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CE785661-3F3F-42EF-B40C-32E467D4B235}" xr6:coauthVersionLast="36" xr6:coauthVersionMax="36" xr10:uidLastSave="{00000000-0000-0000-0000-000000000000}"/>
  <bookViews>
    <workbookView xWindow="0" yWindow="0" windowWidth="19200" windowHeight="116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C36" i="10"/>
  <c r="BE35" i="10"/>
  <c r="BE34" i="10"/>
  <c r="C34" i="10"/>
  <c r="C35" i="10" l="1"/>
  <c r="U34" i="10" s="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<sst xmlns="http://schemas.openxmlformats.org/spreadsheetml/2006/main" count="1106" uniqueCount="644">
  <si>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</si>
  <si>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</si>
  <si>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</si>
  <si>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</si>
  <si>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</si>
  <si>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</si>
  <si>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</si>
  <si>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</si>
  <si>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</si>
  <si>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</si>
  <si>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</si>
  <si>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</si>
  <si>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</si>
  <si>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</si>
  <si>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</si>
  <si>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</si>
  <si>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</si>
  <si>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</si>
  <si>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</si>
  <si>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</si>
  <si>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</si>
  <si>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</si>
  <si>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</si>
  <si>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</si>
  <si>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</si>
  <si>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</si>
  <si>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</si>
  <si>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</si>
  <si>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</si>
  <si>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</si>
  <si>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</si>
  <si>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</si>
  <si>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</si>
  <si>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</si>
  <si>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</si>
  <si>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</si>
  <si>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</si>
  <si>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</si>
  <si>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</si>
  <si>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</si>
  <si>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</si>
  <si>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</si>
  <si>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</si>
  <si>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</si>
  <si>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</si>
  <si>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</si>
  <si>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</si>
  <si>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</si>
  <si>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</si>
  <si>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</si>
  <si>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</si>
  <si>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</si>
  <si>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</si>
  <si>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</si>
  <si>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</si>
  <si>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</si>
  <si>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</si>
  <si>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</si>
  <si>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</si>
  <si>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</si>
  <si>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</si>
  <si>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</si>
  <si>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</si>
  <si>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</si>
  <si>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</si>
  <si>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</si>
  <si>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</si>
  <si>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</si>
  <si>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</si>
  <si>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</si>
  <si>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</si>
  <si>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</si>
  <si>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</si>
  <si>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</si>
  <si>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</si>
  <si>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</si>
  <si>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</si>
  <si>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</si>
  <si>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</si>
  <si>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</si>
  <si>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</si>
  <si>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</si>
  <si>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</si>
  <si>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</si>
  <si>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</si>
  <si>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</si>
  <si>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</si>
  <si>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</si>
  <si>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</si>
  <si>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</si>
  <si>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</si>
  <si>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</si>
  <si>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</si>
  <si>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</si>
  <si>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</si>
  <si>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</si>
  <si>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</si>
  <si>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</si>
  <si>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五所川原市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</si>
  <si>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</si>
  <si>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</si>
  <si>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</si>
  <si>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</si>
  <si>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</si>
  <si>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</si>
  <si>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</si>
  <si>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</si>
  <si>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</si>
  <si>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</si>
  <si>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</si>
  <si>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</si>
  <si>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</si>
  <si>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</si>
  <si>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</si>
  <si>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</si>
  <si>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</si>
  <si>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</si>
  <si>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</si>
  <si>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</si>
  <si>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</si>
  <si>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</si>
  <si>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</si>
  <si>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</si>
  <si>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</si>
  <si>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</si>
  <si>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</si>
  <si>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</si>
  <si>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</si>
  <si>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</si>
  <si>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</si>
  <si>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</si>
  <si>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</si>
  <si>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</si>
  <si>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</si>
  <si>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</si>
  <si>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</si>
  <si>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</si>
  <si>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</si>
  <si>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</si>
  <si>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</si>
  <si>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</si>
  <si>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</si>
  <si>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</si>
  <si>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</si>
  <si>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</si>
  <si>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</si>
  <si>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</si>
  <si>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</si>
  <si>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</si>
  <si>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</si>
  <si>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</si>
  <si>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</si>
  <si>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</si>
  <si>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</si>
  <si>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</si>
  <si>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</si>
  <si>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</si>
  <si>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</si>
  <si>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</si>
  <si>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</si>
  <si>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</si>
  <si>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</si>
  <si>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</si>
  <si>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</si>
  <si>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</si>
  <si>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</si>
  <si>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</si>
  <si>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</si>
  <si>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</si>
  <si>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</si>
  <si>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</si>
  <si>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</si>
  <si>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</si>
  <si>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</si>
  <si>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</si>
  <si>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</si>
  <si>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</si>
  <si>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</si>
  <si>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</si>
  <si>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</si>
  <si>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</si>
  <si>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</si>
  <si>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</si>
  <si>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</si>
  <si>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</si>
  <si>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</si>
  <si>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</si>
  <si>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</si>
  <si>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</si>
  <si>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</si>
  <si>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</si>
  <si>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</si>
  <si>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</si>
  <si>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</si>
  <si>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</si>
  <si>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</si>
  <si>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</si>
  <si>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</si>
  <si>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</si>
  <si>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</si>
  <si>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</si>
  <si>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</si>
  <si>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</si>
  <si>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</si>
  <si>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</si>
  <si>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</si>
  <si>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</si>
  <si>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</si>
  <si>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</si>
  <si>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</si>
  <si>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青森県五所川原市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</si>
  <si>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</si>
  <si>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</si>
  <si>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</si>
  <si>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</si>
  <si>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</si>
  <si>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</si>
  <si>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</si>
  <si>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</si>
  <si>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</si>
  <si>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</si>
  <si>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</si>
  <si>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</si>
  <si>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</si>
  <si>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</si>
  <si>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</si>
  <si>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</si>
  <si>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</si>
  <si>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</si>
  <si>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</si>
  <si>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</si>
  <si>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</si>
  <si>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</si>
  <si>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</si>
  <si>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</si>
  <si>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</si>
  <si>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</si>
  <si>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</si>
  <si>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</si>
  <si>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</si>
  <si>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</si>
  <si>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</si>
  <si>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</si>
  <si>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</si>
  <si>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</si>
  <si>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</si>
  <si>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</si>
  <si>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</si>
  <si>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</si>
  <si>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</si>
  <si>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</si>
  <si>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</si>
  <si>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</si>
  <si>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</si>
  <si>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</si>
  <si>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</si>
  <si>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</si>
  <si>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</si>
  <si>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</si>
  <si>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</si>
  <si>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</si>
  <si>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</si>
  <si>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</si>
  <si>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</si>
  <si>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</si>
  <si>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</si>
  <si>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</si>
  <si>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</si>
  <si>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</si>
  <si>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</si>
  <si>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</si>
  <si>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</si>
  <si>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</si>
  <si>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</si>
  <si>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</si>
  <si>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</si>
  <si>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</si>
  <si>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</si>
  <si>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</si>
  <si>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</si>
  <si>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</si>
  <si>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</si>
  <si>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</si>
  <si>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</si>
  <si>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</si>
  <si>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</si>
  <si>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</si>
  <si>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</si>
  <si>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</si>
  <si>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</si>
  <si>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</si>
  <si>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</si>
  <si>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</si>
  <si>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</si>
  <si>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</si>
  <si>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</si>
  <si>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</si>
  <si>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</si>
  <si>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</si>
  <si>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</si>
  <si>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</si>
  <si>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</si>
  <si>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</si>
  <si>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</si>
  <si>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</si>
  <si>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</si>
  <si>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</si>
  <si>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</si>
  <si>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</si>
  <si>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</si>
  <si>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</si>
  <si>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</si>
  <si>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</si>
  <si>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</si>
  <si>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</si>
  <si>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</si>
  <si>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</si>
  <si>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</si>
  <si>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</si>
  <si>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</si>
  <si>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</si>
  <si>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</si>
  <si>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</si>
  <si>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</si>
  <si>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</si>
  <si>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</si>
  <si>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</si>
  <si>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</si>
  <si>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</si>
  <si>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</si>
  <si>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</si>
  <si>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</si>
  <si>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</si>
  <si>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</si>
  <si>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</si>
  <si>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</si>
  <si>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</si>
  <si>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</si>
  <si>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</si>
  <si>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</si>
  <si>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</si>
  <si>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</si>
  <si>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</si>
  <si>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</si>
  <si>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</si>
  <si>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</si>
  <si>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</si>
  <si>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</si>
  <si>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</si>
  <si>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</si>
  <si>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</si>
  <si>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</si>
  <si>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</si>
  <si>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</si>
  <si>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</si>
  <si>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</si>
  <si>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</si>
  <si>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</si>
  <si>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</si>
  <si>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</si>
  <si>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</si>
  <si>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</si>
  <si>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</si>
  <si>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</si>
  <si>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青森県五所川原市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</si>
  <si>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</si>
  <si>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</si>
  <si>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</si>
  <si>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</si>
  <si>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</si>
  <si>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</si>
  <si>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</si>
  <si>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</si>
  <si>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</si>
  <si>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</si>
  <si>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</si>
  <si>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</si>
  <si>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</si>
  <si>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</si>
  <si>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</si>
  <si>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</si>
  <si>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</si>
  <si>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</si>
  <si>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</si>
  <si>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</si>
  <si>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高等看護学院特別会計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</si>
  <si>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</si>
  <si>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</si>
  <si>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</si>
  <si>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</si>
  <si>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</si>
  <si>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</si>
  <si>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</si>
  <si>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</si>
  <si>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</si>
  <si>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</si>
  <si>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</si>
  <si>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</si>
  <si>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</si>
  <si>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</si>
  <si>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</si>
  <si>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国民健康保険医科診療施設勘定特別会計</t>
    <phoneticPr fontId="5"/>
  </si>
  <si>
    <t>国民健康保険歯科診療施設勘定特別会計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</si>
  <si>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</si>
  <si>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</si>
  <si>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</si>
  <si>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</si>
  <si>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</si>
  <si>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</si>
  <si>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</si>
  <si>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</si>
  <si>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</si>
  <si>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</si>
  <si>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</si>
  <si>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</si>
  <si>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</si>
  <si>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</si>
  <si>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</si>
  <si>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</si>
  <si>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</si>
  <si>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</si>
  <si>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</si>
  <si>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</si>
  <si>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</si>
  <si>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</si>
  <si>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</si>
  <si>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</si>
  <si>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</si>
  <si>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</si>
  <si>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</si>
  <si>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</si>
  <si>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</si>
  <si>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</si>
  <si>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</si>
  <si>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</si>
  <si>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</si>
  <si>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</si>
  <si>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</si>
  <si>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</si>
  <si>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</si>
  <si>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</si>
  <si>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</si>
  <si>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</si>
  <si>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</si>
  <si>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</si>
  <si>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</si>
  <si>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</si>
  <si>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</si>
  <si>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</si>
  <si>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</si>
  <si>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</si>
  <si>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</si>
  <si>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</si>
  <si>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</si>
  <si>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</si>
  <si>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</si>
  <si>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</si>
  <si>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</si>
  <si>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</si>
  <si>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</si>
  <si>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</si>
  <si>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</si>
  <si>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</si>
  <si>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</si>
  <si>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</si>
  <si>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</si>
  <si>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</si>
  <si>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</si>
  <si>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</si>
  <si>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</si>
  <si>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</si>
  <si>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</si>
  <si>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</si>
  <si>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</si>
  <si>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</si>
  <si>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</si>
  <si>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</si>
  <si>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</si>
  <si>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</si>
  <si>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</si>
  <si>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</si>
  <si>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</si>
  <si>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</si>
  <si>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</si>
  <si>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</si>
  <si>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</si>
  <si>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</si>
  <si>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</si>
  <si>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</si>
  <si>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</si>
  <si>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</si>
  <si>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</si>
  <si>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</si>
  <si>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</si>
  <si>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</si>
  <si>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</si>
  <si>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</si>
  <si>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</si>
  <si>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</si>
  <si>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</si>
  <si>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</si>
  <si>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</si>
  <si>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</si>
  <si>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</si>
  <si>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</si>
  <si>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</si>
  <si>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</si>
  <si>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</si>
  <si>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</si>
  <si>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</si>
  <si>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</si>
  <si>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</si>
  <si>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</si>
  <si>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</si>
  <si>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</si>
  <si>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</si>
  <si>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</si>
  <si>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</si>
  <si>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</si>
  <si>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</si>
  <si>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</si>
  <si>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</si>
  <si>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</si>
  <si>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</si>
  <si>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</si>
  <si>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</si>
  <si>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</si>
  <si>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</si>
  <si>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</si>
  <si>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</si>
  <si>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</si>
  <si>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</si>
  <si>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</si>
  <si>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</si>
  <si>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</si>
  <si>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</si>
  <si>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</si>
  <si>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</si>
  <si>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</si>
  <si>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</si>
  <si>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</si>
  <si>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</si>
  <si>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</si>
  <si>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</si>
  <si>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</si>
  <si>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</si>
  <si>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</si>
  <si>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</si>
  <si>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</si>
  <si>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</si>
  <si>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</si>
  <si>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</si>
  <si>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</si>
  <si>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</si>
  <si>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</si>
  <si>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</si>
  <si>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</si>
  <si>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</si>
  <si>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</si>
  <si>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</si>
  <si>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</si>
  <si>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</si>
  <si>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</si>
  <si>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</si>
  <si>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</si>
  <si>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</si>
  <si>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0.30</t>
  </si>
  <si>
    <t>▲ 3.10</t>
  </si>
  <si>
    <t>▲ 7.25</t>
  </si>
  <si>
    <t>▲ 0.96</t>
  </si>
  <si>
    <t>▲ 3.65</t>
  </si>
  <si>
    <t>水道事業会計</t>
  </si>
  <si>
    <t>一般会計</t>
  </si>
  <si>
    <t>国民健康保険事業勘定特別会計</t>
  </si>
  <si>
    <t>介護保険特別会計</t>
  </si>
  <si>
    <t>工業用水道事業会計</t>
  </si>
  <si>
    <t>下水道事業会計</t>
  </si>
  <si>
    <t>国民健康保険医科診療施設勘定特別会計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</si>
  <si>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</si>
  <si>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</si>
  <si>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</si>
  <si>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</si>
  <si>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</si>
  <si>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</si>
  <si>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</si>
  <si>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</si>
  <si>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</si>
  <si>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</si>
  <si>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</si>
  <si>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</si>
  <si>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</si>
  <si>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</si>
  <si>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</si>
  <si>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</si>
  <si>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t>
    <phoneticPr fontId="2"/>
  </si>
  <si>
    <t>五所川原地区消防事務組合</t>
  </si>
  <si>
    <t>西北五環境整備事務組合</t>
  </si>
  <si>
    <t>つがる西北五広域連合</t>
  </si>
  <si>
    <t>西北五広域福祉事務組合</t>
  </si>
  <si>
    <t>津軽広域水道企業団津軽事業部</t>
  </si>
  <si>
    <t>津軽広域水道企業団西北事業部</t>
  </si>
  <si>
    <t>青森県市町村総合事務組合</t>
  </si>
  <si>
    <t>青森県市町村職員退職手当組合</t>
  </si>
  <si>
    <t>青森県後期高齢者医療広域連合</t>
  </si>
  <si>
    <t>青森県市長会館管理組合</t>
  </si>
  <si>
    <t>青森県交通災害共済組合</t>
  </si>
  <si>
    <t>五所川原市体育協会</t>
    <rPh sb="0" eb="5">
      <t>ゴショガワラシ</t>
    </rPh>
    <rPh sb="5" eb="7">
      <t>タイイク</t>
    </rPh>
    <rPh sb="7" eb="9">
      <t>キョウカイ</t>
    </rPh>
    <phoneticPr fontId="2"/>
  </si>
  <si>
    <t>十三湖環境整備株式会社</t>
    <rPh sb="0" eb="3">
      <t>ジュウサンコ</t>
    </rPh>
    <rPh sb="3" eb="5">
      <t>カンキョウ</t>
    </rPh>
    <rPh sb="5" eb="7">
      <t>セイビ</t>
    </rPh>
    <rPh sb="7" eb="11">
      <t>カブシキガイシャ</t>
    </rPh>
    <phoneticPr fontId="2"/>
  </si>
  <si>
    <t>一般会計</t>
    <rPh sb="0" eb="4">
      <t>イッパンカイケイ</t>
    </rPh>
    <phoneticPr fontId="2"/>
  </si>
  <si>
    <t>病院事業会計</t>
    <rPh sb="0" eb="6">
      <t>ビョウインジギョウカイケイ</t>
    </rPh>
    <phoneticPr fontId="2"/>
  </si>
  <si>
    <t>水道事業会計</t>
    <rPh sb="0" eb="6">
      <t>スイドウジギョウカイケイ</t>
    </rPh>
    <phoneticPr fontId="2"/>
  </si>
  <si>
    <t>後期高齢者医療特別会計</t>
    <rPh sb="0" eb="5">
      <t>コウキコウレイシャ</t>
    </rPh>
    <rPh sb="5" eb="7">
      <t>イリョウ</t>
    </rPh>
    <rPh sb="7" eb="11">
      <t>トクベツカイケイ</t>
    </rPh>
    <phoneticPr fontId="2"/>
  </si>
  <si>
    <t>交通災害共済事業会計</t>
    <rPh sb="0" eb="8">
      <t>コウツウサイガイキョウサイジギョウ</t>
    </rPh>
    <rPh sb="8" eb="10">
      <t>カイケイ</t>
    </rPh>
    <phoneticPr fontId="2"/>
  </si>
  <si>
    <t>-</t>
    <phoneticPr fontId="2"/>
  </si>
  <si>
    <t>-</t>
    <phoneticPr fontId="2"/>
  </si>
  <si>
    <t>-</t>
    <phoneticPr fontId="2"/>
  </si>
  <si>
    <t>-</t>
    <phoneticPr fontId="2"/>
  </si>
  <si>
    <t>-</t>
    <phoneticPr fontId="2"/>
  </si>
  <si>
    <t>-</t>
    <phoneticPr fontId="2"/>
  </si>
  <si>
    <t>-</t>
    <phoneticPr fontId="2"/>
  </si>
  <si>
    <t>-</t>
    <phoneticPr fontId="2"/>
  </si>
  <si>
    <t>出資割合59.5％</t>
    <rPh sb="0" eb="4">
      <t>シュッシワリアイ</t>
    </rPh>
    <phoneticPr fontId="2"/>
  </si>
  <si>
    <t>出資割合51.9％</t>
    <rPh sb="0" eb="4">
      <t>シュッシワリアイ</t>
    </rPh>
    <phoneticPr fontId="2"/>
  </si>
  <si>
    <t>-</t>
    <phoneticPr fontId="2"/>
  </si>
  <si>
    <t>-</t>
    <phoneticPr fontId="2"/>
  </si>
  <si>
    <t>-</t>
    <phoneticPr fontId="2"/>
  </si>
  <si>
    <t>-</t>
    <phoneticPr fontId="2"/>
  </si>
  <si>
    <t>地域振興基金</t>
    <rPh sb="0" eb="6">
      <t>チイキシンコウキキン</t>
    </rPh>
    <phoneticPr fontId="2"/>
  </si>
  <si>
    <t>公共施設等整備基金</t>
    <rPh sb="0" eb="5">
      <t>コウキョウシセツトウ</t>
    </rPh>
    <rPh sb="5" eb="7">
      <t>セイビ</t>
    </rPh>
    <rPh sb="7" eb="9">
      <t>キキン</t>
    </rPh>
    <phoneticPr fontId="2"/>
  </si>
  <si>
    <t>森林環境譲与税基金</t>
    <rPh sb="0" eb="4">
      <t>シンリンカンキョウ</t>
    </rPh>
    <rPh sb="4" eb="7">
      <t>ジョウヨゼイ</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</si>
  <si>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</si>
  <si>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</si>
  <si>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</si>
  <si>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将来負担比率は類似団体よりも高くなっているが、有形固定資産減価償却率については類似団体を下回っている。
　将来負担比率が高くなっている要因については平成２５年度から平成３０年度にかけて実施された本庁舎建設事業・本庁舎整備事業及び平成３０年度から令和２年度にかけて実施された一般廃棄物最終処分場整備事業に係る既発債の発行によるもの、有形固定資産減価償却率が低くなっている要因については、公営住宅や集会所などの公共施設の除却及び新設、また本庁舎や一般廃棄物最終処分場の新設によるものと考えられる。
　今後は公共施設等総合管理計画に基づき、利用状況や老朽度を考慮した施設数及び保有総面積の縮減を図り、持続可能な施設管理に取り組んでいく。</t>
    <rPh sb="61" eb="62">
      <t>タカ</t>
    </rPh>
    <rPh sb="68" eb="70">
      <t>ヨウイン</t>
    </rPh>
    <rPh sb="113" eb="114">
      <t>オヨ</t>
    </rPh>
    <rPh sb="178" eb="179">
      <t>ヒク</t>
    </rPh>
    <rPh sb="185" eb="187">
      <t>ヨウイン</t>
    </rPh>
    <rPh sb="198" eb="201">
      <t>シュウカイジョ</t>
    </rPh>
    <rPh sb="204" eb="208">
      <t>コウキョウシセツ</t>
    </rPh>
    <rPh sb="222" eb="224">
      <t>イッパン</t>
    </rPh>
    <rPh sb="224" eb="227">
      <t>ハイキブツ</t>
    </rPh>
    <rPh sb="227" eb="232">
      <t>サイシュウショブンジョウ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</si>
  <si>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</si>
  <si>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</si>
  <si>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</si>
  <si>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</si>
  <si>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</si>
  <si>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</si>
  <si>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は類似団体と比較して高いものの、両指標とも減少傾向にある。これは、過疎対策事業債や合併特例債など元利償還金に対する交付税措置が厚い地方債の活用比を高くしたことが要因と考えられる。
　しかし今後平成25年度～平成30年度に実施した新本庁舎整備事業や平成30年度～令和2年度に実施した一般廃棄物最終処分場の建設に際して発行した地方債の償還が徐々に始まり、実質公債費比率が上昇していくことが考えられるため、これまで以上に公債費の適正化に取り組んでいく必要がある。</t>
    <rPh sb="126" eb="128">
      <t>ジッシ</t>
    </rPh>
    <rPh sb="134" eb="136">
      <t>セイビ</t>
    </rPh>
    <rPh sb="136" eb="138">
      <t>ジギョウ</t>
    </rPh>
    <rPh sb="139" eb="141">
      <t>ヘイセイ</t>
    </rPh>
    <rPh sb="143" eb="145">
      <t>ネンド</t>
    </rPh>
    <rPh sb="146" eb="148">
      <t>レイワ</t>
    </rPh>
    <rPh sb="149" eb="151">
      <t>ネンド</t>
    </rPh>
    <rPh sb="152" eb="154">
      <t>ジッシ</t>
    </rPh>
    <rPh sb="156" eb="158">
      <t>イッパン</t>
    </rPh>
    <rPh sb="158" eb="161">
      <t>ハイキブツ</t>
    </rPh>
    <rPh sb="161" eb="166">
      <t>サイシュウショブンジョウ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</si>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</sst>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0" fontId="34" fillId="0" borderId="112" xfId="12" applyFont="1" applyBorder="1" applyAlignment="1" applyProtection="1">
      <alignment horizontal="left" vertical="center" wrapText="1"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7F1B-402E-880C-6766BA65E5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103032</c:v>
                </c:pt>
                <c:pt idx="1">
                  <c:v>73796</c:v>
                </c:pt>
                <c:pt idx="2">
                  <c:v>141798</c:v>
                </c:pt>
                <c:pt idx="3">
                  <c:v>55728</c:v>
                </c:pt>
                <c:pt idx="4">
                  <c:v>79265</c:v>
                </c:pt>
              </c:numCache>
            </c:numRef>
          </c:val>
          <c:smooth val="0"/>
          <c:extLst>
            <c:ext xmlns:c16="http://schemas.microsoft.com/office/drawing/2014/chart" uri="{C3380CC4-5D6E-409C-BE32-E72D297353CC}">
              <c16:uniqueId val="{00000001-7F1B-402E-880C-6766BA65E54A}"/>
            </c:ext>
          </c:extLst>
        </c:ser>
        <c:dLbls>
          <c:showLegendKey val="0"/>
          <c:showVal val="0"/>
          <c:showCatName val="0"/>
          <c:showSerName val="0"/>
          <c:showPercent val="0"/>
          <c:showBubbleSize val="0"/>
        </c:dLbls>
        <c:marker val="1"/>
        <c:smooth val="0"/>
        <c:axId val="400689448"/>
        <c:axId val="400685920"/>
      </c:lineChart>
      <c:catAx>
        <c:axId val="400689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0685920"/>
        <c:crosses val="autoZero"/>
        <c:auto val="1"/>
        <c:lblAlgn val="ctr"/>
        <c:lblOffset val="100"/>
        <c:tickLblSkip val="1"/>
        <c:tickMarkSkip val="1"/>
        <c:noMultiLvlLbl val="0"/>
      </c:catAx>
      <c:valAx>
        <c:axId val="4006859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0689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4.18</c:v>
                </c:pt>
                <c:pt idx="1">
                  <c:v>4.4000000000000004</c:v>
                </c:pt>
                <c:pt idx="2">
                  <c:v>2.38</c:v>
                </c:pt>
                <c:pt idx="3">
                  <c:v>3.88</c:v>
                </c:pt>
                <c:pt idx="4">
                  <c:v>3.49</c:v>
                </c:pt>
              </c:numCache>
            </c:numRef>
          </c:val>
          <c:extLst>
            <c:ext xmlns:c16="http://schemas.microsoft.com/office/drawing/2014/chart" uri="{C3380CC4-5D6E-409C-BE32-E72D297353CC}">
              <c16:uniqueId val="{00000000-9196-4A96-A5DE-7244FE1424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3.58</c:v>
                </c:pt>
                <c:pt idx="1">
                  <c:v>4.62</c:v>
                </c:pt>
                <c:pt idx="2">
                  <c:v>3.6</c:v>
                </c:pt>
                <c:pt idx="3">
                  <c:v>3.49</c:v>
                </c:pt>
                <c:pt idx="4">
                  <c:v>3.95</c:v>
                </c:pt>
              </c:numCache>
            </c:numRef>
          </c:val>
          <c:extLst>
            <c:ext xmlns:c16="http://schemas.microsoft.com/office/drawing/2014/chart" uri="{C3380CC4-5D6E-409C-BE32-E72D297353CC}">
              <c16:uniqueId val="{00000001-9196-4A96-A5DE-7244FE1424EE}"/>
            </c:ext>
          </c:extLst>
        </c:ser>
        <c:dLbls>
          <c:showLegendKey val="0"/>
          <c:showVal val="0"/>
          <c:showCatName val="0"/>
          <c:showSerName val="0"/>
          <c:showPercent val="0"/>
          <c:showBubbleSize val="0"/>
        </c:dLbls>
        <c:gapWidth val="250"/>
        <c:overlap val="100"/>
        <c:axId val="400683176"/>
        <c:axId val="400683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c:v>
                </c:pt>
                <c:pt idx="1">
                  <c:v>-3.1</c:v>
                </c:pt>
                <c:pt idx="2">
                  <c:v>-7.25</c:v>
                </c:pt>
                <c:pt idx="3">
                  <c:v>-0.96</c:v>
                </c:pt>
                <c:pt idx="4">
                  <c:v>-3.65</c:v>
                </c:pt>
              </c:numCache>
            </c:numRef>
          </c:val>
          <c:smooth val="0"/>
          <c:extLst>
            <c:ext xmlns:c16="http://schemas.microsoft.com/office/drawing/2014/chart" uri="{C3380CC4-5D6E-409C-BE32-E72D297353CC}">
              <c16:uniqueId val="{00000002-9196-4A96-A5DE-7244FE1424EE}"/>
            </c:ext>
          </c:extLst>
        </c:ser>
        <c:dLbls>
          <c:showLegendKey val="0"/>
          <c:showVal val="0"/>
          <c:showCatName val="0"/>
          <c:showSerName val="0"/>
          <c:showPercent val="0"/>
          <c:showBubbleSize val="0"/>
        </c:dLbls>
        <c:marker val="1"/>
        <c:smooth val="0"/>
        <c:axId val="400683176"/>
        <c:axId val="400683568"/>
      </c:lineChart>
      <c:catAx>
        <c:axId val="400683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0683568"/>
        <c:crosses val="autoZero"/>
        <c:auto val="1"/>
        <c:lblAlgn val="ctr"/>
        <c:lblOffset val="100"/>
        <c:tickLblSkip val="1"/>
        <c:tickMarkSkip val="1"/>
        <c:noMultiLvlLbl val="0"/>
      </c:catAx>
      <c:valAx>
        <c:axId val="40068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683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0.11</c:v>
                </c:pt>
                <c:pt idx="2">
                  <c:v>#N/A</c:v>
                </c:pt>
                <c:pt idx="3">
                  <c:v>0.18</c:v>
                </c:pt>
                <c:pt idx="4">
                  <c:v>#N/A</c:v>
                </c:pt>
                <c:pt idx="5">
                  <c:v>0.22</c:v>
                </c:pt>
                <c:pt idx="6">
                  <c:v>#N/A</c:v>
                </c:pt>
                <c:pt idx="7">
                  <c:v>0.13</c:v>
                </c:pt>
                <c:pt idx="8">
                  <c:v>#N/A</c:v>
                </c:pt>
                <c:pt idx="9">
                  <c:v>0.08</c:v>
                </c:pt>
              </c:numCache>
            </c:numRef>
          </c:val>
          <c:extLst>
            <c:ext xmlns:c16="http://schemas.microsoft.com/office/drawing/2014/chart" uri="{C3380CC4-5D6E-409C-BE32-E72D297353CC}">
              <c16:uniqueId val="{00000000-88CC-474D-B970-F413A074AC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CC-474D-B970-F413A074AC8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0.18</c:v>
                </c:pt>
                <c:pt idx="2">
                  <c:v>#N/A</c:v>
                </c:pt>
                <c:pt idx="3">
                  <c:v>0.11</c:v>
                </c:pt>
                <c:pt idx="4">
                  <c:v>#N/A</c:v>
                </c:pt>
                <c:pt idx="5">
                  <c:v>0.09</c:v>
                </c:pt>
                <c:pt idx="6">
                  <c:v>#N/A</c:v>
                </c:pt>
                <c:pt idx="7">
                  <c:v>0.02</c:v>
                </c:pt>
                <c:pt idx="8">
                  <c:v>#N/A</c:v>
                </c:pt>
                <c:pt idx="9">
                  <c:v>0.14000000000000001</c:v>
                </c:pt>
              </c:numCache>
            </c:numRef>
          </c:val>
          <c:extLst>
            <c:ext xmlns:c16="http://schemas.microsoft.com/office/drawing/2014/chart" uri="{C3380CC4-5D6E-409C-BE32-E72D297353CC}">
              <c16:uniqueId val="{00000002-88CC-474D-B970-F413A074AC83}"/>
            </c:ext>
          </c:extLst>
        </c:ser>
        <c:ser>
          <c:idx val="3"/>
          <c:order val="3"/>
          <c:tx>
            <c:strRef>
              <c:f>データシート!$A$30</c:f>
              <c:strCache>
                <c:ptCount val="1"/>
                <c:pt idx="0">
                  <c:v>国民健康保険医科診療施設勘定特別会計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0.26</c:v>
                </c:pt>
                <c:pt idx="2">
                  <c:v>#N/A</c:v>
                </c:pt>
                <c:pt idx="3">
                  <c:v>0.28999999999999998</c:v>
                </c:pt>
                <c:pt idx="4">
                  <c:v>#N/A</c:v>
                </c:pt>
                <c:pt idx="5">
                  <c:v>0.32</c:v>
                </c:pt>
                <c:pt idx="6">
                  <c:v>#N/A</c:v>
                </c:pt>
                <c:pt idx="7">
                  <c:v>0.35</c:v>
                </c:pt>
                <c:pt idx="8">
                  <c:v>#N/A</c:v>
                </c:pt>
                <c:pt idx="9">
                  <c:v>0.3</c:v>
                </c:pt>
              </c:numCache>
            </c:numRef>
          </c:val>
          <c:extLst>
            <c:ext xmlns:c16="http://schemas.microsoft.com/office/drawing/2014/chart" uri="{C3380CC4-5D6E-409C-BE32-E72D297353CC}">
              <c16:uniqueId val="{00000003-88CC-474D-B970-F413A074AC83}"/>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1.06</c:v>
                </c:pt>
                <c:pt idx="2">
                  <c:v>#N/A</c:v>
                </c:pt>
                <c:pt idx="3">
                  <c:v>1.17</c:v>
                </c:pt>
                <c:pt idx="4">
                  <c:v>#N/A</c:v>
                </c:pt>
                <c:pt idx="5">
                  <c:v>1.02</c:v>
                </c:pt>
                <c:pt idx="6">
                  <c:v>#N/A</c:v>
                </c:pt>
                <c:pt idx="7">
                  <c:v>1.04</c:v>
                </c:pt>
                <c:pt idx="8">
                  <c:v>#N/A</c:v>
                </c:pt>
                <c:pt idx="9">
                  <c:v>1.04</c:v>
                </c:pt>
              </c:numCache>
            </c:numRef>
          </c:val>
          <c:extLst>
            <c:ext xmlns:c16="http://schemas.microsoft.com/office/drawing/2014/chart" uri="{C3380CC4-5D6E-409C-BE32-E72D297353CC}">
              <c16:uniqueId val="{00000004-88CC-474D-B970-F413A074AC83}"/>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0.66</c:v>
                </c:pt>
                <c:pt idx="2">
                  <c:v>#N/A</c:v>
                </c:pt>
                <c:pt idx="3">
                  <c:v>0.8</c:v>
                </c:pt>
                <c:pt idx="4">
                  <c:v>#N/A</c:v>
                </c:pt>
                <c:pt idx="5">
                  <c:v>1.03</c:v>
                </c:pt>
                <c:pt idx="6">
                  <c:v>#N/A</c:v>
                </c:pt>
                <c:pt idx="7">
                  <c:v>1.31</c:v>
                </c:pt>
                <c:pt idx="8">
                  <c:v>#N/A</c:v>
                </c:pt>
                <c:pt idx="9">
                  <c:v>1.55</c:v>
                </c:pt>
              </c:numCache>
            </c:numRef>
          </c:val>
          <c:extLst>
            <c:ext xmlns:c16="http://schemas.microsoft.com/office/drawing/2014/chart" uri="{C3380CC4-5D6E-409C-BE32-E72D297353CC}">
              <c16:uniqueId val="{00000005-88CC-474D-B970-F413A074AC8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1.39</c:v>
                </c:pt>
                <c:pt idx="2">
                  <c:v>#N/A</c:v>
                </c:pt>
                <c:pt idx="3">
                  <c:v>1.41</c:v>
                </c:pt>
                <c:pt idx="4">
                  <c:v>#N/A</c:v>
                </c:pt>
                <c:pt idx="5">
                  <c:v>1.25</c:v>
                </c:pt>
                <c:pt idx="6">
                  <c:v>#N/A</c:v>
                </c:pt>
                <c:pt idx="7">
                  <c:v>1.5</c:v>
                </c:pt>
                <c:pt idx="8">
                  <c:v>#N/A</c:v>
                </c:pt>
                <c:pt idx="9">
                  <c:v>1.57</c:v>
                </c:pt>
              </c:numCache>
            </c:numRef>
          </c:val>
          <c:extLst>
            <c:ext xmlns:c16="http://schemas.microsoft.com/office/drawing/2014/chart" uri="{C3380CC4-5D6E-409C-BE32-E72D297353CC}">
              <c16:uniqueId val="{00000006-88CC-474D-B970-F413A074AC83}"/>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0.21</c:v>
                </c:pt>
                <c:pt idx="2">
                  <c:v>#N/A</c:v>
                </c:pt>
                <c:pt idx="3">
                  <c:v>1.64</c:v>
                </c:pt>
                <c:pt idx="4">
                  <c:v>#N/A</c:v>
                </c:pt>
                <c:pt idx="5">
                  <c:v>2.3199999999999998</c:v>
                </c:pt>
                <c:pt idx="6">
                  <c:v>#N/A</c:v>
                </c:pt>
                <c:pt idx="7">
                  <c:v>1.67</c:v>
                </c:pt>
                <c:pt idx="8">
                  <c:v>#N/A</c:v>
                </c:pt>
                <c:pt idx="9">
                  <c:v>1.69</c:v>
                </c:pt>
              </c:numCache>
            </c:numRef>
          </c:val>
          <c:extLst>
            <c:ext xmlns:c16="http://schemas.microsoft.com/office/drawing/2014/chart" uri="{C3380CC4-5D6E-409C-BE32-E72D297353CC}">
              <c16:uniqueId val="{00000007-88CC-474D-B970-F413A074AC8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4.12</c:v>
                </c:pt>
                <c:pt idx="2">
                  <c:v>#N/A</c:v>
                </c:pt>
                <c:pt idx="3">
                  <c:v>4.2699999999999996</c:v>
                </c:pt>
                <c:pt idx="4">
                  <c:v>#N/A</c:v>
                </c:pt>
                <c:pt idx="5">
                  <c:v>2.19</c:v>
                </c:pt>
                <c:pt idx="6">
                  <c:v>#N/A</c:v>
                </c:pt>
                <c:pt idx="7">
                  <c:v>3.79</c:v>
                </c:pt>
                <c:pt idx="8">
                  <c:v>#N/A</c:v>
                </c:pt>
                <c:pt idx="9">
                  <c:v>3.43</c:v>
                </c:pt>
              </c:numCache>
            </c:numRef>
          </c:val>
          <c:extLst>
            <c:ext xmlns:c16="http://schemas.microsoft.com/office/drawing/2014/chart" uri="{C3380CC4-5D6E-409C-BE32-E72D297353CC}">
              <c16:uniqueId val="{00000008-88CC-474D-B970-F413A074AC8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5.16</c:v>
                </c:pt>
                <c:pt idx="2">
                  <c:v>#N/A</c:v>
                </c:pt>
                <c:pt idx="3">
                  <c:v>6.07</c:v>
                </c:pt>
                <c:pt idx="4">
                  <c:v>#N/A</c:v>
                </c:pt>
                <c:pt idx="5">
                  <c:v>6.34</c:v>
                </c:pt>
                <c:pt idx="6">
                  <c:v>#N/A</c:v>
                </c:pt>
                <c:pt idx="7">
                  <c:v>5.81</c:v>
                </c:pt>
                <c:pt idx="8">
                  <c:v>#N/A</c:v>
                </c:pt>
                <c:pt idx="9">
                  <c:v>6.97</c:v>
                </c:pt>
              </c:numCache>
            </c:numRef>
          </c:val>
          <c:extLst>
            <c:ext xmlns:c16="http://schemas.microsoft.com/office/drawing/2014/chart" uri="{C3380CC4-5D6E-409C-BE32-E72D297353CC}">
              <c16:uniqueId val="{00000009-88CC-474D-B970-F413A074AC83}"/>
            </c:ext>
          </c:extLst>
        </c:ser>
        <c:dLbls>
          <c:showLegendKey val="0"/>
          <c:showVal val="0"/>
          <c:showCatName val="0"/>
          <c:showSerName val="0"/>
          <c:showPercent val="0"/>
          <c:showBubbleSize val="0"/>
        </c:dLbls>
        <c:gapWidth val="150"/>
        <c:overlap val="100"/>
        <c:axId val="400684352"/>
        <c:axId val="400685136"/>
      </c:barChart>
      <c:catAx>
        <c:axId val="40068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685136"/>
        <c:crosses val="autoZero"/>
        <c:auto val="1"/>
        <c:lblAlgn val="ctr"/>
        <c:lblOffset val="100"/>
        <c:tickLblSkip val="1"/>
        <c:tickMarkSkip val="1"/>
        <c:noMultiLvlLbl val="0"/>
      </c:catAx>
      <c:valAx>
        <c:axId val="40068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684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3403</c:v>
                </c:pt>
                <c:pt idx="5">
                  <c:v>3369</c:v>
                </c:pt>
                <c:pt idx="8">
                  <c:v>3553</c:v>
                </c:pt>
                <c:pt idx="11">
                  <c:v>3456</c:v>
                </c:pt>
                <c:pt idx="14">
                  <c:v>3406</c:v>
                </c:pt>
              </c:numCache>
            </c:numRef>
          </c:val>
          <c:extLst>
            <c:ext xmlns:c16="http://schemas.microsoft.com/office/drawing/2014/chart" uri="{C3380CC4-5D6E-409C-BE32-E72D297353CC}">
              <c16:uniqueId val="{00000000-00DC-42C9-B09A-5A98EFDA94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1-00DC-42C9-B09A-5A98EFDA94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41</c:v>
                </c:pt>
                <c:pt idx="3">
                  <c:v>40</c:v>
                </c:pt>
                <c:pt idx="6">
                  <c:v>41</c:v>
                </c:pt>
                <c:pt idx="9">
                  <c:v>1</c:v>
                </c:pt>
                <c:pt idx="12">
                  <c:v>1</c:v>
                </c:pt>
              </c:numCache>
            </c:numRef>
          </c:val>
          <c:extLst>
            <c:ext xmlns:c16="http://schemas.microsoft.com/office/drawing/2014/chart" uri="{C3380CC4-5D6E-409C-BE32-E72D297353CC}">
              <c16:uniqueId val="{00000002-00DC-42C9-B09A-5A98EFDA94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162</c:v>
                </c:pt>
                <c:pt idx="3">
                  <c:v>162</c:v>
                </c:pt>
                <c:pt idx="6">
                  <c:v>157</c:v>
                </c:pt>
                <c:pt idx="9">
                  <c:v>180</c:v>
                </c:pt>
                <c:pt idx="12">
                  <c:v>122</c:v>
                </c:pt>
              </c:numCache>
            </c:numRef>
          </c:val>
          <c:extLst>
            <c:ext xmlns:c16="http://schemas.microsoft.com/office/drawing/2014/chart" uri="{C3380CC4-5D6E-409C-BE32-E72D297353CC}">
              <c16:uniqueId val="{00000003-00DC-42C9-B09A-5A98EFDA94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355</c:v>
                </c:pt>
                <c:pt idx="3">
                  <c:v>324</c:v>
                </c:pt>
                <c:pt idx="6">
                  <c:v>141</c:v>
                </c:pt>
                <c:pt idx="9">
                  <c:v>119</c:v>
                </c:pt>
                <c:pt idx="12">
                  <c:v>117</c:v>
                </c:pt>
              </c:numCache>
            </c:numRef>
          </c:val>
          <c:extLst>
            <c:ext xmlns:c16="http://schemas.microsoft.com/office/drawing/2014/chart" uri="{C3380CC4-5D6E-409C-BE32-E72D297353CC}">
              <c16:uniqueId val="{00000004-00DC-42C9-B09A-5A98EFDA94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DC-42C9-B09A-5A98EFDA94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DC-42C9-B09A-5A98EFDA94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4695</c:v>
                </c:pt>
                <c:pt idx="3">
                  <c:v>4654</c:v>
                </c:pt>
                <c:pt idx="6">
                  <c:v>4817</c:v>
                </c:pt>
                <c:pt idx="9">
                  <c:v>4645</c:v>
                </c:pt>
                <c:pt idx="12">
                  <c:v>4591</c:v>
                </c:pt>
              </c:numCache>
            </c:numRef>
          </c:val>
          <c:extLst>
            <c:ext xmlns:c16="http://schemas.microsoft.com/office/drawing/2014/chart" uri="{C3380CC4-5D6E-409C-BE32-E72D297353CC}">
              <c16:uniqueId val="{00000007-00DC-42C9-B09A-5A98EFDA94D4}"/>
            </c:ext>
          </c:extLst>
        </c:ser>
        <c:dLbls>
          <c:showLegendKey val="0"/>
          <c:showVal val="0"/>
          <c:showCatName val="0"/>
          <c:showSerName val="0"/>
          <c:showPercent val="0"/>
          <c:showBubbleSize val="0"/>
        </c:dLbls>
        <c:gapWidth val="100"/>
        <c:overlap val="100"/>
        <c:axId val="400687096"/>
        <c:axId val="400687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1852</c:v>
                </c:pt>
                <c:pt idx="2">
                  <c:v>#N/A</c:v>
                </c:pt>
                <c:pt idx="3">
                  <c:v>#N/A</c:v>
                </c:pt>
                <c:pt idx="4">
                  <c:v>1812</c:v>
                </c:pt>
                <c:pt idx="5">
                  <c:v>#N/A</c:v>
                </c:pt>
                <c:pt idx="6">
                  <c:v>#N/A</c:v>
                </c:pt>
                <c:pt idx="7">
                  <c:v>1604</c:v>
                </c:pt>
                <c:pt idx="8">
                  <c:v>#N/A</c:v>
                </c:pt>
                <c:pt idx="9">
                  <c:v>#N/A</c:v>
                </c:pt>
                <c:pt idx="10">
                  <c:v>1489</c:v>
                </c:pt>
                <c:pt idx="11">
                  <c:v>#N/A</c:v>
                </c:pt>
                <c:pt idx="12">
                  <c:v>#N/A</c:v>
                </c:pt>
                <c:pt idx="13">
                  <c:v>1425</c:v>
                </c:pt>
                <c:pt idx="14">
                  <c:v>#N/A</c:v>
                </c:pt>
              </c:numCache>
            </c:numRef>
          </c:val>
          <c:smooth val="0"/>
          <c:extLst>
            <c:ext xmlns:c16="http://schemas.microsoft.com/office/drawing/2014/chart" uri="{C3380CC4-5D6E-409C-BE32-E72D297353CC}">
              <c16:uniqueId val="{00000008-00DC-42C9-B09A-5A98EFDA94D4}"/>
            </c:ext>
          </c:extLst>
        </c:ser>
        <c:dLbls>
          <c:showLegendKey val="0"/>
          <c:showVal val="0"/>
          <c:showCatName val="0"/>
          <c:showSerName val="0"/>
          <c:showPercent val="0"/>
          <c:showBubbleSize val="0"/>
        </c:dLbls>
        <c:marker val="1"/>
        <c:smooth val="0"/>
        <c:axId val="400687096"/>
        <c:axId val="400687488"/>
      </c:lineChart>
      <c:catAx>
        <c:axId val="400687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687488"/>
        <c:crosses val="autoZero"/>
        <c:auto val="1"/>
        <c:lblAlgn val="ctr"/>
        <c:lblOffset val="100"/>
        <c:tickLblSkip val="1"/>
        <c:tickMarkSkip val="1"/>
        <c:noMultiLvlLbl val="0"/>
      </c:catAx>
      <c:valAx>
        <c:axId val="40068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687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37463</c:v>
                </c:pt>
                <c:pt idx="5">
                  <c:v>38713</c:v>
                </c:pt>
                <c:pt idx="8">
                  <c:v>40939</c:v>
                </c:pt>
                <c:pt idx="11">
                  <c:v>40665</c:v>
                </c:pt>
                <c:pt idx="14">
                  <c:v>39965</c:v>
                </c:pt>
              </c:numCache>
            </c:numRef>
          </c:val>
          <c:extLst>
            <c:ext xmlns:c16="http://schemas.microsoft.com/office/drawing/2014/chart" uri="{C3380CC4-5D6E-409C-BE32-E72D297353CC}">
              <c16:uniqueId val="{00000000-A6FD-4E8C-BC80-6523B37AD5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2612</c:v>
                </c:pt>
                <c:pt idx="5">
                  <c:v>2619</c:v>
                </c:pt>
                <c:pt idx="8">
                  <c:v>2674</c:v>
                </c:pt>
                <c:pt idx="11">
                  <c:v>2655</c:v>
                </c:pt>
                <c:pt idx="14">
                  <c:v>2415</c:v>
                </c:pt>
              </c:numCache>
            </c:numRef>
          </c:val>
          <c:extLst>
            <c:ext xmlns:c16="http://schemas.microsoft.com/office/drawing/2014/chart" uri="{C3380CC4-5D6E-409C-BE32-E72D297353CC}">
              <c16:uniqueId val="{00000001-A6FD-4E8C-BC80-6523B37AD5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1413</c:v>
                </c:pt>
                <c:pt idx="5">
                  <c:v>1275</c:v>
                </c:pt>
                <c:pt idx="8">
                  <c:v>1300</c:v>
                </c:pt>
                <c:pt idx="11">
                  <c:v>1338</c:v>
                </c:pt>
                <c:pt idx="14">
                  <c:v>1747</c:v>
                </c:pt>
              </c:numCache>
            </c:numRef>
          </c:val>
          <c:extLst>
            <c:ext xmlns:c16="http://schemas.microsoft.com/office/drawing/2014/chart" uri="{C3380CC4-5D6E-409C-BE32-E72D297353CC}">
              <c16:uniqueId val="{00000002-A6FD-4E8C-BC80-6523B37AD5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FD-4E8C-BC80-6523B37AD5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FD-4E8C-BC80-6523B37AD5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FD-4E8C-BC80-6523B37AD5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2911</c:v>
                </c:pt>
                <c:pt idx="3">
                  <c:v>2759</c:v>
                </c:pt>
                <c:pt idx="6">
                  <c:v>2654</c:v>
                </c:pt>
                <c:pt idx="9">
                  <c:v>2432</c:v>
                </c:pt>
                <c:pt idx="12">
                  <c:v>2344</c:v>
                </c:pt>
              </c:numCache>
            </c:numRef>
          </c:val>
          <c:extLst>
            <c:ext xmlns:c16="http://schemas.microsoft.com/office/drawing/2014/chart" uri="{C3380CC4-5D6E-409C-BE32-E72D297353CC}">
              <c16:uniqueId val="{00000006-A6FD-4E8C-BC80-6523B37AD5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2359</c:v>
                </c:pt>
                <c:pt idx="3">
                  <c:v>2245</c:v>
                </c:pt>
                <c:pt idx="6">
                  <c:v>2126</c:v>
                </c:pt>
                <c:pt idx="9">
                  <c:v>2058</c:v>
                </c:pt>
                <c:pt idx="12">
                  <c:v>2286</c:v>
                </c:pt>
              </c:numCache>
            </c:numRef>
          </c:val>
          <c:extLst>
            <c:ext xmlns:c16="http://schemas.microsoft.com/office/drawing/2014/chart" uri="{C3380CC4-5D6E-409C-BE32-E72D297353CC}">
              <c16:uniqueId val="{00000007-A6FD-4E8C-BC80-6523B37AD5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5108</c:v>
                </c:pt>
                <c:pt idx="3">
                  <c:v>4874</c:v>
                </c:pt>
                <c:pt idx="6">
                  <c:v>3397</c:v>
                </c:pt>
                <c:pt idx="9">
                  <c:v>3508</c:v>
                </c:pt>
                <c:pt idx="12">
                  <c:v>3394</c:v>
                </c:pt>
              </c:numCache>
            </c:numRef>
          </c:val>
          <c:extLst>
            <c:ext xmlns:c16="http://schemas.microsoft.com/office/drawing/2014/chart" uri="{C3380CC4-5D6E-409C-BE32-E72D297353CC}">
              <c16:uniqueId val="{00000008-A6FD-4E8C-BC80-6523B37AD5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82</c:v>
                </c:pt>
                <c:pt idx="3">
                  <c:v>42</c:v>
                </c:pt>
                <c:pt idx="6">
                  <c:v>3</c:v>
                </c:pt>
                <c:pt idx="9">
                  <c:v>2</c:v>
                </c:pt>
                <c:pt idx="12">
                  <c:v>11</c:v>
                </c:pt>
              </c:numCache>
            </c:numRef>
          </c:val>
          <c:extLst>
            <c:ext xmlns:c16="http://schemas.microsoft.com/office/drawing/2014/chart" uri="{C3380CC4-5D6E-409C-BE32-E72D297353CC}">
              <c16:uniqueId val="{00000009-A6FD-4E8C-BC80-6523B37AD5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52351</c:v>
                </c:pt>
                <c:pt idx="3">
                  <c:v>52193</c:v>
                </c:pt>
                <c:pt idx="6">
                  <c:v>55465</c:v>
                </c:pt>
                <c:pt idx="9">
                  <c:v>53997</c:v>
                </c:pt>
                <c:pt idx="12">
                  <c:v>53643</c:v>
                </c:pt>
              </c:numCache>
            </c:numRef>
          </c:val>
          <c:extLst>
            <c:ext xmlns:c16="http://schemas.microsoft.com/office/drawing/2014/chart" uri="{C3380CC4-5D6E-409C-BE32-E72D297353CC}">
              <c16:uniqueId val="{0000000A-A6FD-4E8C-BC80-6523B37AD505}"/>
            </c:ext>
          </c:extLst>
        </c:ser>
        <c:dLbls>
          <c:showLegendKey val="0"/>
          <c:showVal val="0"/>
          <c:showCatName val="0"/>
          <c:showSerName val="0"/>
          <c:showPercent val="0"/>
          <c:showBubbleSize val="0"/>
        </c:dLbls>
        <c:gapWidth val="100"/>
        <c:overlap val="100"/>
        <c:axId val="412288952"/>
        <c:axId val="412290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21323</c:v>
                </c:pt>
                <c:pt idx="2">
                  <c:v>#N/A</c:v>
                </c:pt>
                <c:pt idx="3">
                  <c:v>#N/A</c:v>
                </c:pt>
                <c:pt idx="4">
                  <c:v>19506</c:v>
                </c:pt>
                <c:pt idx="5">
                  <c:v>#N/A</c:v>
                </c:pt>
                <c:pt idx="6">
                  <c:v>#N/A</c:v>
                </c:pt>
                <c:pt idx="7">
                  <c:v>18731</c:v>
                </c:pt>
                <c:pt idx="8">
                  <c:v>#N/A</c:v>
                </c:pt>
                <c:pt idx="9">
                  <c:v>#N/A</c:v>
                </c:pt>
                <c:pt idx="10">
                  <c:v>17339</c:v>
                </c:pt>
                <c:pt idx="11">
                  <c:v>#N/A</c:v>
                </c:pt>
                <c:pt idx="12">
                  <c:v>#N/A</c:v>
                </c:pt>
                <c:pt idx="13">
                  <c:v>17549</c:v>
                </c:pt>
                <c:pt idx="14">
                  <c:v>#N/A</c:v>
                </c:pt>
              </c:numCache>
            </c:numRef>
          </c:val>
          <c:smooth val="0"/>
          <c:extLst>
            <c:ext xmlns:c16="http://schemas.microsoft.com/office/drawing/2014/chart" uri="{C3380CC4-5D6E-409C-BE32-E72D297353CC}">
              <c16:uniqueId val="{0000000B-A6FD-4E8C-BC80-6523B37AD505}"/>
            </c:ext>
          </c:extLst>
        </c:ser>
        <c:dLbls>
          <c:showLegendKey val="0"/>
          <c:showVal val="0"/>
          <c:showCatName val="0"/>
          <c:showSerName val="0"/>
          <c:showPercent val="0"/>
          <c:showBubbleSize val="0"/>
        </c:dLbls>
        <c:marker val="1"/>
        <c:smooth val="0"/>
        <c:axId val="412288952"/>
        <c:axId val="412290912"/>
      </c:lineChart>
      <c:catAx>
        <c:axId val="412288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290912"/>
        <c:crosses val="autoZero"/>
        <c:auto val="1"/>
        <c:lblAlgn val="ctr"/>
        <c:lblOffset val="100"/>
        <c:tickLblSkip val="1"/>
        <c:tickMarkSkip val="1"/>
        <c:noMultiLvlLbl val="0"/>
      </c:catAx>
      <c:valAx>
        <c:axId val="412290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288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611</c:v>
                </c:pt>
                <c:pt idx="1">
                  <c:v>581</c:v>
                </c:pt>
                <c:pt idx="2">
                  <c:v>654</c:v>
                </c:pt>
              </c:numCache>
            </c:numRef>
          </c:val>
          <c:extLst>
            <c:ext xmlns:c16="http://schemas.microsoft.com/office/drawing/2014/chart" uri="{C3380CC4-5D6E-409C-BE32-E72D297353CC}">
              <c16:uniqueId val="{00000000-E80E-4E4C-83CE-E92E59A254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E80E-4E4C-83CE-E92E59A254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1983</c:v>
                </c:pt>
                <c:pt idx="1">
                  <c:v>1674</c:v>
                </c:pt>
                <c:pt idx="2">
                  <c:v>1761</c:v>
                </c:pt>
              </c:numCache>
            </c:numRef>
          </c:val>
          <c:extLst>
            <c:ext xmlns:c16="http://schemas.microsoft.com/office/drawing/2014/chart" uri="{C3380CC4-5D6E-409C-BE32-E72D297353CC}">
              <c16:uniqueId val="{00000002-E80E-4E4C-83CE-E92E59A254FC}"/>
            </c:ext>
          </c:extLst>
        </c:ser>
        <c:dLbls>
          <c:showLegendKey val="0"/>
          <c:showVal val="0"/>
          <c:showCatName val="0"/>
          <c:showSerName val="0"/>
          <c:showPercent val="0"/>
          <c:showBubbleSize val="0"/>
        </c:dLbls>
        <c:gapWidth val="120"/>
        <c:overlap val="100"/>
        <c:axId val="412292872"/>
        <c:axId val="412293656"/>
      </c:barChart>
      <c:catAx>
        <c:axId val="41229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2293656"/>
        <c:crosses val="autoZero"/>
        <c:auto val="1"/>
        <c:lblAlgn val="ctr"/>
        <c:lblOffset val="100"/>
        <c:tickLblSkip val="1"/>
        <c:tickMarkSkip val="1"/>
        <c:noMultiLvlLbl val="0"/>
      </c:catAx>
      <c:valAx>
        <c:axId val="412293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229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{C8D63FCB-1E2B-45D8-932F-569D4E61FAB0}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F3E-4F11-9100-B87BD6ED80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{FC7C58A9-4E03-4BA4-B5A7-412253B4AB25}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3E-4F11-9100-B87BD6ED80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{2A054DC5-7ABA-4D8F-985D-1CEEFD7BA3EB}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3E-4F11-9100-B87BD6ED80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{4E84D79F-14BD-48E7-B2FA-2D6AC82E40FD}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3E-4F11-9100-B87BD6ED80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{2B0C8DD3-2B38-4DA6-B413-B1845B3557CA}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3E-4F11-9100-B87BD6ED801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{C96D666B-2B43-4A83-AF49-9DFBDD773554}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F3E-4F11-9100-B87BD6ED801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{B43388F3-9B88-4203-8E5E-78F70139BF77}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F3E-4F11-9100-B87BD6ED801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{517CC792-8F14-4C99-A006-80D25019479B}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F3E-4F11-9100-B87BD6ED801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{65A3355F-DF32-4EE3-87EB-D3DCBAE2ED94}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F3E-4F11-9100-B87BD6ED80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59.3</c:v>
                </c:pt>
                <c:pt idx="16">
                  <c:v>56.1</c:v>
                </c:pt>
                <c:pt idx="24">
                  <c:v>56.7</c:v>
                </c:pt>
                <c:pt idx="32">
                  <c:v>58.5</c:v>
                </c:pt>
              </c:numCache>
            </c:numRef>
          </c:xVal>
          <c:yVal>
            <c:numRef>
              <c:f>公会計指標分析・財政指標組合せ分析表!$BP$51:$DC$51</c:f>
              <c:numCache>
                <c:formatCode>#,##0.0;"▲ "#,##0.0</c:formatCode>
                <c:ptCount val="40"/>
                <c:pt idx="8">
                  <c:v>141.19999999999999</c:v>
                </c:pt>
                <c:pt idx="16">
                  <c:v>136.5</c:v>
                </c:pt>
                <c:pt idx="24">
                  <c:v>128.9</c:v>
                </c:pt>
                <c:pt idx="32">
                  <c:v>130.80000000000001</c:v>
                </c:pt>
              </c:numCache>
            </c:numRef>
          </c:yVal>
          <c:smooth val="0"/>
          <c:extLst>
            <c:ext xmlns:c16="http://schemas.microsoft.com/office/drawing/2014/chart" uri="{C3380CC4-5D6E-409C-BE32-E72D297353CC}">
              <c16:uniqueId val="{00000009-5F3E-4F11-9100-B87BD6ED80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{9622A258-3D21-4054-B2C2-50DE27A26EB0}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F3E-4F11-9100-B87BD6ED80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{17A286B2-825C-4F19-8913-39BA108F16BB}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3E-4F11-9100-B87BD6ED80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{6014FDE5-F323-4F92-9B9A-7CA0F97C170D}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3E-4F11-9100-B87BD6ED80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{C37A9ED7-8EAB-438A-A118-11B86383A7C9}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3E-4F11-9100-B87BD6ED80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{6DBE2D78-5626-420D-90DA-E9BE1C8A90EE}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3E-4F11-9100-B87BD6ED801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{F408761E-1F36-4F93-93B1-484B0361FBEF}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F3E-4F11-9100-B87BD6ED801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{9A73CB06-8466-4281-B8AF-D3BA7EBB37A6}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F3E-4F11-9100-B87BD6ED801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{068E67C8-1187-4F67-807C-789AF973E3B1}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F3E-4F11-9100-B87BD6ED801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{84268953-D20C-4EBA-BBB7-D5770CF87D49}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F3E-4F11-9100-B87BD6ED80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c:ext xmlns:c16="http://schemas.microsoft.com/office/drawing/2014/chart" uri="{C3380CC4-5D6E-409C-BE32-E72D297353CC}">
              <c16:uniqueId val="{00000013-5F3E-4F11-9100-B87BD6ED801A}"/>
            </c:ext>
          </c:extLst>
        </c:ser>
        <c:dLbls>
          <c:showLegendKey val="0"/>
          <c:showVal val="1"/>
          <c:showCatName val="0"/>
          <c:showSerName val="0"/>
          <c:showPercent val="0"/>
          <c:showBubbleSize val="0"/>
        </c:dLbls>
        <c:axId val="498745560"/>
        <c:axId val="498753008"/>
      </c:scatterChart>
      <c:valAx>
        <c:axId val="498745560"/>
        <c:scaling>
          <c:orientation val="minMax"/>
          <c:max val="61.1"/>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753008"/>
        <c:crosses val="autoZero"/>
        <c:crossBetween val="midCat"/>
      </c:valAx>
      <c:valAx>
        <c:axId val="498753008"/>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8745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{ECB00C55-BB1B-4C62-8272-BAD9BAE5D1E3}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007-4037-BE3B-CF4E00563E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{F65BAD09-7FDB-4801-B34A-499AFDFB938F}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07-4037-BE3B-CF4E00563E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{F326D5F1-BF23-4054-91D0-5D30E5D71126}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07-4037-BE3B-CF4E00563E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{4AECC242-4C8E-454A-A82D-C6EB088710EC}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07-4037-BE3B-CF4E00563E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{109E0424-D424-48DA-81C3-A15EB0892EC6}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07-4037-BE3B-CF4E00563EE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{D823CA9C-6613-4628-92CF-85C56CC34272}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007-4037-BE3B-CF4E00563EE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{850ADB36-3D23-44FC-9887-F62C45F6C750}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007-4037-BE3B-CF4E00563EE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{45C0FB49-B598-46E1-9249-A88BDDB56406}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007-4037-BE3B-CF4E00563EE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{8C9B923D-43ED-4562-AD29-98B85645E91B}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007-4037-BE3B-CF4E00563E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13.1</c:v>
                </c:pt>
                <c:pt idx="16">
                  <c:v>11.8</c:v>
                </c:pt>
                <c:pt idx="24">
                  <c:v>11.5</c:v>
                </c:pt>
                <c:pt idx="32">
                  <c:v>11.1</c:v>
                </c:pt>
              </c:numCache>
            </c:numRef>
          </c:xVal>
          <c:yVal>
            <c:numRef>
              <c:f>公会計指標分析・財政指標組合せ分析表!$BP$73:$DC$73</c:f>
              <c:numCache>
                <c:formatCode>#,##0.0;"▲ "#,##0.0</c:formatCode>
                <c:ptCount val="40"/>
                <c:pt idx="0">
                  <c:v>150.9</c:v>
                </c:pt>
                <c:pt idx="8">
                  <c:v>141.19999999999999</c:v>
                </c:pt>
                <c:pt idx="16">
                  <c:v>136.5</c:v>
                </c:pt>
                <c:pt idx="24">
                  <c:v>128.9</c:v>
                </c:pt>
                <c:pt idx="32">
                  <c:v>130.80000000000001</c:v>
                </c:pt>
              </c:numCache>
            </c:numRef>
          </c:yVal>
          <c:smooth val="0"/>
          <c:extLst>
            <c:ext xmlns:c16="http://schemas.microsoft.com/office/drawing/2014/chart" uri="{C3380CC4-5D6E-409C-BE32-E72D297353CC}">
              <c16:uniqueId val="{00000009-B007-4037-BE3B-CF4E00563E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{B5DDE73A-4A32-4E7C-97FC-FED527EE2DE2}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007-4037-BE3B-CF4E00563E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{D32AC74B-2C81-4F42-B8AE-998BC4999293}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07-4037-BE3B-CF4E00563E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{6C653EB6-5D4E-47BC-9F16-59D502E27D6C}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07-4037-BE3B-CF4E00563E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{72EFB4B5-6536-4BB8-9910-4B436AFD0C12}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07-4037-BE3B-CF4E00563E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{8F9DB9EE-0F89-40D8-8BFE-3197347E1CC1}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07-4037-BE3B-CF4E00563EE6}"/>
                </c:ext>
              </c:extLst>
            </c:dLbl>
            <c:dLbl>
              <c:idx val="8"/>
              <c:layout>
                <c:manualLayout>
                  <c:x val="-3.088543246124298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{8ED520F3-F6C8-4EFF-9E07-9CC3E68ED14C}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007-4037-BE3B-CF4E00563EE6}"/>
                </c:ext>
              </c:extLst>
            </c:dLbl>
            <c:dLbl>
              <c:idx val="16"/>
              <c:layout>
                <c:manualLayout>
                  <c:x val="-3.2510550776978286E-2"/>
                  <c:y val="-7.983710606223547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{70178969-A7EB-4987-94FF-6F105EF04564}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007-4037-BE3B-CF4E00563EE6}"/>
                </c:ext>
              </c:extLst>
            </c:dLbl>
            <c:dLbl>
              <c:idx val="24"/>
              <c:layout>
                <c:manualLayout>
                  <c:x val="-3.1697991619110633E-2"/>
                  <c:y val="-6.72164391293418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{E21CFF48-6A9D-4F13-A0FE-1B05C76E9AF1}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007-4037-BE3B-CF4E00563EE6}"/>
                </c:ext>
              </c:extLst>
            </c:dLbl>
            <c:dLbl>
              <c:idx val="32"/>
              <c:layout>
                <c:manualLayout>
                  <c:x val="-3.1570342725075584E-2"/>
                  <c:y val="-4.019622482801986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{6F74F0BE-9C30-4EE5-885C-229B6C8AA96C}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007-4037-BE3B-CF4E00563E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B007-4037-BE3B-CF4E00563EE6}"/>
            </c:ext>
          </c:extLst>
        </c:ser>
        <c:dLbls>
          <c:showLegendKey val="0"/>
          <c:showVal val="1"/>
          <c:showCatName val="0"/>
          <c:showSerName val="0"/>
          <c:showPercent val="0"/>
          <c:showBubbleSize val="0"/>
        </c:dLbls>
        <c:axId val="498751048"/>
        <c:axId val="498743208"/>
      </c:scatterChart>
      <c:valAx>
        <c:axId val="498751048"/>
        <c:scaling>
          <c:orientation val="minMax"/>
          <c:max val="14"/>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743208"/>
        <c:crosses val="autoZero"/>
        <c:crossBetween val="midCat"/>
      </c:valAx>
      <c:valAx>
        <c:axId val="498743208"/>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87510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元利償還金は高い水準で推移しているものの、普通交付税算入率の高い地方債を活用しているため、算入公債費等も高い水準を維持しており、実質公債費比率の分子は減少傾向にある。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、建設事業の抑制を図るなど、公債費負担を減少させる</a:t>
          </a:r>
          <a:r>
            <a:rPr kumimoji="1" lang="ja-JP" altLang="en-US" sz="1100">
              <a:solidFill>
                <a:schemeClr val="dk1"/>
              </a:solidFill>
              <a:effectLst/>
              <a:latin typeface="+mn-lt"/>
              <a:ea typeface="+mn-ea"/>
              <a:cs typeface="+mn-cs"/>
            </a:rPr>
            <a:t>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地方債の現在高については昨年度から</a:t>
          </a:r>
          <a:r>
            <a:rPr kumimoji="1" lang="en-US" altLang="ja-JP" sz="1100">
              <a:solidFill>
                <a:schemeClr val="dk1"/>
              </a:solidFill>
              <a:effectLst/>
              <a:latin typeface="+mn-lt"/>
              <a:ea typeface="+mn-ea"/>
              <a:cs typeface="+mn-cs"/>
            </a:rPr>
            <a:t>354</a:t>
          </a:r>
          <a:r>
            <a:rPr kumimoji="1" lang="ja-JP" altLang="ja-JP" sz="1100">
              <a:solidFill>
                <a:schemeClr val="dk1"/>
              </a:solidFill>
              <a:effectLst/>
              <a:latin typeface="+mn-lt"/>
              <a:ea typeface="+mn-ea"/>
              <a:cs typeface="+mn-cs"/>
            </a:rPr>
            <a:t>百万円減少し、今後も減少していく見込みである。</a:t>
          </a:r>
          <a:endParaRPr lang="ja-JP" altLang="ja-JP" sz="1400">
            <a:effectLst/>
          </a:endParaRPr>
        </a:p>
        <a:p>
          <a:r>
            <a:rPr kumimoji="1" lang="ja-JP" altLang="ja-JP" sz="1100">
              <a:solidFill>
                <a:schemeClr val="dk1"/>
              </a:solidFill>
              <a:effectLst/>
              <a:latin typeface="+mn-lt"/>
              <a:ea typeface="+mn-ea"/>
              <a:cs typeface="+mn-cs"/>
            </a:rPr>
            <a:t>　交付税算入率の高い地方債を活用していることにより、基準財政需要額算入見込額も</a:t>
          </a:r>
          <a:r>
            <a:rPr kumimoji="1" lang="ja-JP" altLang="en-US" sz="1100">
              <a:solidFill>
                <a:schemeClr val="dk1"/>
              </a:solidFill>
              <a:effectLst/>
              <a:latin typeface="+mn-lt"/>
              <a:ea typeface="+mn-ea"/>
              <a:cs typeface="+mn-cs"/>
            </a:rPr>
            <a:t>高い水準を維持しており</a:t>
          </a:r>
          <a:r>
            <a:rPr kumimoji="1" lang="ja-JP" altLang="ja-JP" sz="1100">
              <a:solidFill>
                <a:schemeClr val="dk1"/>
              </a:solidFill>
              <a:effectLst/>
              <a:latin typeface="+mn-lt"/>
              <a:ea typeface="+mn-ea"/>
              <a:cs typeface="+mn-cs"/>
            </a:rPr>
            <a:t>、将来負担比率の分子についてはほぼ横ばいとなっている。</a:t>
          </a:r>
          <a:endParaRPr lang="ja-JP" altLang="ja-JP" sz="1400">
            <a:effectLst/>
          </a:endParaRPr>
        </a:p>
        <a:p>
          <a:r>
            <a:rPr kumimoji="1" lang="ja-JP" altLang="ja-JP" sz="1100">
              <a:solidFill>
                <a:schemeClr val="dk1"/>
              </a:solidFill>
              <a:effectLst/>
              <a:latin typeface="+mn-lt"/>
              <a:ea typeface="+mn-ea"/>
              <a:cs typeface="+mn-cs"/>
            </a:rPr>
            <a:t>　上述のとおり地方債の現在高は減少していく見込み</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普通交付税算入率の高い地方債を活用するとともに、新規の建設事業を厳選し、財政の健全化に努める。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青森県五所川原市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ふるさと納税件数の増加により、地域振興基金への積立が、前年度に比べ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千円の増額となったこと、事業・経費のたな卸しを進めた行財政改革の効果により、歳計剰余金による積立てが前年度に比べ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280,777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財政調整基金の取崩を最低水準とし、中長期的には標準財政規模の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％程度を目途に積み立てることを最優先とする。併せて、他の基金も今後の財政需要に備えて積み立てていく。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・地域振興基金：地域住民の連帯の強化及び地域振興の推進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年度と比較し、基金充当額が増額しているものの積立額も増額しているため、基金残高は増加している。その要因としては、ふるさと納税件数の増加があげられる。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・公共施設等整備基金：コミュニティセンター等の修繕に活用したため、減額となった。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・森林環境譲与税基金：森林環境譲与税の創出に当たり、剰余された金額を積み立てたことから増額となった。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・地域振興基金：ふるさと納税の寄付金が財源に含まれており、寄付者の意向に沿った事業に対し、寄付額の範囲内で充当していく。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・公共施設等整備基金：公共施設等総合管理計画に基づき実施する修繕等に備え積み立てていく。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・森林環境譲与税基金：森林の整備・促進のために実施される事業に備え積み立てていく。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事業・経費のたな卸し等の効果により、歳計剰余金が増額となったことにより増額となった。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財政調整基金の取崩を最低水準とし、災害等への備えのため決算剰余金を中心とした積立により、中長期的には標準財政規模の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％程度を目途に残高を増加させていく。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基本的には、現状を維持しつつ、財政調整基金残高の増加を優先していく。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53,965
53,848
404.20
32,211,513
31,575,233
577,041
16,555,998
53,642,682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当市では、平成２７年度に策定した公共施設等総合管理計画において、固定資産台帳を整備し、公共施設等の点検、診断等の履歴の集積及び蓄積を目標に掲げ、公共施設を適正に管理していく体制の整備を進めている。</a:t>
          </a:r>
          <a:endParaRPr lang="ja-JP" altLang="ja-JP" sz="1000">
            <a:effectLst/>
          </a:endParaRPr>
        </a:p>
        <a:p>
          <a:r>
            <a:rPr kumimoji="1" lang="ja-JP" altLang="ja-JP" sz="1000">
              <a:solidFill>
                <a:schemeClr val="dk1"/>
              </a:solidFill>
              <a:effectLst/>
              <a:latin typeface="+mn-lt"/>
              <a:ea typeface="+mn-ea"/>
              <a:cs typeface="+mn-cs"/>
            </a:rPr>
            <a:t>　有形固定資産減価償却率については、昨年度から</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％増となったものの、青森県平均及び全国平均を下回っており、これまでの取組の効果が表れていると考えられる。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37647</xdr:rowOff>
    </xdr:from>
    <xdr:to>
      <xdr:col>23</xdr:col>
      <xdr:colOff>136525</xdr:colOff>
      <xdr:row>29</xdr:row>
      <xdr:rowOff>139247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60524</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63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153579</xdr:rowOff>
    </xdr:from>
    <xdr:to>
      <xdr:col>19</xdr:col>
      <xdr:colOff>187325</xdr:colOff>
      <xdr:row>29</xdr:row>
      <xdr:rowOff>83729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32929</xdr:rowOff>
    </xdr:from>
    <xdr:to>
      <xdr:col>23</xdr:col>
      <xdr:colOff>85725</xdr:colOff>
      <xdr:row>29</xdr:row>
      <xdr:rowOff>88447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5776504"/>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135074</xdr:rowOff>
    </xdr:from>
    <xdr:to>
      <xdr:col>15</xdr:col>
      <xdr:colOff>187325</xdr:colOff>
      <xdr:row>29</xdr:row>
      <xdr:rowOff>65224</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14424</xdr:rowOff>
    </xdr:from>
    <xdr:to>
      <xdr:col>19</xdr:col>
      <xdr:colOff>136525</xdr:colOff>
      <xdr:row>29</xdr:row>
      <xdr:rowOff>32929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575799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14424</xdr:rowOff>
    </xdr:from>
    <xdr:to>
      <xdr:col>15</xdr:col>
      <xdr:colOff>136525</xdr:colOff>
      <xdr:row>29</xdr:row>
      <xdr:rowOff>113121</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2527300" y="5757999"/>
          <a:ext cx="7620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100256</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81751</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4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[ 1,235.2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平成２５年度から平成３０年度にかけて実施された本庁舎建設事業・本庁舎整備事業</a:t>
          </a:r>
          <a:r>
            <a:rPr kumimoji="1" lang="ja-JP" altLang="en-US" sz="1000">
              <a:solidFill>
                <a:schemeClr val="dk1"/>
              </a:solidFill>
              <a:effectLst/>
              <a:latin typeface="+mn-lt"/>
              <a:ea typeface="+mn-ea"/>
              <a:cs typeface="+mn-cs"/>
            </a:rPr>
            <a:t>及び平成３０年度から令和２年度にかけて実施された一般廃棄物最終処分場整備事業に係る</a:t>
          </a:r>
          <a:r>
            <a:rPr kumimoji="1" lang="ja-JP" altLang="ja-JP" sz="1000">
              <a:solidFill>
                <a:schemeClr val="dk1"/>
              </a:solidFill>
              <a:effectLst/>
              <a:latin typeface="+mn-lt"/>
              <a:ea typeface="+mn-ea"/>
              <a:cs typeface="+mn-cs"/>
            </a:rPr>
            <a:t>既発債の発行が終了したものの、類似団体と比較して地方債残高が非常に高い水準にあるため、債務償還比率も類似団体と比べると著しく高くなっている。</a:t>
          </a:r>
          <a:endParaRPr lang="ja-JP" altLang="ja-JP" sz="1000">
            <a:effectLst/>
          </a:endParaRPr>
        </a:p>
        <a:p>
          <a:r>
            <a:rPr kumimoji="1" lang="ja-JP" altLang="ja-JP" sz="1000">
              <a:solidFill>
                <a:schemeClr val="dk1"/>
              </a:solidFill>
              <a:effectLst/>
              <a:latin typeface="+mn-lt"/>
              <a:ea typeface="+mn-ea"/>
              <a:cs typeface="+mn-cs"/>
            </a:rPr>
            <a:t>　今後も継続して行財政改革を行い、不要な支出の削減等により地方債の発行を抑制し、財政状況の改善に努めていく。</a:t>
          </a:r>
          <a:endParaRPr lang="ja-JP" altLang="ja-JP" sz="100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142762</xdr:rowOff>
    </xdr:from>
    <xdr:to>
      <xdr:col>76</xdr:col>
      <xdr:colOff>73025</xdr:colOff>
      <xdr:row>35</xdr:row>
      <xdr:rowOff>72912</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744700" y="674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57689</xdr:rowOff>
    </xdr:from>
    <xdr:ext cx="560923" cy="259045"/>
    <xdr:sp macro="" textlink="">
      <xdr:nvSpPr>
        <xdr:cNvPr id="143" name="債務償還比率該当値テキスト">
          <a:extLst>
            <a:ext uri="{FF2B5EF4-FFF2-40B4-BE49-F238E27FC236}">
              <a16:creationId xmlns:a16="http://schemas.microsoft.com/office/drawing/2014/main" id="{00000000-0008-0000-0D00-00008F000000}"/>
            </a:ext>
          </a:extLst>
        </xdr:cNvPr>
        <xdr:cNvSpPr txBox="1"/>
      </xdr:nvSpPr>
      <xdr:spPr>
        <a:xfrm>
          <a:off x="14846300" y="66585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128369</xdr:rowOff>
    </xdr:from>
    <xdr:to>
      <xdr:col>72</xdr:col>
      <xdr:colOff>123825</xdr:colOff>
      <xdr:row>35</xdr:row>
      <xdr:rowOff>58519</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033500" y="672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35</xdr:row>
      <xdr:rowOff>7719</xdr:rowOff>
    </xdr:from>
    <xdr:to>
      <xdr:col>76</xdr:col>
      <xdr:colOff>22225</xdr:colOff>
      <xdr:row>35</xdr:row>
      <xdr:rowOff>22112</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a:off x="14084300" y="6779994"/>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115055</xdr:rowOff>
    </xdr:from>
    <xdr:to>
      <xdr:col>68</xdr:col>
      <xdr:colOff>123825</xdr:colOff>
      <xdr:row>35</xdr:row>
      <xdr:rowOff>45205</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3271500" y="67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165855</xdr:rowOff>
    </xdr:from>
    <xdr:to>
      <xdr:col>72</xdr:col>
      <xdr:colOff>73025</xdr:colOff>
      <xdr:row>35</xdr:row>
      <xdr:rowOff>7719</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3322300" y="6766680"/>
          <a:ext cx="762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67677</xdr:rowOff>
    </xdr:from>
    <xdr:to>
      <xdr:col>64</xdr:col>
      <xdr:colOff>123825</xdr:colOff>
      <xdr:row>34</xdr:row>
      <xdr:rowOff>169277</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2509500" y="66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118477</xdr:rowOff>
    </xdr:from>
    <xdr:to>
      <xdr:col>68</xdr:col>
      <xdr:colOff>73025</xdr:colOff>
      <xdr:row>34</xdr:row>
      <xdr:rowOff>165855</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2560300" y="6719302"/>
          <a:ext cx="762000" cy="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16221</xdr:rowOff>
    </xdr:from>
    <xdr:to>
      <xdr:col>60</xdr:col>
      <xdr:colOff>123825</xdr:colOff>
      <xdr:row>34</xdr:row>
      <xdr:rowOff>117821</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1747500" y="661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67021</xdr:rowOff>
    </xdr:from>
    <xdr:to>
      <xdr:col>64</xdr:col>
      <xdr:colOff>73025</xdr:colOff>
      <xdr:row>34</xdr:row>
      <xdr:rowOff>118477</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a:off x="11798300" y="6667846"/>
          <a:ext cx="762000" cy="5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2" name="n_1aveValue債務償還比率">
          <a:extLst>
            <a:ext uri="{FF2B5EF4-FFF2-40B4-BE49-F238E27FC236}">
              <a16:creationId xmlns:a16="http://schemas.microsoft.com/office/drawing/2014/main" id="{00000000-0008-0000-0D00-000098000000}"/>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3" name="n_2aveValue債務償還比率">
          <a:extLst>
            <a:ext uri="{FF2B5EF4-FFF2-40B4-BE49-F238E27FC236}">
              <a16:creationId xmlns:a16="http://schemas.microsoft.com/office/drawing/2014/main" id="{00000000-0008-0000-0D00-000099000000}"/>
            </a:ext>
          </a:extLst>
        </xdr:cNvPr>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4" name="n_3aveValue債務償還比率">
          <a:extLst>
            <a:ext uri="{FF2B5EF4-FFF2-40B4-BE49-F238E27FC236}">
              <a16:creationId xmlns:a16="http://schemas.microsoft.com/office/drawing/2014/main" id="{00000000-0008-0000-0D00-00009A000000}"/>
            </a:ext>
          </a:extLst>
        </xdr:cNvPr>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5" name="n_4aveValue債務償還比率">
          <a:extLst>
            <a:ext uri="{FF2B5EF4-FFF2-40B4-BE49-F238E27FC236}">
              <a16:creationId xmlns:a16="http://schemas.microsoft.com/office/drawing/2014/main" id="{00000000-0008-0000-0D00-00009B000000}"/>
            </a:ext>
          </a:extLst>
        </xdr:cNvPr>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49646</xdr:rowOff>
    </xdr:from>
    <xdr:ext cx="560923" cy="259045"/>
    <xdr:sp macro="" textlink="">
      <xdr:nvSpPr>
        <xdr:cNvPr id="156" name="n_1mainValue債務償還比率">
          <a:extLst>
            <a:ext uri="{FF2B5EF4-FFF2-40B4-BE49-F238E27FC236}">
              <a16:creationId xmlns:a16="http://schemas.microsoft.com/office/drawing/2014/main" id="{00000000-0008-0000-0D00-00009C000000}"/>
            </a:ext>
          </a:extLst>
        </xdr:cNvPr>
        <xdr:cNvSpPr txBox="1"/>
      </xdr:nvSpPr>
      <xdr:spPr>
        <a:xfrm>
          <a:off x="13791138" y="68219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36332</xdr:rowOff>
    </xdr:from>
    <xdr:ext cx="560923" cy="259045"/>
    <xdr:sp macro="" textlink="">
      <xdr:nvSpPr>
        <xdr:cNvPr id="157" name="n_2mainValue債務償還比率">
          <a:extLst>
            <a:ext uri="{FF2B5EF4-FFF2-40B4-BE49-F238E27FC236}">
              <a16:creationId xmlns:a16="http://schemas.microsoft.com/office/drawing/2014/main" id="{00000000-0008-0000-0D00-00009D000000}"/>
            </a:ext>
          </a:extLst>
        </xdr:cNvPr>
        <xdr:cNvSpPr txBox="1"/>
      </xdr:nvSpPr>
      <xdr:spPr>
        <a:xfrm>
          <a:off x="13041838" y="68086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160404</xdr:rowOff>
    </xdr:from>
    <xdr:ext cx="560923" cy="259045"/>
    <xdr:sp macro="" textlink="">
      <xdr:nvSpPr>
        <xdr:cNvPr id="158" name="n_3mainValue債務償還比率">
          <a:extLst>
            <a:ext uri="{FF2B5EF4-FFF2-40B4-BE49-F238E27FC236}">
              <a16:creationId xmlns:a16="http://schemas.microsoft.com/office/drawing/2014/main" id="{00000000-0008-0000-0D00-00009E000000}"/>
            </a:ext>
          </a:extLst>
        </xdr:cNvPr>
        <xdr:cNvSpPr txBox="1"/>
      </xdr:nvSpPr>
      <xdr:spPr>
        <a:xfrm>
          <a:off x="12279838" y="67612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108948</xdr:rowOff>
    </xdr:from>
    <xdr:ext cx="560923" cy="259045"/>
    <xdr:sp macro="" textlink="">
      <xdr:nvSpPr>
        <xdr:cNvPr id="159" name="n_4mainValue債務償還比率">
          <a:extLst>
            <a:ext uri="{FF2B5EF4-FFF2-40B4-BE49-F238E27FC236}">
              <a16:creationId xmlns:a16="http://schemas.microsoft.com/office/drawing/2014/main" id="{00000000-0008-0000-0D00-00009F000000}"/>
            </a:ext>
          </a:extLst>
        </xdr:cNvPr>
        <xdr:cNvSpPr txBox="1"/>
      </xdr:nvSpPr>
      <xdr:spPr>
        <a:xfrm>
          <a:off x="11517838" y="67097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53,965
53,848
404.20
32,211,513
31,575,233
577,041
16,555,998
53,642,682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121412</xdr:rowOff>
    </xdr:from>
    <xdr:to>
      <xdr:col>24</xdr:col>
      <xdr:colOff>114300</xdr:colOff>
      <xdr:row>34</xdr:row>
      <xdr:rowOff>51562</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57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36339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69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82550</xdr:rowOff>
    </xdr:from>
    <xdr:to>
      <xdr:col>20</xdr:col>
      <xdr:colOff>38100</xdr:colOff>
      <xdr:row>34</xdr:row>
      <xdr:rowOff>12700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133350</xdr:rowOff>
    </xdr:from>
    <xdr:to>
      <xdr:col>24</xdr:col>
      <xdr:colOff>63500</xdr:colOff>
      <xdr:row>34</xdr:row>
      <xdr:rowOff>762</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579120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61976</xdr:rowOff>
    </xdr:from>
    <xdr:to>
      <xdr:col>15</xdr:col>
      <xdr:colOff>101600</xdr:colOff>
      <xdr:row>33</xdr:row>
      <xdr:rowOff>163576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57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112776</xdr:rowOff>
    </xdr:from>
    <xdr:to>
      <xdr:col>19</xdr:col>
      <xdr:colOff>177800</xdr:colOff>
      <xdr:row>33</xdr:row>
      <xdr:rowOff>133350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57706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48260</xdr:rowOff>
    </xdr:from>
    <xdr:to>
      <xdr:col>10</xdr:col>
      <xdr:colOff>165100</xdr:colOff>
      <xdr:row>33</xdr:row>
      <xdr:rowOff>149860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99060</xdr:rowOff>
    </xdr:from>
    <xdr:to>
      <xdr:col>15</xdr:col>
      <xdr:colOff>50800</xdr:colOff>
      <xdr:row>33</xdr:row>
      <xdr:rowOff>112776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575691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E00-000052000000}"/>
            </a:ext>
          </a:extLst>
        </xdr:cNvPr>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29227</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8653</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166387</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E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a:extLst>
            <a:ext uri="{FF2B5EF4-FFF2-40B4-BE49-F238E27FC236}">
              <a16:creationId xmlns:a16="http://schemas.microsoft.com/office/drawing/2014/main" id="{00000000-0008-0000-0E00-000070000000}"/>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a:extLst>
            <a:ext uri="{FF2B5EF4-FFF2-40B4-BE49-F238E27FC236}">
              <a16:creationId xmlns:a16="http://schemas.microsoft.com/office/drawing/2014/main" id="{00000000-0008-0000-0E00-000072000000}"/>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6" name="【道路】&#10;一人当たり延長平均値テキスト">
          <a:extLst>
            <a:ext uri="{FF2B5EF4-FFF2-40B4-BE49-F238E27FC236}">
              <a16:creationId xmlns:a16="http://schemas.microsoft.com/office/drawing/2014/main" id="{00000000-0008-0000-0E00-000074000000}"/>
            </a:ext>
          </a:extLst>
        </xdr:cNvPr>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135487</xdr:rowOff>
    </xdr:from>
    <xdr:to>
      <xdr:col>55</xdr:col>
      <xdr:colOff>50800</xdr:colOff>
      <xdr:row>40</xdr:row>
      <xdr:rowOff>65637</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10426700" y="682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113914</xdr:rowOff>
    </xdr:from>
    <xdr:ext cx="534377" cy="259045"/>
    <xdr:sp macro="" textlink="">
      <xdr:nvSpPr>
        <xdr:cNvPr id="128" name="【道路】&#10;一人当たり延長該当値テキスト">
          <a:extLst>
            <a:ext uri="{FF2B5EF4-FFF2-40B4-BE49-F238E27FC236}">
              <a16:creationId xmlns:a16="http://schemas.microsoft.com/office/drawing/2014/main" id="{00000000-0008-0000-0E00-000080000000}"/>
            </a:ext>
          </a:extLst>
        </xdr:cNvPr>
        <xdr:cNvSpPr txBox="1"/>
      </xdr:nvSpPr>
      <xdr:spPr>
        <a:xfrm>
          <a:off x="10515600" y="680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141170</xdr:rowOff>
    </xdr:from>
    <xdr:to>
      <xdr:col>50</xdr:col>
      <xdr:colOff>165100</xdr:colOff>
      <xdr:row>40</xdr:row>
      <xdr:rowOff>71320</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588500" y="68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14837</xdr:rowOff>
    </xdr:from>
    <xdr:to>
      <xdr:col>55</xdr:col>
      <xdr:colOff>0</xdr:colOff>
      <xdr:row>40</xdr:row>
      <xdr:rowOff>20520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9639300" y="6872837"/>
          <a:ext cx="8382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107892</xdr:rowOff>
    </xdr:from>
    <xdr:to>
      <xdr:col>46</xdr:col>
      <xdr:colOff>38100</xdr:colOff>
      <xdr:row>40</xdr:row>
      <xdr:rowOff>38042</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699500" y="67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158692</xdr:rowOff>
    </xdr:from>
    <xdr:to>
      <xdr:col>50</xdr:col>
      <xdr:colOff>114300</xdr:colOff>
      <xdr:row>40</xdr:row>
      <xdr:rowOff>20520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8750300" y="6845242"/>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116056</xdr:rowOff>
    </xdr:from>
    <xdr:to>
      <xdr:col>41</xdr:col>
      <xdr:colOff>101600</xdr:colOff>
      <xdr:row>40</xdr:row>
      <xdr:rowOff>46206</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810500" y="68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158692</xdr:rowOff>
    </xdr:from>
    <xdr:to>
      <xdr:col>45</xdr:col>
      <xdr:colOff>177800</xdr:colOff>
      <xdr:row>39</xdr:row>
      <xdr:rowOff>166856</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7861300" y="684524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35" name="n_1aveValue【道路】&#10;一人当たり延長">
          <a:extLst>
            <a:ext uri="{FF2B5EF4-FFF2-40B4-BE49-F238E27FC236}">
              <a16:creationId xmlns:a16="http://schemas.microsoft.com/office/drawing/2014/main" id="{00000000-0008-0000-0E00-000087000000}"/>
            </a:ext>
          </a:extLst>
        </xdr:cNvPr>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36" name="n_2aveValue【道路】&#10;一人当たり延長">
          <a:extLst>
            <a:ext uri="{FF2B5EF4-FFF2-40B4-BE49-F238E27FC236}">
              <a16:creationId xmlns:a16="http://schemas.microsoft.com/office/drawing/2014/main" id="{00000000-0008-0000-0E00-000088000000}"/>
            </a:ext>
          </a:extLst>
        </xdr:cNvPr>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7" name="n_3aveValue【道路】&#10;一人当たり延長">
          <a:extLst>
            <a:ext uri="{FF2B5EF4-FFF2-40B4-BE49-F238E27FC236}">
              <a16:creationId xmlns:a16="http://schemas.microsoft.com/office/drawing/2014/main" id="{00000000-0008-0000-0E00-000089000000}"/>
            </a:ext>
          </a:extLst>
        </xdr:cNvPr>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a:extLst>
            <a:ext uri="{FF2B5EF4-FFF2-40B4-BE49-F238E27FC236}">
              <a16:creationId xmlns:a16="http://schemas.microsoft.com/office/drawing/2014/main" id="{00000000-0008-0000-0E00-00008A000000}"/>
            </a:ext>
          </a:extLst>
        </xdr:cNvPr>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62447</xdr:rowOff>
    </xdr:from>
    <xdr:ext cx="534377" cy="259045"/>
    <xdr:sp macro="" textlink="">
      <xdr:nvSpPr>
        <xdr:cNvPr id="139" name="n_1mainValue【道路】&#10;一人当たり延長">
          <a:extLst>
            <a:ext uri="{FF2B5EF4-FFF2-40B4-BE49-F238E27FC236}">
              <a16:creationId xmlns:a16="http://schemas.microsoft.com/office/drawing/2014/main" id="{00000000-0008-0000-0E00-00008B000000}"/>
            </a:ext>
          </a:extLst>
        </xdr:cNvPr>
        <xdr:cNvSpPr txBox="1"/>
      </xdr:nvSpPr>
      <xdr:spPr>
        <a:xfrm>
          <a:off x="9359411" y="69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29169</xdr:rowOff>
    </xdr:from>
    <xdr:ext cx="534377" cy="259045"/>
    <xdr:sp macro="" textlink="">
      <xdr:nvSpPr>
        <xdr:cNvPr id="140" name="n_2mainValue【道路】&#10;一人当たり延長">
          <a:extLst>
            <a:ext uri="{FF2B5EF4-FFF2-40B4-BE49-F238E27FC236}">
              <a16:creationId xmlns:a16="http://schemas.microsoft.com/office/drawing/2014/main" id="{00000000-0008-0000-0E00-00008C000000}"/>
            </a:ext>
          </a:extLst>
        </xdr:cNvPr>
        <xdr:cNvSpPr txBox="1"/>
      </xdr:nvSpPr>
      <xdr:spPr>
        <a:xfrm>
          <a:off x="8483111" y="688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37333</xdr:rowOff>
    </xdr:from>
    <xdr:ext cx="534377" cy="259045"/>
    <xdr:sp macro="" textlink="">
      <xdr:nvSpPr>
        <xdr:cNvPr id="141" name="n_3mainValue【道路】&#10;一人当たり延長">
          <a:extLst>
            <a:ext uri="{FF2B5EF4-FFF2-40B4-BE49-F238E27FC236}">
              <a16:creationId xmlns:a16="http://schemas.microsoft.com/office/drawing/2014/main" id="{00000000-0008-0000-0E00-00008D000000}"/>
            </a:ext>
          </a:extLst>
        </xdr:cNvPr>
        <xdr:cNvSpPr txBox="1"/>
      </xdr:nvSpPr>
      <xdr:spPr>
        <a:xfrm>
          <a:off x="7594111" y="689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E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E00-0000A8000000}"/>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E00-0000AA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E00-0000AC000000}"/>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86377</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E00-0000B8000000}"/>
            </a:ext>
          </a:extLst>
        </xdr:cNvPr>
        <xdr:cNvSpPr txBox="1"/>
      </xdr:nvSpPr>
      <xdr:spPr>
        <a:xfrm>
          <a:off x="4673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42273</xdr:rowOff>
    </xdr:from>
    <xdr:to>
      <xdr:col>20</xdr:col>
      <xdr:colOff>38100</xdr:colOff>
      <xdr:row>58</xdr:row>
      <xdr:rowOff>143873</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3746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93073</xdr:rowOff>
    </xdr:from>
    <xdr:to>
      <xdr:col>24</xdr:col>
      <xdr:colOff>63500</xdr:colOff>
      <xdr:row>58</xdr:row>
      <xdr:rowOff>114300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3797300" y="1003717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40640</xdr:rowOff>
    </xdr:from>
    <xdr:to>
      <xdr:col>15</xdr:col>
      <xdr:colOff>101600</xdr:colOff>
      <xdr:row>58</xdr:row>
      <xdr:rowOff>142240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2857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91440</xdr:rowOff>
    </xdr:from>
    <xdr:to>
      <xdr:col>19</xdr:col>
      <xdr:colOff>177800</xdr:colOff>
      <xdr:row>58</xdr:row>
      <xdr:rowOff>93073</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2908300" y="1003554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30843</xdr:rowOff>
    </xdr:from>
    <xdr:to>
      <xdr:col>10</xdr:col>
      <xdr:colOff>165100</xdr:colOff>
      <xdr:row>58</xdr:row>
      <xdr:rowOff>132443</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1968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81643</xdr:rowOff>
    </xdr:from>
    <xdr:to>
      <xdr:col>15</xdr:col>
      <xdr:colOff>50800</xdr:colOff>
      <xdr:row>58</xdr:row>
      <xdr:rowOff>91440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2019300" y="100257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160400</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35820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148970</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1816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00000000-0008-0000-0E00-0000D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a:extLst>
            <a:ext uri="{FF2B5EF4-FFF2-40B4-BE49-F238E27FC236}">
              <a16:creationId xmlns:a16="http://schemas.microsoft.com/office/drawing/2014/main" id="{00000000-0008-0000-0E00-0000DE000000}"/>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00000000-0008-0000-0E00-0000E0000000}"/>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00000000-0008-0000-0E00-0000E2000000}"/>
            </a:ext>
          </a:extLst>
        </xdr:cNvPr>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137244</xdr:rowOff>
    </xdr:from>
    <xdr:to>
      <xdr:col>55</xdr:col>
      <xdr:colOff>50800</xdr:colOff>
      <xdr:row>64</xdr:row>
      <xdr:rowOff>67394</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10426700" y="109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52171</xdr:rowOff>
    </xdr:from>
    <xdr:ext cx="599010" cy="259045"/>
    <xdr:sp macro="" textlink="">
      <xdr:nvSpPr>
        <xdr:cNvPr id="238" name="【橋りょう・トンネル】&#10;一人当たり有形固定資産（償却資産）額該当値テキスト">
          <a:extLst>
            <a:ext uri="{FF2B5EF4-FFF2-40B4-BE49-F238E27FC236}">
              <a16:creationId xmlns:a16="http://schemas.microsoft.com/office/drawing/2014/main" id="{00000000-0008-0000-0E00-0000EE000000}"/>
            </a:ext>
          </a:extLst>
        </xdr:cNvPr>
        <xdr:cNvSpPr txBox="1"/>
      </xdr:nvSpPr>
      <xdr:spPr>
        <a:xfrm>
          <a:off x="10515600" y="1085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138821</xdr:rowOff>
    </xdr:from>
    <xdr:to>
      <xdr:col>50</xdr:col>
      <xdr:colOff>165100</xdr:colOff>
      <xdr:row>64</xdr:row>
      <xdr:rowOff>68971</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9588500" y="109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16594</xdr:rowOff>
    </xdr:from>
    <xdr:to>
      <xdr:col>55</xdr:col>
      <xdr:colOff>0</xdr:colOff>
      <xdr:row>64</xdr:row>
      <xdr:rowOff>18171</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9639300" y="10989394"/>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142401</xdr:rowOff>
    </xdr:from>
    <xdr:to>
      <xdr:col>46</xdr:col>
      <xdr:colOff>38100</xdr:colOff>
      <xdr:row>64</xdr:row>
      <xdr:rowOff>72551</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8699500" y="109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18171</xdr:rowOff>
    </xdr:from>
    <xdr:to>
      <xdr:col>50</xdr:col>
      <xdr:colOff>114300</xdr:colOff>
      <xdr:row>64</xdr:row>
      <xdr:rowOff>21751</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8750300" y="10990971"/>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144801</xdr:rowOff>
    </xdr:from>
    <xdr:to>
      <xdr:col>41</xdr:col>
      <xdr:colOff>101600</xdr:colOff>
      <xdr:row>64</xdr:row>
      <xdr:rowOff>74951</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7810500" y="109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21751</xdr:rowOff>
    </xdr:from>
    <xdr:to>
      <xdr:col>45</xdr:col>
      <xdr:colOff>177800</xdr:colOff>
      <xdr:row>64</xdr:row>
      <xdr:rowOff>24151</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7861300" y="1099455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60098</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9327095" y="1103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63678</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8450795" y="1103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66078</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7561795" y="1103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E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00000000-0008-0000-0E00-000016010000}"/>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0" name="【公営住宅】&#10;有形固定資産減価償却率最大値テキスト">
          <a:extLst>
            <a:ext uri="{FF2B5EF4-FFF2-40B4-BE49-F238E27FC236}">
              <a16:creationId xmlns:a16="http://schemas.microsoft.com/office/drawing/2014/main" id="{00000000-0008-0000-0E00-000018010000}"/>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E00-00001A010000}"/>
            </a:ext>
          </a:extLst>
        </xdr:cNvPr>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46082</xdr:rowOff>
    </xdr:from>
    <xdr:to>
      <xdr:col>24</xdr:col>
      <xdr:colOff>114300</xdr:colOff>
      <xdr:row>81</xdr:row>
      <xdr:rowOff>147682</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45847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68959</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E00-000026010000}"/>
            </a:ext>
          </a:extLst>
        </xdr:cNvPr>
        <xdr:cNvSpPr txBox="1"/>
      </xdr:nvSpPr>
      <xdr:spPr>
        <a:xfrm>
          <a:off x="4673600" y="137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54248</xdr:rowOff>
    </xdr:from>
    <xdr:to>
      <xdr:col>20</xdr:col>
      <xdr:colOff>38100</xdr:colOff>
      <xdr:row>81</xdr:row>
      <xdr:rowOff>155848</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3746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96882</xdr:rowOff>
    </xdr:from>
    <xdr:to>
      <xdr:col>24</xdr:col>
      <xdr:colOff>63500</xdr:colOff>
      <xdr:row>81</xdr:row>
      <xdr:rowOff>105048</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flipV="1">
          <a:off x="3797300" y="1398433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52614</xdr:rowOff>
    </xdr:from>
    <xdr:to>
      <xdr:col>15</xdr:col>
      <xdr:colOff>101600</xdr:colOff>
      <xdr:row>82</xdr:row>
      <xdr:rowOff>154214</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2857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105048</xdr:rowOff>
    </xdr:from>
    <xdr:to>
      <xdr:col>19</xdr:col>
      <xdr:colOff>177800</xdr:colOff>
      <xdr:row>82</xdr:row>
      <xdr:rowOff>103414</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2908300" y="13992498"/>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101600</xdr:rowOff>
    </xdr:from>
    <xdr:to>
      <xdr:col>10</xdr:col>
      <xdr:colOff>165100</xdr:colOff>
      <xdr:row>84</xdr:row>
      <xdr:rowOff>31750</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1968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103414</xdr:rowOff>
    </xdr:from>
    <xdr:to>
      <xdr:col>15</xdr:col>
      <xdr:colOff>50800</xdr:colOff>
      <xdr:row>83</xdr:row>
      <xdr:rowOff>152400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flipV="1">
          <a:off x="2019300" y="14162314"/>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E00-00002D010000}"/>
            </a:ext>
          </a:extLst>
        </xdr:cNvPr>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E00-00002E010000}"/>
            </a:ext>
          </a:extLst>
        </xdr:cNvPr>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E00-00002F010000}"/>
            </a:ext>
          </a:extLst>
        </xdr:cNvPr>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E00-000030010000}"/>
            </a:ext>
          </a:extLst>
        </xdr:cNvPr>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925</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E00-000031010000}"/>
            </a:ext>
          </a:extLst>
        </xdr:cNvPr>
        <xdr:cNvSpPr txBox="1"/>
      </xdr:nvSpPr>
      <xdr:spPr>
        <a:xfrm>
          <a:off x="3582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170741</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E00-000032010000}"/>
            </a:ext>
          </a:extLst>
        </xdr:cNvPr>
        <xdr:cNvSpPr txBox="1"/>
      </xdr:nvSpPr>
      <xdr:spPr>
        <a:xfrm>
          <a:off x="2705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22877</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E00-000033010000}"/>
            </a:ext>
          </a:extLst>
        </xdr:cNvPr>
        <xdr:cNvSpPr txBox="1"/>
      </xdr:nvSpPr>
      <xdr:spPr>
        <a:xfrm>
          <a:off x="1816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00000000-0008-0000-0E00-00004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8" name="【公営住宅】&#10;一人当たり面積最小値テキスト">
          <a:extLst>
            <a:ext uri="{FF2B5EF4-FFF2-40B4-BE49-F238E27FC236}">
              <a16:creationId xmlns:a16="http://schemas.microsoft.com/office/drawing/2014/main" id="{00000000-0008-0000-0E00-000048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0" name="【公営住宅】&#10;一人当たり面積最大値テキスト">
          <a:extLst>
            <a:ext uri="{FF2B5EF4-FFF2-40B4-BE49-F238E27FC236}">
              <a16:creationId xmlns:a16="http://schemas.microsoft.com/office/drawing/2014/main" id="{00000000-0008-0000-0E00-00004A010000}"/>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32" name="【公営住宅】&#10;一人当たり面積平均値テキスト">
          <a:extLst>
            <a:ext uri="{FF2B5EF4-FFF2-40B4-BE49-F238E27FC236}">
              <a16:creationId xmlns:a16="http://schemas.microsoft.com/office/drawing/2014/main" id="{00000000-0008-0000-0E00-00004C010000}"/>
            </a:ext>
          </a:extLst>
        </xdr:cNvPr>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5" name="フローチャート: 判断 334">
          <a:extLst>
            <a:ext uri="{FF2B5EF4-FFF2-40B4-BE49-F238E27FC236}">
              <a16:creationId xmlns:a16="http://schemas.microsoft.com/office/drawing/2014/main" id="{00000000-0008-0000-0E00-00004F010000}"/>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89027</xdr:rowOff>
    </xdr:from>
    <xdr:to>
      <xdr:col>55</xdr:col>
      <xdr:colOff>50800</xdr:colOff>
      <xdr:row>79</xdr:row>
      <xdr:rowOff>19177</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10426700" y="134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42054</xdr:rowOff>
    </xdr:from>
    <xdr:ext cx="469744" cy="259045"/>
    <xdr:sp macro="" textlink="">
      <xdr:nvSpPr>
        <xdr:cNvPr id="344" name="【公営住宅】&#10;一人当たり面積該当値テキスト">
          <a:extLst>
            <a:ext uri="{FF2B5EF4-FFF2-40B4-BE49-F238E27FC236}">
              <a16:creationId xmlns:a16="http://schemas.microsoft.com/office/drawing/2014/main" id="{00000000-0008-0000-0E00-000058010000}"/>
            </a:ext>
          </a:extLst>
        </xdr:cNvPr>
        <xdr:cNvSpPr txBox="1"/>
      </xdr:nvSpPr>
      <xdr:spPr>
        <a:xfrm>
          <a:off x="10515600" y="1341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151892</xdr:rowOff>
    </xdr:from>
    <xdr:to>
      <xdr:col>50</xdr:col>
      <xdr:colOff>165100</xdr:colOff>
      <xdr:row>79</xdr:row>
      <xdr:rowOff>82042</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95885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139827</xdr:rowOff>
    </xdr:from>
    <xdr:to>
      <xdr:col>55</xdr:col>
      <xdr:colOff>0</xdr:colOff>
      <xdr:row>79</xdr:row>
      <xdr:rowOff>31242</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9639300" y="13512927"/>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163322</xdr:rowOff>
    </xdr:from>
    <xdr:to>
      <xdr:col>46</xdr:col>
      <xdr:colOff>38100</xdr:colOff>
      <xdr:row>79</xdr:row>
      <xdr:rowOff>93472</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8699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31242</xdr:rowOff>
    </xdr:from>
    <xdr:to>
      <xdr:col>50</xdr:col>
      <xdr:colOff>114300</xdr:colOff>
      <xdr:row>79</xdr:row>
      <xdr:rowOff>42672</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flipV="1">
          <a:off x="8750300" y="1357579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9589</xdr:rowOff>
    </xdr:from>
    <xdr:to>
      <xdr:col>41</xdr:col>
      <xdr:colOff>101600</xdr:colOff>
      <xdr:row>79</xdr:row>
      <xdr:rowOff>111189</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7810500" y="135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42672</xdr:rowOff>
    </xdr:from>
    <xdr:to>
      <xdr:col>45</xdr:col>
      <xdr:colOff>177800</xdr:colOff>
      <xdr:row>79</xdr:row>
      <xdr:rowOff>60389</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flipV="1">
          <a:off x="7861300" y="13587222"/>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51" name="n_1aveValue【公営住宅】&#10;一人当たり面積">
          <a:extLst>
            <a:ext uri="{FF2B5EF4-FFF2-40B4-BE49-F238E27FC236}">
              <a16:creationId xmlns:a16="http://schemas.microsoft.com/office/drawing/2014/main" id="{00000000-0008-0000-0E00-00005F010000}"/>
            </a:ext>
          </a:extLst>
        </xdr:cNvPr>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52" name="n_2aveValue【公営住宅】&#10;一人当たり面積">
          <a:extLst>
            <a:ext uri="{FF2B5EF4-FFF2-40B4-BE49-F238E27FC236}">
              <a16:creationId xmlns:a16="http://schemas.microsoft.com/office/drawing/2014/main" id="{00000000-0008-0000-0E00-000060010000}"/>
            </a:ext>
          </a:extLst>
        </xdr:cNvPr>
        <xdr:cNvSpPr txBox="1"/>
      </xdr:nvSpPr>
      <xdr:spPr>
        <a:xfrm>
          <a:off x="8515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53" name="n_3aveValue【公営住宅】&#10;一人当たり面積">
          <a:extLst>
            <a:ext uri="{FF2B5EF4-FFF2-40B4-BE49-F238E27FC236}">
              <a16:creationId xmlns:a16="http://schemas.microsoft.com/office/drawing/2014/main" id="{00000000-0008-0000-0E00-000061010000}"/>
            </a:ext>
          </a:extLst>
        </xdr:cNvPr>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54" name="n_4aveValue【公営住宅】&#10;一人当たり面積">
          <a:extLst>
            <a:ext uri="{FF2B5EF4-FFF2-40B4-BE49-F238E27FC236}">
              <a16:creationId xmlns:a16="http://schemas.microsoft.com/office/drawing/2014/main" id="{00000000-0008-0000-0E00-000062010000}"/>
            </a:ext>
          </a:extLst>
        </xdr:cNvPr>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98569</xdr:rowOff>
    </xdr:from>
    <xdr:ext cx="469744" cy="259045"/>
    <xdr:sp macro="" textlink="">
      <xdr:nvSpPr>
        <xdr:cNvPr id="355" name="n_1mainValue【公営住宅】&#10;一人当たり面積">
          <a:extLst>
            <a:ext uri="{FF2B5EF4-FFF2-40B4-BE49-F238E27FC236}">
              <a16:creationId xmlns:a16="http://schemas.microsoft.com/office/drawing/2014/main" id="{00000000-0008-0000-0E00-000063010000}"/>
            </a:ext>
          </a:extLst>
        </xdr:cNvPr>
        <xdr:cNvSpPr txBox="1"/>
      </xdr:nvSpPr>
      <xdr:spPr>
        <a:xfrm>
          <a:off x="9391727" y="133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109999</xdr:rowOff>
    </xdr:from>
    <xdr:ext cx="469744" cy="259045"/>
    <xdr:sp macro="" textlink="">
      <xdr:nvSpPr>
        <xdr:cNvPr id="356" name="n_2mainValue【公営住宅】&#10;一人当たり面積">
          <a:extLst>
            <a:ext uri="{FF2B5EF4-FFF2-40B4-BE49-F238E27FC236}">
              <a16:creationId xmlns:a16="http://schemas.microsoft.com/office/drawing/2014/main" id="{00000000-0008-0000-0E00-000064010000}"/>
            </a:ext>
          </a:extLst>
        </xdr:cNvPr>
        <xdr:cNvSpPr txBox="1"/>
      </xdr:nvSpPr>
      <xdr:spPr>
        <a:xfrm>
          <a:off x="8515427" y="1331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127716</xdr:rowOff>
    </xdr:from>
    <xdr:ext cx="469744" cy="259045"/>
    <xdr:sp macro="" textlink="">
      <xdr:nvSpPr>
        <xdr:cNvPr id="357" name="n_3mainValue【公営住宅】&#10;一人当たり面積">
          <a:extLst>
            <a:ext uri="{FF2B5EF4-FFF2-40B4-BE49-F238E27FC236}">
              <a16:creationId xmlns:a16="http://schemas.microsoft.com/office/drawing/2014/main" id="{00000000-0008-0000-0E00-000065010000}"/>
            </a:ext>
          </a:extLst>
        </xdr:cNvPr>
        <xdr:cNvSpPr txBox="1"/>
      </xdr:nvSpPr>
      <xdr:spPr>
        <a:xfrm>
          <a:off x="7626427" y="133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a:extLst>
            <a:ext uri="{FF2B5EF4-FFF2-40B4-BE49-F238E27FC236}">
              <a16:creationId xmlns:a16="http://schemas.microsoft.com/office/drawing/2014/main" id="{00000000-0008-0000-0E00-00008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99" name="【認定こども園・幼稚園・保育所】&#10;有形固定資産減価償却率最小値テキスト">
          <a:extLst>
            <a:ext uri="{FF2B5EF4-FFF2-40B4-BE49-F238E27FC236}">
              <a16:creationId xmlns:a16="http://schemas.microsoft.com/office/drawing/2014/main" id="{00000000-0008-0000-0E00-00008F010000}"/>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01" name="【認定こども園・幼稚園・保育所】&#10;有形固定資産減価償却率最大値テキスト">
          <a:extLst>
            <a:ext uri="{FF2B5EF4-FFF2-40B4-BE49-F238E27FC236}">
              <a16:creationId xmlns:a16="http://schemas.microsoft.com/office/drawing/2014/main" id="{00000000-0008-0000-0E00-000091010000}"/>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03" name="【認定こども園・幼稚園・保育所】&#10;有形固定資産減価償却率平均値テキスト">
          <a:extLst>
            <a:ext uri="{FF2B5EF4-FFF2-40B4-BE49-F238E27FC236}">
              <a16:creationId xmlns:a16="http://schemas.microsoft.com/office/drawing/2014/main" id="{00000000-0008-0000-0E00-000093010000}"/>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139700</xdr:rowOff>
    </xdr:from>
    <xdr:to>
      <xdr:col>85</xdr:col>
      <xdr:colOff>177800</xdr:colOff>
      <xdr:row>40</xdr:row>
      <xdr:rowOff>69850</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16268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118127</xdr:rowOff>
    </xdr:from>
    <xdr:ext cx="405111" cy="259045"/>
    <xdr:sp macro="" textlink="">
      <xdr:nvSpPr>
        <xdr:cNvPr id="415" name="【認定こども園・幼稚園・保育所】&#10;有形固定資産減価償却率該当値テキスト">
          <a:extLst>
            <a:ext uri="{FF2B5EF4-FFF2-40B4-BE49-F238E27FC236}">
              <a16:creationId xmlns:a16="http://schemas.microsoft.com/office/drawing/2014/main" id="{00000000-0008-0000-0E00-00009F010000}"/>
            </a:ext>
          </a:extLst>
        </xdr:cNvPr>
        <xdr:cNvSpPr txBox="1"/>
      </xdr:nvSpPr>
      <xdr:spPr>
        <a:xfrm>
          <a:off x="16357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5481300" y="68427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71120</xdr:rowOff>
    </xdr:from>
    <xdr:to>
      <xdr:col>76</xdr:col>
      <xdr:colOff>165100</xdr:colOff>
      <xdr:row>40</xdr:row>
      <xdr:rowOff>1270</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4541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121920</xdr:rowOff>
    </xdr:from>
    <xdr:to>
      <xdr:col>81</xdr:col>
      <xdr:colOff>50800</xdr:colOff>
      <xdr:row>39</xdr:row>
      <xdr:rowOff>156210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4592300" y="6808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38735</xdr:rowOff>
    </xdr:from>
    <xdr:to>
      <xdr:col>72</xdr:col>
      <xdr:colOff>38100</xdr:colOff>
      <xdr:row>39</xdr:row>
      <xdr:rowOff>140335</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3652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89535</xdr:rowOff>
    </xdr:from>
    <xdr:to>
      <xdr:col>76</xdr:col>
      <xdr:colOff>114300</xdr:colOff>
      <xdr:row>39</xdr:row>
      <xdr:rowOff>121920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3703300" y="67760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22" name="n_1aveValue【認定こども園・幼稚園・保育所】&#10;有形固定資産減価償却率">
          <a:extLst>
            <a:ext uri="{FF2B5EF4-FFF2-40B4-BE49-F238E27FC236}">
              <a16:creationId xmlns:a16="http://schemas.microsoft.com/office/drawing/2014/main" id="{00000000-0008-0000-0E00-0000A6010000}"/>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23" name="n_2aveValue【認定こども園・幼稚園・保育所】&#10;有形固定資産減価償却率">
          <a:extLst>
            <a:ext uri="{FF2B5EF4-FFF2-40B4-BE49-F238E27FC236}">
              <a16:creationId xmlns:a16="http://schemas.microsoft.com/office/drawing/2014/main" id="{00000000-0008-0000-0E00-0000A701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24" name="n_3aveValue【認定こども園・幼稚園・保育所】&#10;有形固定資産減価償却率">
          <a:extLst>
            <a:ext uri="{FF2B5EF4-FFF2-40B4-BE49-F238E27FC236}">
              <a16:creationId xmlns:a16="http://schemas.microsoft.com/office/drawing/2014/main" id="{00000000-0008-0000-0E00-0000A8010000}"/>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25" name="n_4aveValue【認定こども園・幼稚園・保育所】&#10;有形固定資産減価償却率">
          <a:extLst>
            <a:ext uri="{FF2B5EF4-FFF2-40B4-BE49-F238E27FC236}">
              <a16:creationId xmlns:a16="http://schemas.microsoft.com/office/drawing/2014/main" id="{00000000-0008-0000-0E00-0000A9010000}"/>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426" name="n_1mainValue【認定こども園・幼稚園・保育所】&#10;有形固定資産減価償却率">
          <a:extLst>
            <a:ext uri="{FF2B5EF4-FFF2-40B4-BE49-F238E27FC236}">
              <a16:creationId xmlns:a16="http://schemas.microsoft.com/office/drawing/2014/main" id="{00000000-0008-0000-0E00-0000AA010000}"/>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163847</xdr:rowOff>
    </xdr:from>
    <xdr:ext cx="405111" cy="259045"/>
    <xdr:sp macro="" textlink="">
      <xdr:nvSpPr>
        <xdr:cNvPr id="427" name="n_2main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4389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131462</xdr:rowOff>
    </xdr:from>
    <xdr:ext cx="405111" cy="259045"/>
    <xdr:sp macro="" textlink="">
      <xdr:nvSpPr>
        <xdr:cNvPr id="428" name="n_3mainValue【認定こども園・幼稚園・保育所】&#10;有形固定資産減価償却率">
          <a:extLst>
            <a:ext uri="{FF2B5EF4-FFF2-40B4-BE49-F238E27FC236}">
              <a16:creationId xmlns:a16="http://schemas.microsoft.com/office/drawing/2014/main" id="{00000000-0008-0000-0E00-0000AC010000}"/>
            </a:ext>
          </a:extLst>
        </xdr:cNvPr>
        <xdr:cNvSpPr txBox="1"/>
      </xdr:nvSpPr>
      <xdr:spPr>
        <a:xfrm>
          <a:off x="135007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a:extLst>
            <a:ext uri="{FF2B5EF4-FFF2-40B4-BE49-F238E27FC236}">
              <a16:creationId xmlns:a16="http://schemas.microsoft.com/office/drawing/2014/main" id="{00000000-0008-0000-0E00-0000C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51" name="【認定こども園・幼稚園・保育所】&#10;一人当たり面積最小値テキスト">
          <a:extLst>
            <a:ext uri="{FF2B5EF4-FFF2-40B4-BE49-F238E27FC236}">
              <a16:creationId xmlns:a16="http://schemas.microsoft.com/office/drawing/2014/main" id="{00000000-0008-0000-0E00-0000C301000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53" name="【認定こども園・幼稚園・保育所】&#10;一人当たり面積最大値テキスト">
          <a:extLst>
            <a:ext uri="{FF2B5EF4-FFF2-40B4-BE49-F238E27FC236}">
              <a16:creationId xmlns:a16="http://schemas.microsoft.com/office/drawing/2014/main" id="{00000000-0008-0000-0E00-0000C5010000}"/>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55" name="【認定こども園・幼稚園・保育所】&#10;一人当たり面積平均値テキスト">
          <a:extLst>
            <a:ext uri="{FF2B5EF4-FFF2-40B4-BE49-F238E27FC236}">
              <a16:creationId xmlns:a16="http://schemas.microsoft.com/office/drawing/2014/main" id="{00000000-0008-0000-0E00-0000C7010000}"/>
            </a:ext>
          </a:extLst>
        </xdr:cNvPr>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61976</xdr:rowOff>
    </xdr:from>
    <xdr:to>
      <xdr:col>116</xdr:col>
      <xdr:colOff>114300</xdr:colOff>
      <xdr:row>40</xdr:row>
      <xdr:rowOff>163576</xdr:rowOff>
    </xdr:to>
    <xdr:sp macro="" textlink="">
      <xdr:nvSpPr>
        <xdr:cNvPr id="466" name="楕円 465">
          <a:extLst>
            <a:ext uri="{FF2B5EF4-FFF2-40B4-BE49-F238E27FC236}">
              <a16:creationId xmlns:a16="http://schemas.microsoft.com/office/drawing/2014/main" id="{00000000-0008-0000-0E00-0000D2010000}"/>
            </a:ext>
          </a:extLst>
        </xdr:cNvPr>
        <xdr:cNvSpPr/>
      </xdr:nvSpPr>
      <xdr:spPr>
        <a:xfrm>
          <a:off x="22110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40403</xdr:rowOff>
    </xdr:from>
    <xdr:ext cx="469744" cy="259045"/>
    <xdr:sp macro="" textlink="">
      <xdr:nvSpPr>
        <xdr:cNvPr id="467" name="【認定こども園・幼稚園・保育所】&#10;一人当たり面積該当値テキスト">
          <a:extLst>
            <a:ext uri="{FF2B5EF4-FFF2-40B4-BE49-F238E27FC236}">
              <a16:creationId xmlns:a16="http://schemas.microsoft.com/office/drawing/2014/main" id="{00000000-0008-0000-0E00-0000D3010000}"/>
            </a:ext>
          </a:extLst>
        </xdr:cNvPr>
        <xdr:cNvSpPr txBox="1"/>
      </xdr:nvSpPr>
      <xdr:spPr>
        <a:xfrm>
          <a:off x="22199600"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2127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112776</xdr:rowOff>
    </xdr:from>
    <xdr:to>
      <xdr:col>116</xdr:col>
      <xdr:colOff>63500</xdr:colOff>
      <xdr:row>40</xdr:row>
      <xdr:rowOff>117348</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21323300" y="6970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68834</xdr:rowOff>
    </xdr:from>
    <xdr:to>
      <xdr:col>107</xdr:col>
      <xdr:colOff>101600</xdr:colOff>
      <xdr:row>40</xdr:row>
      <xdr:rowOff>170434</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20383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117348</xdr:rowOff>
    </xdr:from>
    <xdr:to>
      <xdr:col>111</xdr:col>
      <xdr:colOff>177800</xdr:colOff>
      <xdr:row>40</xdr:row>
      <xdr:rowOff>119634</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flipV="1">
          <a:off x="20434300" y="69753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71120</xdr:rowOff>
    </xdr:from>
    <xdr:to>
      <xdr:col>102</xdr:col>
      <xdr:colOff>165100</xdr:colOff>
      <xdr:row>41</xdr:row>
      <xdr:rowOff>1270</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19494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119634</xdr:rowOff>
    </xdr:from>
    <xdr:to>
      <xdr:col>107</xdr:col>
      <xdr:colOff>50800</xdr:colOff>
      <xdr:row>40</xdr:row>
      <xdr:rowOff>121920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19545300" y="69776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74" name="n_1aveValue【認定こども園・幼稚園・保育所】&#10;一人当たり面積">
          <a:extLst>
            <a:ext uri="{FF2B5EF4-FFF2-40B4-BE49-F238E27FC236}">
              <a16:creationId xmlns:a16="http://schemas.microsoft.com/office/drawing/2014/main" id="{00000000-0008-0000-0E00-0000DA010000}"/>
            </a:ext>
          </a:extLst>
        </xdr:cNvPr>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75" name="n_2aveValue【認定こども園・幼稚園・保育所】&#10;一人当たり面積">
          <a:extLst>
            <a:ext uri="{FF2B5EF4-FFF2-40B4-BE49-F238E27FC236}">
              <a16:creationId xmlns:a16="http://schemas.microsoft.com/office/drawing/2014/main" id="{00000000-0008-0000-0E00-0000DB010000}"/>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76" name="n_3aveValue【認定こども園・幼稚園・保育所】&#10;一人当たり面積">
          <a:extLst>
            <a:ext uri="{FF2B5EF4-FFF2-40B4-BE49-F238E27FC236}">
              <a16:creationId xmlns:a16="http://schemas.microsoft.com/office/drawing/2014/main" id="{00000000-0008-0000-0E00-0000DC010000}"/>
            </a:ext>
          </a:extLst>
        </xdr:cNvPr>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477" name="n_4aveValue【認定こども園・幼稚園・保育所】&#10;一人当たり面積">
          <a:extLst>
            <a:ext uri="{FF2B5EF4-FFF2-40B4-BE49-F238E27FC236}">
              <a16:creationId xmlns:a16="http://schemas.microsoft.com/office/drawing/2014/main" id="{00000000-0008-0000-0E00-0000DD010000}"/>
            </a:ext>
          </a:extLst>
        </xdr:cNvPr>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159275</xdr:rowOff>
    </xdr:from>
    <xdr:ext cx="469744" cy="259045"/>
    <xdr:sp macro="" textlink="">
      <xdr:nvSpPr>
        <xdr:cNvPr id="478" name="n_1mainValue【認定こども園・幼稚園・保育所】&#10;一人当たり面積">
          <a:extLst>
            <a:ext uri="{FF2B5EF4-FFF2-40B4-BE49-F238E27FC236}">
              <a16:creationId xmlns:a16="http://schemas.microsoft.com/office/drawing/2014/main" id="{00000000-0008-0000-0E00-0000DE010000}"/>
            </a:ext>
          </a:extLst>
        </xdr:cNvPr>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161561</xdr:rowOff>
    </xdr:from>
    <xdr:ext cx="469744" cy="259045"/>
    <xdr:sp macro="" textlink="">
      <xdr:nvSpPr>
        <xdr:cNvPr id="479" name="n_2main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20199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163847</xdr:rowOff>
    </xdr:from>
    <xdr:ext cx="469744" cy="259045"/>
    <xdr:sp macro="" textlink="">
      <xdr:nvSpPr>
        <xdr:cNvPr id="480" name="n_3main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19310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a:extLst>
            <a:ext uri="{FF2B5EF4-FFF2-40B4-BE49-F238E27FC236}">
              <a16:creationId xmlns:a16="http://schemas.microsoft.com/office/drawing/2014/main" id="{00000000-0008-0000-0E00-0000F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05" name="【学校施設】&#10;有形固定資産減価償却率最小値テキスト">
          <a:extLst>
            <a:ext uri="{FF2B5EF4-FFF2-40B4-BE49-F238E27FC236}">
              <a16:creationId xmlns:a16="http://schemas.microsoft.com/office/drawing/2014/main" id="{00000000-0008-0000-0E00-0000F9010000}"/>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07" name="【学校施設】&#10;有形固定資産減価償却率最大値テキスト">
          <a:extLst>
            <a:ext uri="{FF2B5EF4-FFF2-40B4-BE49-F238E27FC236}">
              <a16:creationId xmlns:a16="http://schemas.microsoft.com/office/drawing/2014/main" id="{00000000-0008-0000-0E00-0000FB010000}"/>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09" name="【学校施設】&#10;有形固定資産減価償却率平均値テキスト">
          <a:extLst>
            <a:ext uri="{FF2B5EF4-FFF2-40B4-BE49-F238E27FC236}">
              <a16:creationId xmlns:a16="http://schemas.microsoft.com/office/drawing/2014/main" id="{00000000-0008-0000-0E00-0000FD010000}"/>
            </a:ext>
          </a:extLst>
        </xdr:cNvPr>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126365</xdr:rowOff>
    </xdr:from>
    <xdr:to>
      <xdr:col>85</xdr:col>
      <xdr:colOff>177800</xdr:colOff>
      <xdr:row>63</xdr:row>
      <xdr:rowOff>56515</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162687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104792</xdr:rowOff>
    </xdr:from>
    <xdr:ext cx="405111" cy="259045"/>
    <xdr:sp macro="" textlink="">
      <xdr:nvSpPr>
        <xdr:cNvPr id="521" name="【学校施設】&#10;有形固定資産減価償却率該当値テキスト">
          <a:extLst>
            <a:ext uri="{FF2B5EF4-FFF2-40B4-BE49-F238E27FC236}">
              <a16:creationId xmlns:a16="http://schemas.microsoft.com/office/drawing/2014/main" id="{00000000-0008-0000-0E00-000009020000}"/>
            </a:ext>
          </a:extLst>
        </xdr:cNvPr>
        <xdr:cNvSpPr txBox="1"/>
      </xdr:nvSpPr>
      <xdr:spPr>
        <a:xfrm>
          <a:off x="16357600"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92075</xdr:rowOff>
    </xdr:from>
    <xdr:to>
      <xdr:col>81</xdr:col>
      <xdr:colOff>101600</xdr:colOff>
      <xdr:row>63</xdr:row>
      <xdr:rowOff>22225</xdr:rowOff>
    </xdr:to>
    <xdr:sp macro="" textlink="">
      <xdr:nvSpPr>
        <xdr:cNvPr id="522" name="楕円 521">
          <a:extLst>
            <a:ext uri="{FF2B5EF4-FFF2-40B4-BE49-F238E27FC236}">
              <a16:creationId xmlns:a16="http://schemas.microsoft.com/office/drawing/2014/main" id="{00000000-0008-0000-0E00-00000A020000}"/>
            </a:ext>
          </a:extLst>
        </xdr:cNvPr>
        <xdr:cNvSpPr/>
      </xdr:nvSpPr>
      <xdr:spPr>
        <a:xfrm>
          <a:off x="15430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142875</xdr:rowOff>
    </xdr:from>
    <xdr:to>
      <xdr:col>85</xdr:col>
      <xdr:colOff>127000</xdr:colOff>
      <xdr:row>63</xdr:row>
      <xdr:rowOff>5715</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5481300" y="107727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53975</xdr:rowOff>
    </xdr:from>
    <xdr:to>
      <xdr:col>76</xdr:col>
      <xdr:colOff>165100</xdr:colOff>
      <xdr:row>62</xdr:row>
      <xdr:rowOff>155575</xdr:rowOff>
    </xdr:to>
    <xdr:sp macro="" textlink="">
      <xdr:nvSpPr>
        <xdr:cNvPr id="524" name="楕円 523">
          <a:extLst>
            <a:ext uri="{FF2B5EF4-FFF2-40B4-BE49-F238E27FC236}">
              <a16:creationId xmlns:a16="http://schemas.microsoft.com/office/drawing/2014/main" id="{00000000-0008-0000-0E00-00000C020000}"/>
            </a:ext>
          </a:extLst>
        </xdr:cNvPr>
        <xdr:cNvSpPr/>
      </xdr:nvSpPr>
      <xdr:spPr>
        <a:xfrm>
          <a:off x="14541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104775</xdr:rowOff>
    </xdr:from>
    <xdr:to>
      <xdr:col>81</xdr:col>
      <xdr:colOff>50800</xdr:colOff>
      <xdr:row>62</xdr:row>
      <xdr:rowOff>142875</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4592300" y="10734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23495</xdr:rowOff>
    </xdr:from>
    <xdr:to>
      <xdr:col>72</xdr:col>
      <xdr:colOff>38100</xdr:colOff>
      <xdr:row>62</xdr:row>
      <xdr:rowOff>125095</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3652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74295</xdr:rowOff>
    </xdr:from>
    <xdr:to>
      <xdr:col>76</xdr:col>
      <xdr:colOff>114300</xdr:colOff>
      <xdr:row>62</xdr:row>
      <xdr:rowOff>104775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3703300" y="107041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28" name="n_1aveValue【学校施設】&#10;有形固定資産減価償却率">
          <a:extLst>
            <a:ext uri="{FF2B5EF4-FFF2-40B4-BE49-F238E27FC236}">
              <a16:creationId xmlns:a16="http://schemas.microsoft.com/office/drawing/2014/main" id="{00000000-0008-0000-0E00-000010020000}"/>
            </a:ext>
          </a:extLst>
        </xdr:cNvPr>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29" name="n_2aveValue【学校施設】&#10;有形固定資産減価償却率">
          <a:extLst>
            <a:ext uri="{FF2B5EF4-FFF2-40B4-BE49-F238E27FC236}">
              <a16:creationId xmlns:a16="http://schemas.microsoft.com/office/drawing/2014/main" id="{00000000-0008-0000-0E00-000011020000}"/>
            </a:ext>
          </a:extLst>
        </xdr:cNvPr>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30" name="n_3aveValue【学校施設】&#10;有形固定資産減価償却率">
          <a:extLst>
            <a:ext uri="{FF2B5EF4-FFF2-40B4-BE49-F238E27FC236}">
              <a16:creationId xmlns:a16="http://schemas.microsoft.com/office/drawing/2014/main" id="{00000000-0008-0000-0E00-000012020000}"/>
            </a:ext>
          </a:extLst>
        </xdr:cNvPr>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31" name="n_4aveValue【学校施設】&#10;有形固定資産減価償却率">
          <a:extLst>
            <a:ext uri="{FF2B5EF4-FFF2-40B4-BE49-F238E27FC236}">
              <a16:creationId xmlns:a16="http://schemas.microsoft.com/office/drawing/2014/main" id="{00000000-0008-0000-0E00-000013020000}"/>
            </a:ext>
          </a:extLst>
        </xdr:cNvPr>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13352</xdr:rowOff>
    </xdr:from>
    <xdr:ext cx="405111" cy="259045"/>
    <xdr:sp macro="" textlink="">
      <xdr:nvSpPr>
        <xdr:cNvPr id="532" name="n_1mainValue【学校施設】&#10;有形固定資産減価償却率">
          <a:extLst>
            <a:ext uri="{FF2B5EF4-FFF2-40B4-BE49-F238E27FC236}">
              <a16:creationId xmlns:a16="http://schemas.microsoft.com/office/drawing/2014/main" id="{00000000-0008-0000-0E00-000014020000}"/>
            </a:ext>
          </a:extLst>
        </xdr:cNvPr>
        <xdr:cNvSpPr txBox="1"/>
      </xdr:nvSpPr>
      <xdr:spPr>
        <a:xfrm>
          <a:off x="152660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146702</xdr:rowOff>
    </xdr:from>
    <xdr:ext cx="405111" cy="259045"/>
    <xdr:sp macro="" textlink="">
      <xdr:nvSpPr>
        <xdr:cNvPr id="533" name="n_2mainValue【学校施設】&#10;有形固定資産減価償却率">
          <a:extLst>
            <a:ext uri="{FF2B5EF4-FFF2-40B4-BE49-F238E27FC236}">
              <a16:creationId xmlns:a16="http://schemas.microsoft.com/office/drawing/2014/main" id="{00000000-0008-0000-0E00-000015020000}"/>
            </a:ext>
          </a:extLst>
        </xdr:cNvPr>
        <xdr:cNvSpPr txBox="1"/>
      </xdr:nvSpPr>
      <xdr:spPr>
        <a:xfrm>
          <a:off x="143897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116222</xdr:rowOff>
    </xdr:from>
    <xdr:ext cx="405111" cy="259045"/>
    <xdr:sp macro="" textlink="">
      <xdr:nvSpPr>
        <xdr:cNvPr id="534" name="n_3mainValue【学校施設】&#10;有形固定資産減価償却率">
          <a:extLst>
            <a:ext uri="{FF2B5EF4-FFF2-40B4-BE49-F238E27FC236}">
              <a16:creationId xmlns:a16="http://schemas.microsoft.com/office/drawing/2014/main" id="{00000000-0008-0000-0E00-000016020000}"/>
            </a:ext>
          </a:extLst>
        </xdr:cNvPr>
        <xdr:cNvSpPr txBox="1"/>
      </xdr:nvSpPr>
      <xdr:spPr>
        <a:xfrm>
          <a:off x="13500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a:extLst>
            <a:ext uri="{FF2B5EF4-FFF2-40B4-BE49-F238E27FC236}">
              <a16:creationId xmlns:a16="http://schemas.microsoft.com/office/drawing/2014/main" id="{00000000-0008-0000-0E00-00002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61" name="【学校施設】&#10;一人当たり面積最小値テキスト">
          <a:extLst>
            <a:ext uri="{FF2B5EF4-FFF2-40B4-BE49-F238E27FC236}">
              <a16:creationId xmlns:a16="http://schemas.microsoft.com/office/drawing/2014/main" id="{00000000-0008-0000-0E00-000031020000}"/>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63" name="【学校施設】&#10;一人当たり面積最大値テキスト">
          <a:extLst>
            <a:ext uri="{FF2B5EF4-FFF2-40B4-BE49-F238E27FC236}">
              <a16:creationId xmlns:a16="http://schemas.microsoft.com/office/drawing/2014/main" id="{00000000-0008-0000-0E00-000033020000}"/>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565" name="【学校施設】&#10;一人当たり面積平均値テキスト">
          <a:extLst>
            <a:ext uri="{FF2B5EF4-FFF2-40B4-BE49-F238E27FC236}">
              <a16:creationId xmlns:a16="http://schemas.microsoft.com/office/drawing/2014/main" id="{00000000-0008-0000-0E00-000035020000}"/>
            </a:ext>
          </a:extLst>
        </xdr:cNvPr>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21808</xdr:rowOff>
    </xdr:from>
    <xdr:to>
      <xdr:col>116</xdr:col>
      <xdr:colOff>114300</xdr:colOff>
      <xdr:row>63</xdr:row>
      <xdr:rowOff>123408</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22110700" y="108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44685</xdr:rowOff>
    </xdr:from>
    <xdr:ext cx="469744" cy="259045"/>
    <xdr:sp macro="" textlink="">
      <xdr:nvSpPr>
        <xdr:cNvPr id="577" name="【学校施設】&#10;一人当たり面積該当値テキスト">
          <a:extLst>
            <a:ext uri="{FF2B5EF4-FFF2-40B4-BE49-F238E27FC236}">
              <a16:creationId xmlns:a16="http://schemas.microsoft.com/office/drawing/2014/main" id="{00000000-0008-0000-0E00-000041020000}"/>
            </a:ext>
          </a:extLst>
        </xdr:cNvPr>
        <xdr:cNvSpPr txBox="1"/>
      </xdr:nvSpPr>
      <xdr:spPr>
        <a:xfrm>
          <a:off x="22199600" y="1067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25182</xdr:rowOff>
    </xdr:from>
    <xdr:to>
      <xdr:col>112</xdr:col>
      <xdr:colOff>38100</xdr:colOff>
      <xdr:row>63</xdr:row>
      <xdr:rowOff>126782</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21272500" y="108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72608</xdr:rowOff>
    </xdr:from>
    <xdr:to>
      <xdr:col>116</xdr:col>
      <xdr:colOff>63500</xdr:colOff>
      <xdr:row>63</xdr:row>
      <xdr:rowOff>75982</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flipV="1">
          <a:off x="21323300" y="10873958"/>
          <a:ext cx="8382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77651</xdr:rowOff>
    </xdr:from>
    <xdr:to>
      <xdr:col>107</xdr:col>
      <xdr:colOff>101600</xdr:colOff>
      <xdr:row>65</xdr:row>
      <xdr:rowOff>7801</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20383500" y="1105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75982</xdr:rowOff>
    </xdr:from>
    <xdr:to>
      <xdr:col>111</xdr:col>
      <xdr:colOff>177800</xdr:colOff>
      <xdr:row>64</xdr:row>
      <xdr:rowOff>128451</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20434300" y="10877332"/>
          <a:ext cx="889000" cy="2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36939</xdr:rowOff>
    </xdr:from>
    <xdr:to>
      <xdr:col>102</xdr:col>
      <xdr:colOff>165100</xdr:colOff>
      <xdr:row>63</xdr:row>
      <xdr:rowOff>138539</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19494500" y="108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87739</xdr:rowOff>
    </xdr:from>
    <xdr:to>
      <xdr:col>107</xdr:col>
      <xdr:colOff>50800</xdr:colOff>
      <xdr:row>64</xdr:row>
      <xdr:rowOff>128451</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9545300" y="10889089"/>
          <a:ext cx="889000" cy="2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584" name="n_1aveValue【学校施設】&#10;一人当たり面積">
          <a:extLst>
            <a:ext uri="{FF2B5EF4-FFF2-40B4-BE49-F238E27FC236}">
              <a16:creationId xmlns:a16="http://schemas.microsoft.com/office/drawing/2014/main" id="{00000000-0008-0000-0E00-000048020000}"/>
            </a:ext>
          </a:extLst>
        </xdr:cNvPr>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585" name="n_2aveValue【学校施設】&#10;一人当たり面積">
          <a:extLst>
            <a:ext uri="{FF2B5EF4-FFF2-40B4-BE49-F238E27FC236}">
              <a16:creationId xmlns:a16="http://schemas.microsoft.com/office/drawing/2014/main" id="{00000000-0008-0000-0E00-000049020000}"/>
            </a:ext>
          </a:extLst>
        </xdr:cNvPr>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586" name="n_3aveValue【学校施設】&#10;一人当たり面積">
          <a:extLst>
            <a:ext uri="{FF2B5EF4-FFF2-40B4-BE49-F238E27FC236}">
              <a16:creationId xmlns:a16="http://schemas.microsoft.com/office/drawing/2014/main" id="{00000000-0008-0000-0E00-00004A020000}"/>
            </a:ext>
          </a:extLst>
        </xdr:cNvPr>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587" name="n_4aveValue【学校施設】&#10;一人当たり面積">
          <a:extLst>
            <a:ext uri="{FF2B5EF4-FFF2-40B4-BE49-F238E27FC236}">
              <a16:creationId xmlns:a16="http://schemas.microsoft.com/office/drawing/2014/main" id="{00000000-0008-0000-0E00-00004B020000}"/>
            </a:ext>
          </a:extLst>
        </xdr:cNvPr>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143309</xdr:rowOff>
    </xdr:from>
    <xdr:ext cx="469744" cy="259045"/>
    <xdr:sp macro="" textlink="">
      <xdr:nvSpPr>
        <xdr:cNvPr id="588" name="n_1mainValue【学校施設】&#10;一人当たり面積">
          <a:extLst>
            <a:ext uri="{FF2B5EF4-FFF2-40B4-BE49-F238E27FC236}">
              <a16:creationId xmlns:a16="http://schemas.microsoft.com/office/drawing/2014/main" id="{00000000-0008-0000-0E00-00004C020000}"/>
            </a:ext>
          </a:extLst>
        </xdr:cNvPr>
        <xdr:cNvSpPr txBox="1"/>
      </xdr:nvSpPr>
      <xdr:spPr>
        <a:xfrm>
          <a:off x="21075727" y="106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170378</xdr:rowOff>
    </xdr:from>
    <xdr:ext cx="469744" cy="259045"/>
    <xdr:sp macro="" textlink="">
      <xdr:nvSpPr>
        <xdr:cNvPr id="589" name="n_2mainValue【学校施設】&#10;一人当たり面積">
          <a:extLst>
            <a:ext uri="{FF2B5EF4-FFF2-40B4-BE49-F238E27FC236}">
              <a16:creationId xmlns:a16="http://schemas.microsoft.com/office/drawing/2014/main" id="{00000000-0008-0000-0E00-00004D020000}"/>
            </a:ext>
          </a:extLst>
        </xdr:cNvPr>
        <xdr:cNvSpPr txBox="1"/>
      </xdr:nvSpPr>
      <xdr:spPr>
        <a:xfrm>
          <a:off x="20199427" y="1114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155066</xdr:rowOff>
    </xdr:from>
    <xdr:ext cx="469744" cy="259045"/>
    <xdr:sp macro="" textlink="">
      <xdr:nvSpPr>
        <xdr:cNvPr id="590" name="n_3mainValue【学校施設】&#10;一人当たり面積">
          <a:extLst>
            <a:ext uri="{FF2B5EF4-FFF2-40B4-BE49-F238E27FC236}">
              <a16:creationId xmlns:a16="http://schemas.microsoft.com/office/drawing/2014/main" id="{00000000-0008-0000-0E00-00004E020000}"/>
            </a:ext>
          </a:extLst>
        </xdr:cNvPr>
        <xdr:cNvSpPr txBox="1"/>
      </xdr:nvSpPr>
      <xdr:spPr>
        <a:xfrm>
          <a:off x="19310427" y="106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a:extLst>
            <a:ext uri="{FF2B5EF4-FFF2-40B4-BE49-F238E27FC236}">
              <a16:creationId xmlns:a16="http://schemas.microsoft.com/office/drawing/2014/main" id="{00000000-0008-0000-0E00-00006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7" name="【児童館】&#10;有形固定資産減価償却率最小値テキスト">
          <a:extLst>
            <a:ext uri="{FF2B5EF4-FFF2-40B4-BE49-F238E27FC236}">
              <a16:creationId xmlns:a16="http://schemas.microsoft.com/office/drawing/2014/main" id="{00000000-0008-0000-0E00-00006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19" name="【児童館】&#10;有形固定資産減価償却率最大値テキスト">
          <a:extLst>
            <a:ext uri="{FF2B5EF4-FFF2-40B4-BE49-F238E27FC236}">
              <a16:creationId xmlns:a16="http://schemas.microsoft.com/office/drawing/2014/main" id="{00000000-0008-0000-0E00-00006B020000}"/>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21" name="【児童館】&#10;有形固定資産減価償却率平均値テキスト">
          <a:extLst>
            <a:ext uri="{FF2B5EF4-FFF2-40B4-BE49-F238E27FC236}">
              <a16:creationId xmlns:a16="http://schemas.microsoft.com/office/drawing/2014/main" id="{00000000-0008-0000-0E00-00006D020000}"/>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33" name="【児童館】&#10;有形固定資産減価償却率該当値テキスト">
          <a:extLst>
            <a:ext uri="{FF2B5EF4-FFF2-40B4-BE49-F238E27FC236}">
              <a16:creationId xmlns:a16="http://schemas.microsoft.com/office/drawing/2014/main" id="{00000000-0008-0000-0E00-000079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36" name="楕円 635">
          <a:extLst>
            <a:ext uri="{FF2B5EF4-FFF2-40B4-BE49-F238E27FC236}">
              <a16:creationId xmlns:a16="http://schemas.microsoft.com/office/drawing/2014/main" id="{00000000-0008-0000-0E00-00007C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40" name="n_1aveValue【児童館】&#10;有形固定資産減価償却率">
          <a:extLst>
            <a:ext uri="{FF2B5EF4-FFF2-40B4-BE49-F238E27FC236}">
              <a16:creationId xmlns:a16="http://schemas.microsoft.com/office/drawing/2014/main" id="{00000000-0008-0000-0E00-000080020000}"/>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41" name="n_2aveValue【児童館】&#10;有形固定資産減価償却率">
          <a:extLst>
            <a:ext uri="{FF2B5EF4-FFF2-40B4-BE49-F238E27FC236}">
              <a16:creationId xmlns:a16="http://schemas.microsoft.com/office/drawing/2014/main" id="{00000000-0008-0000-0E00-00008102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42" name="n_3aveValue【児童館】&#10;有形固定資産減価償却率">
          <a:extLst>
            <a:ext uri="{FF2B5EF4-FFF2-40B4-BE49-F238E27FC236}">
              <a16:creationId xmlns:a16="http://schemas.microsoft.com/office/drawing/2014/main" id="{00000000-0008-0000-0E00-000082020000}"/>
            </a:ext>
          </a:extLst>
        </xdr:cNvPr>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43" name="n_4aveValue【児童館】&#10;有形固定資産減価償却率">
          <a:extLst>
            <a:ext uri="{FF2B5EF4-FFF2-40B4-BE49-F238E27FC236}">
              <a16:creationId xmlns:a16="http://schemas.microsoft.com/office/drawing/2014/main" id="{00000000-0008-0000-0E00-000083020000}"/>
            </a:ext>
          </a:extLst>
        </xdr:cNvPr>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44" name="n_1mainValue【児童館】&#10;有形固定資産減価償却率">
          <a:extLst>
            <a:ext uri="{FF2B5EF4-FFF2-40B4-BE49-F238E27FC236}">
              <a16:creationId xmlns:a16="http://schemas.microsoft.com/office/drawing/2014/main" id="{00000000-0008-0000-0E00-000084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45" name="n_2mainValue【児童館】&#10;有形固定資産減価償却率">
          <a:extLst>
            <a:ext uri="{FF2B5EF4-FFF2-40B4-BE49-F238E27FC236}">
              <a16:creationId xmlns:a16="http://schemas.microsoft.com/office/drawing/2014/main" id="{00000000-0008-0000-0E00-000085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46" name="n_3mainValue【児童館】&#10;有形固定資産減価償却率">
          <a:extLst>
            <a:ext uri="{FF2B5EF4-FFF2-40B4-BE49-F238E27FC236}">
              <a16:creationId xmlns:a16="http://schemas.microsoft.com/office/drawing/2014/main" id="{00000000-0008-0000-0E00-000086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a:extLst>
            <a:ext uri="{FF2B5EF4-FFF2-40B4-BE49-F238E27FC236}">
              <a16:creationId xmlns:a16="http://schemas.microsoft.com/office/drawing/2014/main" id="{00000000-0008-0000-0E00-00009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69" name="【児童館】&#10;一人当たり面積最小値テキスト">
          <a:extLst>
            <a:ext uri="{FF2B5EF4-FFF2-40B4-BE49-F238E27FC236}">
              <a16:creationId xmlns:a16="http://schemas.microsoft.com/office/drawing/2014/main" id="{00000000-0008-0000-0E00-00009D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71" name="【児童館】&#10;一人当たり面積最大値テキスト">
          <a:extLst>
            <a:ext uri="{FF2B5EF4-FFF2-40B4-BE49-F238E27FC236}">
              <a16:creationId xmlns:a16="http://schemas.microsoft.com/office/drawing/2014/main" id="{00000000-0008-0000-0E00-00009F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73" name="【児童館】&#10;一人当たり面積平均値テキスト">
          <a:extLst>
            <a:ext uri="{FF2B5EF4-FFF2-40B4-BE49-F238E27FC236}">
              <a16:creationId xmlns:a16="http://schemas.microsoft.com/office/drawing/2014/main" id="{00000000-0008-0000-0E00-0000A1020000}"/>
            </a:ext>
          </a:extLst>
        </xdr:cNvPr>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685" name="【児童館】&#10;一人当たり面積該当値テキスト">
          <a:extLst>
            <a:ext uri="{FF2B5EF4-FFF2-40B4-BE49-F238E27FC236}">
              <a16:creationId xmlns:a16="http://schemas.microsoft.com/office/drawing/2014/main" id="{00000000-0008-0000-0E00-0000AD020000}"/>
            </a:ext>
          </a:extLst>
        </xdr:cNvPr>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92" name="n_1aveValue【児童館】&#10;一人当たり面積">
          <a:extLst>
            <a:ext uri="{FF2B5EF4-FFF2-40B4-BE49-F238E27FC236}">
              <a16:creationId xmlns:a16="http://schemas.microsoft.com/office/drawing/2014/main" id="{00000000-0008-0000-0E00-0000B4020000}"/>
            </a:ext>
          </a:extLst>
        </xdr:cNvPr>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93" name="n_2aveValue【児童館】&#10;一人当たり面積">
          <a:extLst>
            <a:ext uri="{FF2B5EF4-FFF2-40B4-BE49-F238E27FC236}">
              <a16:creationId xmlns:a16="http://schemas.microsoft.com/office/drawing/2014/main" id="{00000000-0008-0000-0E00-0000B5020000}"/>
            </a:ext>
          </a:extLst>
        </xdr:cNvPr>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94" name="n_3aveValue【児童館】&#10;一人当たり面積">
          <a:extLst>
            <a:ext uri="{FF2B5EF4-FFF2-40B4-BE49-F238E27FC236}">
              <a16:creationId xmlns:a16="http://schemas.microsoft.com/office/drawing/2014/main" id="{00000000-0008-0000-0E00-0000B6020000}"/>
            </a:ext>
          </a:extLst>
        </xdr:cNvPr>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95" name="n_4aveValue【児童館】&#10;一人当たり面積">
          <a:extLst>
            <a:ext uri="{FF2B5EF4-FFF2-40B4-BE49-F238E27FC236}">
              <a16:creationId xmlns:a16="http://schemas.microsoft.com/office/drawing/2014/main" id="{00000000-0008-0000-0E00-0000B7020000}"/>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696" name="n_1mainValue【児童館】&#10;一人当たり面積">
          <a:extLst>
            <a:ext uri="{FF2B5EF4-FFF2-40B4-BE49-F238E27FC236}">
              <a16:creationId xmlns:a16="http://schemas.microsoft.com/office/drawing/2014/main" id="{00000000-0008-0000-0E00-0000B8020000}"/>
            </a:ext>
          </a:extLst>
        </xdr:cNvPr>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97" name="n_2mainValue【児童館】&#10;一人当たり面積">
          <a:extLst>
            <a:ext uri="{FF2B5EF4-FFF2-40B4-BE49-F238E27FC236}">
              <a16:creationId xmlns:a16="http://schemas.microsoft.com/office/drawing/2014/main" id="{00000000-0008-0000-0E00-0000B9020000}"/>
            </a:ext>
          </a:extLst>
        </xdr:cNvPr>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698" name="n_3mainValue【児童館】&#10;一人当たり面積">
          <a:extLst>
            <a:ext uri="{FF2B5EF4-FFF2-40B4-BE49-F238E27FC236}">
              <a16:creationId xmlns:a16="http://schemas.microsoft.com/office/drawing/2014/main" id="{00000000-0008-0000-0E00-0000BA020000}"/>
            </a:ext>
          </a:extLst>
        </xdr:cNvPr>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a:extLst>
            <a:ext uri="{FF2B5EF4-FFF2-40B4-BE49-F238E27FC236}">
              <a16:creationId xmlns:a16="http://schemas.microsoft.com/office/drawing/2014/main" id="{00000000-0008-0000-0E00-0000D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25" name="【公民館】&#10;有形固定資産減価償却率最小値テキスト">
          <a:extLst>
            <a:ext uri="{FF2B5EF4-FFF2-40B4-BE49-F238E27FC236}">
              <a16:creationId xmlns:a16="http://schemas.microsoft.com/office/drawing/2014/main" id="{00000000-0008-0000-0E00-0000D5020000}"/>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7" name="【公民館】&#10;有形固定資産減価償却率最大値テキスト">
          <a:extLst>
            <a:ext uri="{FF2B5EF4-FFF2-40B4-BE49-F238E27FC236}">
              <a16:creationId xmlns:a16="http://schemas.microsoft.com/office/drawing/2014/main" id="{00000000-0008-0000-0E00-0000D7020000}"/>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729" name="【公民館】&#10;有形固定資産減価償却率平均値テキスト">
          <a:extLst>
            <a:ext uri="{FF2B5EF4-FFF2-40B4-BE49-F238E27FC236}">
              <a16:creationId xmlns:a16="http://schemas.microsoft.com/office/drawing/2014/main" id="{00000000-0008-0000-0E00-0000D9020000}"/>
            </a:ext>
          </a:extLst>
        </xdr:cNvPr>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79284</xdr:rowOff>
    </xdr:from>
    <xdr:to>
      <xdr:col>85</xdr:col>
      <xdr:colOff>177800</xdr:colOff>
      <xdr:row>108</xdr:row>
      <xdr:rowOff>9434</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6268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57711</xdr:rowOff>
    </xdr:from>
    <xdr:ext cx="405111" cy="259045"/>
    <xdr:sp macro="" textlink="">
      <xdr:nvSpPr>
        <xdr:cNvPr id="741" name="【公民館】&#10;有形固定資産減価償却率該当値テキスト">
          <a:extLst>
            <a:ext uri="{FF2B5EF4-FFF2-40B4-BE49-F238E27FC236}">
              <a16:creationId xmlns:a16="http://schemas.microsoft.com/office/drawing/2014/main" id="{00000000-0008-0000-0E00-0000E5020000}"/>
            </a:ext>
          </a:extLst>
        </xdr:cNvPr>
        <xdr:cNvSpPr txBox="1"/>
      </xdr:nvSpPr>
      <xdr:spPr>
        <a:xfrm>
          <a:off x="16357600"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56424</xdr:rowOff>
    </xdr:from>
    <xdr:to>
      <xdr:col>81</xdr:col>
      <xdr:colOff>101600</xdr:colOff>
      <xdr:row>107</xdr:row>
      <xdr:rowOff>158024</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5430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107224</xdr:rowOff>
    </xdr:from>
    <xdr:to>
      <xdr:col>85</xdr:col>
      <xdr:colOff>127000</xdr:colOff>
      <xdr:row>107</xdr:row>
      <xdr:rowOff>130084</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5481300" y="184523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46627</xdr:rowOff>
    </xdr:from>
    <xdr:to>
      <xdr:col>76</xdr:col>
      <xdr:colOff>165100</xdr:colOff>
      <xdr:row>107</xdr:row>
      <xdr:rowOff>148227</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4541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97427</xdr:rowOff>
    </xdr:from>
    <xdr:to>
      <xdr:col>81</xdr:col>
      <xdr:colOff>50800</xdr:colOff>
      <xdr:row>107</xdr:row>
      <xdr:rowOff>107224</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4592300" y="184425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25400</xdr:rowOff>
    </xdr:from>
    <xdr:to>
      <xdr:col>72</xdr:col>
      <xdr:colOff>38100</xdr:colOff>
      <xdr:row>107</xdr:row>
      <xdr:rowOff>127000</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1365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76200</xdr:rowOff>
    </xdr:from>
    <xdr:to>
      <xdr:col>76</xdr:col>
      <xdr:colOff>114300</xdr:colOff>
      <xdr:row>107</xdr:row>
      <xdr:rowOff>97427</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3703300" y="1842135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748" name="n_1aveValue【公民館】&#10;有形固定資産減価償却率">
          <a:extLst>
            <a:ext uri="{FF2B5EF4-FFF2-40B4-BE49-F238E27FC236}">
              <a16:creationId xmlns:a16="http://schemas.microsoft.com/office/drawing/2014/main" id="{00000000-0008-0000-0E00-0000EC020000}"/>
            </a:ext>
          </a:extLst>
        </xdr:cNvPr>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49" name="n_2aveValue【公民館】&#10;有形固定資産減価償却率">
          <a:extLst>
            <a:ext uri="{FF2B5EF4-FFF2-40B4-BE49-F238E27FC236}">
              <a16:creationId xmlns:a16="http://schemas.microsoft.com/office/drawing/2014/main" id="{00000000-0008-0000-0E00-0000ED020000}"/>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750" name="n_3aveValue【公民館】&#10;有形固定資産減価償却率">
          <a:extLst>
            <a:ext uri="{FF2B5EF4-FFF2-40B4-BE49-F238E27FC236}">
              <a16:creationId xmlns:a16="http://schemas.microsoft.com/office/drawing/2014/main" id="{00000000-0008-0000-0E00-0000EE020000}"/>
            </a:ext>
          </a:extLst>
        </xdr:cNvPr>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51" name="n_4aveValue【公民館】&#10;有形固定資産減価償却率">
          <a:extLst>
            <a:ext uri="{FF2B5EF4-FFF2-40B4-BE49-F238E27FC236}">
              <a16:creationId xmlns:a16="http://schemas.microsoft.com/office/drawing/2014/main" id="{00000000-0008-0000-0E00-0000EF020000}"/>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149151</xdr:rowOff>
    </xdr:from>
    <xdr:ext cx="405111" cy="259045"/>
    <xdr:sp macro="" textlink="">
      <xdr:nvSpPr>
        <xdr:cNvPr id="752" name="n_1mainValue【公民館】&#10;有形固定資産減価償却率">
          <a:extLst>
            <a:ext uri="{FF2B5EF4-FFF2-40B4-BE49-F238E27FC236}">
              <a16:creationId xmlns:a16="http://schemas.microsoft.com/office/drawing/2014/main" id="{00000000-0008-0000-0E00-0000F0020000}"/>
            </a:ext>
          </a:extLst>
        </xdr:cNvPr>
        <xdr:cNvSpPr txBox="1"/>
      </xdr:nvSpPr>
      <xdr:spPr>
        <a:xfrm>
          <a:off x="152660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139354</xdr:rowOff>
    </xdr:from>
    <xdr:ext cx="405111" cy="259045"/>
    <xdr:sp macro="" textlink="">
      <xdr:nvSpPr>
        <xdr:cNvPr id="753" name="n_2mainValue【公民館】&#10;有形固定資産減価償却率">
          <a:extLst>
            <a:ext uri="{FF2B5EF4-FFF2-40B4-BE49-F238E27FC236}">
              <a16:creationId xmlns:a16="http://schemas.microsoft.com/office/drawing/2014/main" id="{00000000-0008-0000-0E00-0000F1020000}"/>
            </a:ext>
          </a:extLst>
        </xdr:cNvPr>
        <xdr:cNvSpPr txBox="1"/>
      </xdr:nvSpPr>
      <xdr:spPr>
        <a:xfrm>
          <a:off x="14389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118127</xdr:rowOff>
    </xdr:from>
    <xdr:ext cx="405111" cy="259045"/>
    <xdr:sp macro="" textlink="">
      <xdr:nvSpPr>
        <xdr:cNvPr id="754" name="n_3mainValue【公民館】&#10;有形固定資産減価償却率">
          <a:extLst>
            <a:ext uri="{FF2B5EF4-FFF2-40B4-BE49-F238E27FC236}">
              <a16:creationId xmlns:a16="http://schemas.microsoft.com/office/drawing/2014/main" id="{00000000-0008-0000-0E00-0000F2020000}"/>
            </a:ext>
          </a:extLst>
        </xdr:cNvPr>
        <xdr:cNvSpPr txBox="1"/>
      </xdr:nvSpPr>
      <xdr:spPr>
        <a:xfrm>
          <a:off x="13500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公民館】&#10;一人当たり面積グラフ枠">
          <a:extLst>
            <a:ext uri="{FF2B5EF4-FFF2-40B4-BE49-F238E27FC236}">
              <a16:creationId xmlns:a16="http://schemas.microsoft.com/office/drawing/2014/main" id="{00000000-0008-0000-0E00-00000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77" name="【公民館】&#10;一人当たり面積最小値テキスト">
          <a:extLst>
            <a:ext uri="{FF2B5EF4-FFF2-40B4-BE49-F238E27FC236}">
              <a16:creationId xmlns:a16="http://schemas.microsoft.com/office/drawing/2014/main" id="{00000000-0008-0000-0E00-00000903000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9" name="【公民館】&#10;一人当たり面積最大値テキスト">
          <a:extLst>
            <a:ext uri="{FF2B5EF4-FFF2-40B4-BE49-F238E27FC236}">
              <a16:creationId xmlns:a16="http://schemas.microsoft.com/office/drawing/2014/main" id="{00000000-0008-0000-0E00-00000B030000}"/>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781" name="【公民館】&#10;一人当たり面積平均値テキスト">
          <a:extLst>
            <a:ext uri="{FF2B5EF4-FFF2-40B4-BE49-F238E27FC236}">
              <a16:creationId xmlns:a16="http://schemas.microsoft.com/office/drawing/2014/main" id="{00000000-0008-0000-0E00-00000D030000}"/>
            </a:ext>
          </a:extLst>
        </xdr:cNvPr>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82" name="フローチャート: 判断 781">
          <a:extLst>
            <a:ext uri="{FF2B5EF4-FFF2-40B4-BE49-F238E27FC236}">
              <a16:creationId xmlns:a16="http://schemas.microsoft.com/office/drawing/2014/main" id="{00000000-0008-0000-0E00-00000E030000}"/>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83" name="フローチャート: 判断 782">
          <a:extLst>
            <a:ext uri="{FF2B5EF4-FFF2-40B4-BE49-F238E27FC236}">
              <a16:creationId xmlns:a16="http://schemas.microsoft.com/office/drawing/2014/main" id="{00000000-0008-0000-0E00-00000F030000}"/>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84" name="フローチャート: 判断 783">
          <a:extLst>
            <a:ext uri="{FF2B5EF4-FFF2-40B4-BE49-F238E27FC236}">
              <a16:creationId xmlns:a16="http://schemas.microsoft.com/office/drawing/2014/main" id="{00000000-0008-0000-0E00-000010030000}"/>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85" name="フローチャート: 判断 784">
          <a:extLst>
            <a:ext uri="{FF2B5EF4-FFF2-40B4-BE49-F238E27FC236}">
              <a16:creationId xmlns:a16="http://schemas.microsoft.com/office/drawing/2014/main" id="{00000000-0008-0000-0E00-000011030000}"/>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86" name="フローチャート: 判断 785">
          <a:extLst>
            <a:ext uri="{FF2B5EF4-FFF2-40B4-BE49-F238E27FC236}">
              <a16:creationId xmlns:a16="http://schemas.microsoft.com/office/drawing/2014/main" id="{00000000-0008-0000-0E00-000012030000}"/>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123698</xdr:rowOff>
    </xdr:from>
    <xdr:to>
      <xdr:col>116</xdr:col>
      <xdr:colOff>114300</xdr:colOff>
      <xdr:row>107</xdr:row>
      <xdr:rowOff>53848</xdr:rowOff>
    </xdr:to>
    <xdr:sp macro="" textlink="">
      <xdr:nvSpPr>
        <xdr:cNvPr id="792" name="楕円 791">
          <a:extLst>
            <a:ext uri="{FF2B5EF4-FFF2-40B4-BE49-F238E27FC236}">
              <a16:creationId xmlns:a16="http://schemas.microsoft.com/office/drawing/2014/main" id="{00000000-0008-0000-0E00-000018030000}"/>
            </a:ext>
          </a:extLst>
        </xdr:cNvPr>
        <xdr:cNvSpPr/>
      </xdr:nvSpPr>
      <xdr:spPr>
        <a:xfrm>
          <a:off x="221107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102125</xdr:rowOff>
    </xdr:from>
    <xdr:ext cx="469744" cy="259045"/>
    <xdr:sp macro="" textlink="">
      <xdr:nvSpPr>
        <xdr:cNvPr id="793" name="【公民館】&#10;一人当たり面積該当値テキスト">
          <a:extLst>
            <a:ext uri="{FF2B5EF4-FFF2-40B4-BE49-F238E27FC236}">
              <a16:creationId xmlns:a16="http://schemas.microsoft.com/office/drawing/2014/main" id="{00000000-0008-0000-0E00-000019030000}"/>
            </a:ext>
          </a:extLst>
        </xdr:cNvPr>
        <xdr:cNvSpPr txBox="1"/>
      </xdr:nvSpPr>
      <xdr:spPr>
        <a:xfrm>
          <a:off x="22199600"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794" name="楕円 793">
          <a:extLst>
            <a:ext uri="{FF2B5EF4-FFF2-40B4-BE49-F238E27FC236}">
              <a16:creationId xmlns:a16="http://schemas.microsoft.com/office/drawing/2014/main" id="{00000000-0008-0000-0E00-00001A030000}"/>
            </a:ext>
          </a:extLst>
        </xdr:cNvPr>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xdr:rowOff>
    </xdr:from>
    <xdr:to>
      <xdr:col>116</xdr:col>
      <xdr:colOff>63500</xdr:colOff>
      <xdr:row>107</xdr:row>
      <xdr:rowOff>7620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flipV="1">
          <a:off x="21323300" y="183481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130556</xdr:rowOff>
    </xdr:from>
    <xdr:to>
      <xdr:col>107</xdr:col>
      <xdr:colOff>101600</xdr:colOff>
      <xdr:row>107</xdr:row>
      <xdr:rowOff>60706</xdr:rowOff>
    </xdr:to>
    <xdr:sp macro="" textlink="">
      <xdr:nvSpPr>
        <xdr:cNvPr id="796" name="楕円 795">
          <a:extLst>
            <a:ext uri="{FF2B5EF4-FFF2-40B4-BE49-F238E27FC236}">
              <a16:creationId xmlns:a16="http://schemas.microsoft.com/office/drawing/2014/main" id="{00000000-0008-0000-0E00-00001C030000}"/>
            </a:ext>
          </a:extLst>
        </xdr:cNvPr>
        <xdr:cNvSpPr/>
      </xdr:nvSpPr>
      <xdr:spPr>
        <a:xfrm>
          <a:off x="20383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9906</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flipV="1">
          <a:off x="20434300" y="183527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135128</xdr:rowOff>
    </xdr:from>
    <xdr:to>
      <xdr:col>102</xdr:col>
      <xdr:colOff>165100</xdr:colOff>
      <xdr:row>107</xdr:row>
      <xdr:rowOff>65278</xdr:rowOff>
    </xdr:to>
    <xdr:sp macro="" textlink="">
      <xdr:nvSpPr>
        <xdr:cNvPr id="798" name="楕円 797">
          <a:extLst>
            <a:ext uri="{FF2B5EF4-FFF2-40B4-BE49-F238E27FC236}">
              <a16:creationId xmlns:a16="http://schemas.microsoft.com/office/drawing/2014/main" id="{00000000-0008-0000-0E00-00001E030000}"/>
            </a:ext>
          </a:extLst>
        </xdr:cNvPr>
        <xdr:cNvSpPr/>
      </xdr:nvSpPr>
      <xdr:spPr>
        <a:xfrm>
          <a:off x="19494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9906</xdr:rowOff>
    </xdr:from>
    <xdr:to>
      <xdr:col>107</xdr:col>
      <xdr:colOff>50800</xdr:colOff>
      <xdr:row>107</xdr:row>
      <xdr:rowOff>14478</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flipV="1">
          <a:off x="19545300" y="1835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00" name="n_1aveValue【公民館】&#10;一人当たり面積">
          <a:extLst>
            <a:ext uri="{FF2B5EF4-FFF2-40B4-BE49-F238E27FC236}">
              <a16:creationId xmlns:a16="http://schemas.microsoft.com/office/drawing/2014/main" id="{00000000-0008-0000-0E00-000020030000}"/>
            </a:ext>
          </a:extLst>
        </xdr:cNvPr>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01" name="n_2aveValue【公民館】&#10;一人当たり面積">
          <a:extLst>
            <a:ext uri="{FF2B5EF4-FFF2-40B4-BE49-F238E27FC236}">
              <a16:creationId xmlns:a16="http://schemas.microsoft.com/office/drawing/2014/main" id="{00000000-0008-0000-0E00-000021030000}"/>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02" name="n_3aveValue【公民館】&#10;一人当たり面積">
          <a:extLst>
            <a:ext uri="{FF2B5EF4-FFF2-40B4-BE49-F238E27FC236}">
              <a16:creationId xmlns:a16="http://schemas.microsoft.com/office/drawing/2014/main" id="{00000000-0008-0000-0E00-000022030000}"/>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03" name="n_4aveValue【公民館】&#10;一人当たり面積">
          <a:extLst>
            <a:ext uri="{FF2B5EF4-FFF2-40B4-BE49-F238E27FC236}">
              <a16:creationId xmlns:a16="http://schemas.microsoft.com/office/drawing/2014/main" id="{00000000-0008-0000-0E00-000023030000}"/>
            </a:ext>
          </a:extLst>
        </xdr:cNvPr>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804" name="n_1mainValue【公民館】&#10;一人当たり面積">
          <a:extLst>
            <a:ext uri="{FF2B5EF4-FFF2-40B4-BE49-F238E27FC236}">
              <a16:creationId xmlns:a16="http://schemas.microsoft.com/office/drawing/2014/main" id="{00000000-0008-0000-0E00-000024030000}"/>
            </a:ext>
          </a:extLst>
        </xdr:cNvPr>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51833</xdr:rowOff>
    </xdr:from>
    <xdr:ext cx="469744" cy="259045"/>
    <xdr:sp macro="" textlink="">
      <xdr:nvSpPr>
        <xdr:cNvPr id="805" name="n_2mainValue【公民館】&#10;一人当たり面積">
          <a:extLst>
            <a:ext uri="{FF2B5EF4-FFF2-40B4-BE49-F238E27FC236}">
              <a16:creationId xmlns:a16="http://schemas.microsoft.com/office/drawing/2014/main" id="{00000000-0008-0000-0E00-000025030000}"/>
            </a:ext>
          </a:extLst>
        </xdr:cNvPr>
        <xdr:cNvSpPr txBox="1"/>
      </xdr:nvSpPr>
      <xdr:spPr>
        <a:xfrm>
          <a:off x="20199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56405</xdr:rowOff>
    </xdr:from>
    <xdr:ext cx="469744" cy="259045"/>
    <xdr:sp macro="" textlink="">
      <xdr:nvSpPr>
        <xdr:cNvPr id="806" name="n_3mainValue【公民館】&#10;一人当たり面積">
          <a:extLst>
            <a:ext uri="{FF2B5EF4-FFF2-40B4-BE49-F238E27FC236}">
              <a16:creationId xmlns:a16="http://schemas.microsoft.com/office/drawing/2014/main" id="{00000000-0008-0000-0E00-000026030000}"/>
            </a:ext>
          </a:extLst>
        </xdr:cNvPr>
        <xdr:cNvSpPr txBox="1"/>
      </xdr:nvSpPr>
      <xdr:spPr>
        <a:xfrm>
          <a:off x="19310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類似団体と比較して特に有形固定資産減価償却率が高くなっている施設は、認定こども園・幼稚園・保育所、児童館、公民館であり、特に低くなっている施設は、道路、橋梁・トンネル、公営住宅である。</a:t>
          </a:r>
          <a:endParaRPr lang="ja-JP" altLang="ja-JP" sz="1400">
            <a:effectLst/>
          </a:endParaRPr>
        </a:p>
        <a:p>
          <a:r>
            <a:rPr kumimoji="1" lang="ja-JP" altLang="ja-JP" sz="1100">
              <a:solidFill>
                <a:schemeClr val="dk1"/>
              </a:solidFill>
              <a:effectLst/>
              <a:latin typeface="+mn-lt"/>
              <a:ea typeface="+mn-ea"/>
              <a:cs typeface="+mn-cs"/>
            </a:rPr>
            <a:t>　　当市においては平成２７年度策定の五所川原市公共施設等総合管理計画に基づき、個別施設計画の作成に取り組んでおり、こちらは平成３１年度末に策定されている。</a:t>
          </a:r>
          <a:endParaRPr lang="ja-JP" altLang="ja-JP" sz="1400">
            <a:effectLst/>
          </a:endParaRPr>
        </a:p>
        <a:p>
          <a:r>
            <a:rPr kumimoji="1" lang="ja-JP" altLang="ja-JP" sz="1100">
              <a:solidFill>
                <a:schemeClr val="dk1"/>
              </a:solidFill>
              <a:effectLst/>
              <a:latin typeface="+mn-lt"/>
              <a:ea typeface="+mn-ea"/>
              <a:cs typeface="+mn-cs"/>
            </a:rPr>
            <a:t>　　児童館については減価償却率が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％と非常に高くなっているが、令和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に１</a:t>
          </a:r>
          <a:r>
            <a:rPr kumimoji="1" lang="ja-JP" altLang="ja-JP" sz="1100">
              <a:solidFill>
                <a:schemeClr val="dk1"/>
              </a:solidFill>
              <a:effectLst/>
              <a:latin typeface="+mn-lt"/>
              <a:ea typeface="+mn-ea"/>
              <a:cs typeface="+mn-cs"/>
            </a:rPr>
            <a:t>施設についての除却を行うことで維持管理費用の減少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見込んでいる。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橋りょう・トンネル及び公営住宅</a:t>
          </a:r>
          <a:r>
            <a:rPr kumimoji="1" lang="ja-JP" altLang="ja-JP" sz="1100">
              <a:solidFill>
                <a:schemeClr val="dk1"/>
              </a:solidFill>
              <a:effectLst/>
              <a:latin typeface="+mn-lt"/>
              <a:ea typeface="+mn-ea"/>
              <a:cs typeface="+mn-cs"/>
            </a:rPr>
            <a:t>について類似団体平均を大きく下回っているが、これは</a:t>
          </a:r>
          <a:r>
            <a:rPr kumimoji="1" lang="ja-JP" altLang="en-US" sz="1100">
              <a:solidFill>
                <a:schemeClr val="dk1"/>
              </a:solidFill>
              <a:effectLst/>
              <a:latin typeface="+mn-lt"/>
              <a:ea typeface="+mn-ea"/>
              <a:cs typeface="+mn-cs"/>
            </a:rPr>
            <a:t>橋りょう長寿命化計画及び市営住宅長寿命化計画に基づき、それぞれの施設の除却及び新設</a:t>
          </a:r>
          <a:r>
            <a:rPr kumimoji="1" lang="ja-JP" altLang="ja-JP" sz="1100">
              <a:solidFill>
                <a:schemeClr val="dk1"/>
              </a:solidFill>
              <a:effectLst/>
              <a:latin typeface="+mn-lt"/>
              <a:ea typeface="+mn-ea"/>
              <a:cs typeface="+mn-cs"/>
            </a:rPr>
            <a:t>を実施したため、有形固定資産減価償却率が減少することとなった。</a:t>
          </a:r>
          <a:endParaRPr lang="ja-JP" altLang="ja-JP" sz="1400">
            <a:effectLst/>
          </a:endParaRPr>
        </a:p>
        <a:p>
          <a:r>
            <a:rPr kumimoji="1" lang="ja-JP" altLang="ja-JP" sz="1100">
              <a:solidFill>
                <a:schemeClr val="dk1"/>
              </a:solidFill>
              <a:effectLst/>
              <a:latin typeface="+mn-lt"/>
              <a:ea typeface="+mn-ea"/>
              <a:cs typeface="+mn-cs"/>
            </a:rPr>
            <a:t>　　今後は個別施設計画に基づき、利用されていない公共施設については除却、利用されている施設については改修及び建替えなどの老朽化対策に取り組んでいくこととし、今後の維持管理費用の減少も見込</a:t>
          </a:r>
          <a:r>
            <a:rPr kumimoji="1" lang="ja-JP" altLang="en-US" sz="1100">
              <a:solidFill>
                <a:schemeClr val="dk1"/>
              </a:solidFill>
              <a:effectLst/>
              <a:latin typeface="+mn-lt"/>
              <a:ea typeface="+mn-ea"/>
              <a:cs typeface="+mn-cs"/>
            </a:rPr>
            <a:t>んでいる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53,965
53,848
404.20
32,211,513
31,575,233
577,041
16,555,998
53,642,682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152780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839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138067</xdr:rowOff>
    </xdr:from>
    <xdr:to>
      <xdr:col>24</xdr:col>
      <xdr:colOff>114300</xdr:colOff>
      <xdr:row>41</xdr:row>
      <xdr:rowOff>68217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116494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123372</xdr:rowOff>
    </xdr:from>
    <xdr:to>
      <xdr:col>20</xdr:col>
      <xdr:colOff>38100</xdr:colOff>
      <xdr:row>41</xdr:row>
      <xdr:rowOff>53522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2722</xdr:rowOff>
    </xdr:from>
    <xdr:to>
      <xdr:col>24</xdr:col>
      <xdr:colOff>63500</xdr:colOff>
      <xdr:row>41</xdr:row>
      <xdr:rowOff>17417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703217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90715</xdr:rowOff>
    </xdr:from>
    <xdr:to>
      <xdr:col>15</xdr:col>
      <xdr:colOff>101600</xdr:colOff>
      <xdr:row>41</xdr:row>
      <xdr:rowOff>20865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141515</xdr:rowOff>
    </xdr:from>
    <xdr:to>
      <xdr:col>19</xdr:col>
      <xdr:colOff>177800</xdr:colOff>
      <xdr:row>41</xdr:row>
      <xdr:rowOff>2722</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999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58057</xdr:rowOff>
    </xdr:from>
    <xdr:to>
      <xdr:col>10</xdr:col>
      <xdr:colOff>165100</xdr:colOff>
      <xdr:row>40</xdr:row>
      <xdr:rowOff>159657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108857</xdr:rowOff>
    </xdr:from>
    <xdr:to>
      <xdr:col>15</xdr:col>
      <xdr:colOff>50800</xdr:colOff>
      <xdr:row>40</xdr:row>
      <xdr:rowOff>141515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966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44649</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11992</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150784</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158750</xdr:rowOff>
    </xdr:from>
    <xdr:to>
      <xdr:col>55</xdr:col>
      <xdr:colOff>50800</xdr:colOff>
      <xdr:row>39</xdr:row>
      <xdr:rowOff>88900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137177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158750</xdr:rowOff>
    </xdr:from>
    <xdr:to>
      <xdr:col>50</xdr:col>
      <xdr:colOff>165100</xdr:colOff>
      <xdr:row>39</xdr:row>
      <xdr:rowOff>88900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38100</xdr:rowOff>
    </xdr:from>
    <xdr:to>
      <xdr:col>55</xdr:col>
      <xdr:colOff>0</xdr:colOff>
      <xdr:row>39</xdr:row>
      <xdr:rowOff>38100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6724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38100</xdr:rowOff>
    </xdr:from>
    <xdr:to>
      <xdr:col>50</xdr:col>
      <xdr:colOff>114300</xdr:colOff>
      <xdr:row>39</xdr:row>
      <xdr:rowOff>57150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750300" y="6724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57150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80027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93917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99077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7626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00000000-0008-0000-0F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00000000-0008-0000-0F00-0000A8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00000000-0008-0000-0F00-0000AA000000}"/>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00000000-0008-0000-0F00-0000AC000000}"/>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158750</xdr:rowOff>
    </xdr:from>
    <xdr:to>
      <xdr:col>24</xdr:col>
      <xdr:colOff>114300</xdr:colOff>
      <xdr:row>62</xdr:row>
      <xdr:rowOff>88900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4584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137177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00000000-0008-0000-0F00-0000B8000000}"/>
            </a:ext>
          </a:extLst>
        </xdr:cNvPr>
        <xdr:cNvSpPr txBox="1"/>
      </xdr:nvSpPr>
      <xdr:spPr>
        <a:xfrm>
          <a:off x="4673600"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2540</xdr:rowOff>
    </xdr:from>
    <xdr:to>
      <xdr:col>20</xdr:col>
      <xdr:colOff>38100</xdr:colOff>
      <xdr:row>62</xdr:row>
      <xdr:rowOff>104140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3746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38100</xdr:rowOff>
    </xdr:from>
    <xdr:to>
      <xdr:col>24</xdr:col>
      <xdr:colOff>63500</xdr:colOff>
      <xdr:row>62</xdr:row>
      <xdr:rowOff>53340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3797300" y="10668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33020</xdr:rowOff>
    </xdr:from>
    <xdr:to>
      <xdr:col>15</xdr:col>
      <xdr:colOff>101600</xdr:colOff>
      <xdr:row>62</xdr:row>
      <xdr:rowOff>134620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2857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53340</xdr:rowOff>
    </xdr:from>
    <xdr:to>
      <xdr:col>19</xdr:col>
      <xdr:colOff>177800</xdr:colOff>
      <xdr:row>62</xdr:row>
      <xdr:rowOff>83820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2908300" y="10683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97790</xdr:rowOff>
    </xdr:from>
    <xdr:to>
      <xdr:col>10</xdr:col>
      <xdr:colOff>165100</xdr:colOff>
      <xdr:row>63</xdr:row>
      <xdr:rowOff>27940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196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83820</xdr:rowOff>
    </xdr:from>
    <xdr:to>
      <xdr:col>15</xdr:col>
      <xdr:colOff>50800</xdr:colOff>
      <xdr:row>62</xdr:row>
      <xdr:rowOff>148590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2019300" y="107137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1" name="n_1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2" name="n_2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3" name="n_3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4" name="n_4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95267</xdr:rowOff>
    </xdr:from>
    <xdr:ext cx="405111" cy="259045"/>
    <xdr:sp macro="" textlink="">
      <xdr:nvSpPr>
        <xdr:cNvPr id="195" name="n_1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125747</xdr:rowOff>
    </xdr:from>
    <xdr:ext cx="405111" cy="259045"/>
    <xdr:sp macro="" textlink="">
      <xdr:nvSpPr>
        <xdr:cNvPr id="196" name="n_2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19067</xdr:rowOff>
    </xdr:from>
    <xdr:ext cx="405111" cy="259045"/>
    <xdr:sp macro="" textlink="">
      <xdr:nvSpPr>
        <xdr:cNvPr id="197" name="n_3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00000000-0008-0000-0F00-0000D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a:extLst>
            <a:ext uri="{FF2B5EF4-FFF2-40B4-BE49-F238E27FC236}">
              <a16:creationId xmlns:a16="http://schemas.microsoft.com/office/drawing/2014/main" id="{00000000-0008-0000-0F00-0000DE000000}"/>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a:extLst>
            <a:ext uri="{FF2B5EF4-FFF2-40B4-BE49-F238E27FC236}">
              <a16:creationId xmlns:a16="http://schemas.microsoft.com/office/drawing/2014/main" id="{00000000-0008-0000-0F00-0000E0000000}"/>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26" name="【体育館・プール】&#10;一人当たり面積平均値テキスト">
          <a:extLst>
            <a:ext uri="{FF2B5EF4-FFF2-40B4-BE49-F238E27FC236}">
              <a16:creationId xmlns:a16="http://schemas.microsoft.com/office/drawing/2014/main" id="{00000000-0008-0000-0F00-0000E2000000}"/>
            </a:ext>
          </a:extLst>
        </xdr:cNvPr>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163830</xdr:rowOff>
    </xdr:from>
    <xdr:to>
      <xdr:col>55</xdr:col>
      <xdr:colOff>50800</xdr:colOff>
      <xdr:row>63</xdr:row>
      <xdr:rowOff>93980</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104267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142257</xdr:rowOff>
    </xdr:from>
    <xdr:ext cx="469744" cy="259045"/>
    <xdr:sp macro="" textlink="">
      <xdr:nvSpPr>
        <xdr:cNvPr id="238" name="【体育館・プール】&#10;一人当たり面積該当値テキスト">
          <a:extLst>
            <a:ext uri="{FF2B5EF4-FFF2-40B4-BE49-F238E27FC236}">
              <a16:creationId xmlns:a16="http://schemas.microsoft.com/office/drawing/2014/main" id="{00000000-0008-0000-0F00-0000EE000000}"/>
            </a:ext>
          </a:extLst>
        </xdr:cNvPr>
        <xdr:cNvSpPr txBox="1"/>
      </xdr:nvSpPr>
      <xdr:spPr>
        <a:xfrm>
          <a:off x="10515600"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167640</xdr:rowOff>
    </xdr:from>
    <xdr:to>
      <xdr:col>50</xdr:col>
      <xdr:colOff>165100</xdr:colOff>
      <xdr:row>63</xdr:row>
      <xdr:rowOff>97790</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9588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43180</xdr:rowOff>
    </xdr:from>
    <xdr:to>
      <xdr:col>55</xdr:col>
      <xdr:colOff>0</xdr:colOff>
      <xdr:row>63</xdr:row>
      <xdr:rowOff>46990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flipV="1">
          <a:off x="9639300" y="108445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16510</xdr:rowOff>
    </xdr:from>
    <xdr:to>
      <xdr:col>46</xdr:col>
      <xdr:colOff>38100</xdr:colOff>
      <xdr:row>63</xdr:row>
      <xdr:rowOff>118110</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8699500" y="108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46990</xdr:rowOff>
    </xdr:from>
    <xdr:to>
      <xdr:col>50</xdr:col>
      <xdr:colOff>114300</xdr:colOff>
      <xdr:row>63</xdr:row>
      <xdr:rowOff>67310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8750300" y="1084834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73660</xdr:rowOff>
    </xdr:from>
    <xdr:to>
      <xdr:col>41</xdr:col>
      <xdr:colOff>101600</xdr:colOff>
      <xdr:row>64</xdr:row>
      <xdr:rowOff>3810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78105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67310</xdr:rowOff>
    </xdr:from>
    <xdr:to>
      <xdr:col>45</xdr:col>
      <xdr:colOff>177800</xdr:colOff>
      <xdr:row>63</xdr:row>
      <xdr:rowOff>124460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7861300" y="108686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45" name="n_1aveValue【体育館・プール】&#10;一人当たり面積">
          <a:extLst>
            <a:ext uri="{FF2B5EF4-FFF2-40B4-BE49-F238E27FC236}">
              <a16:creationId xmlns:a16="http://schemas.microsoft.com/office/drawing/2014/main" id="{00000000-0008-0000-0F00-0000F5000000}"/>
            </a:ext>
          </a:extLst>
        </xdr:cNvPr>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46" name="n_2aveValue【体育館・プール】&#10;一人当たり面積">
          <a:extLst>
            <a:ext uri="{FF2B5EF4-FFF2-40B4-BE49-F238E27FC236}">
              <a16:creationId xmlns:a16="http://schemas.microsoft.com/office/drawing/2014/main" id="{00000000-0008-0000-0F00-0000F6000000}"/>
            </a:ext>
          </a:extLst>
        </xdr:cNvPr>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47" name="n_3aveValue【体育館・プール】&#10;一人当たり面積">
          <a:extLst>
            <a:ext uri="{FF2B5EF4-FFF2-40B4-BE49-F238E27FC236}">
              <a16:creationId xmlns:a16="http://schemas.microsoft.com/office/drawing/2014/main" id="{00000000-0008-0000-0F00-0000F7000000}"/>
            </a:ext>
          </a:extLst>
        </xdr:cNvPr>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48" name="n_4aveValue【体育館・プール】&#10;一人当たり面積">
          <a:extLst>
            <a:ext uri="{FF2B5EF4-FFF2-40B4-BE49-F238E27FC236}">
              <a16:creationId xmlns:a16="http://schemas.microsoft.com/office/drawing/2014/main" id="{00000000-0008-0000-0F00-0000F8000000}"/>
            </a:ext>
          </a:extLst>
        </xdr:cNvPr>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88917</xdr:rowOff>
    </xdr:from>
    <xdr:ext cx="469744" cy="259045"/>
    <xdr:sp macro="" textlink="">
      <xdr:nvSpPr>
        <xdr:cNvPr id="249" name="n_1mainValue【体育館・プール】&#10;一人当たり面積">
          <a:extLst>
            <a:ext uri="{FF2B5EF4-FFF2-40B4-BE49-F238E27FC236}">
              <a16:creationId xmlns:a16="http://schemas.microsoft.com/office/drawing/2014/main" id="{00000000-0008-0000-0F00-0000F9000000}"/>
            </a:ext>
          </a:extLst>
        </xdr:cNvPr>
        <xdr:cNvSpPr txBox="1"/>
      </xdr:nvSpPr>
      <xdr:spPr>
        <a:xfrm>
          <a:off x="9391727"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109237</xdr:rowOff>
    </xdr:from>
    <xdr:ext cx="469744" cy="259045"/>
    <xdr:sp macro="" textlink="">
      <xdr:nvSpPr>
        <xdr:cNvPr id="250" name="n_2mainValue【体育館・プール】&#10;一人当たり面積">
          <a:extLst>
            <a:ext uri="{FF2B5EF4-FFF2-40B4-BE49-F238E27FC236}">
              <a16:creationId xmlns:a16="http://schemas.microsoft.com/office/drawing/2014/main" id="{00000000-0008-0000-0F00-0000FA000000}"/>
            </a:ext>
          </a:extLst>
        </xdr:cNvPr>
        <xdr:cNvSpPr txBox="1"/>
      </xdr:nvSpPr>
      <xdr:spPr>
        <a:xfrm>
          <a:off x="8515427" y="109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166387</xdr:rowOff>
    </xdr:from>
    <xdr:ext cx="469744" cy="259045"/>
    <xdr:sp macro="" textlink="">
      <xdr:nvSpPr>
        <xdr:cNvPr id="251" name="n_3mainValue【体育館・プール】&#10;一人当たり面積">
          <a:extLst>
            <a:ext uri="{FF2B5EF4-FFF2-40B4-BE49-F238E27FC236}">
              <a16:creationId xmlns:a16="http://schemas.microsoft.com/office/drawing/2014/main" id="{00000000-0008-0000-0F00-0000FB000000}"/>
            </a:ext>
          </a:extLst>
        </xdr:cNvPr>
        <xdr:cNvSpPr txBox="1"/>
      </xdr:nvSpPr>
      <xdr:spPr>
        <a:xfrm>
          <a:off x="7626427" y="1096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00000000-0008-0000-0F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00000000-0008-0000-0F00-000016010000}"/>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a:extLst>
            <a:ext uri="{FF2B5EF4-FFF2-40B4-BE49-F238E27FC236}">
              <a16:creationId xmlns:a16="http://schemas.microsoft.com/office/drawing/2014/main" id="{00000000-0008-0000-0F00-000018010000}"/>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00000000-0008-0000-0F00-00001A010000}"/>
            </a:ext>
          </a:extLst>
        </xdr:cNvPr>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45847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31041</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00000000-0008-0000-0F00-000026010000}"/>
            </a:ext>
          </a:extLst>
        </xdr:cNvPr>
        <xdr:cNvSpPr txBox="1"/>
      </xdr:nvSpPr>
      <xdr:spPr>
        <a:xfrm>
          <a:off x="4673600"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26488</xdr:rowOff>
    </xdr:from>
    <xdr:to>
      <xdr:col>20</xdr:col>
      <xdr:colOff>38100</xdr:colOff>
      <xdr:row>83</xdr:row>
      <xdr:rowOff>128088</xdr:rowOff>
    </xdr:to>
    <xdr:sp macro="" textlink="">
      <xdr:nvSpPr>
        <xdr:cNvPr id="295" name="楕円 294">
          <a:extLst>
            <a:ext uri="{FF2B5EF4-FFF2-40B4-BE49-F238E27FC236}">
              <a16:creationId xmlns:a16="http://schemas.microsoft.com/office/drawing/2014/main" id="{00000000-0008-0000-0F00-000027010000}"/>
            </a:ext>
          </a:extLst>
        </xdr:cNvPr>
        <xdr:cNvSpPr/>
      </xdr:nvSpPr>
      <xdr:spPr>
        <a:xfrm>
          <a:off x="3746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77288</xdr:rowOff>
    </xdr:from>
    <xdr:to>
      <xdr:col>24</xdr:col>
      <xdr:colOff>63500</xdr:colOff>
      <xdr:row>83</xdr:row>
      <xdr:rowOff>103414</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3797300" y="1430763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11793</xdr:rowOff>
    </xdr:from>
    <xdr:to>
      <xdr:col>15</xdr:col>
      <xdr:colOff>101600</xdr:colOff>
      <xdr:row>83</xdr:row>
      <xdr:rowOff>113393</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2857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62593</xdr:rowOff>
    </xdr:from>
    <xdr:to>
      <xdr:col>19</xdr:col>
      <xdr:colOff>177800</xdr:colOff>
      <xdr:row>83</xdr:row>
      <xdr:rowOff>77288</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2908300" y="142929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157118</xdr:rowOff>
    </xdr:from>
    <xdr:to>
      <xdr:col>10</xdr:col>
      <xdr:colOff>165100</xdr:colOff>
      <xdr:row>83</xdr:row>
      <xdr:rowOff>87268</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1968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36468</xdr:rowOff>
    </xdr:from>
    <xdr:to>
      <xdr:col>15</xdr:col>
      <xdr:colOff>50800</xdr:colOff>
      <xdr:row>83</xdr:row>
      <xdr:rowOff>62593</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2019300" y="142668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01" name="n_1aveValue【福祉施設】&#10;有形固定資産減価償却率">
          <a:extLst>
            <a:ext uri="{FF2B5EF4-FFF2-40B4-BE49-F238E27FC236}">
              <a16:creationId xmlns:a16="http://schemas.microsoft.com/office/drawing/2014/main" id="{00000000-0008-0000-0F00-00002D010000}"/>
            </a:ext>
          </a:extLst>
        </xdr:cNvPr>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02" name="n_2aveValue【福祉施設】&#10;有形固定資産減価償却率">
          <a:extLst>
            <a:ext uri="{FF2B5EF4-FFF2-40B4-BE49-F238E27FC236}">
              <a16:creationId xmlns:a16="http://schemas.microsoft.com/office/drawing/2014/main" id="{00000000-0008-0000-0F00-00002E010000}"/>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03" name="n_3aveValue【福祉施設】&#10;有形固定資産減価償却率">
          <a:extLst>
            <a:ext uri="{FF2B5EF4-FFF2-40B4-BE49-F238E27FC236}">
              <a16:creationId xmlns:a16="http://schemas.microsoft.com/office/drawing/2014/main" id="{00000000-0008-0000-0F00-00002F010000}"/>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4" name="n_4aveValue【福祉施設】&#10;有形固定資産減価償却率">
          <a:extLst>
            <a:ext uri="{FF2B5EF4-FFF2-40B4-BE49-F238E27FC236}">
              <a16:creationId xmlns:a16="http://schemas.microsoft.com/office/drawing/2014/main" id="{00000000-0008-0000-0F00-000030010000}"/>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119215</xdr:rowOff>
    </xdr:from>
    <xdr:ext cx="405111" cy="259045"/>
    <xdr:sp macro="" textlink="">
      <xdr:nvSpPr>
        <xdr:cNvPr id="305" name="n_1mainValue【福祉施設】&#10;有形固定資産減価償却率">
          <a:extLst>
            <a:ext uri="{FF2B5EF4-FFF2-40B4-BE49-F238E27FC236}">
              <a16:creationId xmlns:a16="http://schemas.microsoft.com/office/drawing/2014/main" id="{00000000-0008-0000-0F00-000031010000}"/>
            </a:ext>
          </a:extLst>
        </xdr:cNvPr>
        <xdr:cNvSpPr txBox="1"/>
      </xdr:nvSpPr>
      <xdr:spPr>
        <a:xfrm>
          <a:off x="35820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104520</xdr:rowOff>
    </xdr:from>
    <xdr:ext cx="405111" cy="259045"/>
    <xdr:sp macro="" textlink="">
      <xdr:nvSpPr>
        <xdr:cNvPr id="306" name="n_2mainValue【福祉施設】&#10;有形固定資産減価償却率">
          <a:extLst>
            <a:ext uri="{FF2B5EF4-FFF2-40B4-BE49-F238E27FC236}">
              <a16:creationId xmlns:a16="http://schemas.microsoft.com/office/drawing/2014/main" id="{00000000-0008-0000-0F00-000032010000}"/>
            </a:ext>
          </a:extLst>
        </xdr:cNvPr>
        <xdr:cNvSpPr txBox="1"/>
      </xdr:nvSpPr>
      <xdr:spPr>
        <a:xfrm>
          <a:off x="2705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78395</xdr:rowOff>
    </xdr:from>
    <xdr:ext cx="405111" cy="259045"/>
    <xdr:sp macro="" textlink="">
      <xdr:nvSpPr>
        <xdr:cNvPr id="307" name="n_3mainValue【福祉施設】&#10;有形固定資産減価償却率">
          <a:extLst>
            <a:ext uri="{FF2B5EF4-FFF2-40B4-BE49-F238E27FC236}">
              <a16:creationId xmlns:a16="http://schemas.microsoft.com/office/drawing/2014/main" id="{00000000-0008-0000-0F00-000033010000}"/>
            </a:ext>
          </a:extLst>
        </xdr:cNvPr>
        <xdr:cNvSpPr txBox="1"/>
      </xdr:nvSpPr>
      <xdr:spPr>
        <a:xfrm>
          <a:off x="1816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a:extLst>
            <a:ext uri="{FF2B5EF4-FFF2-40B4-BE49-F238E27FC236}">
              <a16:creationId xmlns:a16="http://schemas.microsoft.com/office/drawing/2014/main" id="{00000000-0008-0000-0F00-00004C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a:extLst>
            <a:ext uri="{FF2B5EF4-FFF2-40B4-BE49-F238E27FC236}">
              <a16:creationId xmlns:a16="http://schemas.microsoft.com/office/drawing/2014/main" id="{00000000-0008-0000-0F00-00004E010000}"/>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36" name="【福祉施設】&#10;一人当たり面積平均値テキスト">
          <a:extLst>
            <a:ext uri="{FF2B5EF4-FFF2-40B4-BE49-F238E27FC236}">
              <a16:creationId xmlns:a16="http://schemas.microsoft.com/office/drawing/2014/main" id="{00000000-0008-0000-0F00-000050010000}"/>
            </a:ext>
          </a:extLst>
        </xdr:cNvPr>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55880</xdr:rowOff>
    </xdr:from>
    <xdr:to>
      <xdr:col>55</xdr:col>
      <xdr:colOff>50800</xdr:colOff>
      <xdr:row>82</xdr:row>
      <xdr:rowOff>157480</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10426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78757</xdr:rowOff>
    </xdr:from>
    <xdr:ext cx="469744" cy="259045"/>
    <xdr:sp macro="" textlink="">
      <xdr:nvSpPr>
        <xdr:cNvPr id="348" name="【福祉施設】&#10;一人当たり面積該当値テキスト">
          <a:extLst>
            <a:ext uri="{FF2B5EF4-FFF2-40B4-BE49-F238E27FC236}">
              <a16:creationId xmlns:a16="http://schemas.microsoft.com/office/drawing/2014/main" id="{00000000-0008-0000-0F00-00005C010000}"/>
            </a:ext>
          </a:extLst>
        </xdr:cNvPr>
        <xdr:cNvSpPr txBox="1"/>
      </xdr:nvSpPr>
      <xdr:spPr>
        <a:xfrm>
          <a:off x="10515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67311</xdr:rowOff>
    </xdr:from>
    <xdr:to>
      <xdr:col>50</xdr:col>
      <xdr:colOff>165100</xdr:colOff>
      <xdr:row>82</xdr:row>
      <xdr:rowOff>168911</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958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106680</xdr:rowOff>
    </xdr:from>
    <xdr:to>
      <xdr:col>55</xdr:col>
      <xdr:colOff>0</xdr:colOff>
      <xdr:row>82</xdr:row>
      <xdr:rowOff>118111</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9639300" y="141655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59689</xdr:rowOff>
    </xdr:from>
    <xdr:to>
      <xdr:col>46</xdr:col>
      <xdr:colOff>38100</xdr:colOff>
      <xdr:row>82</xdr:row>
      <xdr:rowOff>161289</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8699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110489</xdr:rowOff>
    </xdr:from>
    <xdr:to>
      <xdr:col>50</xdr:col>
      <xdr:colOff>114300</xdr:colOff>
      <xdr:row>82</xdr:row>
      <xdr:rowOff>118111</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8750300" y="14169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71120</xdr:rowOff>
    </xdr:from>
    <xdr:to>
      <xdr:col>41</xdr:col>
      <xdr:colOff>101600</xdr:colOff>
      <xdr:row>83</xdr:row>
      <xdr:rowOff>1270</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7810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110489</xdr:rowOff>
    </xdr:from>
    <xdr:to>
      <xdr:col>45</xdr:col>
      <xdr:colOff>177800</xdr:colOff>
      <xdr:row>82</xdr:row>
      <xdr:rowOff>121920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flipV="1">
          <a:off x="7861300" y="14169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55" name="n_1aveValue【福祉施設】&#10;一人当たり面積">
          <a:extLst>
            <a:ext uri="{FF2B5EF4-FFF2-40B4-BE49-F238E27FC236}">
              <a16:creationId xmlns:a16="http://schemas.microsoft.com/office/drawing/2014/main" id="{00000000-0008-0000-0F00-000063010000}"/>
            </a:ext>
          </a:extLst>
        </xdr:cNvPr>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56" name="n_2aveValue【福祉施設】&#10;一人当たり面積">
          <a:extLst>
            <a:ext uri="{FF2B5EF4-FFF2-40B4-BE49-F238E27FC236}">
              <a16:creationId xmlns:a16="http://schemas.microsoft.com/office/drawing/2014/main" id="{00000000-0008-0000-0F00-000064010000}"/>
            </a:ext>
          </a:extLst>
        </xdr:cNvPr>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49547</xdr:rowOff>
    </xdr:from>
    <xdr:ext cx="469744" cy="259045"/>
    <xdr:sp macro="" textlink="">
      <xdr:nvSpPr>
        <xdr:cNvPr id="357" name="n_3aveValue【福祉施設】&#10;一人当たり面積">
          <a:extLst>
            <a:ext uri="{FF2B5EF4-FFF2-40B4-BE49-F238E27FC236}">
              <a16:creationId xmlns:a16="http://schemas.microsoft.com/office/drawing/2014/main" id="{00000000-0008-0000-0F00-000065010000}"/>
            </a:ext>
          </a:extLst>
        </xdr:cNvPr>
        <xdr:cNvSpPr txBox="1"/>
      </xdr:nvSpPr>
      <xdr:spPr>
        <a:xfrm>
          <a:off x="7626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8" name="n_4aveValue【福祉施設】&#10;一人当たり面積">
          <a:extLst>
            <a:ext uri="{FF2B5EF4-FFF2-40B4-BE49-F238E27FC236}">
              <a16:creationId xmlns:a16="http://schemas.microsoft.com/office/drawing/2014/main" id="{00000000-0008-0000-0F00-000066010000}"/>
            </a:ext>
          </a:extLst>
        </xdr:cNvPr>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13988</xdr:rowOff>
    </xdr:from>
    <xdr:ext cx="469744" cy="259045"/>
    <xdr:sp macro="" textlink="">
      <xdr:nvSpPr>
        <xdr:cNvPr id="359" name="n_1mainValue【福祉施設】&#10;一人当たり面積">
          <a:extLst>
            <a:ext uri="{FF2B5EF4-FFF2-40B4-BE49-F238E27FC236}">
              <a16:creationId xmlns:a16="http://schemas.microsoft.com/office/drawing/2014/main" id="{00000000-0008-0000-0F00-000067010000}"/>
            </a:ext>
          </a:extLst>
        </xdr:cNvPr>
        <xdr:cNvSpPr txBox="1"/>
      </xdr:nvSpPr>
      <xdr:spPr>
        <a:xfrm>
          <a:off x="9391727" y="1390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6366</xdr:rowOff>
    </xdr:from>
    <xdr:ext cx="469744" cy="259045"/>
    <xdr:sp macro="" textlink="">
      <xdr:nvSpPr>
        <xdr:cNvPr id="360" name="n_2mainValue【福祉施設】&#10;一人当たり面積">
          <a:extLst>
            <a:ext uri="{FF2B5EF4-FFF2-40B4-BE49-F238E27FC236}">
              <a16:creationId xmlns:a16="http://schemas.microsoft.com/office/drawing/2014/main" id="{00000000-0008-0000-0F00-000068010000}"/>
            </a:ext>
          </a:extLst>
        </xdr:cNvPr>
        <xdr:cNvSpPr txBox="1"/>
      </xdr:nvSpPr>
      <xdr:spPr>
        <a:xfrm>
          <a:off x="85154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17797</xdr:rowOff>
    </xdr:from>
    <xdr:ext cx="469744" cy="259045"/>
    <xdr:sp macro="" textlink="">
      <xdr:nvSpPr>
        <xdr:cNvPr id="361" name="n_3mainValue【福祉施設】&#10;一人当たり面積">
          <a:extLst>
            <a:ext uri="{FF2B5EF4-FFF2-40B4-BE49-F238E27FC236}">
              <a16:creationId xmlns:a16="http://schemas.microsoft.com/office/drawing/2014/main" id="{00000000-0008-0000-0F00-000069010000}"/>
            </a:ext>
          </a:extLst>
        </xdr:cNvPr>
        <xdr:cNvSpPr txBox="1"/>
      </xdr:nvSpPr>
      <xdr:spPr>
        <a:xfrm>
          <a:off x="7626427" y="139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一般廃棄物処理施設】&#10;有形固定資産減価償却率グラフ枠">
          <a:extLst>
            <a:ext uri="{FF2B5EF4-FFF2-40B4-BE49-F238E27FC236}">
              <a16:creationId xmlns:a16="http://schemas.microsoft.com/office/drawing/2014/main" id="{00000000-0008-0000-0F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04" name="【一般廃棄物処理施設】&#10;有形固定資産減価償却率最小値テキスト">
          <a:extLst>
            <a:ext uri="{FF2B5EF4-FFF2-40B4-BE49-F238E27FC236}">
              <a16:creationId xmlns:a16="http://schemas.microsoft.com/office/drawing/2014/main" id="{00000000-0008-0000-0F00-000094010000}"/>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06" name="【一般廃棄物処理施設】&#10;有形固定資産減価償却率最大値テキスト">
          <a:extLst>
            <a:ext uri="{FF2B5EF4-FFF2-40B4-BE49-F238E27FC236}">
              <a16:creationId xmlns:a16="http://schemas.microsoft.com/office/drawing/2014/main" id="{00000000-0008-0000-0F00-00009601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408" name="【一般廃棄物処理施設】&#10;有形固定資産減価償却率平均値テキスト">
          <a:extLst>
            <a:ext uri="{FF2B5EF4-FFF2-40B4-BE49-F238E27FC236}">
              <a16:creationId xmlns:a16="http://schemas.microsoft.com/office/drawing/2014/main" id="{00000000-0008-0000-0F00-000098010000}"/>
            </a:ext>
          </a:extLst>
        </xdr:cNvPr>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160927</xdr:rowOff>
    </xdr:from>
    <xdr:to>
      <xdr:col>85</xdr:col>
      <xdr:colOff>177800</xdr:colOff>
      <xdr:row>40</xdr:row>
      <xdr:rowOff>91077</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162687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139354</xdr:rowOff>
    </xdr:from>
    <xdr:ext cx="405111" cy="259045"/>
    <xdr:sp macro="" textlink="">
      <xdr:nvSpPr>
        <xdr:cNvPr id="420" name="【一般廃棄物処理施設】&#10;有形固定資産減価償却率該当値テキスト">
          <a:extLst>
            <a:ext uri="{FF2B5EF4-FFF2-40B4-BE49-F238E27FC236}">
              <a16:creationId xmlns:a16="http://schemas.microsoft.com/office/drawing/2014/main" id="{00000000-0008-0000-0F00-0000A4010000}"/>
            </a:ext>
          </a:extLst>
        </xdr:cNvPr>
        <xdr:cNvSpPr txBox="1"/>
      </xdr:nvSpPr>
      <xdr:spPr>
        <a:xfrm>
          <a:off x="163576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133169</xdr:rowOff>
    </xdr:from>
    <xdr:to>
      <xdr:col>81</xdr:col>
      <xdr:colOff>101600</xdr:colOff>
      <xdr:row>40</xdr:row>
      <xdr:rowOff>63319</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5430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12519</xdr:rowOff>
    </xdr:from>
    <xdr:to>
      <xdr:col>85</xdr:col>
      <xdr:colOff>127000</xdr:colOff>
      <xdr:row>40</xdr:row>
      <xdr:rowOff>40277</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5481300" y="687051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xdr:rowOff>
    </xdr:from>
    <xdr:to>
      <xdr:col>76</xdr:col>
      <xdr:colOff>165100</xdr:colOff>
      <xdr:row>38</xdr:row>
      <xdr:rowOff>113937</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4541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63137</xdr:rowOff>
    </xdr:from>
    <xdr:to>
      <xdr:col>81</xdr:col>
      <xdr:colOff>50800</xdr:colOff>
      <xdr:row>40</xdr:row>
      <xdr:rowOff>12519</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4592300" y="6578237"/>
          <a:ext cx="889000" cy="29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129903</xdr:rowOff>
    </xdr:from>
    <xdr:to>
      <xdr:col>72</xdr:col>
      <xdr:colOff>38100</xdr:colOff>
      <xdr:row>38</xdr:row>
      <xdr:rowOff>60053</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3652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9253</xdr:rowOff>
    </xdr:from>
    <xdr:to>
      <xdr:col>76</xdr:col>
      <xdr:colOff>114300</xdr:colOff>
      <xdr:row>38</xdr:row>
      <xdr:rowOff>63137</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3703300" y="652435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427" name="n_1aveValue【一般廃棄物処理施設】&#10;有形固定資産減価償却率">
          <a:extLst>
            <a:ext uri="{FF2B5EF4-FFF2-40B4-BE49-F238E27FC236}">
              <a16:creationId xmlns:a16="http://schemas.microsoft.com/office/drawing/2014/main" id="{00000000-0008-0000-0F00-0000AB010000}"/>
            </a:ext>
          </a:extLst>
        </xdr:cNvPr>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428" name="n_2aveValue【一般廃棄物処理施設】&#10;有形固定資産減価償却率">
          <a:extLst>
            <a:ext uri="{FF2B5EF4-FFF2-40B4-BE49-F238E27FC236}">
              <a16:creationId xmlns:a16="http://schemas.microsoft.com/office/drawing/2014/main" id="{00000000-0008-0000-0F00-0000AC010000}"/>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29" name="n_3aveValue【一般廃棄物処理施設】&#10;有形固定資産減価償却率">
          <a:extLst>
            <a:ext uri="{FF2B5EF4-FFF2-40B4-BE49-F238E27FC236}">
              <a16:creationId xmlns:a16="http://schemas.microsoft.com/office/drawing/2014/main" id="{00000000-0008-0000-0F00-0000AD010000}"/>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30" name="n_4aveValue【一般廃棄物処理施設】&#10;有形固定資産減価償却率">
          <a:extLst>
            <a:ext uri="{FF2B5EF4-FFF2-40B4-BE49-F238E27FC236}">
              <a16:creationId xmlns:a16="http://schemas.microsoft.com/office/drawing/2014/main" id="{00000000-0008-0000-0F00-0000AE01000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54446</xdr:rowOff>
    </xdr:from>
    <xdr:ext cx="405111" cy="259045"/>
    <xdr:sp macro="" textlink="">
      <xdr:nvSpPr>
        <xdr:cNvPr id="431" name="n_1mainValue【一般廃棄物処理施設】&#10;有形固定資産減価償却率">
          <a:extLst>
            <a:ext uri="{FF2B5EF4-FFF2-40B4-BE49-F238E27FC236}">
              <a16:creationId xmlns:a16="http://schemas.microsoft.com/office/drawing/2014/main" id="{00000000-0008-0000-0F00-0000AF010000}"/>
            </a:ext>
          </a:extLst>
        </xdr:cNvPr>
        <xdr:cNvSpPr txBox="1"/>
      </xdr:nvSpPr>
      <xdr:spPr>
        <a:xfrm>
          <a:off x="152660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105064</xdr:rowOff>
    </xdr:from>
    <xdr:ext cx="405111" cy="259045"/>
    <xdr:sp macro="" textlink="">
      <xdr:nvSpPr>
        <xdr:cNvPr id="432" name="n_2mainValue【一般廃棄物処理施設】&#10;有形固定資産減価償却率">
          <a:extLst>
            <a:ext uri="{FF2B5EF4-FFF2-40B4-BE49-F238E27FC236}">
              <a16:creationId xmlns:a16="http://schemas.microsoft.com/office/drawing/2014/main" id="{00000000-0008-0000-0F00-0000B0010000}"/>
            </a:ext>
          </a:extLst>
        </xdr:cNvPr>
        <xdr:cNvSpPr txBox="1"/>
      </xdr:nvSpPr>
      <xdr:spPr>
        <a:xfrm>
          <a:off x="14389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76580</xdr:rowOff>
    </xdr:from>
    <xdr:ext cx="405111" cy="259045"/>
    <xdr:sp macro="" textlink="">
      <xdr:nvSpPr>
        <xdr:cNvPr id="433" name="n_3mainValue【一般廃棄物処理施設】&#10;有形固定資産減価償却率">
          <a:extLst>
            <a:ext uri="{FF2B5EF4-FFF2-40B4-BE49-F238E27FC236}">
              <a16:creationId xmlns:a16="http://schemas.microsoft.com/office/drawing/2014/main" id="{00000000-0008-0000-0F00-0000B1010000}"/>
            </a:ext>
          </a:extLst>
        </xdr:cNvPr>
        <xdr:cNvSpPr txBox="1"/>
      </xdr:nvSpPr>
      <xdr:spPr>
        <a:xfrm>
          <a:off x="13500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一般廃棄物処理施設】&#10;一人当たり有形固定資産（償却資産）額グラフ枠">
          <a:extLst>
            <a:ext uri="{FF2B5EF4-FFF2-40B4-BE49-F238E27FC236}">
              <a16:creationId xmlns:a16="http://schemas.microsoft.com/office/drawing/2014/main" id="{00000000-0008-0000-0F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456" name="【一般廃棄物処理施設】&#10;一人当たり有形固定資産（償却資産）額最小値テキスト">
          <a:extLst>
            <a:ext uri="{FF2B5EF4-FFF2-40B4-BE49-F238E27FC236}">
              <a16:creationId xmlns:a16="http://schemas.microsoft.com/office/drawing/2014/main" id="{00000000-0008-0000-0F00-0000C8010000}"/>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458" name="【一般廃棄物処理施設】&#10;一人当たり有形固定資産（償却資産）額最大値テキスト">
          <a:extLst>
            <a:ext uri="{FF2B5EF4-FFF2-40B4-BE49-F238E27FC236}">
              <a16:creationId xmlns:a16="http://schemas.microsoft.com/office/drawing/2014/main" id="{00000000-0008-0000-0F00-0000CA010000}"/>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460" name="【一般廃棄物処理施設】&#10;一人当たり有形固定資産（償却資産）額平均値テキスト">
          <a:extLst>
            <a:ext uri="{FF2B5EF4-FFF2-40B4-BE49-F238E27FC236}">
              <a16:creationId xmlns:a16="http://schemas.microsoft.com/office/drawing/2014/main" id="{00000000-0008-0000-0F00-0000CC010000}"/>
            </a:ext>
          </a:extLst>
        </xdr:cNvPr>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31275</xdr:rowOff>
    </xdr:from>
    <xdr:to>
      <xdr:col>116</xdr:col>
      <xdr:colOff>114300</xdr:colOff>
      <xdr:row>38</xdr:row>
      <xdr:rowOff>132875</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22110700" y="65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54152</xdr:rowOff>
    </xdr:from>
    <xdr:ext cx="599010" cy="259045"/>
    <xdr:sp macro="" textlink="">
      <xdr:nvSpPr>
        <xdr:cNvPr id="472" name="【一般廃棄物処理施設】&#10;一人当たり有形固定資産（償却資産）額該当値テキスト">
          <a:extLst>
            <a:ext uri="{FF2B5EF4-FFF2-40B4-BE49-F238E27FC236}">
              <a16:creationId xmlns:a16="http://schemas.microsoft.com/office/drawing/2014/main" id="{00000000-0008-0000-0F00-0000D8010000}"/>
            </a:ext>
          </a:extLst>
        </xdr:cNvPr>
        <xdr:cNvSpPr txBox="1"/>
      </xdr:nvSpPr>
      <xdr:spPr>
        <a:xfrm>
          <a:off x="22199600" y="63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30718</xdr:rowOff>
    </xdr:from>
    <xdr:to>
      <xdr:col>112</xdr:col>
      <xdr:colOff>38100</xdr:colOff>
      <xdr:row>38</xdr:row>
      <xdr:rowOff>132318</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21272500" y="65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81518</xdr:rowOff>
    </xdr:from>
    <xdr:to>
      <xdr:col>116</xdr:col>
      <xdr:colOff>63500</xdr:colOff>
      <xdr:row>38</xdr:row>
      <xdr:rowOff>82075</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21323300" y="6596618"/>
          <a:ext cx="8382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90821</xdr:rowOff>
    </xdr:from>
    <xdr:to>
      <xdr:col>107</xdr:col>
      <xdr:colOff>101600</xdr:colOff>
      <xdr:row>41</xdr:row>
      <xdr:rowOff>20971</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20383500" y="69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81518</xdr:rowOff>
    </xdr:from>
    <xdr:to>
      <xdr:col>111</xdr:col>
      <xdr:colOff>177800</xdr:colOff>
      <xdr:row>40</xdr:row>
      <xdr:rowOff>141621</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20434300" y="6596618"/>
          <a:ext cx="889000" cy="40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93225</xdr:rowOff>
    </xdr:from>
    <xdr:to>
      <xdr:col>102</xdr:col>
      <xdr:colOff>165100</xdr:colOff>
      <xdr:row>41</xdr:row>
      <xdr:rowOff>23375</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9494500" y="69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141621</xdr:rowOff>
    </xdr:from>
    <xdr:to>
      <xdr:col>107</xdr:col>
      <xdr:colOff>50800</xdr:colOff>
      <xdr:row>40</xdr:row>
      <xdr:rowOff>144025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19545300" y="6999621"/>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479" name="n_1aveValue【一般廃棄物処理施設】&#10;一人当たり有形固定資産（償却資産）額">
          <a:extLst>
            <a:ext uri="{FF2B5EF4-FFF2-40B4-BE49-F238E27FC236}">
              <a16:creationId xmlns:a16="http://schemas.microsoft.com/office/drawing/2014/main" id="{00000000-0008-0000-0F00-0000DF010000}"/>
            </a:ext>
          </a:extLst>
        </xdr:cNvPr>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480" name="n_2aveValue【一般廃棄物処理施設】&#10;一人当たり有形固定資産（償却資産）額">
          <a:extLst>
            <a:ext uri="{FF2B5EF4-FFF2-40B4-BE49-F238E27FC236}">
              <a16:creationId xmlns:a16="http://schemas.microsoft.com/office/drawing/2014/main" id="{00000000-0008-0000-0F00-0000E0010000}"/>
            </a:ext>
          </a:extLst>
        </xdr:cNvPr>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481" name="n_3aveValue【一般廃棄物処理施設】&#10;一人当たり有形固定資産（償却資産）額">
          <a:extLst>
            <a:ext uri="{FF2B5EF4-FFF2-40B4-BE49-F238E27FC236}">
              <a16:creationId xmlns:a16="http://schemas.microsoft.com/office/drawing/2014/main" id="{00000000-0008-0000-0F00-0000E1010000}"/>
            </a:ext>
          </a:extLst>
        </xdr:cNvPr>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482" name="n_4aveValue【一般廃棄物処理施設】&#10;一人当たり有形固定資産（償却資産）額">
          <a:extLst>
            <a:ext uri="{FF2B5EF4-FFF2-40B4-BE49-F238E27FC236}">
              <a16:creationId xmlns:a16="http://schemas.microsoft.com/office/drawing/2014/main" id="{00000000-0008-0000-0F00-0000E2010000}"/>
            </a:ext>
          </a:extLst>
        </xdr:cNvPr>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148844</xdr:rowOff>
    </xdr:from>
    <xdr:ext cx="599010" cy="259045"/>
    <xdr:sp macro="" textlink="">
      <xdr:nvSpPr>
        <xdr:cNvPr id="483" name="n_1mainValue【一般廃棄物処理施設】&#10;一人当たり有形固定資産（償却資産）額">
          <a:extLst>
            <a:ext uri="{FF2B5EF4-FFF2-40B4-BE49-F238E27FC236}">
              <a16:creationId xmlns:a16="http://schemas.microsoft.com/office/drawing/2014/main" id="{00000000-0008-0000-0F00-0000E3010000}"/>
            </a:ext>
          </a:extLst>
        </xdr:cNvPr>
        <xdr:cNvSpPr txBox="1"/>
      </xdr:nvSpPr>
      <xdr:spPr>
        <a:xfrm>
          <a:off x="21011095" y="632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12098</xdr:rowOff>
    </xdr:from>
    <xdr:ext cx="534377" cy="259045"/>
    <xdr:sp macro="" textlink="">
      <xdr:nvSpPr>
        <xdr:cNvPr id="484" name="n_2mainValue【一般廃棄物処理施設】&#10;一人当たり有形固定資産（償却資産）額">
          <a:extLst>
            <a:ext uri="{FF2B5EF4-FFF2-40B4-BE49-F238E27FC236}">
              <a16:creationId xmlns:a16="http://schemas.microsoft.com/office/drawing/2014/main" id="{00000000-0008-0000-0F00-0000E4010000}"/>
            </a:ext>
          </a:extLst>
        </xdr:cNvPr>
        <xdr:cNvSpPr txBox="1"/>
      </xdr:nvSpPr>
      <xdr:spPr>
        <a:xfrm>
          <a:off x="20167111" y="704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14502</xdr:rowOff>
    </xdr:from>
    <xdr:ext cx="534377" cy="259045"/>
    <xdr:sp macro="" textlink="">
      <xdr:nvSpPr>
        <xdr:cNvPr id="485" name="n_3mainValue【一般廃棄物処理施設】&#10;一人当たり有形固定資産（償却資産）額">
          <a:extLst>
            <a:ext uri="{FF2B5EF4-FFF2-40B4-BE49-F238E27FC236}">
              <a16:creationId xmlns:a16="http://schemas.microsoft.com/office/drawing/2014/main" id="{00000000-0008-0000-0F00-0000E5010000}"/>
            </a:ext>
          </a:extLst>
        </xdr:cNvPr>
        <xdr:cNvSpPr txBox="1"/>
      </xdr:nvSpPr>
      <xdr:spPr>
        <a:xfrm>
          <a:off x="19278111" y="704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保健センター・保健所】&#10;有形固定資産減価償却率グラフ枠">
          <a:extLst>
            <a:ext uri="{FF2B5EF4-FFF2-40B4-BE49-F238E27FC236}">
              <a16:creationId xmlns:a16="http://schemas.microsoft.com/office/drawing/2014/main" id="{00000000-0008-0000-0F00-0000F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12" name="【保健センター・保健所】&#10;有形固定資産減価償却率最小値テキスト">
          <a:extLst>
            <a:ext uri="{FF2B5EF4-FFF2-40B4-BE49-F238E27FC236}">
              <a16:creationId xmlns:a16="http://schemas.microsoft.com/office/drawing/2014/main" id="{00000000-0008-0000-0F00-000000020000}"/>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514" name="【保健センター・保健所】&#10;有形固定資産減価償却率最大値テキスト">
          <a:extLst>
            <a:ext uri="{FF2B5EF4-FFF2-40B4-BE49-F238E27FC236}">
              <a16:creationId xmlns:a16="http://schemas.microsoft.com/office/drawing/2014/main" id="{00000000-0008-0000-0F00-000002020000}"/>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516" name="【保健センター・保健所】&#10;有形固定資産減価償却率平均値テキスト">
          <a:extLst>
            <a:ext uri="{FF2B5EF4-FFF2-40B4-BE49-F238E27FC236}">
              <a16:creationId xmlns:a16="http://schemas.microsoft.com/office/drawing/2014/main" id="{00000000-0008-0000-0F00-000004020000}"/>
            </a:ext>
          </a:extLst>
        </xdr:cNvPr>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53703</xdr:rowOff>
    </xdr:from>
    <xdr:to>
      <xdr:col>85</xdr:col>
      <xdr:colOff>177800</xdr:colOff>
      <xdr:row>64</xdr:row>
      <xdr:rowOff>155303</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62687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140080</xdr:rowOff>
    </xdr:from>
    <xdr:ext cx="405111" cy="259045"/>
    <xdr:sp macro="" textlink="">
      <xdr:nvSpPr>
        <xdr:cNvPr id="528" name="【保健センター・保健所】&#10;有形固定資産減価償却率該当値テキスト">
          <a:extLst>
            <a:ext uri="{FF2B5EF4-FFF2-40B4-BE49-F238E27FC236}">
              <a16:creationId xmlns:a16="http://schemas.microsoft.com/office/drawing/2014/main" id="{00000000-0008-0000-0F00-000010020000}"/>
            </a:ext>
          </a:extLst>
        </xdr:cNvPr>
        <xdr:cNvSpPr txBox="1"/>
      </xdr:nvSpPr>
      <xdr:spPr>
        <a:xfrm>
          <a:off x="16357600" y="1094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22678</xdr:rowOff>
    </xdr:from>
    <xdr:to>
      <xdr:col>81</xdr:col>
      <xdr:colOff>101600</xdr:colOff>
      <xdr:row>64</xdr:row>
      <xdr:rowOff>124278</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5430500" y="109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73478</xdr:rowOff>
    </xdr:from>
    <xdr:to>
      <xdr:col>85</xdr:col>
      <xdr:colOff>127000</xdr:colOff>
      <xdr:row>64</xdr:row>
      <xdr:rowOff>104503</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5481300" y="1104627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161472</xdr:rowOff>
    </xdr:from>
    <xdr:to>
      <xdr:col>76</xdr:col>
      <xdr:colOff>165100</xdr:colOff>
      <xdr:row>64</xdr:row>
      <xdr:rowOff>91622</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4541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40822</xdr:rowOff>
    </xdr:from>
    <xdr:to>
      <xdr:col>81</xdr:col>
      <xdr:colOff>50800</xdr:colOff>
      <xdr:row>64</xdr:row>
      <xdr:rowOff>73478</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4592300" y="110136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150041</xdr:rowOff>
    </xdr:from>
    <xdr:to>
      <xdr:col>72</xdr:col>
      <xdr:colOff>38100</xdr:colOff>
      <xdr:row>63</xdr:row>
      <xdr:rowOff>80191</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3652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29391</xdr:rowOff>
    </xdr:from>
    <xdr:to>
      <xdr:col>76</xdr:col>
      <xdr:colOff>114300</xdr:colOff>
      <xdr:row>64</xdr:row>
      <xdr:rowOff>40822</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3703300" y="10830741"/>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535" name="n_1aveValue【保健センター・保健所】&#10;有形固定資産減価償却率">
          <a:extLst>
            <a:ext uri="{FF2B5EF4-FFF2-40B4-BE49-F238E27FC236}">
              <a16:creationId xmlns:a16="http://schemas.microsoft.com/office/drawing/2014/main" id="{00000000-0008-0000-0F00-000017020000}"/>
            </a:ext>
          </a:extLst>
        </xdr:cNvPr>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36" name="n_2aveValue【保健センター・保健所】&#10;有形固定資産減価償却率">
          <a:extLst>
            <a:ext uri="{FF2B5EF4-FFF2-40B4-BE49-F238E27FC236}">
              <a16:creationId xmlns:a16="http://schemas.microsoft.com/office/drawing/2014/main" id="{00000000-0008-0000-0F00-000018020000}"/>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537" name="n_3aveValue【保健センター・保健所】&#10;有形固定資産減価償却率">
          <a:extLst>
            <a:ext uri="{FF2B5EF4-FFF2-40B4-BE49-F238E27FC236}">
              <a16:creationId xmlns:a16="http://schemas.microsoft.com/office/drawing/2014/main" id="{00000000-0008-0000-0F00-000019020000}"/>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38" name="n_4aveValue【保健センター・保健所】&#10;有形固定資産減価償却率">
          <a:extLst>
            <a:ext uri="{FF2B5EF4-FFF2-40B4-BE49-F238E27FC236}">
              <a16:creationId xmlns:a16="http://schemas.microsoft.com/office/drawing/2014/main" id="{00000000-0008-0000-0F00-00001A020000}"/>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115405</xdr:rowOff>
    </xdr:from>
    <xdr:ext cx="405111" cy="259045"/>
    <xdr:sp macro="" textlink="">
      <xdr:nvSpPr>
        <xdr:cNvPr id="539" name="n_1mainValue【保健センター・保健所】&#10;有形固定資産減価償却率">
          <a:extLst>
            <a:ext uri="{FF2B5EF4-FFF2-40B4-BE49-F238E27FC236}">
              <a16:creationId xmlns:a16="http://schemas.microsoft.com/office/drawing/2014/main" id="{00000000-0008-0000-0F00-00001B020000}"/>
            </a:ext>
          </a:extLst>
        </xdr:cNvPr>
        <xdr:cNvSpPr txBox="1"/>
      </xdr:nvSpPr>
      <xdr:spPr>
        <a:xfrm>
          <a:off x="15266044" y="1108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82749</xdr:rowOff>
    </xdr:from>
    <xdr:ext cx="405111" cy="259045"/>
    <xdr:sp macro="" textlink="">
      <xdr:nvSpPr>
        <xdr:cNvPr id="540" name="n_2mainValue【保健センター・保健所】&#10;有形固定資産減価償却率">
          <a:extLst>
            <a:ext uri="{FF2B5EF4-FFF2-40B4-BE49-F238E27FC236}">
              <a16:creationId xmlns:a16="http://schemas.microsoft.com/office/drawing/2014/main" id="{00000000-0008-0000-0F00-00001C020000}"/>
            </a:ext>
          </a:extLst>
        </xdr:cNvPr>
        <xdr:cNvSpPr txBox="1"/>
      </xdr:nvSpPr>
      <xdr:spPr>
        <a:xfrm>
          <a:off x="143897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71318</xdr:rowOff>
    </xdr:from>
    <xdr:ext cx="405111" cy="259045"/>
    <xdr:sp macro="" textlink="">
      <xdr:nvSpPr>
        <xdr:cNvPr id="541" name="n_3mainValue【保健センター・保健所】&#10;有形固定資産減価償却率">
          <a:extLst>
            <a:ext uri="{FF2B5EF4-FFF2-40B4-BE49-F238E27FC236}">
              <a16:creationId xmlns:a16="http://schemas.microsoft.com/office/drawing/2014/main" id="{00000000-0008-0000-0F00-00001D020000}"/>
            </a:ext>
          </a:extLst>
        </xdr:cNvPr>
        <xdr:cNvSpPr txBox="1"/>
      </xdr:nvSpPr>
      <xdr:spPr>
        <a:xfrm>
          <a:off x="13500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a:extLst>
            <a:ext uri="{FF2B5EF4-FFF2-40B4-BE49-F238E27FC236}">
              <a16:creationId xmlns:a16="http://schemas.microsoft.com/office/drawing/2014/main" id="{00000000-0008-0000-0F00-00003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66" name="【保健センター・保健所】&#10;一人当たり面積最小値テキスト">
          <a:extLst>
            <a:ext uri="{FF2B5EF4-FFF2-40B4-BE49-F238E27FC236}">
              <a16:creationId xmlns:a16="http://schemas.microsoft.com/office/drawing/2014/main" id="{00000000-0008-0000-0F00-000036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568" name="【保健センター・保健所】&#10;一人当たり面積最大値テキスト">
          <a:extLst>
            <a:ext uri="{FF2B5EF4-FFF2-40B4-BE49-F238E27FC236}">
              <a16:creationId xmlns:a16="http://schemas.microsoft.com/office/drawing/2014/main" id="{00000000-0008-0000-0F00-000038020000}"/>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570" name="【保健センター・保健所】&#10;一人当たり面積平均値テキスト">
          <a:extLst>
            <a:ext uri="{FF2B5EF4-FFF2-40B4-BE49-F238E27FC236}">
              <a16:creationId xmlns:a16="http://schemas.microsoft.com/office/drawing/2014/main" id="{00000000-0008-0000-0F00-00003A020000}"/>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582" name="【保健センター・保健所】&#10;一人当たり面積該当値テキスト">
          <a:extLst>
            <a:ext uri="{FF2B5EF4-FFF2-40B4-BE49-F238E27FC236}">
              <a16:creationId xmlns:a16="http://schemas.microsoft.com/office/drawing/2014/main" id="{00000000-0008-0000-0F00-000046020000}"/>
            </a:ext>
          </a:extLst>
        </xdr:cNvPr>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71120</xdr:rowOff>
    </xdr:from>
    <xdr:to>
      <xdr:col>112</xdr:col>
      <xdr:colOff>38100</xdr:colOff>
      <xdr:row>63</xdr:row>
      <xdr:rowOff>1270</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2127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121920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21323300" y="10744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71120</xdr:rowOff>
    </xdr:from>
    <xdr:to>
      <xdr:col>107</xdr:col>
      <xdr:colOff>101600</xdr:colOff>
      <xdr:row>63</xdr:row>
      <xdr:rowOff>1270</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0383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121920</xdr:rowOff>
    </xdr:from>
    <xdr:to>
      <xdr:col>111</xdr:col>
      <xdr:colOff>177800</xdr:colOff>
      <xdr:row>62</xdr:row>
      <xdr:rowOff>121920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20434300" y="1075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9494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53340</xdr:rowOff>
    </xdr:from>
    <xdr:to>
      <xdr:col>107</xdr:col>
      <xdr:colOff>50800</xdr:colOff>
      <xdr:row>62</xdr:row>
      <xdr:rowOff>121920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9545300" y="10683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589" name="n_1aveValue【保健センター・保健所】&#10;一人当たり面積">
          <a:extLst>
            <a:ext uri="{FF2B5EF4-FFF2-40B4-BE49-F238E27FC236}">
              <a16:creationId xmlns:a16="http://schemas.microsoft.com/office/drawing/2014/main" id="{00000000-0008-0000-0F00-00004D020000}"/>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590" name="n_2aveValue【保健センター・保健所】&#10;一人当たり面積">
          <a:extLst>
            <a:ext uri="{FF2B5EF4-FFF2-40B4-BE49-F238E27FC236}">
              <a16:creationId xmlns:a16="http://schemas.microsoft.com/office/drawing/2014/main" id="{00000000-0008-0000-0F00-00004E020000}"/>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591" name="n_3aveValue【保健センター・保健所】&#10;一人当たり面積">
          <a:extLst>
            <a:ext uri="{FF2B5EF4-FFF2-40B4-BE49-F238E27FC236}">
              <a16:creationId xmlns:a16="http://schemas.microsoft.com/office/drawing/2014/main" id="{00000000-0008-0000-0F00-00004F020000}"/>
            </a:ext>
          </a:extLst>
        </xdr:cNvPr>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592" name="n_4aveValue【保健センター・保健所】&#10;一人当たり面積">
          <a:extLst>
            <a:ext uri="{FF2B5EF4-FFF2-40B4-BE49-F238E27FC236}">
              <a16:creationId xmlns:a16="http://schemas.microsoft.com/office/drawing/2014/main" id="{00000000-0008-0000-0F00-000050020000}"/>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163847</xdr:rowOff>
    </xdr:from>
    <xdr:ext cx="469744" cy="259045"/>
    <xdr:sp macro="" textlink="">
      <xdr:nvSpPr>
        <xdr:cNvPr id="593" name="n_1mainValue【保健センター・保健所】&#10;一人当たり面積">
          <a:extLst>
            <a:ext uri="{FF2B5EF4-FFF2-40B4-BE49-F238E27FC236}">
              <a16:creationId xmlns:a16="http://schemas.microsoft.com/office/drawing/2014/main" id="{00000000-0008-0000-0F00-000051020000}"/>
            </a:ext>
          </a:extLst>
        </xdr:cNvPr>
        <xdr:cNvSpPr txBox="1"/>
      </xdr:nvSpPr>
      <xdr:spPr>
        <a:xfrm>
          <a:off x="21075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163847</xdr:rowOff>
    </xdr:from>
    <xdr:ext cx="469744" cy="259045"/>
    <xdr:sp macro="" textlink="">
      <xdr:nvSpPr>
        <xdr:cNvPr id="594" name="n_2mainValue【保健センター・保健所】&#10;一人当たり面積">
          <a:extLst>
            <a:ext uri="{FF2B5EF4-FFF2-40B4-BE49-F238E27FC236}">
              <a16:creationId xmlns:a16="http://schemas.microsoft.com/office/drawing/2014/main" id="{00000000-0008-0000-0F00-000052020000}"/>
            </a:ext>
          </a:extLst>
        </xdr:cNvPr>
        <xdr:cNvSpPr txBox="1"/>
      </xdr:nvSpPr>
      <xdr:spPr>
        <a:xfrm>
          <a:off x="20199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95267</xdr:rowOff>
    </xdr:from>
    <xdr:ext cx="469744" cy="259045"/>
    <xdr:sp macro="" textlink="">
      <xdr:nvSpPr>
        <xdr:cNvPr id="595" name="n_3mainValue【保健センター・保健所】&#10;一人当たり面積">
          <a:extLst>
            <a:ext uri="{FF2B5EF4-FFF2-40B4-BE49-F238E27FC236}">
              <a16:creationId xmlns:a16="http://schemas.microsoft.com/office/drawing/2014/main" id="{00000000-0008-0000-0F00-000053020000}"/>
            </a:ext>
          </a:extLst>
        </xdr:cNvPr>
        <xdr:cNvSpPr txBox="1"/>
      </xdr:nvSpPr>
      <xdr:spPr>
        <a:xfrm>
          <a:off x="19310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a:extLst>
            <a:ext uri="{FF2B5EF4-FFF2-40B4-BE49-F238E27FC236}">
              <a16:creationId xmlns:a16="http://schemas.microsoft.com/office/drawing/2014/main" id="{00000000-0008-0000-0F00-00006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622" name="【消防施設】&#10;有形固定資産減価償却率最小値テキスト">
          <a:extLst>
            <a:ext uri="{FF2B5EF4-FFF2-40B4-BE49-F238E27FC236}">
              <a16:creationId xmlns:a16="http://schemas.microsoft.com/office/drawing/2014/main" id="{00000000-0008-0000-0F00-00006E020000}"/>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24" name="【消防施設】&#10;有形固定資産減価償却率最大値テキスト">
          <a:extLst>
            <a:ext uri="{FF2B5EF4-FFF2-40B4-BE49-F238E27FC236}">
              <a16:creationId xmlns:a16="http://schemas.microsoft.com/office/drawing/2014/main" id="{00000000-0008-0000-0F00-000070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626" name="【消防施設】&#10;有形固定資産減価償却率平均値テキスト">
          <a:extLst>
            <a:ext uri="{FF2B5EF4-FFF2-40B4-BE49-F238E27FC236}">
              <a16:creationId xmlns:a16="http://schemas.microsoft.com/office/drawing/2014/main" id="{00000000-0008-0000-0F00-000072020000}"/>
            </a:ext>
          </a:extLst>
        </xdr:cNvPr>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36286</xdr:rowOff>
    </xdr:from>
    <xdr:to>
      <xdr:col>76</xdr:col>
      <xdr:colOff>165100</xdr:colOff>
      <xdr:row>82</xdr:row>
      <xdr:rowOff>137886</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14541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145687</xdr:rowOff>
    </xdr:from>
    <xdr:to>
      <xdr:col>72</xdr:col>
      <xdr:colOff>38100</xdr:colOff>
      <xdr:row>86</xdr:row>
      <xdr:rowOff>75837</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13652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87086</xdr:rowOff>
    </xdr:from>
    <xdr:to>
      <xdr:col>76</xdr:col>
      <xdr:colOff>114300</xdr:colOff>
      <xdr:row>86</xdr:row>
      <xdr:rowOff>25037</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flipV="1">
          <a:off x="13703300" y="14145986"/>
          <a:ext cx="889000" cy="6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640" name="n_1aveValue【消防施設】&#10;有形固定資産減価償却率">
          <a:extLst>
            <a:ext uri="{FF2B5EF4-FFF2-40B4-BE49-F238E27FC236}">
              <a16:creationId xmlns:a16="http://schemas.microsoft.com/office/drawing/2014/main" id="{00000000-0008-0000-0F00-000080020000}"/>
            </a:ext>
          </a:extLst>
        </xdr:cNvPr>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41" name="n_2aveValue【消防施設】&#10;有形固定資産減価償却率">
          <a:extLst>
            <a:ext uri="{FF2B5EF4-FFF2-40B4-BE49-F238E27FC236}">
              <a16:creationId xmlns:a16="http://schemas.microsoft.com/office/drawing/2014/main" id="{00000000-0008-0000-0F00-000081020000}"/>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642" name="n_3aveValue【消防施設】&#10;有形固定資産減価償却率">
          <a:extLst>
            <a:ext uri="{FF2B5EF4-FFF2-40B4-BE49-F238E27FC236}">
              <a16:creationId xmlns:a16="http://schemas.microsoft.com/office/drawing/2014/main" id="{00000000-0008-0000-0F00-000082020000}"/>
            </a:ext>
          </a:extLst>
        </xdr:cNvPr>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643" name="n_4aveValue【消防施設】&#10;有形固定資産減価償却率">
          <a:extLst>
            <a:ext uri="{FF2B5EF4-FFF2-40B4-BE49-F238E27FC236}">
              <a16:creationId xmlns:a16="http://schemas.microsoft.com/office/drawing/2014/main" id="{00000000-0008-0000-0F00-000083020000}"/>
            </a:ext>
          </a:extLst>
        </xdr:cNvPr>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154413</xdr:rowOff>
    </xdr:from>
    <xdr:ext cx="405111" cy="259045"/>
    <xdr:sp macro="" textlink="">
      <xdr:nvSpPr>
        <xdr:cNvPr id="644" name="n_2mainValue【消防施設】&#10;有形固定資産減価償却率">
          <a:extLst>
            <a:ext uri="{FF2B5EF4-FFF2-40B4-BE49-F238E27FC236}">
              <a16:creationId xmlns:a16="http://schemas.microsoft.com/office/drawing/2014/main" id="{00000000-0008-0000-0F00-000084020000}"/>
            </a:ext>
          </a:extLst>
        </xdr:cNvPr>
        <xdr:cNvSpPr txBox="1"/>
      </xdr:nvSpPr>
      <xdr:spPr>
        <a:xfrm>
          <a:off x="14389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66964</xdr:rowOff>
    </xdr:from>
    <xdr:ext cx="405111" cy="259045"/>
    <xdr:sp macro="" textlink="">
      <xdr:nvSpPr>
        <xdr:cNvPr id="645" name="n_3mainValue【消防施設】&#10;有形固定資産減価償却率">
          <a:extLst>
            <a:ext uri="{FF2B5EF4-FFF2-40B4-BE49-F238E27FC236}">
              <a16:creationId xmlns:a16="http://schemas.microsoft.com/office/drawing/2014/main" id="{00000000-0008-0000-0F00-000085020000}"/>
            </a:ext>
          </a:extLst>
        </xdr:cNvPr>
        <xdr:cNvSpPr txBox="1"/>
      </xdr:nvSpPr>
      <xdr:spPr>
        <a:xfrm>
          <a:off x="13500744" y="1481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a:extLst>
            <a:ext uri="{FF2B5EF4-FFF2-40B4-BE49-F238E27FC236}">
              <a16:creationId xmlns:a16="http://schemas.microsoft.com/office/drawing/2014/main" id="{00000000-0008-0000-0F00-00009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68" name="【消防施設】&#10;一人当たり面積最小値テキスト">
          <a:extLst>
            <a:ext uri="{FF2B5EF4-FFF2-40B4-BE49-F238E27FC236}">
              <a16:creationId xmlns:a16="http://schemas.microsoft.com/office/drawing/2014/main" id="{00000000-0008-0000-0F00-00009C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670" name="【消防施設】&#10;一人当たり面積最大値テキスト">
          <a:extLst>
            <a:ext uri="{FF2B5EF4-FFF2-40B4-BE49-F238E27FC236}">
              <a16:creationId xmlns:a16="http://schemas.microsoft.com/office/drawing/2014/main" id="{00000000-0008-0000-0F00-00009E020000}"/>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72" name="【消防施設】&#10;一人当たり面積平均値テキスト">
          <a:extLst>
            <a:ext uri="{FF2B5EF4-FFF2-40B4-BE49-F238E27FC236}">
              <a16:creationId xmlns:a16="http://schemas.microsoft.com/office/drawing/2014/main" id="{00000000-0008-0000-0F00-0000A0020000}"/>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87885</xdr:rowOff>
    </xdr:from>
    <xdr:to>
      <xdr:col>107</xdr:col>
      <xdr:colOff>101600</xdr:colOff>
      <xdr:row>85</xdr:row>
      <xdr:rowOff>18035</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20383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9494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115824</xdr:rowOff>
    </xdr:from>
    <xdr:to>
      <xdr:col>107</xdr:col>
      <xdr:colOff>50800</xdr:colOff>
      <xdr:row>84</xdr:row>
      <xdr:rowOff>138685</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9545300" y="14517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686" name="n_1aveValue【消防施設】&#10;一人当たり面積">
          <a:extLst>
            <a:ext uri="{FF2B5EF4-FFF2-40B4-BE49-F238E27FC236}">
              <a16:creationId xmlns:a16="http://schemas.microsoft.com/office/drawing/2014/main" id="{00000000-0008-0000-0F00-0000AE020000}"/>
            </a:ext>
          </a:extLst>
        </xdr:cNvPr>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687" name="n_2aveValue【消防施設】&#10;一人当たり面積">
          <a:extLst>
            <a:ext uri="{FF2B5EF4-FFF2-40B4-BE49-F238E27FC236}">
              <a16:creationId xmlns:a16="http://schemas.microsoft.com/office/drawing/2014/main" id="{00000000-0008-0000-0F00-0000AF020000}"/>
            </a:ext>
          </a:extLst>
        </xdr:cNvPr>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688" name="n_3aveValue【消防施設】&#10;一人当たり面積">
          <a:extLst>
            <a:ext uri="{FF2B5EF4-FFF2-40B4-BE49-F238E27FC236}">
              <a16:creationId xmlns:a16="http://schemas.microsoft.com/office/drawing/2014/main" id="{00000000-0008-0000-0F00-0000B0020000}"/>
            </a:ext>
          </a:extLst>
        </xdr:cNvPr>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689" name="n_4aveValue【消防施設】&#10;一人当たり面積">
          <a:extLst>
            <a:ext uri="{FF2B5EF4-FFF2-40B4-BE49-F238E27FC236}">
              <a16:creationId xmlns:a16="http://schemas.microsoft.com/office/drawing/2014/main" id="{00000000-0008-0000-0F00-0000B102000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690" name="n_2mainValue【消防施設】&#10;一人当たり面積">
          <a:extLst>
            <a:ext uri="{FF2B5EF4-FFF2-40B4-BE49-F238E27FC236}">
              <a16:creationId xmlns:a16="http://schemas.microsoft.com/office/drawing/2014/main" id="{00000000-0008-0000-0F00-0000B2020000}"/>
            </a:ext>
          </a:extLst>
        </xdr:cNvPr>
        <xdr:cNvSpPr txBox="1"/>
      </xdr:nvSpPr>
      <xdr:spPr>
        <a:xfrm>
          <a:off x="20199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691" name="n_3mainValue【消防施設】&#10;一人当たり面積">
          <a:extLst>
            <a:ext uri="{FF2B5EF4-FFF2-40B4-BE49-F238E27FC236}">
              <a16:creationId xmlns:a16="http://schemas.microsoft.com/office/drawing/2014/main" id="{00000000-0008-0000-0F00-0000B3020000}"/>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庁舎】&#10;有形固定資産減価償却率グラフ枠">
          <a:extLst>
            <a:ext uri="{FF2B5EF4-FFF2-40B4-BE49-F238E27FC236}">
              <a16:creationId xmlns:a16="http://schemas.microsoft.com/office/drawing/2014/main" id="{00000000-0008-0000-0F00-0000C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18" name="【庁舎】&#10;有形固定資産減価償却率最小値テキスト">
          <a:extLst>
            <a:ext uri="{FF2B5EF4-FFF2-40B4-BE49-F238E27FC236}">
              <a16:creationId xmlns:a16="http://schemas.microsoft.com/office/drawing/2014/main" id="{00000000-0008-0000-0F00-0000CE020000}"/>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720" name="【庁舎】&#10;有形固定資産減価償却率最大値テキスト">
          <a:extLst>
            <a:ext uri="{FF2B5EF4-FFF2-40B4-BE49-F238E27FC236}">
              <a16:creationId xmlns:a16="http://schemas.microsoft.com/office/drawing/2014/main" id="{00000000-0008-0000-0F00-0000D0020000}"/>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722" name="【庁舎】&#10;有形固定資産減価償却率平均値テキスト">
          <a:extLst>
            <a:ext uri="{FF2B5EF4-FFF2-40B4-BE49-F238E27FC236}">
              <a16:creationId xmlns:a16="http://schemas.microsoft.com/office/drawing/2014/main" id="{00000000-0008-0000-0F00-0000D2020000}"/>
            </a:ext>
          </a:extLst>
        </xdr:cNvPr>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95613</xdr:rowOff>
    </xdr:from>
    <xdr:to>
      <xdr:col>85</xdr:col>
      <xdr:colOff>177800</xdr:colOff>
      <xdr:row>102</xdr:row>
      <xdr:rowOff>25763</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16268700" y="17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118490</xdr:rowOff>
    </xdr:from>
    <xdr:ext cx="405111" cy="259045"/>
    <xdr:sp macro="" textlink="">
      <xdr:nvSpPr>
        <xdr:cNvPr id="734" name="【庁舎】&#10;有形固定資産減価償却率該当値テキスト">
          <a:extLst>
            <a:ext uri="{FF2B5EF4-FFF2-40B4-BE49-F238E27FC236}">
              <a16:creationId xmlns:a16="http://schemas.microsoft.com/office/drawing/2014/main" id="{00000000-0008-0000-0F00-0000DE020000}"/>
            </a:ext>
          </a:extLst>
        </xdr:cNvPr>
        <xdr:cNvSpPr txBox="1"/>
      </xdr:nvSpPr>
      <xdr:spPr>
        <a:xfrm>
          <a:off x="16357600" y="1726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38463</xdr:rowOff>
    </xdr:from>
    <xdr:to>
      <xdr:col>81</xdr:col>
      <xdr:colOff>101600</xdr:colOff>
      <xdr:row>101</xdr:row>
      <xdr:rowOff>140063</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154305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89263</xdr:rowOff>
    </xdr:from>
    <xdr:to>
      <xdr:col>85</xdr:col>
      <xdr:colOff>127000</xdr:colOff>
      <xdr:row>101</xdr:row>
      <xdr:rowOff>146413</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5481300" y="1740571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64588</xdr:rowOff>
    </xdr:from>
    <xdr:to>
      <xdr:col>76</xdr:col>
      <xdr:colOff>165100</xdr:colOff>
      <xdr:row>108</xdr:row>
      <xdr:rowOff>166188</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14541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89263</xdr:rowOff>
    </xdr:from>
    <xdr:to>
      <xdr:col>81</xdr:col>
      <xdr:colOff>50800</xdr:colOff>
      <xdr:row>108</xdr:row>
      <xdr:rowOff>115388</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14592300" y="17405713"/>
          <a:ext cx="889000" cy="12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35198</xdr:rowOff>
    </xdr:from>
    <xdr:to>
      <xdr:col>72</xdr:col>
      <xdr:colOff>38100</xdr:colOff>
      <xdr:row>108</xdr:row>
      <xdr:rowOff>136798</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3652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85998</xdr:rowOff>
    </xdr:from>
    <xdr:to>
      <xdr:col>76</xdr:col>
      <xdr:colOff>114300</xdr:colOff>
      <xdr:row>108</xdr:row>
      <xdr:rowOff>115388</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3703300" y="186025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741" name="n_1aveValue【庁舎】&#10;有形固定資産減価償却率">
          <a:extLst>
            <a:ext uri="{FF2B5EF4-FFF2-40B4-BE49-F238E27FC236}">
              <a16:creationId xmlns:a16="http://schemas.microsoft.com/office/drawing/2014/main" id="{00000000-0008-0000-0F00-0000E5020000}"/>
            </a:ext>
          </a:extLst>
        </xdr:cNvPr>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742" name="n_2aveValue【庁舎】&#10;有形固定資産減価償却率">
          <a:extLst>
            <a:ext uri="{FF2B5EF4-FFF2-40B4-BE49-F238E27FC236}">
              <a16:creationId xmlns:a16="http://schemas.microsoft.com/office/drawing/2014/main" id="{00000000-0008-0000-0F00-0000E6020000}"/>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743" name="n_3aveValue【庁舎】&#10;有形固定資産減価償却率">
          <a:extLst>
            <a:ext uri="{FF2B5EF4-FFF2-40B4-BE49-F238E27FC236}">
              <a16:creationId xmlns:a16="http://schemas.microsoft.com/office/drawing/2014/main" id="{00000000-0008-0000-0F00-0000E7020000}"/>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744" name="n_4aveValue【庁舎】&#10;有形固定資産減価償却率">
          <a:extLst>
            <a:ext uri="{FF2B5EF4-FFF2-40B4-BE49-F238E27FC236}">
              <a16:creationId xmlns:a16="http://schemas.microsoft.com/office/drawing/2014/main" id="{00000000-0008-0000-0F00-0000E8020000}"/>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156590</xdr:rowOff>
    </xdr:from>
    <xdr:ext cx="405111" cy="259045"/>
    <xdr:sp macro="" textlink="">
      <xdr:nvSpPr>
        <xdr:cNvPr id="745" name="n_1mainValue【庁舎】&#10;有形固定資産減価償却率">
          <a:extLst>
            <a:ext uri="{FF2B5EF4-FFF2-40B4-BE49-F238E27FC236}">
              <a16:creationId xmlns:a16="http://schemas.microsoft.com/office/drawing/2014/main" id="{00000000-0008-0000-0F00-0000E9020000}"/>
            </a:ext>
          </a:extLst>
        </xdr:cNvPr>
        <xdr:cNvSpPr txBox="1"/>
      </xdr:nvSpPr>
      <xdr:spPr>
        <a:xfrm>
          <a:off x="15266044" y="1713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157315</xdr:rowOff>
    </xdr:from>
    <xdr:ext cx="405111" cy="259045"/>
    <xdr:sp macro="" textlink="">
      <xdr:nvSpPr>
        <xdr:cNvPr id="746" name="n_2mainValue【庁舎】&#10;有形固定資産減価償却率">
          <a:extLst>
            <a:ext uri="{FF2B5EF4-FFF2-40B4-BE49-F238E27FC236}">
              <a16:creationId xmlns:a16="http://schemas.microsoft.com/office/drawing/2014/main" id="{00000000-0008-0000-0F00-0000EA020000}"/>
            </a:ext>
          </a:extLst>
        </xdr:cNvPr>
        <xdr:cNvSpPr txBox="1"/>
      </xdr:nvSpPr>
      <xdr:spPr>
        <a:xfrm>
          <a:off x="143897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127925</xdr:rowOff>
    </xdr:from>
    <xdr:ext cx="405111" cy="259045"/>
    <xdr:sp macro="" textlink="">
      <xdr:nvSpPr>
        <xdr:cNvPr id="747" name="n_3mainValue【庁舎】&#10;有形固定資産減価償却率">
          <a:extLst>
            <a:ext uri="{FF2B5EF4-FFF2-40B4-BE49-F238E27FC236}">
              <a16:creationId xmlns:a16="http://schemas.microsoft.com/office/drawing/2014/main" id="{00000000-0008-0000-0F00-0000EB020000}"/>
            </a:ext>
          </a:extLst>
        </xdr:cNvPr>
        <xdr:cNvSpPr txBox="1"/>
      </xdr:nvSpPr>
      <xdr:spPr>
        <a:xfrm>
          <a:off x="13500744" y="1864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庁舎】&#10;一人当たり面積グラフ枠">
          <a:extLst>
            <a:ext uri="{FF2B5EF4-FFF2-40B4-BE49-F238E27FC236}">
              <a16:creationId xmlns:a16="http://schemas.microsoft.com/office/drawing/2014/main" id="{00000000-0008-0000-0F00-00000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774" name="【庁舎】&#10;一人当たり面積最小値テキスト">
          <a:extLst>
            <a:ext uri="{FF2B5EF4-FFF2-40B4-BE49-F238E27FC236}">
              <a16:creationId xmlns:a16="http://schemas.microsoft.com/office/drawing/2014/main" id="{00000000-0008-0000-0F00-000006030000}"/>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76" name="【庁舎】&#10;一人当たり面積最大値テキスト">
          <a:extLst>
            <a:ext uri="{FF2B5EF4-FFF2-40B4-BE49-F238E27FC236}">
              <a16:creationId xmlns:a16="http://schemas.microsoft.com/office/drawing/2014/main" id="{00000000-0008-0000-0F00-000008030000}"/>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778" name="【庁舎】&#10;一人当たり面積平均値テキスト">
          <a:extLst>
            <a:ext uri="{FF2B5EF4-FFF2-40B4-BE49-F238E27FC236}">
              <a16:creationId xmlns:a16="http://schemas.microsoft.com/office/drawing/2014/main" id="{00000000-0008-0000-0F00-00000A030000}"/>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79" name="フローチャート: 判断 778">
          <a:extLst>
            <a:ext uri="{FF2B5EF4-FFF2-40B4-BE49-F238E27FC236}">
              <a16:creationId xmlns:a16="http://schemas.microsoft.com/office/drawing/2014/main" id="{00000000-0008-0000-0F00-00000B030000}"/>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780" name="フローチャート: 判断 779">
          <a:extLst>
            <a:ext uri="{FF2B5EF4-FFF2-40B4-BE49-F238E27FC236}">
              <a16:creationId xmlns:a16="http://schemas.microsoft.com/office/drawing/2014/main" id="{00000000-0008-0000-0F00-00000C030000}"/>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781" name="フローチャート: 判断 780">
          <a:extLst>
            <a:ext uri="{FF2B5EF4-FFF2-40B4-BE49-F238E27FC236}">
              <a16:creationId xmlns:a16="http://schemas.microsoft.com/office/drawing/2014/main" id="{00000000-0008-0000-0F00-00000D030000}"/>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782" name="フローチャート: 判断 781">
          <a:extLst>
            <a:ext uri="{FF2B5EF4-FFF2-40B4-BE49-F238E27FC236}">
              <a16:creationId xmlns:a16="http://schemas.microsoft.com/office/drawing/2014/main" id="{00000000-0008-0000-0F00-00000E030000}"/>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83" name="フローチャート: 判断 782">
          <a:extLst>
            <a:ext uri="{FF2B5EF4-FFF2-40B4-BE49-F238E27FC236}">
              <a16:creationId xmlns:a16="http://schemas.microsoft.com/office/drawing/2014/main" id="{00000000-0008-0000-0F00-00000F030000}"/>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22110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65876</xdr:rowOff>
    </xdr:from>
    <xdr:ext cx="469744" cy="259045"/>
    <xdr:sp macro="" textlink="">
      <xdr:nvSpPr>
        <xdr:cNvPr id="790" name="【庁舎】&#10;一人当たり面積該当値テキスト">
          <a:extLst>
            <a:ext uri="{FF2B5EF4-FFF2-40B4-BE49-F238E27FC236}">
              <a16:creationId xmlns:a16="http://schemas.microsoft.com/office/drawing/2014/main" id="{00000000-0008-0000-0F00-000016030000}"/>
            </a:ext>
          </a:extLst>
        </xdr:cNvPr>
        <xdr:cNvSpPr txBox="1"/>
      </xdr:nvSpPr>
      <xdr:spPr>
        <a:xfrm>
          <a:off x="22199600" y="182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791" name="楕円 790">
          <a:extLst>
            <a:ext uri="{FF2B5EF4-FFF2-40B4-BE49-F238E27FC236}">
              <a16:creationId xmlns:a16="http://schemas.microsoft.com/office/drawing/2014/main" id="{00000000-0008-0000-0F00-000017030000}"/>
            </a:ext>
          </a:extLst>
        </xdr:cNvPr>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138249</xdr:rowOff>
    </xdr:from>
    <xdr:to>
      <xdr:col>116</xdr:col>
      <xdr:colOff>63500</xdr:colOff>
      <xdr:row>106</xdr:row>
      <xdr:rowOff>144780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flipV="1">
          <a:off x="21323300" y="183119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147864</xdr:rowOff>
    </xdr:from>
    <xdr:to>
      <xdr:col>107</xdr:col>
      <xdr:colOff>101600</xdr:colOff>
      <xdr:row>107</xdr:row>
      <xdr:rowOff>78014</xdr:rowOff>
    </xdr:to>
    <xdr:sp macro="" textlink="">
      <xdr:nvSpPr>
        <xdr:cNvPr id="793" name="楕円 792">
          <a:extLst>
            <a:ext uri="{FF2B5EF4-FFF2-40B4-BE49-F238E27FC236}">
              <a16:creationId xmlns:a16="http://schemas.microsoft.com/office/drawing/2014/main" id="{00000000-0008-0000-0F00-000019030000}"/>
            </a:ext>
          </a:extLst>
        </xdr:cNvPr>
        <xdr:cNvSpPr/>
      </xdr:nvSpPr>
      <xdr:spPr>
        <a:xfrm>
          <a:off x="20383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107</xdr:row>
      <xdr:rowOff>27214</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flipV="1">
          <a:off x="20434300" y="1831848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795" name="楕円 794">
          <a:extLst>
            <a:ext uri="{FF2B5EF4-FFF2-40B4-BE49-F238E27FC236}">
              <a16:creationId xmlns:a16="http://schemas.microsoft.com/office/drawing/2014/main" id="{00000000-0008-0000-0F00-00001B030000}"/>
            </a:ext>
          </a:extLst>
        </xdr:cNvPr>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27214</xdr:rowOff>
    </xdr:from>
    <xdr:to>
      <xdr:col>107</xdr:col>
      <xdr:colOff>50800</xdr:colOff>
      <xdr:row>107</xdr:row>
      <xdr:rowOff>32113</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flipV="1">
          <a:off x="19545300" y="183723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797" name="n_1aveValue【庁舎】&#10;一人当たり面積">
          <a:extLst>
            <a:ext uri="{FF2B5EF4-FFF2-40B4-BE49-F238E27FC236}">
              <a16:creationId xmlns:a16="http://schemas.microsoft.com/office/drawing/2014/main" id="{00000000-0008-0000-0F00-00001D030000}"/>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798" name="n_2aveValue【庁舎】&#10;一人当たり面積">
          <a:extLst>
            <a:ext uri="{FF2B5EF4-FFF2-40B4-BE49-F238E27FC236}">
              <a16:creationId xmlns:a16="http://schemas.microsoft.com/office/drawing/2014/main" id="{00000000-0008-0000-0F00-00001E030000}"/>
            </a:ext>
          </a:extLst>
        </xdr:cNvPr>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799" name="n_3aveValue【庁舎】&#10;一人当たり面積">
          <a:extLst>
            <a:ext uri="{FF2B5EF4-FFF2-40B4-BE49-F238E27FC236}">
              <a16:creationId xmlns:a16="http://schemas.microsoft.com/office/drawing/2014/main" id="{00000000-0008-0000-0F00-00001F030000}"/>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00" name="n_4aveValue【庁舎】&#10;一人当たり面積">
          <a:extLst>
            <a:ext uri="{FF2B5EF4-FFF2-40B4-BE49-F238E27FC236}">
              <a16:creationId xmlns:a16="http://schemas.microsoft.com/office/drawing/2014/main" id="{00000000-0008-0000-0F00-000020030000}"/>
            </a:ext>
          </a:extLst>
        </xdr:cNvPr>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801" name="n_1mainValue【庁舎】&#10;一人当たり面積">
          <a:extLst>
            <a:ext uri="{FF2B5EF4-FFF2-40B4-BE49-F238E27FC236}">
              <a16:creationId xmlns:a16="http://schemas.microsoft.com/office/drawing/2014/main" id="{00000000-0008-0000-0F00-000021030000}"/>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69141</xdr:rowOff>
    </xdr:from>
    <xdr:ext cx="469744" cy="259045"/>
    <xdr:sp macro="" textlink="">
      <xdr:nvSpPr>
        <xdr:cNvPr id="802" name="n_2mainValue【庁舎】&#10;一人当たり面積">
          <a:extLst>
            <a:ext uri="{FF2B5EF4-FFF2-40B4-BE49-F238E27FC236}">
              <a16:creationId xmlns:a16="http://schemas.microsoft.com/office/drawing/2014/main" id="{00000000-0008-0000-0F00-000022030000}"/>
            </a:ext>
          </a:extLst>
        </xdr:cNvPr>
        <xdr:cNvSpPr txBox="1"/>
      </xdr:nvSpPr>
      <xdr:spPr>
        <a:xfrm>
          <a:off x="201994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74040</xdr:rowOff>
    </xdr:from>
    <xdr:ext cx="469744" cy="259045"/>
    <xdr:sp macro="" textlink="">
      <xdr:nvSpPr>
        <xdr:cNvPr id="803" name="n_3mainValue【庁舎】&#10;一人当たり面積">
          <a:extLst>
            <a:ext uri="{FF2B5EF4-FFF2-40B4-BE49-F238E27FC236}">
              <a16:creationId xmlns:a16="http://schemas.microsoft.com/office/drawing/2014/main" id="{00000000-0008-0000-0F00-000023030000}"/>
            </a:ext>
          </a:extLst>
        </xdr:cNvPr>
        <xdr:cNvSpPr txBox="1"/>
      </xdr:nvSpPr>
      <xdr:spPr>
        <a:xfrm>
          <a:off x="19310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類似団体と比較して特に有形固定資産減価償却率が高くなっている施設は、保健センター・保健所であり、特に低くなっている施設は、庁舎である。</a:t>
          </a:r>
          <a:endParaRPr lang="ja-JP" altLang="ja-JP" sz="1400">
            <a:effectLst/>
          </a:endParaRPr>
        </a:p>
        <a:p>
          <a:r>
            <a:rPr kumimoji="1" lang="ja-JP" altLang="ja-JP" sz="1100">
              <a:solidFill>
                <a:schemeClr val="dk1"/>
              </a:solidFill>
              <a:effectLst/>
              <a:latin typeface="+mn-lt"/>
              <a:ea typeface="+mn-ea"/>
              <a:cs typeface="+mn-cs"/>
            </a:rPr>
            <a:t>　当市においては平成２７年度策定の五所川原市公共施設等総合管理計画に基づき、個別施設計画の作成に取り組んでおり、こちらは平成３１年度末に策定されている。</a:t>
          </a:r>
          <a:endParaRPr lang="ja-JP" altLang="ja-JP" sz="1400">
            <a:effectLst/>
          </a:endParaRPr>
        </a:p>
        <a:p>
          <a:r>
            <a:rPr kumimoji="1" lang="ja-JP" altLang="ja-JP" sz="1100">
              <a:solidFill>
                <a:schemeClr val="dk1"/>
              </a:solidFill>
              <a:effectLst/>
              <a:latin typeface="+mn-lt"/>
              <a:ea typeface="+mn-ea"/>
              <a:cs typeface="+mn-cs"/>
            </a:rPr>
            <a:t>　庁舎については新本庁舎が平成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年度に新たに建設されたため、有形固定資産減価償却率が著しく減少した。</a:t>
          </a:r>
          <a:endParaRPr lang="ja-JP" altLang="ja-JP" sz="1400">
            <a:effectLst/>
          </a:endParaRPr>
        </a:p>
        <a:p>
          <a:r>
            <a:rPr kumimoji="1" lang="ja-JP" altLang="ja-JP" sz="1100">
              <a:solidFill>
                <a:schemeClr val="dk1"/>
              </a:solidFill>
              <a:effectLst/>
              <a:latin typeface="+mn-lt"/>
              <a:ea typeface="+mn-ea"/>
              <a:cs typeface="+mn-cs"/>
            </a:rPr>
            <a:t>　また、保健センター・保健所については有形固定資産減価償却率が著しく高い数値であるが、令和３年度に老朽化が進んでいる保健センター１施設を解体するなど、老朽化対策に取り組んでいくこととしている。</a:t>
          </a:r>
          <a:endParaRPr lang="ja-JP" altLang="ja-JP" sz="1400">
            <a:effectLst/>
          </a:endParaRPr>
        </a:p>
        <a:p>
          <a:r>
            <a:rPr kumimoji="1" lang="ja-JP" altLang="ja-JP" sz="1100">
              <a:solidFill>
                <a:schemeClr val="dk1"/>
              </a:solidFill>
              <a:effectLst/>
              <a:latin typeface="+mn-lt"/>
              <a:ea typeface="+mn-ea"/>
              <a:cs typeface="+mn-cs"/>
            </a:rPr>
            <a:t>　今後は個別施設計画に基づき、利用されていない公共施設については除却、利用されている施設については改修及び建替えなどの老朽化対策に取り組んでいくこととし、今後の維持管理費用の減少も見込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53,965
53,848
404.20
32,211,513
31,575,233
577,041
16,555,998
53,642,682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普通交付税の合併算定替特例措置の段階的縮減、扶助費や公債費の増加などにより</a:t>
          </a:r>
          <a:r>
            <a:rPr kumimoji="1" lang="en-US" altLang="ja-JP" sz="1100">
              <a:solidFill>
                <a:schemeClr val="dk1"/>
              </a:solidFill>
              <a:effectLst/>
              <a:latin typeface="+mn-lt"/>
              <a:ea typeface="+mn-ea"/>
              <a:cs typeface="+mn-cs"/>
            </a:rPr>
            <a:t>98.4</a:t>
          </a:r>
          <a:r>
            <a:rPr kumimoji="1" lang="ja-JP" altLang="ja-JP" sz="1100">
              <a:solidFill>
                <a:schemeClr val="dk1"/>
              </a:solidFill>
              <a:effectLst/>
              <a:latin typeface="+mn-lt"/>
              <a:ea typeface="+mn-ea"/>
              <a:cs typeface="+mn-cs"/>
            </a:rPr>
            <a:t>％となり、昨年度からは類似団体内の順位は上がったものの、数値は悪化した。</a:t>
          </a:r>
          <a:endParaRPr lang="ja-JP" altLang="ja-JP" sz="1400">
            <a:effectLst/>
          </a:endParaRPr>
        </a:p>
        <a:p>
          <a:r>
            <a:rPr kumimoji="1" lang="ja-JP" altLang="ja-JP" sz="1100">
              <a:solidFill>
                <a:schemeClr val="dk1"/>
              </a:solidFill>
              <a:effectLst/>
              <a:latin typeface="+mn-lt"/>
              <a:ea typeface="+mn-ea"/>
              <a:cs typeface="+mn-cs"/>
            </a:rPr>
            <a:t>　今後も扶助費や</a:t>
          </a:r>
          <a:r>
            <a:rPr kumimoji="1" lang="ja-JP" altLang="en-US" sz="1100">
              <a:solidFill>
                <a:schemeClr val="dk1"/>
              </a:solidFill>
              <a:effectLst/>
              <a:latin typeface="+mn-lt"/>
              <a:ea typeface="+mn-ea"/>
              <a:cs typeface="+mn-cs"/>
            </a:rPr>
            <a:t>大型</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等に伴う公債費の増加が見込まれるため、引き続き自主財源の確保に努めるとともに、全ての事務事業について必要性・優先度を厳しく点検し、事業の効率化・縮小を進め、経常経費の削減に努める。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50619</xdr:rowOff>
    </xdr:from>
    <xdr:to>
      <xdr:col>23</xdr:col>
      <xdr:colOff>133350</xdr:colOff>
      <xdr:row>65</xdr:row>
      <xdr:rowOff>57513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19486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43724</xdr:rowOff>
    </xdr:from>
    <xdr:to>
      <xdr:col>19</xdr:col>
      <xdr:colOff>133350</xdr:colOff>
      <xdr:row>65</xdr:row>
      <xdr:rowOff>50619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1879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9253</xdr:rowOff>
    </xdr:from>
    <xdr:to>
      <xdr:col>15</xdr:col>
      <xdr:colOff>82550</xdr:colOff>
      <xdr:row>65</xdr:row>
      <xdr:rowOff>43724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1535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91077</xdr:rowOff>
    </xdr:from>
    <xdr:to>
      <xdr:col>11</xdr:col>
      <xdr:colOff>31750</xdr:colOff>
      <xdr:row>65</xdr:row>
      <xdr:rowOff>9253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06387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6713</xdr:rowOff>
    </xdr:from>
    <xdr:to>
      <xdr:col>23</xdr:col>
      <xdr:colOff>184150</xdr:colOff>
      <xdr:row>65</xdr:row>
      <xdr:rowOff>108313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150240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2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171269</xdr:rowOff>
    </xdr:from>
    <xdr:to>
      <xdr:col>19</xdr:col>
      <xdr:colOff>184150</xdr:colOff>
      <xdr:row>65</xdr:row>
      <xdr:rowOff>101419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86196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3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164374</xdr:rowOff>
    </xdr:from>
    <xdr:to>
      <xdr:col>15</xdr:col>
      <xdr:colOff>133350</xdr:colOff>
      <xdr:row>65</xdr:row>
      <xdr:rowOff>94524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79301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129903</xdr:rowOff>
    </xdr:from>
    <xdr:to>
      <xdr:col>11</xdr:col>
      <xdr:colOff>82550</xdr:colOff>
      <xdr:row>65</xdr:row>
      <xdr:rowOff>60053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44830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40277</xdr:rowOff>
    </xdr:from>
    <xdr:to>
      <xdr:col>7</xdr:col>
      <xdr:colOff>31750</xdr:colOff>
      <xdr:row>64</xdr:row>
      <xdr:rowOff>141877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126654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多額の除排雪経費を要しているにも関わらず、類似団体平均水準にあるのは、ごみ処理業務や消防業務を一部事務組合で行っていることが大きな要因である。今後も定員適正化計画に基づく人件費削減や事務事業の見直しなどにより、これらの経費の抑制に努める。</a:t>
          </a:r>
          <a:r>
            <a:rPr kumimoji="1" lang="ja-JP" altLang="en-US" sz="1100">
              <a:solidFill>
                <a:schemeClr val="dk1"/>
              </a:solidFill>
              <a:effectLst/>
              <a:latin typeface="+mn-lt"/>
              <a:ea typeface="+mn-ea"/>
              <a:cs typeface="+mn-cs"/>
            </a:rPr>
            <a:t>また、令和元年度は、記録的な少雪となったことに伴い、例年と比較し決算額が減少している。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53713</xdr:rowOff>
    </xdr:from>
    <xdr:to>
      <xdr:col>23</xdr:col>
      <xdr:colOff>133350</xdr:colOff>
      <xdr:row>82</xdr:row>
      <xdr:rowOff>60421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112613"/>
          <a:ext cx="8382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60421</xdr:rowOff>
    </xdr:from>
    <xdr:to>
      <xdr:col>19</xdr:col>
      <xdr:colOff>133350</xdr:colOff>
      <xdr:row>82</xdr:row>
      <xdr:rowOff>65151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119321"/>
          <a:ext cx="889000" cy="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40132</xdr:rowOff>
    </xdr:from>
    <xdr:to>
      <xdr:col>15</xdr:col>
      <xdr:colOff>82550</xdr:colOff>
      <xdr:row>82</xdr:row>
      <xdr:rowOff>65151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99032"/>
          <a:ext cx="8890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34206</xdr:rowOff>
    </xdr:from>
    <xdr:to>
      <xdr:col>11</xdr:col>
      <xdr:colOff>31750</xdr:colOff>
      <xdr:row>82</xdr:row>
      <xdr:rowOff>40132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93106"/>
          <a:ext cx="8890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2913</xdr:rowOff>
    </xdr:from>
    <xdr:to>
      <xdr:col>23</xdr:col>
      <xdr:colOff>184150</xdr:colOff>
      <xdr:row>82</xdr:row>
      <xdr:rowOff>104513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6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19440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0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9621</xdr:rowOff>
    </xdr:from>
    <xdr:to>
      <xdr:col>19</xdr:col>
      <xdr:colOff>184150</xdr:colOff>
      <xdr:row>82</xdr:row>
      <xdr:rowOff>111221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121398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37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14351</xdr:rowOff>
    </xdr:from>
    <xdr:to>
      <xdr:col>15</xdr:col>
      <xdr:colOff>133350</xdr:colOff>
      <xdr:row>82</xdr:row>
      <xdr:rowOff>115951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7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126128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4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160782</xdr:rowOff>
    </xdr:from>
    <xdr:to>
      <xdr:col>11</xdr:col>
      <xdr:colOff>82550</xdr:colOff>
      <xdr:row>82</xdr:row>
      <xdr:rowOff>90932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101109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1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154856</xdr:rowOff>
    </xdr:from>
    <xdr:to>
      <xdr:col>7</xdr:col>
      <xdr:colOff>31750</xdr:colOff>
      <xdr:row>82</xdr:row>
      <xdr:rowOff>85006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4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95183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1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近年は類似団体平均を下回る状況で推移しており、今後もより一層の給与適正化に努める。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32657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256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152400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15421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256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15421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428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合併時から、定員適正化計画に基づき退職補充の新規採用を抑制するとともに、民間委託等の実施及び組織機構の見直しを図ってきたことから、類似団体平均を下回る状況で推移している。今後も民間委託等の可能性検討及び組織機構の見直し、新規採用を必要最小限とするなど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132262</xdr:rowOff>
    </xdr:from>
    <xdr:to>
      <xdr:col>81</xdr:col>
      <xdr:colOff>44450</xdr:colOff>
      <xdr:row>60</xdr:row>
      <xdr:rowOff>138006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19262"/>
          <a:ext cx="8382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126516</xdr:rowOff>
    </xdr:from>
    <xdr:to>
      <xdr:col>77</xdr:col>
      <xdr:colOff>44450</xdr:colOff>
      <xdr:row>60</xdr:row>
      <xdr:rowOff>132262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13516"/>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119622</xdr:rowOff>
    </xdr:from>
    <xdr:to>
      <xdr:col>72</xdr:col>
      <xdr:colOff>203200</xdr:colOff>
      <xdr:row>60</xdr:row>
      <xdr:rowOff>126516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066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115026</xdr:rowOff>
    </xdr:from>
    <xdr:to>
      <xdr:col>68</xdr:col>
      <xdr:colOff>152400</xdr:colOff>
      <xdr:row>60</xdr:row>
      <xdr:rowOff>119622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0202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87206</xdr:rowOff>
    </xdr:from>
    <xdr:to>
      <xdr:col>81</xdr:col>
      <xdr:colOff>95250</xdr:colOff>
      <xdr:row>61</xdr:row>
      <xdr:rowOff>17356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103733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81462</xdr:rowOff>
    </xdr:from>
    <xdr:to>
      <xdr:col>77</xdr:col>
      <xdr:colOff>95250</xdr:colOff>
      <xdr:row>61</xdr:row>
      <xdr:rowOff>11612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21789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3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75716</xdr:rowOff>
    </xdr:from>
    <xdr:to>
      <xdr:col>73</xdr:col>
      <xdr:colOff>44450</xdr:colOff>
      <xdr:row>61</xdr:row>
      <xdr:rowOff>5866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68822</xdr:rowOff>
    </xdr:from>
    <xdr:to>
      <xdr:col>68</xdr:col>
      <xdr:colOff>203200</xdr:colOff>
      <xdr:row>60</xdr:row>
      <xdr:rowOff>170422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9149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2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64226</xdr:rowOff>
    </xdr:from>
    <xdr:to>
      <xdr:col>64</xdr:col>
      <xdr:colOff>152400</xdr:colOff>
      <xdr:row>60</xdr:row>
      <xdr:rowOff>165826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4553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債の新規発行には普通交付税算入率が大きいものを活用しているため、比率そのものは減少傾向にあるものの、依然として高い水準にあり、類似団体内でも低順位にある。今後は大型投資事業の適切な取捨選択を行い、市債の新規発行額を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26307</xdr:rowOff>
    </xdr:from>
    <xdr:to>
      <xdr:col>81</xdr:col>
      <xdr:colOff>44450</xdr:colOff>
      <xdr:row>43</xdr:row>
      <xdr:rowOff>72269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398657"/>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72269</xdr:rowOff>
    </xdr:from>
    <xdr:to>
      <xdr:col>77</xdr:col>
      <xdr:colOff>44450</xdr:colOff>
      <xdr:row>43</xdr:row>
      <xdr:rowOff>106741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4446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106741</xdr:rowOff>
    </xdr:from>
    <xdr:to>
      <xdr:col>72</xdr:col>
      <xdr:colOff>203200</xdr:colOff>
      <xdr:row>44</xdr:row>
      <xdr:rowOff>84667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479091"/>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44</xdr:row>
      <xdr:rowOff>130628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6284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146957</xdr:rowOff>
    </xdr:from>
    <xdr:to>
      <xdr:col>81</xdr:col>
      <xdr:colOff>95250</xdr:colOff>
      <xdr:row>43</xdr:row>
      <xdr:rowOff>77107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119034</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21469</xdr:rowOff>
    </xdr:from>
    <xdr:to>
      <xdr:col>77</xdr:col>
      <xdr:colOff>95250</xdr:colOff>
      <xdr:row>43</xdr:row>
      <xdr:rowOff>123069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107846</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55941</xdr:rowOff>
    </xdr:from>
    <xdr:to>
      <xdr:col>73</xdr:col>
      <xdr:colOff>44450</xdr:colOff>
      <xdr:row>43</xdr:row>
      <xdr:rowOff>157541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142318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79828</xdr:rowOff>
    </xdr:from>
    <xdr:to>
      <xdr:col>64</xdr:col>
      <xdr:colOff>152400</xdr:colOff>
      <xdr:row>45</xdr:row>
      <xdr:rowOff>9978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166205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一部事務組合、退職手当等への負担見込額の減少や交付税算入の大きい市債の発行により、比率そのものは減少傾向にあるものの、</a:t>
          </a:r>
          <a:r>
            <a:rPr kumimoji="1" lang="ja-JP" altLang="en-US" sz="1100">
              <a:solidFill>
                <a:schemeClr val="dk1"/>
              </a:solidFill>
              <a:effectLst/>
              <a:latin typeface="+mn-lt"/>
              <a:ea typeface="+mn-ea"/>
              <a:cs typeface="+mn-cs"/>
            </a:rPr>
            <a:t>令和元年度は前年度より悪化しており、</a:t>
          </a:r>
          <a:r>
            <a:rPr kumimoji="1" lang="ja-JP" altLang="ja-JP" sz="1100">
              <a:solidFill>
                <a:schemeClr val="dk1"/>
              </a:solidFill>
              <a:effectLst/>
              <a:latin typeface="+mn-lt"/>
              <a:ea typeface="+mn-ea"/>
              <a:cs typeface="+mn-cs"/>
            </a:rPr>
            <a:t>類似団体内でも低順位にある。今後は、大型投資事業の適切な取捨選択の上、市債の新規発行を抑制するとともに、組合等の連結実質黒字の維持を図ることで将来負担の抑制に努める。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10211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3310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153738</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75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10211</xdr:rowOff>
    </xdr:from>
    <xdr:to>
      <xdr:col>81</xdr:col>
      <xdr:colOff>133350</xdr:colOff>
      <xdr:row>22</xdr:row>
      <xdr:rowOff>10211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78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94793</xdr:rowOff>
    </xdr:from>
    <xdr:to>
      <xdr:col>81</xdr:col>
      <xdr:colOff>44450</xdr:colOff>
      <xdr:row>21</xdr:row>
      <xdr:rowOff>113131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3695243"/>
          <a:ext cx="8382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66108</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6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49581</xdr:rowOff>
    </xdr:from>
    <xdr:to>
      <xdr:col>81</xdr:col>
      <xdr:colOff>95250</xdr:colOff>
      <xdr:row>15</xdr:row>
      <xdr:rowOff>151181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62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94793</xdr:rowOff>
    </xdr:from>
    <xdr:to>
      <xdr:col>77</xdr:col>
      <xdr:colOff>44450</xdr:colOff>
      <xdr:row>21</xdr:row>
      <xdr:rowOff>168148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3695243"/>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168148</xdr:rowOff>
    </xdr:from>
    <xdr:to>
      <xdr:col>72</xdr:col>
      <xdr:colOff>203200</xdr:colOff>
      <xdr:row>22</xdr:row>
      <xdr:rowOff>42063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768598"/>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120040</xdr:rowOff>
    </xdr:from>
    <xdr:to>
      <xdr:col>73</xdr:col>
      <xdr:colOff>44450</xdr:colOff>
      <xdr:row>16</xdr:row>
      <xdr:rowOff>50190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69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60367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46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42063</xdr:rowOff>
    </xdr:from>
    <xdr:to>
      <xdr:col>68</xdr:col>
      <xdr:colOff>152400</xdr:colOff>
      <xdr:row>22</xdr:row>
      <xdr:rowOff>135687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813963"/>
          <a:ext cx="889000" cy="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142240</xdr:rowOff>
    </xdr:from>
    <xdr:to>
      <xdr:col>68</xdr:col>
      <xdr:colOff>203200</xdr:colOff>
      <xdr:row>16</xdr:row>
      <xdr:rowOff>72390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82567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62331</xdr:rowOff>
    </xdr:from>
    <xdr:to>
      <xdr:col>81</xdr:col>
      <xdr:colOff>95250</xdr:colOff>
      <xdr:row>21</xdr:row>
      <xdr:rowOff>163931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6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129658</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55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43993</xdr:rowOff>
    </xdr:from>
    <xdr:to>
      <xdr:col>77</xdr:col>
      <xdr:colOff>95250</xdr:colOff>
      <xdr:row>21</xdr:row>
      <xdr:rowOff>145593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6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130370</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7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117348</xdr:rowOff>
    </xdr:from>
    <xdr:to>
      <xdr:col>73</xdr:col>
      <xdr:colOff>44450</xdr:colOff>
      <xdr:row>22</xdr:row>
      <xdr:rowOff>47498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7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32275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80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162713</xdr:rowOff>
    </xdr:from>
    <xdr:to>
      <xdr:col>68</xdr:col>
      <xdr:colOff>203200</xdr:colOff>
      <xdr:row>22</xdr:row>
      <xdr:rowOff>92863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7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77640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84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84887</xdr:rowOff>
    </xdr:from>
    <xdr:to>
      <xdr:col>64</xdr:col>
      <xdr:colOff>152400</xdr:colOff>
      <xdr:row>23</xdr:row>
      <xdr:rowOff>15037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85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171264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94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132773</xdr:colOff>
      <xdr:row>35</xdr:row>
      <xdr:rowOff>34636</xdr:rowOff>
    </xdr:from>
    <xdr:to>
      <xdr:col>57</xdr:col>
      <xdr:colOff>45605</xdr:colOff>
      <xdr:row>47</xdr:row>
      <xdr:rowOff>9236</xdr:rowOff>
    </xdr:to>
    <xdr:sp macro="" textlink="" fLocksText="0">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6159500" y="6096000"/>
          <a:ext cx="5731741" cy="205278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第一次産業を中心とした産業構造であることに加え、全国平均を上回る高齢化率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月末：</a:t>
          </a:r>
          <a:r>
            <a:rPr kumimoji="1" lang="en-US" altLang="ja-JP" sz="1100">
              <a:solidFill>
                <a:srgbClr val="FF0000"/>
              </a:solidFill>
              <a:effectLst/>
              <a:latin typeface="+mn-lt"/>
              <a:ea typeface="+mn-ea"/>
              <a:cs typeface="+mn-cs"/>
            </a:rPr>
            <a:t>34.7</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）であるなど、財政基盤が弱く、類似団体の中でも低順位となっている。引き続き、税の徴収率向上や使用料手数料の見直しなどによる自主財源の確保に努めるとともに、</a:t>
          </a:r>
          <a:r>
            <a:rPr kumimoji="1" lang="ja-JP" altLang="en-US" sz="1100">
              <a:solidFill>
                <a:schemeClr val="dk1"/>
              </a:solidFill>
              <a:effectLst/>
              <a:latin typeface="+mn-lt"/>
              <a:ea typeface="+mn-ea"/>
              <a:cs typeface="+mn-cs"/>
            </a:rPr>
            <a:t>事業・経費のたな卸しを</a:t>
          </a:r>
          <a:r>
            <a:rPr kumimoji="1" lang="ja-JP" altLang="ja-JP" sz="1100">
              <a:solidFill>
                <a:schemeClr val="dk1"/>
              </a:solidFill>
              <a:effectLst/>
              <a:latin typeface="+mn-lt"/>
              <a:ea typeface="+mn-ea"/>
              <a:cs typeface="+mn-cs"/>
            </a:rPr>
            <a:t>徹底</a:t>
          </a:r>
          <a:r>
            <a:rPr kumimoji="1" lang="ja-JP" altLang="en-US" sz="1100">
              <a:solidFill>
                <a:schemeClr val="dk1"/>
              </a:solidFill>
              <a:effectLst/>
              <a:latin typeface="+mn-lt"/>
              <a:ea typeface="+mn-ea"/>
              <a:cs typeface="+mn-cs"/>
            </a:rPr>
            <a:t>するなど</a:t>
          </a:r>
          <a:r>
            <a:rPr kumimoji="1" lang="ja-JP" altLang="ja-JP" sz="1100">
              <a:solidFill>
                <a:schemeClr val="dk1"/>
              </a:solidFill>
              <a:effectLst/>
              <a:latin typeface="+mn-lt"/>
              <a:ea typeface="+mn-ea"/>
              <a:cs typeface="+mn-cs"/>
            </a:rPr>
            <a:t>歳出抑制を図り、財政基盤の強化に努める。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53,965
53,848
404.20
32,211,513
31,575,233
577,041
16,555,998
53,642,682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人件費に係る経常収支比率は、類似団体平均と比較して低い水準にある。今後も新規採用者を必要最小限とするなど、適正な定員管理に努めながら人件費の抑制に努める。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20320</xdr:rowOff>
    </xdr:from>
    <xdr:to>
      <xdr:col>24</xdr:col>
      <xdr:colOff>25400</xdr:colOff>
      <xdr:row>34</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4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7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1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140970</xdr:rowOff>
    </xdr:from>
    <xdr:to>
      <xdr:col>24</xdr:col>
      <xdr:colOff>76200</xdr:colOff>
      <xdr:row>34</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157497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事務事業の見直しを進め、徹底した経費削減を図ったことにより、物件費に係る経常収支比率は、類似団体と比較して低い水準にある</a:t>
          </a:r>
          <a:r>
            <a:rPr kumimoji="1" lang="ja-JP" altLang="en-US" sz="1100">
              <a:solidFill>
                <a:schemeClr val="dk1"/>
              </a:solidFill>
              <a:effectLst/>
              <a:latin typeface="+mn-lt"/>
              <a:ea typeface="+mn-ea"/>
              <a:cs typeface="+mn-cs"/>
            </a:rPr>
            <a:t>ものの、令和元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ふるさと納税件数の増加により、当該業務委託料も増加したため、</a:t>
          </a:r>
          <a:r>
            <a:rPr kumimoji="1" lang="ja-JP" altLang="ja-JP" sz="1100">
              <a:solidFill>
                <a:schemeClr val="dk1"/>
              </a:solidFill>
              <a:effectLst/>
              <a:latin typeface="+mn-lt"/>
              <a:ea typeface="+mn-ea"/>
              <a:cs typeface="+mn-cs"/>
            </a:rPr>
            <a:t>前年度に比べ増加している。今後も引き続き、徹底した内部経費の削減に努める。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53848</xdr:rowOff>
    </xdr:from>
    <xdr:to>
      <xdr:col>82</xdr:col>
      <xdr:colOff>107950</xdr:colOff>
      <xdr:row>14</xdr:row>
      <xdr:rowOff>90424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541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14</xdr:row>
      <xdr:rowOff>53848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901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14</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39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9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39624</xdr:rowOff>
    </xdr:from>
    <xdr:to>
      <xdr:col>82</xdr:col>
      <xdr:colOff>158750</xdr:colOff>
      <xdr:row>14</xdr:row>
      <xdr:rowOff>141224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56151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xdr:rowOff>
    </xdr:from>
    <xdr:to>
      <xdr:col>78</xdr:col>
      <xdr:colOff>120650</xdr:colOff>
      <xdr:row>14</xdr:row>
      <xdr:rowOff>104648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114825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7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110490</xdr:rowOff>
    </xdr:from>
    <xdr:to>
      <xdr:col>74</xdr:col>
      <xdr:colOff>31750</xdr:colOff>
      <xdr:row>14</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扶助費に係る経常収支比率は、類似団体平均と比較して高い水準にある。</a:t>
          </a:r>
          <a:r>
            <a:rPr kumimoji="1" lang="ja-JP" altLang="en-US" sz="1100">
              <a:solidFill>
                <a:schemeClr val="dk1"/>
              </a:solidFill>
              <a:effectLst/>
              <a:latin typeface="+mn-lt"/>
              <a:ea typeface="+mn-ea"/>
              <a:cs typeface="+mn-cs"/>
            </a:rPr>
            <a:t>子育て関連経費</a:t>
          </a:r>
          <a:r>
            <a:rPr kumimoji="1" lang="ja-JP" altLang="ja-JP" sz="1100">
              <a:solidFill>
                <a:schemeClr val="dk1"/>
              </a:solidFill>
              <a:effectLst/>
              <a:latin typeface="+mn-lt"/>
              <a:ea typeface="+mn-ea"/>
              <a:cs typeface="+mn-cs"/>
            </a:rPr>
            <a:t>や障害福祉サービス費等が年々増加しており、今後もその傾向は続くものと予想される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後発医薬品の利用促進等による医療扶助抑制や、各種健康づくり事業による健康寿命の延伸等の取組</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、扶助費の増加を最小限に抑制</a:t>
          </a:r>
          <a:r>
            <a:rPr kumimoji="1" lang="ja-JP" altLang="en-US" sz="1100">
              <a:solidFill>
                <a:schemeClr val="dk1"/>
              </a:solidFill>
              <a:effectLst/>
              <a:latin typeface="+mn-lt"/>
              <a:ea typeface="+mn-ea"/>
              <a:cs typeface="+mn-cs"/>
            </a:rPr>
            <a:t>するよう努める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73660</xdr:rowOff>
    </xdr:from>
    <xdr:to>
      <xdr:col>24</xdr:col>
      <xdr:colOff>25400</xdr:colOff>
      <xdr:row>56</xdr:row>
      <xdr:rowOff>96520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74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43180</xdr:rowOff>
    </xdr:from>
    <xdr:to>
      <xdr:col>19</xdr:col>
      <xdr:colOff>187325</xdr:colOff>
      <xdr:row>56</xdr:row>
      <xdr:rowOff>73660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43180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130810</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60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45720</xdr:rowOff>
    </xdr:from>
    <xdr:to>
      <xdr:col>24</xdr:col>
      <xdr:colOff>76200</xdr:colOff>
      <xdr:row>56</xdr:row>
      <xdr:rowOff>147320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17797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22860</xdr:rowOff>
    </xdr:from>
    <xdr:to>
      <xdr:col>20</xdr:col>
      <xdr:colOff>38100</xdr:colOff>
      <xdr:row>56</xdr:row>
      <xdr:rowOff>124460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109237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163830</xdr:rowOff>
    </xdr:from>
    <xdr:to>
      <xdr:col>15</xdr:col>
      <xdr:colOff>149225</xdr:colOff>
      <xdr:row>56</xdr:row>
      <xdr:rowOff>93980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78757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80010</xdr:rowOff>
    </xdr:from>
    <xdr:to>
      <xdr:col>6</xdr:col>
      <xdr:colOff>171450</xdr:colOff>
      <xdr:row>56</xdr:row>
      <xdr:rowOff>10160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166387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を下回っている状況にある。特別会計に対する繰出金が多額となっているため、普通会計に加え、特別会計においても事務事業の見直しを図るなど、コスト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105773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7674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55</xdr:row>
      <xdr:rowOff>131899</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35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131899</xdr:rowOff>
    </xdr:from>
    <xdr:to>
      <xdr:col>73</xdr:col>
      <xdr:colOff>180975</xdr:colOff>
      <xdr:row>55</xdr:row>
      <xdr:rowOff>144962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616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144962</xdr:rowOff>
    </xdr:from>
    <xdr:to>
      <xdr:col>69</xdr:col>
      <xdr:colOff>92075</xdr:colOff>
      <xdr:row>56</xdr:row>
      <xdr:rowOff>6169</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74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54973</xdr:rowOff>
    </xdr:from>
    <xdr:to>
      <xdr:col>78</xdr:col>
      <xdr:colOff>120650</xdr:colOff>
      <xdr:row>55</xdr:row>
      <xdr:rowOff>156573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166750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5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81099</xdr:rowOff>
    </xdr:from>
    <xdr:to>
      <xdr:col>74</xdr:col>
      <xdr:colOff>31750</xdr:colOff>
      <xdr:row>56</xdr:row>
      <xdr:rowOff>11249</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21426</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94162</xdr:rowOff>
    </xdr:from>
    <xdr:to>
      <xdr:col>69</xdr:col>
      <xdr:colOff>142875</xdr:colOff>
      <xdr:row>56</xdr:row>
      <xdr:rowOff>24312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34489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126819</xdr:rowOff>
    </xdr:from>
    <xdr:to>
      <xdr:col>65</xdr:col>
      <xdr:colOff>53975</xdr:colOff>
      <xdr:row>56</xdr:row>
      <xdr:rowOff>56969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67146</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等に対する負担金や公営企業に対する繰出金等が多額となっているため、類似団体平均よりも高い水準で推移している。一部事務組合等の施設の建設・改修なども予定されているため、予断を許さない状況である。今後は、一部事務組合等に対し事業の見直しや経費の節減を促すとともに、当市で行っている事業については必要性の低い補助金は見直しや廃止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5095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37</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86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143002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公債費に係る経常収支比率は、類似団体平均を大きく上回っており、高い水準で推移している。これまでの</a:t>
          </a:r>
          <a:r>
            <a:rPr kumimoji="1" lang="ja-JP" altLang="en-US" sz="1100">
              <a:solidFill>
                <a:schemeClr val="dk1"/>
              </a:solidFill>
              <a:effectLst/>
              <a:latin typeface="+mn-lt"/>
              <a:ea typeface="+mn-ea"/>
              <a:cs typeface="+mn-cs"/>
            </a:rPr>
            <a:t>大型</a:t>
          </a:r>
          <a:r>
            <a:rPr kumimoji="1" lang="ja-JP" altLang="ja-JP" sz="1100">
              <a:solidFill>
                <a:schemeClr val="dk1"/>
              </a:solidFill>
              <a:effectLst/>
              <a:latin typeface="+mn-lt"/>
              <a:ea typeface="+mn-ea"/>
              <a:cs typeface="+mn-cs"/>
            </a:rPr>
            <a:t>建設事業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によるものであるが、</a:t>
          </a:r>
          <a:r>
            <a:rPr kumimoji="1" lang="ja-JP" altLang="en-US" sz="1100">
              <a:solidFill>
                <a:schemeClr val="dk1"/>
              </a:solidFill>
              <a:effectLst/>
              <a:latin typeface="+mn-lt"/>
              <a:ea typeface="+mn-ea"/>
              <a:cs typeface="+mn-cs"/>
            </a:rPr>
            <a:t>公債費のピークは令和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年度になると見込んでいる。それまでは、非常に厳しい財政運営となることが予想されるが、</a:t>
          </a:r>
          <a:r>
            <a:rPr kumimoji="1" lang="ja-JP" altLang="ja-JP" sz="1100">
              <a:solidFill>
                <a:schemeClr val="dk1"/>
              </a:solidFill>
              <a:effectLst/>
              <a:latin typeface="+mn-lt"/>
              <a:ea typeface="+mn-ea"/>
              <a:cs typeface="+mn-cs"/>
            </a:rPr>
            <a:t>新規の普通建設事業を厳選し、地方債新規発行を最小限に抑制</a:t>
          </a:r>
          <a:r>
            <a:rPr kumimoji="1" lang="ja-JP" altLang="en-US" sz="1100">
              <a:solidFill>
                <a:schemeClr val="dk1"/>
              </a:solidFill>
              <a:effectLst/>
              <a:latin typeface="+mn-lt"/>
              <a:ea typeface="+mn-ea"/>
              <a:cs typeface="+mn-cs"/>
            </a:rPr>
            <a:t>するよう努める。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91077</xdr:rowOff>
    </xdr:from>
    <xdr:to>
      <xdr:col>24</xdr:col>
      <xdr:colOff>25400</xdr:colOff>
      <xdr:row>80</xdr:row>
      <xdr:rowOff>110671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80707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110671</xdr:rowOff>
    </xdr:from>
    <xdr:to>
      <xdr:col>19</xdr:col>
      <xdr:colOff>187325</xdr:colOff>
      <xdr:row>80</xdr:row>
      <xdr:rowOff>130266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8266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84545</xdr:rowOff>
    </xdr:from>
    <xdr:to>
      <xdr:col>15</xdr:col>
      <xdr:colOff>98425</xdr:colOff>
      <xdr:row>80</xdr:row>
      <xdr:rowOff>130266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80054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51888</xdr:rowOff>
    </xdr:from>
    <xdr:to>
      <xdr:col>11</xdr:col>
      <xdr:colOff>9525</xdr:colOff>
      <xdr:row>80</xdr:row>
      <xdr:rowOff>84545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7678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40277</xdr:rowOff>
    </xdr:from>
    <xdr:to>
      <xdr:col>24</xdr:col>
      <xdr:colOff>76200</xdr:colOff>
      <xdr:row>80</xdr:row>
      <xdr:rowOff>141877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12354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72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59871</xdr:rowOff>
    </xdr:from>
    <xdr:to>
      <xdr:col>20</xdr:col>
      <xdr:colOff>38100</xdr:colOff>
      <xdr:row>80</xdr:row>
      <xdr:rowOff>161471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146248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79466</xdr:rowOff>
    </xdr:from>
    <xdr:to>
      <xdr:col>15</xdr:col>
      <xdr:colOff>149225</xdr:colOff>
      <xdr:row>81</xdr:row>
      <xdr:rowOff>9616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7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165843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88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33745</xdr:rowOff>
    </xdr:from>
    <xdr:to>
      <xdr:col>11</xdr:col>
      <xdr:colOff>60325</xdr:colOff>
      <xdr:row>80</xdr:row>
      <xdr:rowOff>135345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120122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1088</xdr:rowOff>
    </xdr:from>
    <xdr:to>
      <xdr:col>6</xdr:col>
      <xdr:colOff>171450</xdr:colOff>
      <xdr:row>80</xdr:row>
      <xdr:rowOff>102688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87465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近年は類似団体平均と同程度で推移している。扶助費が年々増加してきており、今後もその傾向は続くものと予想される。また、補助費等も高い水準である。</a:t>
          </a:r>
          <a:r>
            <a:rPr kumimoji="1" lang="ja-JP" altLang="en-US" sz="1100">
              <a:solidFill>
                <a:schemeClr val="dk1"/>
              </a:solidFill>
              <a:effectLst/>
              <a:latin typeface="+mn-lt"/>
              <a:ea typeface="+mn-ea"/>
              <a:cs typeface="+mn-cs"/>
            </a:rPr>
            <a:t>上述したとおり、それぞれの経費について抑制していくよう努める。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76</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48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76</xdr:row>
      <xdr:rowOff>117856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76</xdr:row>
      <xdr:rowOff>108713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1297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108713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023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169689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107714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13103</xdr:rowOff>
    </xdr:from>
    <xdr:to>
      <xdr:col>29</xdr:col>
      <xdr:colOff>127000</xdr:colOff>
      <xdr:row>15</xdr:row>
      <xdr:rowOff>58725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32478"/>
          <a:ext cx="647700" cy="4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58725</xdr:rowOff>
    </xdr:from>
    <xdr:to>
      <xdr:col>26</xdr:col>
      <xdr:colOff>50800</xdr:colOff>
      <xdr:row>15</xdr:row>
      <xdr:rowOff>76980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78100"/>
          <a:ext cx="698500" cy="1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76980</xdr:rowOff>
    </xdr:from>
    <xdr:to>
      <xdr:col>22</xdr:col>
      <xdr:colOff>114300</xdr:colOff>
      <xdr:row>15</xdr:row>
      <xdr:rowOff>109376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96355"/>
          <a:ext cx="698500" cy="32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79250</xdr:rowOff>
    </xdr:from>
    <xdr:to>
      <xdr:col>18</xdr:col>
      <xdr:colOff>177800</xdr:colOff>
      <xdr:row>15</xdr:row>
      <xdr:rowOff>109376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98625"/>
          <a:ext cx="698500" cy="30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133753</xdr:rowOff>
    </xdr:from>
    <xdr:to>
      <xdr:col>29</xdr:col>
      <xdr:colOff>177800</xdr:colOff>
      <xdr:row>15</xdr:row>
      <xdr:rowOff>63903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81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150280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2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7925</xdr:rowOff>
    </xdr:from>
    <xdr:to>
      <xdr:col>26</xdr:col>
      <xdr:colOff>101600</xdr:colOff>
      <xdr:row>15</xdr:row>
      <xdr:rowOff>109525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2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119702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26180</xdr:rowOff>
    </xdr:from>
    <xdr:to>
      <xdr:col>22</xdr:col>
      <xdr:colOff>165100</xdr:colOff>
      <xdr:row>15</xdr:row>
      <xdr:rowOff>127780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45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137957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1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58576</xdr:rowOff>
    </xdr:from>
    <xdr:to>
      <xdr:col>19</xdr:col>
      <xdr:colOff>38100</xdr:colOff>
      <xdr:row>15</xdr:row>
      <xdr:rowOff>160176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77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170353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4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28450</xdr:rowOff>
    </xdr:from>
    <xdr:to>
      <xdr:col>15</xdr:col>
      <xdr:colOff>101600</xdr:colOff>
      <xdr:row>15</xdr:row>
      <xdr:rowOff>130050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4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140227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1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248524</xdr:rowOff>
    </xdr:from>
    <xdr:to>
      <xdr:col>29</xdr:col>
      <xdr:colOff>127000</xdr:colOff>
      <xdr:row>35</xdr:row>
      <xdr:rowOff>266378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58874"/>
          <a:ext cx="647700" cy="1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212085</xdr:rowOff>
    </xdr:from>
    <xdr:to>
      <xdr:col>26</xdr:col>
      <xdr:colOff>50800</xdr:colOff>
      <xdr:row>35</xdr:row>
      <xdr:rowOff>248524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22435"/>
          <a:ext cx="698500" cy="3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137882</xdr:rowOff>
    </xdr:from>
    <xdr:to>
      <xdr:col>22</xdr:col>
      <xdr:colOff>114300</xdr:colOff>
      <xdr:row>35</xdr:row>
      <xdr:rowOff>212085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48232"/>
          <a:ext cx="698500" cy="74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131206</xdr:rowOff>
    </xdr:from>
    <xdr:to>
      <xdr:col>18</xdr:col>
      <xdr:colOff>177800</xdr:colOff>
      <xdr:row>35</xdr:row>
      <xdr:rowOff>137882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41556"/>
          <a:ext cx="698500" cy="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215578</xdr:rowOff>
    </xdr:from>
    <xdr:to>
      <xdr:col>29</xdr:col>
      <xdr:colOff>177800</xdr:colOff>
      <xdr:row>35</xdr:row>
      <xdr:rowOff>317178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25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60655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7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197724</xdr:rowOff>
    </xdr:from>
    <xdr:to>
      <xdr:col>26</xdr:col>
      <xdr:colOff>101600</xdr:colOff>
      <xdr:row>35</xdr:row>
      <xdr:rowOff>299324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08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309501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7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161285</xdr:rowOff>
    </xdr:from>
    <xdr:to>
      <xdr:col>22</xdr:col>
      <xdr:colOff>165100</xdr:colOff>
      <xdr:row>35</xdr:row>
      <xdr:rowOff>262885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7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273062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4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87082</xdr:rowOff>
    </xdr:from>
    <xdr:to>
      <xdr:col>19</xdr:col>
      <xdr:colOff>38100</xdr:colOff>
      <xdr:row>35</xdr:row>
      <xdr:rowOff>188682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97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198859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6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80406</xdr:rowOff>
    </xdr:from>
    <xdr:to>
      <xdr:col>15</xdr:col>
      <xdr:colOff>101600</xdr:colOff>
      <xdr:row>35</xdr:row>
      <xdr:rowOff>182006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90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192183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5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53,965
53,848
404.20
32,211,513
31,575,233
577,041
16,555,998
53,642,682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137822</xdr:rowOff>
    </xdr:from>
    <xdr:to>
      <xdr:col>24</xdr:col>
      <xdr:colOff>63500</xdr:colOff>
      <xdr:row>37</xdr:row>
      <xdr:rowOff>141643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81472"/>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106749</xdr:rowOff>
    </xdr:from>
    <xdr:to>
      <xdr:col>19</xdr:col>
      <xdr:colOff>177800</xdr:colOff>
      <xdr:row>37</xdr:row>
      <xdr:rowOff>141643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50399"/>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106749</xdr:rowOff>
    </xdr:from>
    <xdr:to>
      <xdr:col>15</xdr:col>
      <xdr:colOff>50800</xdr:colOff>
      <xdr:row>37</xdr:row>
      <xdr:rowOff>117558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0399"/>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117558</xdr:rowOff>
    </xdr:from>
    <xdr:to>
      <xdr:col>10</xdr:col>
      <xdr:colOff>114300</xdr:colOff>
      <xdr:row>37</xdr:row>
      <xdr:rowOff>119795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61208"/>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87022</xdr:rowOff>
    </xdr:from>
    <xdr:to>
      <xdr:col>24</xdr:col>
      <xdr:colOff>114300</xdr:colOff>
      <xdr:row>38</xdr:row>
      <xdr:rowOff>17173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306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65449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0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90843</xdr:rowOff>
    </xdr:from>
    <xdr:to>
      <xdr:col>20</xdr:col>
      <xdr:colOff>38100</xdr:colOff>
      <xdr:row>38</xdr:row>
      <xdr:rowOff>20993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12120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2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55949</xdr:rowOff>
    </xdr:from>
    <xdr:to>
      <xdr:col>15</xdr:col>
      <xdr:colOff>101600</xdr:colOff>
      <xdr:row>37</xdr:row>
      <xdr:rowOff>157549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148676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66758</xdr:rowOff>
    </xdr:from>
    <xdr:to>
      <xdr:col>10</xdr:col>
      <xdr:colOff>165100</xdr:colOff>
      <xdr:row>37</xdr:row>
      <xdr:rowOff>168359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104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159486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68995</xdr:rowOff>
    </xdr:from>
    <xdr:to>
      <xdr:col>6</xdr:col>
      <xdr:colOff>38100</xdr:colOff>
      <xdr:row>37</xdr:row>
      <xdr:rowOff>170596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26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161723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93180</xdr:rowOff>
    </xdr:from>
    <xdr:to>
      <xdr:col>24</xdr:col>
      <xdr:colOff>63500</xdr:colOff>
      <xdr:row>57</xdr:row>
      <xdr:rowOff>130573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65830"/>
          <a:ext cx="8382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130573</xdr:rowOff>
    </xdr:from>
    <xdr:to>
      <xdr:col>19</xdr:col>
      <xdr:colOff>177800</xdr:colOff>
      <xdr:row>58</xdr:row>
      <xdr:rowOff>1544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03223"/>
          <a:ext cx="889000" cy="4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150199</xdr:rowOff>
    </xdr:from>
    <xdr:to>
      <xdr:col>15</xdr:col>
      <xdr:colOff>50800</xdr:colOff>
      <xdr:row>58</xdr:row>
      <xdr:rowOff>1544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22849"/>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150199</xdr:rowOff>
    </xdr:from>
    <xdr:to>
      <xdr:col>10</xdr:col>
      <xdr:colOff>114300</xdr:colOff>
      <xdr:row>58</xdr:row>
      <xdr:rowOff>28404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22849"/>
          <a:ext cx="889000" cy="4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42380</xdr:rowOff>
    </xdr:from>
    <xdr:to>
      <xdr:col>24</xdr:col>
      <xdr:colOff>114300</xdr:colOff>
      <xdr:row>57</xdr:row>
      <xdr:rowOff>143980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20807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79773</xdr:rowOff>
    </xdr:from>
    <xdr:to>
      <xdr:col>20</xdr:col>
      <xdr:colOff>38100</xdr:colOff>
      <xdr:row>58</xdr:row>
      <xdr:rowOff>9923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5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122194</xdr:rowOff>
    </xdr:from>
    <xdr:to>
      <xdr:col>15</xdr:col>
      <xdr:colOff>101600</xdr:colOff>
      <xdr:row>58</xdr:row>
      <xdr:rowOff>52344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9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43471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8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99399</xdr:rowOff>
    </xdr:from>
    <xdr:to>
      <xdr:col>10</xdr:col>
      <xdr:colOff>165100</xdr:colOff>
      <xdr:row>58</xdr:row>
      <xdr:rowOff>29549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20676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6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149054</xdr:rowOff>
    </xdr:from>
    <xdr:to>
      <xdr:col>6</xdr:col>
      <xdr:colOff>38100</xdr:colOff>
      <xdr:row>58</xdr:row>
      <xdr:rowOff>79204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70331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144135</xdr:rowOff>
    </xdr:from>
    <xdr:to>
      <xdr:col>24</xdr:col>
      <xdr:colOff>63500</xdr:colOff>
      <xdr:row>76</xdr:row>
      <xdr:rowOff>111948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02885"/>
          <a:ext cx="838200" cy="1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1031</xdr:rowOff>
    </xdr:from>
    <xdr:to>
      <xdr:col>19</xdr:col>
      <xdr:colOff>177800</xdr:colOff>
      <xdr:row>75</xdr:row>
      <xdr:rowOff>144135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859781"/>
          <a:ext cx="8890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33768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1031</xdr:rowOff>
    </xdr:from>
    <xdr:to>
      <xdr:col>15</xdr:col>
      <xdr:colOff>50800</xdr:colOff>
      <xdr:row>75</xdr:row>
      <xdr:rowOff>154147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859781"/>
          <a:ext cx="889000" cy="15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158675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84516</xdr:rowOff>
    </xdr:from>
    <xdr:to>
      <xdr:col>10</xdr:col>
      <xdr:colOff>114300</xdr:colOff>
      <xdr:row>75</xdr:row>
      <xdr:rowOff>154147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943266"/>
          <a:ext cx="889000" cy="6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61148</xdr:rowOff>
    </xdr:from>
    <xdr:to>
      <xdr:col>24</xdr:col>
      <xdr:colOff>114300</xdr:colOff>
      <xdr:row>76</xdr:row>
      <xdr:rowOff>162748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9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84025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4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93335</xdr:rowOff>
    </xdr:from>
    <xdr:to>
      <xdr:col>20</xdr:col>
      <xdr:colOff>38100</xdr:colOff>
      <xdr:row>76</xdr:row>
      <xdr:rowOff>23484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520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40012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7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121681</xdr:rowOff>
    </xdr:from>
    <xdr:to>
      <xdr:col>15</xdr:col>
      <xdr:colOff>101600</xdr:colOff>
      <xdr:row>75</xdr:row>
      <xdr:rowOff>51831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0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68358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58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103347</xdr:rowOff>
    </xdr:from>
    <xdr:to>
      <xdr:col>10</xdr:col>
      <xdr:colOff>165100</xdr:colOff>
      <xdr:row>76</xdr:row>
      <xdr:rowOff>33497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6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50024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73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33716</xdr:rowOff>
    </xdr:from>
    <xdr:to>
      <xdr:col>6</xdr:col>
      <xdr:colOff>38100</xdr:colOff>
      <xdr:row>75</xdr:row>
      <xdr:rowOff>135316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89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151843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66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136564</xdr:rowOff>
    </xdr:from>
    <xdr:to>
      <xdr:col>24</xdr:col>
      <xdr:colOff>63500</xdr:colOff>
      <xdr:row>93</xdr:row>
      <xdr:rowOff>28651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909964"/>
          <a:ext cx="838200" cy="6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28651</xdr:rowOff>
    </xdr:from>
    <xdr:to>
      <xdr:col>19</xdr:col>
      <xdr:colOff>177800</xdr:colOff>
      <xdr:row>93</xdr:row>
      <xdr:rowOff>67221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73501"/>
          <a:ext cx="889000" cy="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44196</xdr:rowOff>
    </xdr:from>
    <xdr:to>
      <xdr:col>15</xdr:col>
      <xdr:colOff>50800</xdr:colOff>
      <xdr:row>93</xdr:row>
      <xdr:rowOff>67221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5989046"/>
          <a:ext cx="889000" cy="2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44196</xdr:rowOff>
    </xdr:from>
    <xdr:to>
      <xdr:col>10</xdr:col>
      <xdr:colOff>114300</xdr:colOff>
      <xdr:row>94</xdr:row>
      <xdr:rowOff>31369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5989046"/>
          <a:ext cx="889000" cy="15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85764</xdr:rowOff>
    </xdr:from>
    <xdr:to>
      <xdr:col>24</xdr:col>
      <xdr:colOff>114300</xdr:colOff>
      <xdr:row>93</xdr:row>
      <xdr:rowOff>15914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8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108641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1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149301</xdr:rowOff>
    </xdr:from>
    <xdr:to>
      <xdr:col>20</xdr:col>
      <xdr:colOff>38100</xdr:colOff>
      <xdr:row>93</xdr:row>
      <xdr:rowOff>79451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95978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69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16421</xdr:rowOff>
    </xdr:from>
    <xdr:to>
      <xdr:col>15</xdr:col>
      <xdr:colOff>101600</xdr:colOff>
      <xdr:row>93</xdr:row>
      <xdr:rowOff>118021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9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134548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73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164846</xdr:rowOff>
    </xdr:from>
    <xdr:to>
      <xdr:col>10</xdr:col>
      <xdr:colOff>165100</xdr:colOff>
      <xdr:row>93</xdr:row>
      <xdr:rowOff>94996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9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111523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71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152019</xdr:rowOff>
    </xdr:from>
    <xdr:to>
      <xdr:col>6</xdr:col>
      <xdr:colOff>38100</xdr:colOff>
      <xdr:row>94</xdr:row>
      <xdr:rowOff>82169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0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98696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87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27229</xdr:rowOff>
    </xdr:from>
    <xdr:to>
      <xdr:col>55</xdr:col>
      <xdr:colOff>0</xdr:colOff>
      <xdr:row>33</xdr:row>
      <xdr:rowOff>81432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685079"/>
          <a:ext cx="838200" cy="5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81432</xdr:rowOff>
    </xdr:from>
    <xdr:to>
      <xdr:col>50</xdr:col>
      <xdr:colOff>114300</xdr:colOff>
      <xdr:row>33</xdr:row>
      <xdr:rowOff>152895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739282"/>
          <a:ext cx="889000" cy="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152895</xdr:rowOff>
    </xdr:from>
    <xdr:to>
      <xdr:col>45</xdr:col>
      <xdr:colOff>177800</xdr:colOff>
      <xdr:row>34</xdr:row>
      <xdr:rowOff>16878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810745"/>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162966</xdr:rowOff>
    </xdr:from>
    <xdr:to>
      <xdr:col>41</xdr:col>
      <xdr:colOff>50800</xdr:colOff>
      <xdr:row>34</xdr:row>
      <xdr:rowOff>16878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5820816"/>
          <a:ext cx="889000" cy="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147879</xdr:rowOff>
    </xdr:from>
    <xdr:to>
      <xdr:col>55</xdr:col>
      <xdr:colOff>50800</xdr:colOff>
      <xdr:row>33</xdr:row>
      <xdr:rowOff>78029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6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170756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4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30632</xdr:rowOff>
    </xdr:from>
    <xdr:to>
      <xdr:col>50</xdr:col>
      <xdr:colOff>165100</xdr:colOff>
      <xdr:row>33</xdr:row>
      <xdr:rowOff>132232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6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148759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4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102095</xdr:rowOff>
    </xdr:from>
    <xdr:to>
      <xdr:col>46</xdr:col>
      <xdr:colOff>38100</xdr:colOff>
      <xdr:row>34</xdr:row>
      <xdr:rowOff>32245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7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48772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53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137528</xdr:rowOff>
    </xdr:from>
    <xdr:to>
      <xdr:col>41</xdr:col>
      <xdr:colOff>101600</xdr:colOff>
      <xdr:row>34</xdr:row>
      <xdr:rowOff>67678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7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84205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5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112166</xdr:rowOff>
    </xdr:from>
    <xdr:to>
      <xdr:col>36</xdr:col>
      <xdr:colOff>165100</xdr:colOff>
      <xdr:row>34</xdr:row>
      <xdr:rowOff>42316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7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58843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54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86751</xdr:rowOff>
    </xdr:from>
    <xdr:to>
      <xdr:col>55</xdr:col>
      <xdr:colOff>0</xdr:colOff>
      <xdr:row>56</xdr:row>
      <xdr:rowOff>49815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516501"/>
          <a:ext cx="838200" cy="13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72275</xdr:rowOff>
    </xdr:from>
    <xdr:to>
      <xdr:col>50</xdr:col>
      <xdr:colOff>114300</xdr:colOff>
      <xdr:row>56</xdr:row>
      <xdr:rowOff>49815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159125"/>
          <a:ext cx="889000" cy="49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72275</xdr:rowOff>
    </xdr:from>
    <xdr:to>
      <xdr:col>45</xdr:col>
      <xdr:colOff>177800</xdr:colOff>
      <xdr:row>55</xdr:row>
      <xdr:rowOff>118006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159125"/>
          <a:ext cx="889000" cy="38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122372</xdr:rowOff>
    </xdr:from>
    <xdr:to>
      <xdr:col>41</xdr:col>
      <xdr:colOff>50800</xdr:colOff>
      <xdr:row>55</xdr:row>
      <xdr:rowOff>118006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380672"/>
          <a:ext cx="889000" cy="16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54485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35951</xdr:rowOff>
    </xdr:from>
    <xdr:to>
      <xdr:col>55</xdr:col>
      <xdr:colOff>50800</xdr:colOff>
      <xdr:row>55</xdr:row>
      <xdr:rowOff>137551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46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58828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1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170465</xdr:rowOff>
    </xdr:from>
    <xdr:to>
      <xdr:col>50</xdr:col>
      <xdr:colOff>165100</xdr:colOff>
      <xdr:row>56</xdr:row>
      <xdr:rowOff>100615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91742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21475</xdr:rowOff>
    </xdr:from>
    <xdr:to>
      <xdr:col>46</xdr:col>
      <xdr:colOff>38100</xdr:colOff>
      <xdr:row>53</xdr:row>
      <xdr:rowOff>123075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1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139602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888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67206</xdr:rowOff>
    </xdr:from>
    <xdr:to>
      <xdr:col>41</xdr:col>
      <xdr:colOff>101600</xdr:colOff>
      <xdr:row>55</xdr:row>
      <xdr:rowOff>168806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49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13883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27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71572</xdr:rowOff>
    </xdr:from>
    <xdr:to>
      <xdr:col>36</xdr:col>
      <xdr:colOff>165100</xdr:colOff>
      <xdr:row>55</xdr:row>
      <xdr:rowOff>1722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32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18249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1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154450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327400"/>
          <a:ext cx="1270" cy="131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101127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10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154450</xdr:rowOff>
    </xdr:from>
    <xdr:to>
      <xdr:col>55</xdr:col>
      <xdr:colOff>88900</xdr:colOff>
      <xdr:row>71</xdr:row>
      <xdr:rowOff>154450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32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112051</xdr:rowOff>
    </xdr:from>
    <xdr:to>
      <xdr:col>55</xdr:col>
      <xdr:colOff>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142251"/>
          <a:ext cx="838200" cy="50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14009</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35582</xdr:rowOff>
    </xdr:from>
    <xdr:to>
      <xdr:col>55</xdr:col>
      <xdr:colOff>50800</xdr:colOff>
      <xdr:row>78</xdr:row>
      <xdr:rowOff>137182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160710</xdr:rowOff>
    </xdr:from>
    <xdr:to>
      <xdr:col>50</xdr:col>
      <xdr:colOff>114300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162210"/>
          <a:ext cx="889000" cy="148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167745</xdr:rowOff>
    </xdr:from>
    <xdr:to>
      <xdr:col>50</xdr:col>
      <xdr:colOff>165100</xdr:colOff>
      <xdr:row>78</xdr:row>
      <xdr:rowOff>97895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6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114422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160710</xdr:rowOff>
    </xdr:from>
    <xdr:to>
      <xdr:col>45</xdr:col>
      <xdr:colOff>177800</xdr:colOff>
      <xdr:row>75</xdr:row>
      <xdr:rowOff>43166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162210"/>
          <a:ext cx="889000" cy="73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24152</xdr:rowOff>
    </xdr:from>
    <xdr:to>
      <xdr:col>46</xdr:col>
      <xdr:colOff>38100</xdr:colOff>
      <xdr:row>78</xdr:row>
      <xdr:rowOff>125752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116879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8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66439</xdr:rowOff>
    </xdr:from>
    <xdr:to>
      <xdr:col>41</xdr:col>
      <xdr:colOff>50800</xdr:colOff>
      <xdr:row>75</xdr:row>
      <xdr:rowOff>43166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582289"/>
          <a:ext cx="889000" cy="3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165950</xdr:rowOff>
    </xdr:from>
    <xdr:to>
      <xdr:col>41</xdr:col>
      <xdr:colOff>101600</xdr:colOff>
      <xdr:row>78</xdr:row>
      <xdr:rowOff>96100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87227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54958</xdr:rowOff>
    </xdr:from>
    <xdr:to>
      <xdr:col>36</xdr:col>
      <xdr:colOff>165100</xdr:colOff>
      <xdr:row>76</xdr:row>
      <xdr:rowOff>156558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147685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61251</xdr:rowOff>
    </xdr:from>
    <xdr:to>
      <xdr:col>55</xdr:col>
      <xdr:colOff>50800</xdr:colOff>
      <xdr:row>76</xdr:row>
      <xdr:rowOff>162851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84128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94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109910</xdr:rowOff>
    </xdr:from>
    <xdr:to>
      <xdr:col>46</xdr:col>
      <xdr:colOff>38100</xdr:colOff>
      <xdr:row>71</xdr:row>
      <xdr:rowOff>40060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1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56587</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188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163816</xdr:rowOff>
    </xdr:from>
    <xdr:to>
      <xdr:col>41</xdr:col>
      <xdr:colOff>101600</xdr:colOff>
      <xdr:row>75</xdr:row>
      <xdr:rowOff>93966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85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110493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62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15639</xdr:rowOff>
    </xdr:from>
    <xdr:to>
      <xdr:col>36</xdr:col>
      <xdr:colOff>165100</xdr:colOff>
      <xdr:row>73</xdr:row>
      <xdr:rowOff>117239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5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133766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3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35753</xdr:rowOff>
    </xdr:from>
    <xdr:to>
      <xdr:col>55</xdr:col>
      <xdr:colOff>0</xdr:colOff>
      <xdr:row>98</xdr:row>
      <xdr:rowOff>11151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494953"/>
          <a:ext cx="838200" cy="31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35753</xdr:rowOff>
    </xdr:from>
    <xdr:to>
      <xdr:col>50</xdr:col>
      <xdr:colOff>114300</xdr:colOff>
      <xdr:row>99</xdr:row>
      <xdr:rowOff>98879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494953"/>
          <a:ext cx="889000" cy="57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98879</xdr:rowOff>
    </xdr:from>
    <xdr:to>
      <xdr:col>45</xdr:col>
      <xdr:colOff>177800</xdr:colOff>
      <xdr:row>99</xdr:row>
      <xdr:rowOff>98879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98879</xdr:rowOff>
    </xdr:from>
    <xdr:to>
      <xdr:col>41</xdr:col>
      <xdr:colOff>50800</xdr:colOff>
      <xdr:row>99</xdr:row>
      <xdr:rowOff>98879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131801</xdr:rowOff>
    </xdr:from>
    <xdr:to>
      <xdr:col>55</xdr:col>
      <xdr:colOff>50800</xdr:colOff>
      <xdr:row>98</xdr:row>
      <xdr:rowOff>61951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110228</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4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156403</xdr:rowOff>
    </xdr:from>
    <xdr:to>
      <xdr:col>50</xdr:col>
      <xdr:colOff>165100</xdr:colOff>
      <xdr:row>96</xdr:row>
      <xdr:rowOff>86553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103080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2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48079</xdr:rowOff>
    </xdr:from>
    <xdr:to>
      <xdr:col>46</xdr:col>
      <xdr:colOff>38100</xdr:colOff>
      <xdr:row>99</xdr:row>
      <xdr:rowOff>149679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140806</xdr:rowOff>
    </xdr:from>
    <xdr:ext cx="249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625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48079</xdr:rowOff>
    </xdr:from>
    <xdr:to>
      <xdr:col>41</xdr:col>
      <xdr:colOff>101600</xdr:colOff>
      <xdr:row>99</xdr:row>
      <xdr:rowOff>149679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140806</xdr:rowOff>
    </xdr:from>
    <xdr:ext cx="249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736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48079</xdr:rowOff>
    </xdr:from>
    <xdr:to>
      <xdr:col>36</xdr:col>
      <xdr:colOff>165100</xdr:colOff>
      <xdr:row>99</xdr:row>
      <xdr:rowOff>149679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140806</xdr:rowOff>
    </xdr:from>
    <xdr:ext cx="249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847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97430</xdr:rowOff>
    </xdr:from>
    <xdr:to>
      <xdr:col>85</xdr:col>
      <xdr:colOff>127000</xdr:colOff>
      <xdr:row>39</xdr:row>
      <xdr:rowOff>98585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83980"/>
          <a:ext cx="8382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97430</xdr:rowOff>
    </xdr:from>
    <xdr:to>
      <xdr:col>81</xdr:col>
      <xdr:colOff>50800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8398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76149</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62699"/>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47785</xdr:rowOff>
    </xdr:from>
    <xdr:to>
      <xdr:col>85</xdr:col>
      <xdr:colOff>177800</xdr:colOff>
      <xdr:row>39</xdr:row>
      <xdr:rowOff>149385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134162</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492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46630</xdr:rowOff>
    </xdr:from>
    <xdr:to>
      <xdr:col>81</xdr:col>
      <xdr:colOff>101600</xdr:colOff>
      <xdr:row>39</xdr:row>
      <xdr:rowOff>148230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139357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82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25349</xdr:rowOff>
    </xdr:from>
    <xdr:to>
      <xdr:col>67</xdr:col>
      <xdr:colOff>101600</xdr:colOff>
      <xdr:row>39</xdr:row>
      <xdr:rowOff>126949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118076</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80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158623</xdr:rowOff>
    </xdr:from>
    <xdr:to>
      <xdr:col>85</xdr:col>
      <xdr:colOff>127000</xdr:colOff>
      <xdr:row>72</xdr:row>
      <xdr:rowOff>167691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503023"/>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146951</xdr:rowOff>
    </xdr:from>
    <xdr:to>
      <xdr:col>81</xdr:col>
      <xdr:colOff>50800</xdr:colOff>
      <xdr:row>72</xdr:row>
      <xdr:rowOff>167691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491351"/>
          <a:ext cx="889000" cy="2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146951</xdr:rowOff>
    </xdr:from>
    <xdr:to>
      <xdr:col>76</xdr:col>
      <xdr:colOff>114300</xdr:colOff>
      <xdr:row>73</xdr:row>
      <xdr:rowOff>28397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491351"/>
          <a:ext cx="8890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28397</xdr:rowOff>
    </xdr:from>
    <xdr:to>
      <xdr:col>71</xdr:col>
      <xdr:colOff>177800</xdr:colOff>
      <xdr:row>73</xdr:row>
      <xdr:rowOff>32321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544247"/>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107823</xdr:rowOff>
    </xdr:from>
    <xdr:to>
      <xdr:col>85</xdr:col>
      <xdr:colOff>177800</xdr:colOff>
      <xdr:row>73</xdr:row>
      <xdr:rowOff>37973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45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130700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30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116891</xdr:rowOff>
    </xdr:from>
    <xdr:to>
      <xdr:col>81</xdr:col>
      <xdr:colOff>101600</xdr:colOff>
      <xdr:row>73</xdr:row>
      <xdr:rowOff>47041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4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63568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23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96151</xdr:rowOff>
    </xdr:from>
    <xdr:to>
      <xdr:col>76</xdr:col>
      <xdr:colOff>165100</xdr:colOff>
      <xdr:row>73</xdr:row>
      <xdr:rowOff>26301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42828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21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149047</xdr:rowOff>
    </xdr:from>
    <xdr:to>
      <xdr:col>72</xdr:col>
      <xdr:colOff>38100</xdr:colOff>
      <xdr:row>73</xdr:row>
      <xdr:rowOff>79197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4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95724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26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152971</xdr:rowOff>
    </xdr:from>
    <xdr:to>
      <xdr:col>67</xdr:col>
      <xdr:colOff>101600</xdr:colOff>
      <xdr:row>73</xdr:row>
      <xdr:rowOff>83121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4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99648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2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102186</xdr:rowOff>
    </xdr:from>
    <xdr:to>
      <xdr:col>85</xdr:col>
      <xdr:colOff>127000</xdr:colOff>
      <xdr:row>98</xdr:row>
      <xdr:rowOff>38522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32836"/>
          <a:ext cx="838200" cy="1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38522</xdr:rowOff>
    </xdr:from>
    <xdr:to>
      <xdr:col>81</xdr:col>
      <xdr:colOff>50800</xdr:colOff>
      <xdr:row>98</xdr:row>
      <xdr:rowOff>55826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40622"/>
          <a:ext cx="8890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55826</xdr:rowOff>
    </xdr:from>
    <xdr:to>
      <xdr:col>76</xdr:col>
      <xdr:colOff>114300</xdr:colOff>
      <xdr:row>98</xdr:row>
      <xdr:rowOff>109617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57926"/>
          <a:ext cx="889000" cy="5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88219</xdr:rowOff>
    </xdr:from>
    <xdr:to>
      <xdr:col>71</xdr:col>
      <xdr:colOff>177800</xdr:colOff>
      <xdr:row>98</xdr:row>
      <xdr:rowOff>109617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90319"/>
          <a:ext cx="889000" cy="2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51386</xdr:rowOff>
    </xdr:from>
    <xdr:to>
      <xdr:col>85</xdr:col>
      <xdr:colOff>177800</xdr:colOff>
      <xdr:row>97</xdr:row>
      <xdr:rowOff>152986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29813</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6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159172</xdr:rowOff>
    </xdr:from>
    <xdr:to>
      <xdr:col>81</xdr:col>
      <xdr:colOff>101600</xdr:colOff>
      <xdr:row>98</xdr:row>
      <xdr:rowOff>89322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80449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8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5026</xdr:rowOff>
    </xdr:from>
    <xdr:to>
      <xdr:col>76</xdr:col>
      <xdr:colOff>165100</xdr:colOff>
      <xdr:row>98</xdr:row>
      <xdr:rowOff>106626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97753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8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58817</xdr:rowOff>
    </xdr:from>
    <xdr:to>
      <xdr:col>72</xdr:col>
      <xdr:colOff>38100</xdr:colOff>
      <xdr:row>98</xdr:row>
      <xdr:rowOff>160417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6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151544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5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37419</xdr:rowOff>
    </xdr:from>
    <xdr:to>
      <xdr:col>67</xdr:col>
      <xdr:colOff>101600</xdr:colOff>
      <xdr:row>98</xdr:row>
      <xdr:rowOff>139019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3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130146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149062</xdr:rowOff>
    </xdr:from>
    <xdr:to>
      <xdr:col>116</xdr:col>
      <xdr:colOff>63500</xdr:colOff>
      <xdr:row>35</xdr:row>
      <xdr:rowOff>58601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5978362"/>
          <a:ext cx="838200" cy="8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58601</xdr:rowOff>
    </xdr:from>
    <xdr:to>
      <xdr:col>111</xdr:col>
      <xdr:colOff>177800</xdr:colOff>
      <xdr:row>35</xdr:row>
      <xdr:rowOff>136652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059351"/>
          <a:ext cx="8890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136652</xdr:rowOff>
    </xdr:from>
    <xdr:to>
      <xdr:col>107</xdr:col>
      <xdr:colOff>50800</xdr:colOff>
      <xdr:row>35</xdr:row>
      <xdr:rowOff>153851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137402"/>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153851</xdr:rowOff>
    </xdr:from>
    <xdr:to>
      <xdr:col>102</xdr:col>
      <xdr:colOff>114300</xdr:colOff>
      <xdr:row>36</xdr:row>
      <xdr:rowOff>6350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154601"/>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112285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98262</xdr:rowOff>
    </xdr:from>
    <xdr:to>
      <xdr:col>116</xdr:col>
      <xdr:colOff>114300</xdr:colOff>
      <xdr:row>35</xdr:row>
      <xdr:rowOff>28412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92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121139</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77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7801</xdr:rowOff>
    </xdr:from>
    <xdr:to>
      <xdr:col>112</xdr:col>
      <xdr:colOff>38100</xdr:colOff>
      <xdr:row>35</xdr:row>
      <xdr:rowOff>109401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0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125928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78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85852</xdr:rowOff>
    </xdr:from>
    <xdr:to>
      <xdr:col>107</xdr:col>
      <xdr:colOff>101600</xdr:colOff>
      <xdr:row>36</xdr:row>
      <xdr:rowOff>16002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32529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103051</xdr:rowOff>
    </xdr:from>
    <xdr:to>
      <xdr:col>102</xdr:col>
      <xdr:colOff>165100</xdr:colOff>
      <xdr:row>36</xdr:row>
      <xdr:rowOff>33201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1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49728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87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127000</xdr:rowOff>
    </xdr:from>
    <xdr:to>
      <xdr:col>98</xdr:col>
      <xdr:colOff>38100</xdr:colOff>
      <xdr:row>36</xdr:row>
      <xdr:rowOff>57150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73677</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59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40259</xdr:rowOff>
    </xdr:from>
    <xdr:to>
      <xdr:col>116</xdr:col>
      <xdr:colOff>63500</xdr:colOff>
      <xdr:row>59</xdr:row>
      <xdr:rowOff>42355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55809"/>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40792</xdr:rowOff>
    </xdr:from>
    <xdr:to>
      <xdr:col>111</xdr:col>
      <xdr:colOff>177800</xdr:colOff>
      <xdr:row>59</xdr:row>
      <xdr:rowOff>42355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56342"/>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39535</xdr:rowOff>
    </xdr:from>
    <xdr:to>
      <xdr:col>107</xdr:col>
      <xdr:colOff>50800</xdr:colOff>
      <xdr:row>59</xdr:row>
      <xdr:rowOff>40792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508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36906</xdr:rowOff>
    </xdr:from>
    <xdr:to>
      <xdr:col>102</xdr:col>
      <xdr:colOff>114300</xdr:colOff>
      <xdr:row>59</xdr:row>
      <xdr:rowOff>39535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52456"/>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160909</xdr:rowOff>
    </xdr:from>
    <xdr:to>
      <xdr:col>116</xdr:col>
      <xdr:colOff>114300</xdr:colOff>
      <xdr:row>59</xdr:row>
      <xdr:rowOff>91059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75836</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9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163005</xdr:rowOff>
    </xdr:from>
    <xdr:to>
      <xdr:col>112</xdr:col>
      <xdr:colOff>38100</xdr:colOff>
      <xdr:row>59</xdr:row>
      <xdr:rowOff>93155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84282</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161442</xdr:rowOff>
    </xdr:from>
    <xdr:to>
      <xdr:col>107</xdr:col>
      <xdr:colOff>101600</xdr:colOff>
      <xdr:row>59</xdr:row>
      <xdr:rowOff>91592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82719</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19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160185</xdr:rowOff>
    </xdr:from>
    <xdr:to>
      <xdr:col>102</xdr:col>
      <xdr:colOff>165100</xdr:colOff>
      <xdr:row>59</xdr:row>
      <xdr:rowOff>90335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81462</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7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157556</xdr:rowOff>
    </xdr:from>
    <xdr:to>
      <xdr:col>98</xdr:col>
      <xdr:colOff>38100</xdr:colOff>
      <xdr:row>59</xdr:row>
      <xdr:rowOff>87706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78833</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9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64185</xdr:rowOff>
    </xdr:from>
    <xdr:to>
      <xdr:col>116</xdr:col>
      <xdr:colOff>63500</xdr:colOff>
      <xdr:row>76</xdr:row>
      <xdr:rowOff>94399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94385"/>
          <a:ext cx="8382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75006</xdr:rowOff>
    </xdr:from>
    <xdr:to>
      <xdr:col>111</xdr:col>
      <xdr:colOff>177800</xdr:colOff>
      <xdr:row>76</xdr:row>
      <xdr:rowOff>94399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105206"/>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75006</xdr:rowOff>
    </xdr:from>
    <xdr:to>
      <xdr:col>107</xdr:col>
      <xdr:colOff>50800</xdr:colOff>
      <xdr:row>76</xdr:row>
      <xdr:rowOff>103924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105206"/>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82302</xdr:rowOff>
    </xdr:from>
    <xdr:to>
      <xdr:col>102</xdr:col>
      <xdr:colOff>114300</xdr:colOff>
      <xdr:row>76</xdr:row>
      <xdr:rowOff>103924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12502"/>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13385</xdr:rowOff>
    </xdr:from>
    <xdr:to>
      <xdr:col>116</xdr:col>
      <xdr:colOff>114300</xdr:colOff>
      <xdr:row>76</xdr:row>
      <xdr:rowOff>114985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163262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43599</xdr:rowOff>
    </xdr:from>
    <xdr:to>
      <xdr:col>112</xdr:col>
      <xdr:colOff>38100</xdr:colOff>
      <xdr:row>76</xdr:row>
      <xdr:rowOff>145199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136326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24206</xdr:rowOff>
    </xdr:from>
    <xdr:to>
      <xdr:col>107</xdr:col>
      <xdr:colOff>101600</xdr:colOff>
      <xdr:row>76</xdr:row>
      <xdr:rowOff>125806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116933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53124</xdr:rowOff>
    </xdr:from>
    <xdr:to>
      <xdr:col>102</xdr:col>
      <xdr:colOff>165100</xdr:colOff>
      <xdr:row>76</xdr:row>
      <xdr:rowOff>154724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145851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31502</xdr:rowOff>
    </xdr:from>
    <xdr:to>
      <xdr:col>98</xdr:col>
      <xdr:colOff>38100</xdr:colOff>
      <xdr:row>76</xdr:row>
      <xdr:rowOff>133102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124229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585</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106</a:t>
          </a:r>
          <a:r>
            <a:rPr kumimoji="1" lang="ja-JP" altLang="en-US" sz="1100">
              <a:solidFill>
                <a:schemeClr val="dk1"/>
              </a:solidFill>
              <a:effectLst/>
              <a:latin typeface="+mn-lt"/>
              <a:ea typeface="+mn-ea"/>
              <a:cs typeface="+mn-cs"/>
            </a:rPr>
            <a:t>円となっている。主な構成項目である扶助費は、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147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となっており、近年において増加傾向にある。その主な原因は、</a:t>
          </a:r>
          <a:r>
            <a:rPr kumimoji="1" lang="ja-JP" altLang="ja-JP" sz="1100">
              <a:solidFill>
                <a:schemeClr val="dk1"/>
              </a:solidFill>
              <a:effectLst/>
              <a:latin typeface="+mn-lt"/>
              <a:ea typeface="+mn-ea"/>
              <a:cs typeface="+mn-cs"/>
            </a:rPr>
            <a:t>子育て関連経費や障害福祉サービス費等が年々増加して</a:t>
          </a:r>
          <a:r>
            <a:rPr kumimoji="1" lang="ja-JP" altLang="en-US" sz="1100">
              <a:solidFill>
                <a:schemeClr val="dk1"/>
              </a:solidFill>
              <a:effectLst/>
              <a:latin typeface="+mn-lt"/>
              <a:ea typeface="+mn-ea"/>
              <a:cs typeface="+mn-cs"/>
            </a:rPr>
            <a:t>いることで</a:t>
          </a:r>
          <a:r>
            <a:rPr kumimoji="1" lang="ja-JP" altLang="ja-JP" sz="1100">
              <a:solidFill>
                <a:schemeClr val="dk1"/>
              </a:solidFill>
              <a:effectLst/>
              <a:latin typeface="+mn-lt"/>
              <a:ea typeface="+mn-ea"/>
              <a:cs typeface="+mn-cs"/>
            </a:rPr>
            <a:t>あり、</a:t>
          </a:r>
          <a:r>
            <a:rPr kumimoji="1" lang="ja-JP" altLang="en-US" sz="1100">
              <a:solidFill>
                <a:schemeClr val="dk1"/>
              </a:solidFill>
              <a:effectLst/>
              <a:latin typeface="+mn-lt"/>
              <a:ea typeface="+mn-ea"/>
              <a:cs typeface="+mn-cs"/>
            </a:rPr>
            <a:t>これは今後も続くものと予想している。</a:t>
          </a:r>
          <a:r>
            <a:rPr kumimoji="1" lang="ja-JP" altLang="ja-JP" sz="1100">
              <a:solidFill>
                <a:schemeClr val="dk1"/>
              </a:solidFill>
              <a:effectLst/>
              <a:latin typeface="+mn-lt"/>
              <a:ea typeface="+mn-ea"/>
              <a:cs typeface="+mn-cs"/>
            </a:rPr>
            <a:t>また、公債費についても住民一人当たり</a:t>
          </a:r>
          <a:r>
            <a:rPr kumimoji="1" lang="en-US" altLang="ja-JP" sz="1100">
              <a:solidFill>
                <a:schemeClr val="dk1"/>
              </a:solidFill>
              <a:effectLst/>
              <a:latin typeface="+mn-lt"/>
              <a:ea typeface="+mn-ea"/>
              <a:cs typeface="+mn-cs"/>
            </a:rPr>
            <a:t>85</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510</a:t>
          </a:r>
          <a:r>
            <a:rPr kumimoji="1" lang="ja-JP" altLang="ja-JP" sz="1100">
              <a:solidFill>
                <a:schemeClr val="dk1"/>
              </a:solidFill>
              <a:effectLst/>
              <a:latin typeface="+mn-lt"/>
              <a:ea typeface="+mn-ea"/>
              <a:cs typeface="+mn-cs"/>
            </a:rPr>
            <a:t>円と、類似団体平均（</a:t>
          </a:r>
          <a:r>
            <a:rPr kumimoji="1" lang="en-US" altLang="ja-JP" sz="1100">
              <a:solidFill>
                <a:schemeClr val="dk1"/>
              </a:solidFill>
              <a:effectLst/>
              <a:latin typeface="+mn-lt"/>
              <a:ea typeface="+mn-ea"/>
              <a:cs typeface="+mn-cs"/>
            </a:rPr>
            <a:t>54,552</a:t>
          </a:r>
          <a:r>
            <a:rPr kumimoji="1" lang="ja-JP" altLang="ja-JP" sz="1100">
              <a:solidFill>
                <a:schemeClr val="dk1"/>
              </a:solidFill>
              <a:effectLst/>
              <a:latin typeface="+mn-lt"/>
              <a:ea typeface="+mn-ea"/>
              <a:cs typeface="+mn-cs"/>
            </a:rPr>
            <a:t>円）を大幅に上回っており、今後も高い水準で推移していく</a:t>
          </a:r>
          <a:r>
            <a:rPr kumimoji="1" lang="ja-JP" altLang="en-US" sz="1100">
              <a:solidFill>
                <a:schemeClr val="dk1"/>
              </a:solidFill>
              <a:effectLst/>
              <a:latin typeface="+mn-lt"/>
              <a:ea typeface="+mn-ea"/>
              <a:cs typeface="+mn-cs"/>
            </a:rPr>
            <a:t>と見込んでいる。</a:t>
          </a:r>
          <a:r>
            <a:rPr kumimoji="1" lang="ja-JP" altLang="ja-JP" sz="1100">
              <a:solidFill>
                <a:schemeClr val="dk1"/>
              </a:solidFill>
              <a:effectLst/>
              <a:latin typeface="+mn-lt"/>
              <a:ea typeface="+mn-ea"/>
              <a:cs typeface="+mn-cs"/>
            </a:rPr>
            <a:t>このほか、普通建設事業費については一人当たり</a:t>
          </a:r>
          <a:r>
            <a:rPr kumimoji="1" lang="en-US" altLang="ja-JP" sz="1100">
              <a:solidFill>
                <a:schemeClr val="dk1"/>
              </a:solidFill>
              <a:effectLst/>
              <a:latin typeface="+mn-lt"/>
              <a:ea typeface="+mn-ea"/>
              <a:cs typeface="+mn-cs"/>
            </a:rPr>
            <a:t>79,265</a:t>
          </a:r>
          <a:r>
            <a:rPr kumimoji="1" lang="ja-JP" altLang="ja-JP" sz="1100">
              <a:solidFill>
                <a:schemeClr val="dk1"/>
              </a:solidFill>
              <a:effectLst/>
              <a:latin typeface="+mn-lt"/>
              <a:ea typeface="+mn-ea"/>
              <a:cs typeface="+mn-cs"/>
            </a:rPr>
            <a:t>円と前年度から</a:t>
          </a:r>
          <a:r>
            <a:rPr kumimoji="1" lang="en-US" altLang="ja-JP" sz="1100">
              <a:solidFill>
                <a:schemeClr val="dk1"/>
              </a:solidFill>
              <a:effectLst/>
              <a:latin typeface="+mn-lt"/>
              <a:ea typeface="+mn-ea"/>
              <a:cs typeface="+mn-cs"/>
            </a:rPr>
            <a:t>23,537</a:t>
          </a:r>
          <a:r>
            <a:rPr kumimoji="1" lang="ja-JP" altLang="en-US" sz="1100">
              <a:solidFill>
                <a:schemeClr val="dk1"/>
              </a:solidFill>
              <a:effectLst/>
              <a:latin typeface="+mn-lt"/>
              <a:ea typeface="+mn-ea"/>
              <a:cs typeface="+mn-cs"/>
            </a:rPr>
            <a:t>千円増加し</a:t>
          </a:r>
          <a:r>
            <a:rPr kumimoji="1" lang="ja-JP" altLang="ja-JP" sz="1100">
              <a:solidFill>
                <a:schemeClr val="dk1"/>
              </a:solidFill>
              <a:effectLst/>
              <a:latin typeface="+mn-lt"/>
              <a:ea typeface="+mn-ea"/>
              <a:cs typeface="+mn-cs"/>
            </a:rPr>
            <a:t>たが、これは</a:t>
          </a:r>
          <a:r>
            <a:rPr kumimoji="1" lang="ja-JP" altLang="en-US" sz="1100">
              <a:solidFill>
                <a:schemeClr val="dk1"/>
              </a:solidFill>
              <a:effectLst/>
              <a:latin typeface="+mn-lt"/>
              <a:ea typeface="+mn-ea"/>
              <a:cs typeface="+mn-cs"/>
            </a:rPr>
            <a:t>「一般廃棄物最終処分場建設事業」の工事が本格化した</a:t>
          </a:r>
          <a:r>
            <a:rPr kumimoji="1" lang="ja-JP" altLang="ja-JP" sz="1100">
              <a:solidFill>
                <a:schemeClr val="dk1"/>
              </a:solidFill>
              <a:effectLst/>
              <a:latin typeface="+mn-lt"/>
              <a:ea typeface="+mn-ea"/>
              <a:cs typeface="+mn-cs"/>
            </a:rPr>
            <a:t>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53,965
53,848
404.20
32,211,513
31,575,233
577,041
16,555,998
53,642,682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99924</xdr:rowOff>
    </xdr:from>
    <xdr:to>
      <xdr:col>24</xdr:col>
      <xdr:colOff>63500</xdr:colOff>
      <xdr:row>33</xdr:row>
      <xdr:rowOff>130099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586324"/>
          <a:ext cx="838200" cy="2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99924</xdr:rowOff>
    </xdr:from>
    <xdr:to>
      <xdr:col>19</xdr:col>
      <xdr:colOff>177800</xdr:colOff>
      <xdr:row>32</xdr:row>
      <xdr:rowOff>101295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8632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101295</xdr:rowOff>
    </xdr:from>
    <xdr:to>
      <xdr:col>15</xdr:col>
      <xdr:colOff>50800</xdr:colOff>
      <xdr:row>32</xdr:row>
      <xdr:rowOff>136499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587695"/>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135128</xdr:rowOff>
    </xdr:from>
    <xdr:to>
      <xdr:col>10</xdr:col>
      <xdr:colOff>114300</xdr:colOff>
      <xdr:row>32</xdr:row>
      <xdr:rowOff>136499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50078"/>
          <a:ext cx="889000" cy="17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79299</xdr:rowOff>
    </xdr:from>
    <xdr:to>
      <xdr:col>24</xdr:col>
      <xdr:colOff>114300</xdr:colOff>
      <xdr:row>34</xdr:row>
      <xdr:rowOff>9449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102176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8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49124</xdr:rowOff>
    </xdr:from>
    <xdr:to>
      <xdr:col>20</xdr:col>
      <xdr:colOff>38100</xdr:colOff>
      <xdr:row>32</xdr:row>
      <xdr:rowOff>150724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167251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1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50495</xdr:rowOff>
    </xdr:from>
    <xdr:to>
      <xdr:col>15</xdr:col>
      <xdr:colOff>101600</xdr:colOff>
      <xdr:row>32</xdr:row>
      <xdr:rowOff>152095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168622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1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85699</xdr:rowOff>
    </xdr:from>
    <xdr:to>
      <xdr:col>10</xdr:col>
      <xdr:colOff>165100</xdr:colOff>
      <xdr:row>33</xdr:row>
      <xdr:rowOff>15849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32376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4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84328</xdr:rowOff>
    </xdr:from>
    <xdr:to>
      <xdr:col>6</xdr:col>
      <xdr:colOff>38100</xdr:colOff>
      <xdr:row>32</xdr:row>
      <xdr:rowOff>14478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3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31005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7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103360</xdr:rowOff>
    </xdr:from>
    <xdr:to>
      <xdr:col>24</xdr:col>
      <xdr:colOff>63500</xdr:colOff>
      <xdr:row>56</xdr:row>
      <xdr:rowOff>129672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04560"/>
          <a:ext cx="838200" cy="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34346</xdr:rowOff>
    </xdr:from>
    <xdr:to>
      <xdr:col>19</xdr:col>
      <xdr:colOff>177800</xdr:colOff>
      <xdr:row>56</xdr:row>
      <xdr:rowOff>129672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21196"/>
          <a:ext cx="889000" cy="60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34346</xdr:rowOff>
    </xdr:from>
    <xdr:to>
      <xdr:col>15</xdr:col>
      <xdr:colOff>50800</xdr:colOff>
      <xdr:row>56</xdr:row>
      <xdr:rowOff>8027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21196"/>
          <a:ext cx="889000" cy="48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8027</xdr:rowOff>
    </xdr:from>
    <xdr:to>
      <xdr:col>10</xdr:col>
      <xdr:colOff>114300</xdr:colOff>
      <xdr:row>56</xdr:row>
      <xdr:rowOff>76827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09227"/>
          <a:ext cx="889000" cy="6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52560</xdr:rowOff>
    </xdr:from>
    <xdr:to>
      <xdr:col>24</xdr:col>
      <xdr:colOff>114300</xdr:colOff>
      <xdr:row>56</xdr:row>
      <xdr:rowOff>154160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30987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3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78872</xdr:rowOff>
    </xdr:from>
    <xdr:to>
      <xdr:col>20</xdr:col>
      <xdr:colOff>38100</xdr:colOff>
      <xdr:row>57</xdr:row>
      <xdr:rowOff>9022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7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154996</xdr:rowOff>
    </xdr:from>
    <xdr:to>
      <xdr:col>15</xdr:col>
      <xdr:colOff>101600</xdr:colOff>
      <xdr:row>53</xdr:row>
      <xdr:rowOff>85146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101673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84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128677</xdr:rowOff>
    </xdr:from>
    <xdr:to>
      <xdr:col>10</xdr:col>
      <xdr:colOff>165100</xdr:colOff>
      <xdr:row>56</xdr:row>
      <xdr:rowOff>58827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5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75354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26027</xdr:rowOff>
    </xdr:from>
    <xdr:to>
      <xdr:col>6</xdr:col>
      <xdr:colOff>38100</xdr:colOff>
      <xdr:row>56</xdr:row>
      <xdr:rowOff>127627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118754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1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116053</xdr:rowOff>
    </xdr:from>
    <xdr:to>
      <xdr:col>24</xdr:col>
      <xdr:colOff>63500</xdr:colOff>
      <xdr:row>73</xdr:row>
      <xdr:rowOff>65862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460453"/>
          <a:ext cx="838200" cy="1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45441</xdr:rowOff>
    </xdr:from>
    <xdr:to>
      <xdr:col>19</xdr:col>
      <xdr:colOff>177800</xdr:colOff>
      <xdr:row>73</xdr:row>
      <xdr:rowOff>65862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561291"/>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45441</xdr:rowOff>
    </xdr:from>
    <xdr:to>
      <xdr:col>15</xdr:col>
      <xdr:colOff>50800</xdr:colOff>
      <xdr:row>73</xdr:row>
      <xdr:rowOff>65951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561291"/>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65951</xdr:rowOff>
    </xdr:from>
    <xdr:to>
      <xdr:col>10</xdr:col>
      <xdr:colOff>114300</xdr:colOff>
      <xdr:row>74</xdr:row>
      <xdr:rowOff>42926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581801"/>
          <a:ext cx="889000" cy="1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65253</xdr:rowOff>
    </xdr:from>
    <xdr:to>
      <xdr:col>24</xdr:col>
      <xdr:colOff>114300</xdr:colOff>
      <xdr:row>72</xdr:row>
      <xdr:rowOff>166853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0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88130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26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15062</xdr:rowOff>
    </xdr:from>
    <xdr:to>
      <xdr:col>20</xdr:col>
      <xdr:colOff>38100</xdr:colOff>
      <xdr:row>73</xdr:row>
      <xdr:rowOff>116662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5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133189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30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166091</xdr:rowOff>
    </xdr:from>
    <xdr:to>
      <xdr:col>15</xdr:col>
      <xdr:colOff>101600</xdr:colOff>
      <xdr:row>73</xdr:row>
      <xdr:rowOff>96241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51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112768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28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15151</xdr:rowOff>
    </xdr:from>
    <xdr:to>
      <xdr:col>10</xdr:col>
      <xdr:colOff>165100</xdr:colOff>
      <xdr:row>73</xdr:row>
      <xdr:rowOff>116751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5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133278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30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163576</xdr:rowOff>
    </xdr:from>
    <xdr:to>
      <xdr:col>6</xdr:col>
      <xdr:colOff>38100</xdr:colOff>
      <xdr:row>74</xdr:row>
      <xdr:rowOff>93726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6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110253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45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60820</xdr:rowOff>
    </xdr:from>
    <xdr:to>
      <xdr:col>24</xdr:col>
      <xdr:colOff>63500</xdr:colOff>
      <xdr:row>95</xdr:row>
      <xdr:rowOff>1778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834220"/>
          <a:ext cx="838200" cy="45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1778</xdr:rowOff>
    </xdr:from>
    <xdr:to>
      <xdr:col>19</xdr:col>
      <xdr:colOff>177800</xdr:colOff>
      <xdr:row>95</xdr:row>
      <xdr:rowOff>163601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89528"/>
          <a:ext cx="889000" cy="16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156857</xdr:rowOff>
    </xdr:from>
    <xdr:to>
      <xdr:col>15</xdr:col>
      <xdr:colOff>50800</xdr:colOff>
      <xdr:row>95</xdr:row>
      <xdr:rowOff>163601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444607"/>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124409</xdr:rowOff>
    </xdr:from>
    <xdr:to>
      <xdr:col>10</xdr:col>
      <xdr:colOff>114300</xdr:colOff>
      <xdr:row>95</xdr:row>
      <xdr:rowOff>156857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12159"/>
          <a:ext cx="889000" cy="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10020</xdr:rowOff>
    </xdr:from>
    <xdr:to>
      <xdr:col>24</xdr:col>
      <xdr:colOff>114300</xdr:colOff>
      <xdr:row>92</xdr:row>
      <xdr:rowOff>111620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7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32897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6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122428</xdr:rowOff>
    </xdr:from>
    <xdr:to>
      <xdr:col>20</xdr:col>
      <xdr:colOff>38100</xdr:colOff>
      <xdr:row>95</xdr:row>
      <xdr:rowOff>52578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69105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1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112801</xdr:rowOff>
    </xdr:from>
    <xdr:to>
      <xdr:col>15</xdr:col>
      <xdr:colOff>101600</xdr:colOff>
      <xdr:row>96</xdr:row>
      <xdr:rowOff>42951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59478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7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106057</xdr:rowOff>
    </xdr:from>
    <xdr:to>
      <xdr:col>10</xdr:col>
      <xdr:colOff>165100</xdr:colOff>
      <xdr:row>96</xdr:row>
      <xdr:rowOff>36207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52734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73609</xdr:rowOff>
    </xdr:from>
    <xdr:to>
      <xdr:col>6</xdr:col>
      <xdr:colOff>38100</xdr:colOff>
      <xdr:row>96</xdr:row>
      <xdr:rowOff>3759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6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20286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71501</xdr:rowOff>
    </xdr:from>
    <xdr:to>
      <xdr:col>55</xdr:col>
      <xdr:colOff>0</xdr:colOff>
      <xdr:row>37</xdr:row>
      <xdr:rowOff>97790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15151"/>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71501</xdr:rowOff>
    </xdr:from>
    <xdr:to>
      <xdr:col>50</xdr:col>
      <xdr:colOff>114300</xdr:colOff>
      <xdr:row>37</xdr:row>
      <xdr:rowOff>75311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41515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75311</xdr:rowOff>
    </xdr:from>
    <xdr:to>
      <xdr:col>45</xdr:col>
      <xdr:colOff>177800</xdr:colOff>
      <xdr:row>37</xdr:row>
      <xdr:rowOff>93218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418961"/>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77978</xdr:rowOff>
    </xdr:from>
    <xdr:to>
      <xdr:col>41</xdr:col>
      <xdr:colOff>50800</xdr:colOff>
      <xdr:row>37</xdr:row>
      <xdr:rowOff>93218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42162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46990</xdr:rowOff>
    </xdr:from>
    <xdr:to>
      <xdr:col>55</xdr:col>
      <xdr:colOff>50800</xdr:colOff>
      <xdr:row>37</xdr:row>
      <xdr:rowOff>148590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69867</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2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20701</xdr:rowOff>
    </xdr:from>
    <xdr:to>
      <xdr:col>50</xdr:col>
      <xdr:colOff>165100</xdr:colOff>
      <xdr:row>37</xdr:row>
      <xdr:rowOff>122301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138828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139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24511</xdr:rowOff>
    </xdr:from>
    <xdr:to>
      <xdr:col>46</xdr:col>
      <xdr:colOff>38100</xdr:colOff>
      <xdr:row>37</xdr:row>
      <xdr:rowOff>126111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142638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143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42418</xdr:rowOff>
    </xdr:from>
    <xdr:to>
      <xdr:col>41</xdr:col>
      <xdr:colOff>101600</xdr:colOff>
      <xdr:row>37</xdr:row>
      <xdr:rowOff>144018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160545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16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27178</xdr:rowOff>
    </xdr:from>
    <xdr:to>
      <xdr:col>36</xdr:col>
      <xdr:colOff>165100</xdr:colOff>
      <xdr:row>37</xdr:row>
      <xdr:rowOff>128778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119905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131318</xdr:rowOff>
    </xdr:from>
    <xdr:to>
      <xdr:col>55</xdr:col>
      <xdr:colOff>0</xdr:colOff>
      <xdr:row>57</xdr:row>
      <xdr:rowOff>73120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32518"/>
          <a:ext cx="838200" cy="11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27305</xdr:rowOff>
    </xdr:from>
    <xdr:to>
      <xdr:col>50</xdr:col>
      <xdr:colOff>114300</xdr:colOff>
      <xdr:row>57</xdr:row>
      <xdr:rowOff>73120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99955"/>
          <a:ext cx="889000" cy="4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5664</xdr:rowOff>
    </xdr:from>
    <xdr:to>
      <xdr:col>45</xdr:col>
      <xdr:colOff>177800</xdr:colOff>
      <xdr:row>57</xdr:row>
      <xdr:rowOff>27305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78314"/>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5664</xdr:rowOff>
    </xdr:from>
    <xdr:to>
      <xdr:col>41</xdr:col>
      <xdr:colOff>50800</xdr:colOff>
      <xdr:row>57</xdr:row>
      <xdr:rowOff>21819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78314"/>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80518</xdr:rowOff>
    </xdr:from>
    <xdr:to>
      <xdr:col>55</xdr:col>
      <xdr:colOff>50800</xdr:colOff>
      <xdr:row>57</xdr:row>
      <xdr:rowOff>10668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58945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22320</xdr:rowOff>
    </xdr:from>
    <xdr:to>
      <xdr:col>50</xdr:col>
      <xdr:colOff>165100</xdr:colOff>
      <xdr:row>57</xdr:row>
      <xdr:rowOff>123920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115047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8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147955</xdr:rowOff>
    </xdr:from>
    <xdr:to>
      <xdr:col>46</xdr:col>
      <xdr:colOff>38100</xdr:colOff>
      <xdr:row>57</xdr:row>
      <xdr:rowOff>78105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69232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4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126314</xdr:rowOff>
    </xdr:from>
    <xdr:to>
      <xdr:col>41</xdr:col>
      <xdr:colOff>101600</xdr:colOff>
      <xdr:row>57</xdr:row>
      <xdr:rowOff>56464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47591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142469</xdr:rowOff>
    </xdr:from>
    <xdr:to>
      <xdr:col>36</xdr:col>
      <xdr:colOff>165100</xdr:colOff>
      <xdr:row>57</xdr:row>
      <xdr:rowOff>72619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63746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170408</xdr:rowOff>
    </xdr:from>
    <xdr:to>
      <xdr:col>55</xdr:col>
      <xdr:colOff>0</xdr:colOff>
      <xdr:row>78</xdr:row>
      <xdr:rowOff>5969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72058"/>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111620</xdr:rowOff>
    </xdr:from>
    <xdr:to>
      <xdr:col>50</xdr:col>
      <xdr:colOff>114300</xdr:colOff>
      <xdr:row>77</xdr:row>
      <xdr:rowOff>170408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13270"/>
          <a:ext cx="889000" cy="5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106324</xdr:rowOff>
    </xdr:from>
    <xdr:to>
      <xdr:col>45</xdr:col>
      <xdr:colOff>177800</xdr:colOff>
      <xdr:row>77</xdr:row>
      <xdr:rowOff>111620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07974"/>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82093</xdr:rowOff>
    </xdr:from>
    <xdr:to>
      <xdr:col>41</xdr:col>
      <xdr:colOff>50800</xdr:colOff>
      <xdr:row>77</xdr:row>
      <xdr:rowOff>106324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83743"/>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126619</xdr:rowOff>
    </xdr:from>
    <xdr:to>
      <xdr:col>55</xdr:col>
      <xdr:colOff>50800</xdr:colOff>
      <xdr:row>78</xdr:row>
      <xdr:rowOff>56769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105046</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0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119608</xdr:rowOff>
    </xdr:from>
    <xdr:to>
      <xdr:col>50</xdr:col>
      <xdr:colOff>165100</xdr:colOff>
      <xdr:row>78</xdr:row>
      <xdr:rowOff>49758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2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40885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60820</xdr:rowOff>
    </xdr:from>
    <xdr:to>
      <xdr:col>46</xdr:col>
      <xdr:colOff>38100</xdr:colOff>
      <xdr:row>77</xdr:row>
      <xdr:rowOff>162420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153547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55524</xdr:rowOff>
    </xdr:from>
    <xdr:to>
      <xdr:col>41</xdr:col>
      <xdr:colOff>101600</xdr:colOff>
      <xdr:row>77</xdr:row>
      <xdr:rowOff>157124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148251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31293</xdr:rowOff>
    </xdr:from>
    <xdr:to>
      <xdr:col>36</xdr:col>
      <xdr:colOff>165100</xdr:colOff>
      <xdr:row>77</xdr:row>
      <xdr:rowOff>132893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124020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2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120193</xdr:rowOff>
    </xdr:from>
    <xdr:to>
      <xdr:col>55</xdr:col>
      <xdr:colOff>0</xdr:colOff>
      <xdr:row>97</xdr:row>
      <xdr:rowOff>45631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407943"/>
          <a:ext cx="838200" cy="26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120193</xdr:rowOff>
    </xdr:from>
    <xdr:to>
      <xdr:col>50</xdr:col>
      <xdr:colOff>114300</xdr:colOff>
      <xdr:row>95</xdr:row>
      <xdr:rowOff>133375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407943"/>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133375</xdr:rowOff>
    </xdr:from>
    <xdr:to>
      <xdr:col>45</xdr:col>
      <xdr:colOff>177800</xdr:colOff>
      <xdr:row>96</xdr:row>
      <xdr:rowOff>78397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421125"/>
          <a:ext cx="889000" cy="1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74110</xdr:rowOff>
    </xdr:from>
    <xdr:to>
      <xdr:col>41</xdr:col>
      <xdr:colOff>50800</xdr:colOff>
      <xdr:row>96</xdr:row>
      <xdr:rowOff>78397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33310"/>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166281</xdr:rowOff>
    </xdr:from>
    <xdr:to>
      <xdr:col>55</xdr:col>
      <xdr:colOff>50800</xdr:colOff>
      <xdr:row>97</xdr:row>
      <xdr:rowOff>96431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144708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69393</xdr:rowOff>
    </xdr:from>
    <xdr:to>
      <xdr:col>50</xdr:col>
      <xdr:colOff>165100</xdr:colOff>
      <xdr:row>95</xdr:row>
      <xdr:rowOff>170993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16070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82575</xdr:rowOff>
    </xdr:from>
    <xdr:to>
      <xdr:col>46</xdr:col>
      <xdr:colOff>38100</xdr:colOff>
      <xdr:row>96</xdr:row>
      <xdr:rowOff>12725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3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29252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1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27597</xdr:rowOff>
    </xdr:from>
    <xdr:to>
      <xdr:col>41</xdr:col>
      <xdr:colOff>101600</xdr:colOff>
      <xdr:row>96</xdr:row>
      <xdr:rowOff>129197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120324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5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23310</xdr:rowOff>
    </xdr:from>
    <xdr:to>
      <xdr:col>36</xdr:col>
      <xdr:colOff>165100</xdr:colOff>
      <xdr:row>96</xdr:row>
      <xdr:rowOff>124910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116037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57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97637</xdr:rowOff>
    </xdr:from>
    <xdr:to>
      <xdr:col>85</xdr:col>
      <xdr:colOff>127000</xdr:colOff>
      <xdr:row>33</xdr:row>
      <xdr:rowOff>148935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584037"/>
          <a:ext cx="838200" cy="22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97637</xdr:rowOff>
    </xdr:from>
    <xdr:to>
      <xdr:col>81</xdr:col>
      <xdr:colOff>50800</xdr:colOff>
      <xdr:row>33</xdr:row>
      <xdr:rowOff>10038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5584037"/>
          <a:ext cx="889000" cy="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10038</xdr:rowOff>
    </xdr:from>
    <xdr:to>
      <xdr:col>76</xdr:col>
      <xdr:colOff>114300</xdr:colOff>
      <xdr:row>34</xdr:row>
      <xdr:rowOff>29423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5667888"/>
          <a:ext cx="889000" cy="19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167726</xdr:rowOff>
    </xdr:from>
    <xdr:to>
      <xdr:col>71</xdr:col>
      <xdr:colOff>177800</xdr:colOff>
      <xdr:row>34</xdr:row>
      <xdr:rowOff>29423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654126"/>
          <a:ext cx="889000" cy="2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98135</xdr:rowOff>
    </xdr:from>
    <xdr:to>
      <xdr:col>85</xdr:col>
      <xdr:colOff>177800</xdr:colOff>
      <xdr:row>34</xdr:row>
      <xdr:rowOff>28285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75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121012</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46837</xdr:rowOff>
    </xdr:from>
    <xdr:to>
      <xdr:col>81</xdr:col>
      <xdr:colOff>101600</xdr:colOff>
      <xdr:row>32</xdr:row>
      <xdr:rowOff>148437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5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164964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30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130688</xdr:rowOff>
    </xdr:from>
    <xdr:to>
      <xdr:col>76</xdr:col>
      <xdr:colOff>165100</xdr:colOff>
      <xdr:row>33</xdr:row>
      <xdr:rowOff>60838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6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77365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3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150073</xdr:rowOff>
    </xdr:from>
    <xdr:to>
      <xdr:col>72</xdr:col>
      <xdr:colOff>38100</xdr:colOff>
      <xdr:row>34</xdr:row>
      <xdr:rowOff>80223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8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96750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58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116926</xdr:rowOff>
    </xdr:from>
    <xdr:to>
      <xdr:col>67</xdr:col>
      <xdr:colOff>101600</xdr:colOff>
      <xdr:row>33</xdr:row>
      <xdr:rowOff>47076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6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63603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3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137512</xdr:rowOff>
    </xdr:from>
    <xdr:to>
      <xdr:col>85</xdr:col>
      <xdr:colOff>127000</xdr:colOff>
      <xdr:row>58</xdr:row>
      <xdr:rowOff>35295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10162"/>
          <a:ext cx="8382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53714</xdr:rowOff>
    </xdr:from>
    <xdr:to>
      <xdr:col>81</xdr:col>
      <xdr:colOff>50800</xdr:colOff>
      <xdr:row>58</xdr:row>
      <xdr:rowOff>35295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26364"/>
          <a:ext cx="889000" cy="1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53714</xdr:rowOff>
    </xdr:from>
    <xdr:to>
      <xdr:col>76</xdr:col>
      <xdr:colOff>114300</xdr:colOff>
      <xdr:row>57</xdr:row>
      <xdr:rowOff>75300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26364"/>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62825</xdr:rowOff>
    </xdr:from>
    <xdr:to>
      <xdr:col>71</xdr:col>
      <xdr:colOff>177800</xdr:colOff>
      <xdr:row>57</xdr:row>
      <xdr:rowOff>75300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321125"/>
          <a:ext cx="889000" cy="52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86712</xdr:rowOff>
    </xdr:from>
    <xdr:to>
      <xdr:col>85</xdr:col>
      <xdr:colOff>177800</xdr:colOff>
      <xdr:row>58</xdr:row>
      <xdr:rowOff>16862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5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65139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3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155945</xdr:rowOff>
    </xdr:from>
    <xdr:to>
      <xdr:col>81</xdr:col>
      <xdr:colOff>101600</xdr:colOff>
      <xdr:row>58</xdr:row>
      <xdr:rowOff>86095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2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77222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2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2914</xdr:rowOff>
    </xdr:from>
    <xdr:to>
      <xdr:col>76</xdr:col>
      <xdr:colOff>165100</xdr:colOff>
      <xdr:row>57</xdr:row>
      <xdr:rowOff>104514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7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95641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6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24500</xdr:rowOff>
    </xdr:from>
    <xdr:to>
      <xdr:col>72</xdr:col>
      <xdr:colOff>38100</xdr:colOff>
      <xdr:row>57</xdr:row>
      <xdr:rowOff>126100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9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117227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12025</xdr:rowOff>
    </xdr:from>
    <xdr:to>
      <xdr:col>67</xdr:col>
      <xdr:colOff>101600</xdr:colOff>
      <xdr:row>54</xdr:row>
      <xdr:rowOff>113625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2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130152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0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97431</xdr:rowOff>
    </xdr:from>
    <xdr:to>
      <xdr:col>85</xdr:col>
      <xdr:colOff>127000</xdr:colOff>
      <xdr:row>79</xdr:row>
      <xdr:rowOff>98585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1981"/>
          <a:ext cx="8382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97431</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4198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76149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20699"/>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47785</xdr:rowOff>
    </xdr:from>
    <xdr:to>
      <xdr:col>85</xdr:col>
      <xdr:colOff>177800</xdr:colOff>
      <xdr:row>79</xdr:row>
      <xdr:rowOff>149385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134162</xdr:rowOff>
    </xdr:from>
    <xdr:ext cx="313932"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2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46631</xdr:rowOff>
    </xdr:from>
    <xdr:to>
      <xdr:col>81</xdr:col>
      <xdr:colOff>101600</xdr:colOff>
      <xdr:row>79</xdr:row>
      <xdr:rowOff>148231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139358</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83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25349</xdr:rowOff>
    </xdr:from>
    <xdr:to>
      <xdr:col>67</xdr:col>
      <xdr:colOff>101600</xdr:colOff>
      <xdr:row>79</xdr:row>
      <xdr:rowOff>126949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118076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6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158623</xdr:rowOff>
    </xdr:from>
    <xdr:to>
      <xdr:col>85</xdr:col>
      <xdr:colOff>127000</xdr:colOff>
      <xdr:row>92</xdr:row>
      <xdr:rowOff>167691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5932023"/>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146952</xdr:rowOff>
    </xdr:from>
    <xdr:to>
      <xdr:col>81</xdr:col>
      <xdr:colOff>50800</xdr:colOff>
      <xdr:row>92</xdr:row>
      <xdr:rowOff>167691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5920352"/>
          <a:ext cx="889000" cy="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146952</xdr:rowOff>
    </xdr:from>
    <xdr:to>
      <xdr:col>76</xdr:col>
      <xdr:colOff>114300</xdr:colOff>
      <xdr:row>93</xdr:row>
      <xdr:rowOff>28397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5920352"/>
          <a:ext cx="8890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28397</xdr:rowOff>
    </xdr:from>
    <xdr:to>
      <xdr:col>71</xdr:col>
      <xdr:colOff>177800</xdr:colOff>
      <xdr:row>93</xdr:row>
      <xdr:rowOff>32322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5973247"/>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107823</xdr:rowOff>
    </xdr:from>
    <xdr:to>
      <xdr:col>85</xdr:col>
      <xdr:colOff>177800</xdr:colOff>
      <xdr:row>93</xdr:row>
      <xdr:rowOff>37973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8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130700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73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116891</xdr:rowOff>
    </xdr:from>
    <xdr:to>
      <xdr:col>81</xdr:col>
      <xdr:colOff>101600</xdr:colOff>
      <xdr:row>93</xdr:row>
      <xdr:rowOff>47041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8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63568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66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96152</xdr:rowOff>
    </xdr:from>
    <xdr:to>
      <xdr:col>76</xdr:col>
      <xdr:colOff>165100</xdr:colOff>
      <xdr:row>93</xdr:row>
      <xdr:rowOff>26302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86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42829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149047</xdr:rowOff>
    </xdr:from>
    <xdr:to>
      <xdr:col>72</xdr:col>
      <xdr:colOff>38100</xdr:colOff>
      <xdr:row>93</xdr:row>
      <xdr:rowOff>79197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9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95724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69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152972</xdr:rowOff>
    </xdr:from>
    <xdr:to>
      <xdr:col>67</xdr:col>
      <xdr:colOff>101600</xdr:colOff>
      <xdr:row>93</xdr:row>
      <xdr:rowOff>83122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92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99649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70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、衛生費が住民一人当たり</a:t>
          </a:r>
          <a:r>
            <a:rPr kumimoji="1" lang="en-US" altLang="ja-JP" sz="1100">
              <a:solidFill>
                <a:schemeClr val="dk1"/>
              </a:solidFill>
              <a:effectLst/>
              <a:latin typeface="+mn-lt"/>
              <a:ea typeface="+mn-ea"/>
              <a:cs typeface="+mn-cs"/>
            </a:rPr>
            <a:t>93.211</a:t>
          </a:r>
          <a:r>
            <a:rPr kumimoji="1" lang="ja-JP" altLang="en-US" sz="1100">
              <a:solidFill>
                <a:schemeClr val="dk1"/>
              </a:solidFill>
              <a:effectLst/>
              <a:latin typeface="+mn-lt"/>
              <a:ea typeface="+mn-ea"/>
              <a:cs typeface="+mn-cs"/>
            </a:rPr>
            <a:t>円と前年度と比較して大幅に増額となっているが、</a:t>
          </a:r>
          <a:r>
            <a:rPr kumimoji="1" lang="ja-JP" altLang="ja-JP" sz="1100">
              <a:solidFill>
                <a:schemeClr val="dk1"/>
              </a:solidFill>
              <a:effectLst/>
              <a:latin typeface="+mn-lt"/>
              <a:ea typeface="+mn-ea"/>
              <a:cs typeface="+mn-cs"/>
            </a:rPr>
            <a:t>これは「一般廃棄物最終処分場建設事業」の工事が本格化した</a:t>
          </a:r>
          <a:r>
            <a:rPr kumimoji="1" lang="ja-JP" altLang="en-US" sz="1100">
              <a:solidFill>
                <a:schemeClr val="dk1"/>
              </a:solidFill>
              <a:effectLst/>
              <a:latin typeface="+mn-lt"/>
              <a:ea typeface="+mn-ea"/>
              <a:cs typeface="+mn-cs"/>
            </a:rPr>
            <a:t>ことによる。また、土木費が住民一人当たり</a:t>
          </a:r>
          <a:r>
            <a:rPr kumimoji="1" lang="en-US" altLang="ja-JP" sz="1100">
              <a:solidFill>
                <a:schemeClr val="dk1"/>
              </a:solidFill>
              <a:effectLst/>
              <a:latin typeface="+mn-lt"/>
              <a:ea typeface="+mn-ea"/>
              <a:cs typeface="+mn-cs"/>
            </a:rPr>
            <a:t>37,938</a:t>
          </a:r>
          <a:r>
            <a:rPr kumimoji="1" lang="ja-JP" altLang="en-US" sz="1100">
              <a:solidFill>
                <a:schemeClr val="dk1"/>
              </a:solidFill>
              <a:effectLst/>
              <a:latin typeface="+mn-lt"/>
              <a:ea typeface="+mn-ea"/>
              <a:cs typeface="+mn-cs"/>
            </a:rPr>
            <a:t>円と前年度と比較して減額となっているのは、市内全域の街灯</a:t>
          </a:r>
          <a:r>
            <a:rPr kumimoji="1" lang="en-US" altLang="ja-JP" sz="1100">
              <a:solidFill>
                <a:schemeClr val="dk1"/>
              </a:solidFill>
              <a:effectLst/>
              <a:latin typeface="+mn-lt"/>
              <a:ea typeface="+mn-ea"/>
              <a:cs typeface="+mn-cs"/>
            </a:rPr>
            <a:t>LED</a:t>
          </a:r>
          <a:r>
            <a:rPr kumimoji="1" lang="ja-JP" altLang="en-US" sz="1100">
              <a:solidFill>
                <a:schemeClr val="dk1"/>
              </a:solidFill>
              <a:effectLst/>
              <a:latin typeface="+mn-lt"/>
              <a:ea typeface="+mn-ea"/>
              <a:cs typeface="+mn-cs"/>
            </a:rPr>
            <a:t>化事業の終了等によるもの。</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実質収支は黒字で推移しているものの、実質単年度収支は赤字が続いている。また、財政調整基金の残高も標準財政規模に比べ低い水準で推移している。</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年度まで</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すると見込んでいること等により、</a:t>
          </a:r>
          <a:r>
            <a:rPr kumimoji="1" lang="ja-JP" altLang="ja-JP" sz="1100">
              <a:solidFill>
                <a:schemeClr val="dk1"/>
              </a:solidFill>
              <a:effectLst/>
              <a:latin typeface="+mn-lt"/>
              <a:ea typeface="+mn-ea"/>
              <a:cs typeface="+mn-cs"/>
            </a:rPr>
            <a:t>厳しい財政運営</a:t>
          </a:r>
          <a:r>
            <a:rPr kumimoji="1" lang="ja-JP" altLang="en-US" sz="1100">
              <a:solidFill>
                <a:schemeClr val="dk1"/>
              </a:solidFill>
              <a:effectLst/>
              <a:latin typeface="+mn-lt"/>
              <a:ea typeface="+mn-ea"/>
              <a:cs typeface="+mn-cs"/>
            </a:rPr>
            <a:t>となることが予想される。引き続き、</a:t>
          </a:r>
          <a:r>
            <a:rPr kumimoji="1" lang="ja-JP" altLang="ja-JP" sz="1100">
              <a:solidFill>
                <a:schemeClr val="dk1"/>
              </a:solidFill>
              <a:effectLst/>
              <a:latin typeface="+mn-lt"/>
              <a:ea typeface="+mn-ea"/>
              <a:cs typeface="+mn-cs"/>
            </a:rPr>
            <a:t>事務事業の見直し等を徹底し、安定した財政運営を行っていくとともに、財政調整基金は最低水準の取崩しに努め、決算剰余金を中心とした積立により残高を増加させていく必要がある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特別会計（企業会計含む）で赤字決算であったが、その後の歳入確保、歳出抑制、経営改善等により、現在では全会計において黒字決算を維持している。今後も全会計において黒字決算を維持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32211513</v>
      </c>
      <c r="BO4" s="431"/>
      <c r="BP4" s="431"/>
      <c r="BQ4" s="431"/>
      <c r="BR4" s="431"/>
      <c r="BS4" s="431"/>
      <c r="BT4" s="431"/>
      <c r="BU4" s="432"/>
      <c r="BV4" s="430">
        <v>30605695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3.5</v>
      </c>
      <c r="CU4" s="437"/>
      <c r="CV4" s="437"/>
      <c r="CW4" s="437"/>
      <c r="CX4" s="437"/>
      <c r="CY4" s="437"/>
      <c r="CZ4" s="437"/>
      <c r="DA4" s="438"/>
      <c r="DB4" s="436">
        <v>3.9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31575233</v>
      </c>
      <c r="BO5" s="468"/>
      <c r="BP5" s="468"/>
      <c r="BQ5" s="468"/>
      <c r="BR5" s="468"/>
      <c r="BS5" s="468"/>
      <c r="BT5" s="468"/>
      <c r="BU5" s="469"/>
      <c r="BV5" s="467">
        <v>29861170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98.4</v>
      </c>
      <c r="CU5" s="465"/>
      <c r="CV5" s="465"/>
      <c r="CW5" s="465"/>
      <c r="CX5" s="465"/>
      <c r="CY5" s="465"/>
      <c r="CZ5" s="465"/>
      <c r="DA5" s="466"/>
      <c r="DB5" s="464">
        <v>98.3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636280</v>
      </c>
      <c r="BO6" s="468"/>
      <c r="BP6" s="468"/>
      <c r="BQ6" s="468"/>
      <c r="BR6" s="468"/>
      <c r="BS6" s="468"/>
      <c r="BT6" s="468"/>
      <c r="BU6" s="469"/>
      <c r="BV6" s="467">
        <v>744525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101.9</v>
      </c>
      <c r="CU6" s="505"/>
      <c r="CV6" s="505"/>
      <c r="CW6" s="505"/>
      <c r="CX6" s="505"/>
      <c r="CY6" s="505"/>
      <c r="CZ6" s="505"/>
      <c r="DA6" s="506"/>
      <c r="DB6" s="504">
        <v>102.8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59239</v>
      </c>
      <c r="BO7" s="468"/>
      <c r="BP7" s="468"/>
      <c r="BQ7" s="468"/>
      <c r="BR7" s="468"/>
      <c r="BS7" s="468"/>
      <c r="BT7" s="468"/>
      <c r="BU7" s="469"/>
      <c r="BV7" s="467">
        <v>98235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16555998</v>
      </c>
      <c r="CU7" s="468"/>
      <c r="CV7" s="468"/>
      <c r="CW7" s="468"/>
      <c r="CX7" s="468"/>
      <c r="CY7" s="468"/>
      <c r="CZ7" s="468"/>
      <c r="DA7" s="469"/>
      <c r="DB7" s="467">
        <v>16639823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577041</v>
      </c>
      <c r="BO8" s="468"/>
      <c r="BP8" s="468"/>
      <c r="BQ8" s="468"/>
      <c r="BR8" s="468"/>
      <c r="BS8" s="468"/>
      <c r="BT8" s="468"/>
      <c r="BU8" s="469"/>
      <c r="BV8" s="467">
        <v>646290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0.33</v>
      </c>
      <c r="CU8" s="508"/>
      <c r="CV8" s="508"/>
      <c r="CW8" s="508"/>
      <c r="CX8" s="508"/>
      <c r="CY8" s="508"/>
      <c r="CZ8" s="508"/>
      <c r="DA8" s="509"/>
      <c r="DB8" s="507">
        <v>0.33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55181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-69249</v>
      </c>
      <c r="BO9" s="468"/>
      <c r="BP9" s="468"/>
      <c r="BQ9" s="468"/>
      <c r="BR9" s="468"/>
      <c r="BS9" s="468"/>
      <c r="BT9" s="468"/>
      <c r="BU9" s="469"/>
      <c r="BV9" s="467">
        <v>242668</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23.3</v>
      </c>
      <c r="CU9" s="465"/>
      <c r="CV9" s="465"/>
      <c r="CW9" s="465"/>
      <c r="CX9" s="465"/>
      <c r="CY9" s="465"/>
      <c r="CZ9" s="465"/>
      <c r="DA9" s="466"/>
      <c r="DB9" s="464">
        <v>23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58421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13</v>
      </c>
      <c r="BO10" s="468"/>
      <c r="BP10" s="468"/>
      <c r="BQ10" s="468"/>
      <c r="BR10" s="468"/>
      <c r="BS10" s="468"/>
      <c r="BT10" s="468"/>
      <c r="BU10" s="469"/>
      <c r="BV10" s="467">
        <v>13</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119</v>
      </c>
      <c r="AV11" s="500"/>
      <c r="AW11" s="500"/>
      <c r="AX11" s="500"/>
      <c r="AY11" s="501" t="s">
        <v>125</v>
      </c>
      <c r="AZ11" s="502"/>
      <c r="BA11" s="502"/>
      <c r="BB11" s="502"/>
      <c r="BC11" s="502"/>
      <c r="BD11" s="502"/>
      <c r="BE11" s="502"/>
      <c r="BF11" s="502"/>
      <c r="BG11" s="502"/>
      <c r="BH11" s="502"/>
      <c r="BI11" s="502"/>
      <c r="BJ11" s="502"/>
      <c r="BK11" s="502"/>
      <c r="BL11" s="502"/>
      <c r="BM11" s="503"/>
      <c r="BN11" s="467">
        <v>23500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53965</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94</v>
      </c>
      <c r="AV12" s="500"/>
      <c r="AW12" s="500"/>
      <c r="AX12" s="500"/>
      <c r="AY12" s="501" t="s">
        <v>133</v>
      </c>
      <c r="AZ12" s="502"/>
      <c r="BA12" s="502"/>
      <c r="BB12" s="502"/>
      <c r="BC12" s="502"/>
      <c r="BD12" s="502"/>
      <c r="BE12" s="502"/>
      <c r="BF12" s="502"/>
      <c r="BG12" s="502"/>
      <c r="BH12" s="502"/>
      <c r="BI12" s="502"/>
      <c r="BJ12" s="502"/>
      <c r="BK12" s="502"/>
      <c r="BL12" s="502"/>
      <c r="BM12" s="503"/>
      <c r="BN12" s="467">
        <v>558678</v>
      </c>
      <c r="BO12" s="468"/>
      <c r="BP12" s="468"/>
      <c r="BQ12" s="468"/>
      <c r="BR12" s="468"/>
      <c r="BS12" s="468"/>
      <c r="BT12" s="468"/>
      <c r="BU12" s="469"/>
      <c r="BV12" s="467">
        <v>402606</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53848</v>
      </c>
      <c r="S13" s="552"/>
      <c r="T13" s="552"/>
      <c r="U13" s="552"/>
      <c r="V13" s="553"/>
      <c r="W13" s="483" t="s">
        <v>137</v>
      </c>
      <c r="X13" s="484"/>
      <c r="Y13" s="484"/>
      <c r="Z13" s="484"/>
      <c r="AA13" s="484"/>
      <c r="AB13" s="474"/>
      <c r="AC13" s="518">
        <v>3704</v>
      </c>
      <c r="AD13" s="519"/>
      <c r="AE13" s="519"/>
      <c r="AF13" s="519"/>
      <c r="AG13" s="561"/>
      <c r="AH13" s="518">
        <v>3833</v>
      </c>
      <c r="AI13" s="519"/>
      <c r="AJ13" s="519"/>
      <c r="AK13" s="519"/>
      <c r="AL13" s="520"/>
      <c r="AM13" s="496" t="s">
        <v>138</v>
      </c>
      <c r="AN13" s="497"/>
      <c r="AO13" s="497"/>
      <c r="AP13" s="497"/>
      <c r="AQ13" s="497"/>
      <c r="AR13" s="497"/>
      <c r="AS13" s="497"/>
      <c r="AT13" s="498"/>
      <c r="AU13" s="499" t="s">
        <v>119</v>
      </c>
      <c r="AV13" s="500"/>
      <c r="AW13" s="500"/>
      <c r="AX13" s="500"/>
      <c r="AY13" s="501" t="s">
        <v>139</v>
      </c>
      <c r="AZ13" s="502"/>
      <c r="BA13" s="502"/>
      <c r="BB13" s="502"/>
      <c r="BC13" s="502"/>
      <c r="BD13" s="502"/>
      <c r="BE13" s="502"/>
      <c r="BF13" s="502"/>
      <c r="BG13" s="502"/>
      <c r="BH13" s="502"/>
      <c r="BI13" s="502"/>
      <c r="BJ13" s="502"/>
      <c r="BK13" s="502"/>
      <c r="BL13" s="502"/>
      <c r="BM13" s="503"/>
      <c r="BN13" s="467">
        <v>-604414</v>
      </c>
      <c r="BO13" s="468"/>
      <c r="BP13" s="468"/>
      <c r="BQ13" s="468"/>
      <c r="BR13" s="468"/>
      <c r="BS13" s="468"/>
      <c r="BT13" s="468"/>
      <c r="BU13" s="469"/>
      <c r="BV13" s="467">
        <v>-159925</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11.1</v>
      </c>
      <c r="CU13" s="465"/>
      <c r="CV13" s="465"/>
      <c r="CW13" s="465"/>
      <c r="CX13" s="465"/>
      <c r="CY13" s="465"/>
      <c r="CZ13" s="465"/>
      <c r="DA13" s="466"/>
      <c r="DB13" s="464">
        <v>11.5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54780</v>
      </c>
      <c r="S14" s="552"/>
      <c r="T14" s="552"/>
      <c r="U14" s="552"/>
      <c r="V14" s="553"/>
      <c r="W14" s="457"/>
      <c r="X14" s="458"/>
      <c r="Y14" s="458"/>
      <c r="Z14" s="458"/>
      <c r="AA14" s="458"/>
      <c r="AB14" s="447"/>
      <c r="AC14" s="554">
        <v>14.6</v>
      </c>
      <c r="AD14" s="555"/>
      <c r="AE14" s="555"/>
      <c r="AF14" s="555"/>
      <c r="AG14" s="556"/>
      <c r="AH14" s="554">
        <v>15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130.80000000000001</v>
      </c>
      <c r="CU14" s="566"/>
      <c r="CV14" s="566"/>
      <c r="CW14" s="566"/>
      <c r="CX14" s="566"/>
      <c r="CY14" s="566"/>
      <c r="CZ14" s="566"/>
      <c r="DA14" s="567"/>
      <c r="DB14" s="565">
        <v>128.9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143</v>
      </c>
      <c r="N15" s="559"/>
      <c r="O15" s="559"/>
      <c r="P15" s="559"/>
      <c r="Q15" s="560"/>
      <c r="R15" s="551">
        <v>54680</v>
      </c>
      <c r="S15" s="552"/>
      <c r="T15" s="552"/>
      <c r="U15" s="552"/>
      <c r="V15" s="553"/>
      <c r="W15" s="483" t="s">
        <v>144</v>
      </c>
      <c r="X15" s="484"/>
      <c r="Y15" s="484"/>
      <c r="Z15" s="484"/>
      <c r="AA15" s="484"/>
      <c r="AB15" s="474"/>
      <c r="AC15" s="518">
        <v>5157</v>
      </c>
      <c r="AD15" s="519"/>
      <c r="AE15" s="519"/>
      <c r="AF15" s="519"/>
      <c r="AG15" s="561"/>
      <c r="AH15" s="518">
        <v>5231</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4814646</v>
      </c>
      <c r="BO15" s="431"/>
      <c r="BP15" s="431"/>
      <c r="BQ15" s="431"/>
      <c r="BR15" s="431"/>
      <c r="BS15" s="431"/>
      <c r="BT15" s="431"/>
      <c r="BU15" s="432"/>
      <c r="BV15" s="430">
        <v>4824679</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20.3</v>
      </c>
      <c r="AD16" s="555"/>
      <c r="AE16" s="555"/>
      <c r="AF16" s="555"/>
      <c r="AG16" s="556"/>
      <c r="AH16" s="554">
        <v>20.5</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14701224</v>
      </c>
      <c r="BO16" s="468"/>
      <c r="BP16" s="468"/>
      <c r="BQ16" s="468"/>
      <c r="BR16" s="468"/>
      <c r="BS16" s="468"/>
      <c r="BT16" s="468"/>
      <c r="BU16" s="469"/>
      <c r="BV16" s="467">
        <v>14540090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16512</v>
      </c>
      <c r="AD17" s="519"/>
      <c r="AE17" s="519"/>
      <c r="AF17" s="519"/>
      <c r="AG17" s="561"/>
      <c r="AH17" s="518">
        <v>16501</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6062375</v>
      </c>
      <c r="BO17" s="468"/>
      <c r="BP17" s="468"/>
      <c r="BQ17" s="468"/>
      <c r="BR17" s="468"/>
      <c r="BS17" s="468"/>
      <c r="BT17" s="468"/>
      <c r="BU17" s="469"/>
      <c r="BV17" s="467">
        <v>6086524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404.2</v>
      </c>
      <c r="M18" s="583"/>
      <c r="N18" s="583"/>
      <c r="O18" s="583"/>
      <c r="P18" s="583"/>
      <c r="Q18" s="583"/>
      <c r="R18" s="584"/>
      <c r="S18" s="584"/>
      <c r="T18" s="584"/>
      <c r="U18" s="584"/>
      <c r="V18" s="585"/>
      <c r="W18" s="485"/>
      <c r="X18" s="486"/>
      <c r="Y18" s="486"/>
      <c r="Z18" s="486"/>
      <c r="AA18" s="486"/>
      <c r="AB18" s="477"/>
      <c r="AC18" s="586">
        <v>65.099999999999994</v>
      </c>
      <c r="AD18" s="587"/>
      <c r="AE18" s="587"/>
      <c r="AF18" s="587"/>
      <c r="AG18" s="588"/>
      <c r="AH18" s="586">
        <v>64.5</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16785132</v>
      </c>
      <c r="BO18" s="468"/>
      <c r="BP18" s="468"/>
      <c r="BQ18" s="468"/>
      <c r="BR18" s="468"/>
      <c r="BS18" s="468"/>
      <c r="BT18" s="468"/>
      <c r="BU18" s="469"/>
      <c r="BV18" s="467">
        <v>16771845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137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18910416</v>
      </c>
      <c r="BO19" s="468"/>
      <c r="BP19" s="468"/>
      <c r="BQ19" s="468"/>
      <c r="BR19" s="468"/>
      <c r="BS19" s="468"/>
      <c r="BT19" s="468"/>
      <c r="BU19" s="469"/>
      <c r="BV19" s="467">
        <v>19260869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21143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53642682</v>
      </c>
      <c r="BO23" s="468"/>
      <c r="BP23" s="468"/>
      <c r="BQ23" s="468"/>
      <c r="BR23" s="468"/>
      <c r="BS23" s="468"/>
      <c r="BT23" s="468"/>
      <c r="BU23" s="469"/>
      <c r="BV23" s="467">
        <v>53996877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7506</v>
      </c>
      <c r="R24" s="519"/>
      <c r="S24" s="519"/>
      <c r="T24" s="519"/>
      <c r="U24" s="519"/>
      <c r="V24" s="561"/>
      <c r="W24" s="620"/>
      <c r="X24" s="608"/>
      <c r="Y24" s="609"/>
      <c r="Z24" s="517" t="s">
        <v>168</v>
      </c>
      <c r="AA24" s="497"/>
      <c r="AB24" s="497"/>
      <c r="AC24" s="497"/>
      <c r="AD24" s="497"/>
      <c r="AE24" s="497"/>
      <c r="AF24" s="497"/>
      <c r="AG24" s="498"/>
      <c r="AH24" s="518">
        <v>387</v>
      </c>
      <c r="AI24" s="519"/>
      <c r="AJ24" s="519"/>
      <c r="AK24" s="519"/>
      <c r="AL24" s="561"/>
      <c r="AM24" s="518">
        <v>1172223</v>
      </c>
      <c r="AN24" s="519"/>
      <c r="AO24" s="519"/>
      <c r="AP24" s="519"/>
      <c r="AQ24" s="519"/>
      <c r="AR24" s="561"/>
      <c r="AS24" s="518">
        <v>3029</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36027571</v>
      </c>
      <c r="BO24" s="468"/>
      <c r="BP24" s="468"/>
      <c r="BQ24" s="468"/>
      <c r="BR24" s="468"/>
      <c r="BS24" s="468"/>
      <c r="BT24" s="468"/>
      <c r="BU24" s="469"/>
      <c r="BV24" s="467">
        <v>35201918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6129</v>
      </c>
      <c r="R25" s="519"/>
      <c r="S25" s="519"/>
      <c r="T25" s="519"/>
      <c r="U25" s="519"/>
      <c r="V25" s="561"/>
      <c r="W25" s="620"/>
      <c r="X25" s="608"/>
      <c r="Y25" s="609"/>
      <c r="Z25" s="517" t="s">
        <v>171</v>
      </c>
      <c r="AA25" s="497"/>
      <c r="AB25" s="497"/>
      <c r="AC25" s="497"/>
      <c r="AD25" s="497"/>
      <c r="AE25" s="497"/>
      <c r="AF25" s="497"/>
      <c r="AG25" s="498"/>
      <c r="AH25" s="518" t="s">
        <v>135</v>
      </c>
      <c r="AI25" s="519"/>
      <c r="AJ25" s="519"/>
      <c r="AK25" s="519"/>
      <c r="AL25" s="561"/>
      <c r="AM25" s="518" t="s">
        <v>135</v>
      </c>
      <c r="AN25" s="519"/>
      <c r="AO25" s="519"/>
      <c r="AP25" s="519"/>
      <c r="AQ25" s="519"/>
      <c r="AR25" s="561"/>
      <c r="AS25" s="518" t="s">
        <v>127</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487420</v>
      </c>
      <c r="BO25" s="431"/>
      <c r="BP25" s="431"/>
      <c r="BQ25" s="431"/>
      <c r="BR25" s="431"/>
      <c r="BS25" s="431"/>
      <c r="BT25" s="431"/>
      <c r="BU25" s="432"/>
      <c r="BV25" s="430">
        <v>822681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5472</v>
      </c>
      <c r="R26" s="519"/>
      <c r="S26" s="519"/>
      <c r="T26" s="519"/>
      <c r="U26" s="519"/>
      <c r="V26" s="561"/>
      <c r="W26" s="620"/>
      <c r="X26" s="608"/>
      <c r="Y26" s="609"/>
      <c r="Z26" s="517" t="s">
        <v>174</v>
      </c>
      <c r="AA26" s="630"/>
      <c r="AB26" s="630"/>
      <c r="AC26" s="630"/>
      <c r="AD26" s="630"/>
      <c r="AE26" s="630"/>
      <c r="AF26" s="630"/>
      <c r="AG26" s="631"/>
      <c r="AH26" s="518">
        <v>17</v>
      </c>
      <c r="AI26" s="519"/>
      <c r="AJ26" s="519"/>
      <c r="AK26" s="519"/>
      <c r="AL26" s="561"/>
      <c r="AM26" s="518">
        <v>56406</v>
      </c>
      <c r="AN26" s="519"/>
      <c r="AO26" s="519"/>
      <c r="AP26" s="519"/>
      <c r="AQ26" s="519"/>
      <c r="AR26" s="561"/>
      <c r="AS26" s="518">
        <v>3318</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135</v>
      </c>
      <c r="BO26" s="468"/>
      <c r="BP26" s="468"/>
      <c r="BQ26" s="468"/>
      <c r="BR26" s="468"/>
      <c r="BS26" s="468"/>
      <c r="BT26" s="468"/>
      <c r="BU26" s="469"/>
      <c r="BV26" s="467" t="s">
        <v>135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4250</v>
      </c>
      <c r="R27" s="519"/>
      <c r="S27" s="519"/>
      <c r="T27" s="519"/>
      <c r="U27" s="519"/>
      <c r="V27" s="561"/>
      <c r="W27" s="620"/>
      <c r="X27" s="608"/>
      <c r="Y27" s="609"/>
      <c r="Z27" s="517" t="s">
        <v>177</v>
      </c>
      <c r="AA27" s="497"/>
      <c r="AB27" s="497"/>
      <c r="AC27" s="497"/>
      <c r="AD27" s="497"/>
      <c r="AE27" s="497"/>
      <c r="AF27" s="497"/>
      <c r="AG27" s="498"/>
      <c r="AH27" s="518">
        <v>6</v>
      </c>
      <c r="AI27" s="519"/>
      <c r="AJ27" s="519"/>
      <c r="AK27" s="519"/>
      <c r="AL27" s="561"/>
      <c r="AM27" s="518">
        <v>24786</v>
      </c>
      <c r="AN27" s="519"/>
      <c r="AO27" s="519"/>
      <c r="AP27" s="519"/>
      <c r="AQ27" s="519"/>
      <c r="AR27" s="561"/>
      <c r="AS27" s="518">
        <v>4131</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t="s">
        <v>135</v>
      </c>
      <c r="BO27" s="644"/>
      <c r="BP27" s="644"/>
      <c r="BQ27" s="644"/>
      <c r="BR27" s="644"/>
      <c r="BS27" s="644"/>
      <c r="BT27" s="644"/>
      <c r="BU27" s="645"/>
      <c r="BV27" s="643" t="s">
        <v>135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3810</v>
      </c>
      <c r="R28" s="519"/>
      <c r="S28" s="519"/>
      <c r="T28" s="519"/>
      <c r="U28" s="519"/>
      <c r="V28" s="561"/>
      <c r="W28" s="620"/>
      <c r="X28" s="608"/>
      <c r="Y28" s="609"/>
      <c r="Z28" s="517" t="s">
        <v>180</v>
      </c>
      <c r="AA28" s="497"/>
      <c r="AB28" s="497"/>
      <c r="AC28" s="497"/>
      <c r="AD28" s="497"/>
      <c r="AE28" s="497"/>
      <c r="AF28" s="497"/>
      <c r="AG28" s="498"/>
      <c r="AH28" s="518" t="s">
        <v>127</v>
      </c>
      <c r="AI28" s="519"/>
      <c r="AJ28" s="519"/>
      <c r="AK28" s="519"/>
      <c r="AL28" s="561"/>
      <c r="AM28" s="518" t="s">
        <v>135</v>
      </c>
      <c r="AN28" s="519"/>
      <c r="AO28" s="519"/>
      <c r="AP28" s="519"/>
      <c r="AQ28" s="519"/>
      <c r="AR28" s="561"/>
      <c r="AS28" s="518" t="s">
        <v>127</v>
      </c>
      <c r="AT28" s="519"/>
      <c r="AU28" s="519"/>
      <c r="AV28" s="519"/>
      <c r="AW28" s="519"/>
      <c r="AX28" s="520"/>
      <c r="AY28" s="646" t="s">
        <v>181</v>
      </c>
      <c r="AZ28" s="647"/>
      <c r="BA28" s="647"/>
      <c r="BB28" s="648"/>
      <c r="BC28" s="427" t="s">
        <v>48</v>
      </c>
      <c r="BD28" s="428"/>
      <c r="BE28" s="428"/>
      <c r="BF28" s="428"/>
      <c r="BG28" s="428"/>
      <c r="BH28" s="428"/>
      <c r="BI28" s="428"/>
      <c r="BJ28" s="428"/>
      <c r="BK28" s="428"/>
      <c r="BL28" s="428"/>
      <c r="BM28" s="429"/>
      <c r="BN28" s="430">
        <v>653785</v>
      </c>
      <c r="BO28" s="431"/>
      <c r="BP28" s="431"/>
      <c r="BQ28" s="431"/>
      <c r="BR28" s="431"/>
      <c r="BS28" s="431"/>
      <c r="BT28" s="431"/>
      <c r="BU28" s="432"/>
      <c r="BV28" s="430">
        <v>581460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182</v>
      </c>
      <c r="F29" s="497"/>
      <c r="G29" s="497"/>
      <c r="H29" s="497"/>
      <c r="I29" s="497"/>
      <c r="J29" s="497"/>
      <c r="K29" s="498"/>
      <c r="L29" s="518">
        <v>22</v>
      </c>
      <c r="M29" s="519"/>
      <c r="N29" s="519"/>
      <c r="O29" s="519"/>
      <c r="P29" s="561"/>
      <c r="Q29" s="518">
        <v>3520</v>
      </c>
      <c r="R29" s="519"/>
      <c r="S29" s="519"/>
      <c r="T29" s="519"/>
      <c r="U29" s="519"/>
      <c r="V29" s="561"/>
      <c r="W29" s="621"/>
      <c r="X29" s="622"/>
      <c r="Y29" s="623"/>
      <c r="Z29" s="517" t="s">
        <v>183</v>
      </c>
      <c r="AA29" s="497"/>
      <c r="AB29" s="497"/>
      <c r="AC29" s="497"/>
      <c r="AD29" s="497"/>
      <c r="AE29" s="497"/>
      <c r="AF29" s="497"/>
      <c r="AG29" s="498"/>
      <c r="AH29" s="518">
        <v>393</v>
      </c>
      <c r="AI29" s="519"/>
      <c r="AJ29" s="519"/>
      <c r="AK29" s="519"/>
      <c r="AL29" s="561"/>
      <c r="AM29" s="518">
        <v>1197009</v>
      </c>
      <c r="AN29" s="519"/>
      <c r="AO29" s="519"/>
      <c r="AP29" s="519"/>
      <c r="AQ29" s="519"/>
      <c r="AR29" s="561"/>
      <c r="AS29" s="518">
        <v>3046</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10130</v>
      </c>
      <c r="BO29" s="468"/>
      <c r="BP29" s="468"/>
      <c r="BQ29" s="468"/>
      <c r="BR29" s="468"/>
      <c r="BS29" s="468"/>
      <c r="BT29" s="468"/>
      <c r="BU29" s="469"/>
      <c r="BV29" s="467">
        <v>10130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1761463</v>
      </c>
      <c r="BO30" s="644"/>
      <c r="BP30" s="644"/>
      <c r="BQ30" s="644"/>
      <c r="BR30" s="644"/>
      <c r="BS30" s="644"/>
      <c r="BT30" s="644"/>
      <c r="BU30" s="645"/>
      <c r="BV30" s="643">
        <v>1673968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194</v>
      </c>
      <c r="V33" s="491"/>
      <c r="W33" s="456" t="s">
        <v>193</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192</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国民健康保険事業勘定特別会計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五所川原地区消防事務組合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五所川原市体育協会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高等看護学院特別会計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国民健康保険医科診療施設勘定特別会計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IF('各会計、関係団体の財政状況及び健全化判断比率'!B34="","",'各会計、関係団体の財政状況及び健全化判断比率'!B34)</f>
        <v>工業用水道事業会計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西北五環境整備事務組合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十三湖環境整備株式会社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国民健康保険歯科診療施設勘定特別会計</v>
      </c>
      <c r="X36" s="657"/>
      <c r="Y36" s="657"/>
      <c r="Z36" s="657"/>
      <c r="AA36" s="657"/>
      <c r="AB36" s="657"/>
      <c r="AC36" s="657"/>
      <c r="AD36" s="657"/>
      <c r="AE36" s="657"/>
      <c r="AF36" s="657"/>
      <c r="AG36" s="657"/>
      <c r="AH36" s="657"/>
      <c r="AI36" s="657"/>
      <c r="AJ36" s="657"/>
      <c r="AK36" s="657"/>
      <c r="AL36" s="214"/>
      <c r="AM36" s="656">
        <f t="shared" si="0"/>
        <v>10</v>
      </c>
      <c r="AN36" s="656"/>
      <c r="AO36" s="657" t="str">
        <f>IF('各会計、関係団体の財政状況及び健全化判断比率'!B35="","",'各会計、関係団体の財政状況及び健全化判断比率'!B35)</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つがる西北五広域連合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介護保険特別会計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つがる西北五広域連合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7</v>
      </c>
      <c r="V38" s="656"/>
      <c r="W38" s="657" t="str">
        <f>IF('各会計、関係団体の財政状況及び健全化判断比率'!B32="","",'各会計、関係団体の財政状況及び健全化判断比率'!B32)</f>
        <v>後期高齢者医療特別会計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西北五広域福祉事務組合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津軽広域水道企業団津軽事業部</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津軽広域水道企業団西北事業部</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青森県市町村総合事務組合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青森県市町村職員退職手当組合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青森県後期高齢者医療広域連合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8oemBxS2Dl01aN629HmeohQGCPIEzh7UBY8/XItl4ongu5nbVinX3e2RxYTERe2sZIPvj60MlYh65stXiQSXpQ==" saltValue="7Ip+Dg/MB/6JR5HWlWP37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9" t="s">
        <v>571</v>
      </c>
      <c r="D34" s="1249"/>
      <c r="E34" s="1250"/>
      <c r="F34" s="32">
        <v>5.16</v>
      </c>
      <c r="G34" s="33">
        <v>6.07</v>
      </c>
      <c r="H34" s="33">
        <v>6.34</v>
      </c>
      <c r="I34" s="33">
        <v>5.81</v>
      </c>
      <c r="J34" s="34">
        <v>6.97</v>
      </c>
      <c r="K34" s="22"/>
      <c r="L34" s="22"/>
      <c r="M34" s="22"/>
      <c r="N34" s="22"/>
      <c r="O34" s="22"/>
      <c r="P34" s="22"/>
    </row>
    <row r="35" spans="1:16" ht="39" customHeight="1" x14ac:dyDescent="0.15">
      <c r="A35" s="22"/>
      <c r="B35" s="35"/>
      <c r="C35" s="1243" t="s">
        <v>572</v>
      </c>
      <c r="D35" s="1244"/>
      <c r="E35" s="1245"/>
      <c r="F35" s="36">
        <v>4.12</v>
      </c>
      <c r="G35" s="37">
        <v>4.2699999999999996</v>
      </c>
      <c r="H35" s="37">
        <v>2.19</v>
      </c>
      <c r="I35" s="37">
        <v>3.79</v>
      </c>
      <c r="J35" s="38">
        <v>3.43</v>
      </c>
      <c r="K35" s="22"/>
      <c r="L35" s="22"/>
      <c r="M35" s="22"/>
      <c r="N35" s="22"/>
      <c r="O35" s="22"/>
      <c r="P35" s="22"/>
    </row>
    <row r="36" spans="1:16" ht="39" customHeight="1" x14ac:dyDescent="0.15">
      <c r="A36" s="22"/>
      <c r="B36" s="35"/>
      <c r="C36" s="1243" t="s">
        <v>573</v>
      </c>
      <c r="D36" s="1244"/>
      <c r="E36" s="1245"/>
      <c r="F36" s="36">
        <v>0.21</v>
      </c>
      <c r="G36" s="37">
        <v>1.64</v>
      </c>
      <c r="H36" s="37">
        <v>2.3199999999999998</v>
      </c>
      <c r="I36" s="37">
        <v>1.67</v>
      </c>
      <c r="J36" s="38">
        <v>1.69</v>
      </c>
      <c r="K36" s="22"/>
      <c r="L36" s="22"/>
      <c r="M36" s="22"/>
      <c r="N36" s="22"/>
      <c r="O36" s="22"/>
      <c r="P36" s="22"/>
    </row>
    <row r="37" spans="1:16" ht="39" customHeight="1" x14ac:dyDescent="0.15">
      <c r="A37" s="22"/>
      <c r="B37" s="35"/>
      <c r="C37" s="1243" t="s">
        <v>574</v>
      </c>
      <c r="D37" s="1244"/>
      <c r="E37" s="1245"/>
      <c r="F37" s="36">
        <v>1.39</v>
      </c>
      <c r="G37" s="37">
        <v>1.41</v>
      </c>
      <c r="H37" s="37">
        <v>1.25</v>
      </c>
      <c r="I37" s="37">
        <v>1.5</v>
      </c>
      <c r="J37" s="38">
        <v>1.57</v>
      </c>
      <c r="K37" s="22"/>
      <c r="L37" s="22"/>
      <c r="M37" s="22"/>
      <c r="N37" s="22"/>
      <c r="O37" s="22"/>
      <c r="P37" s="22"/>
    </row>
    <row r="38" spans="1:16" ht="39" customHeight="1" x14ac:dyDescent="0.15">
      <c r="A38" s="22"/>
      <c r="B38" s="35"/>
      <c r="C38" s="1243" t="s">
        <v>575</v>
      </c>
      <c r="D38" s="1244"/>
      <c r="E38" s="1245"/>
      <c r="F38" s="36">
        <v>0.66</v>
      </c>
      <c r="G38" s="37">
        <v>0.8</v>
      </c>
      <c r="H38" s="37">
        <v>1.03</v>
      </c>
      <c r="I38" s="37">
        <v>1.31</v>
      </c>
      <c r="J38" s="38">
        <v>1.55</v>
      </c>
      <c r="K38" s="22"/>
      <c r="L38" s="22"/>
      <c r="M38" s="22"/>
      <c r="N38" s="22"/>
      <c r="O38" s="22"/>
      <c r="P38" s="22"/>
    </row>
    <row r="39" spans="1:16" ht="39" customHeight="1" x14ac:dyDescent="0.15">
      <c r="A39" s="22"/>
      <c r="B39" s="35"/>
      <c r="C39" s="1243" t="s">
        <v>576</v>
      </c>
      <c r="D39" s="1244"/>
      <c r="E39" s="1245"/>
      <c r="F39" s="36">
        <v>1.06</v>
      </c>
      <c r="G39" s="37">
        <v>1.17</v>
      </c>
      <c r="H39" s="37">
        <v>1.02</v>
      </c>
      <c r="I39" s="37">
        <v>1.04</v>
      </c>
      <c r="J39" s="38">
        <v>1.04</v>
      </c>
      <c r="K39" s="22"/>
      <c r="L39" s="22"/>
      <c r="M39" s="22"/>
      <c r="N39" s="22"/>
      <c r="O39" s="22"/>
      <c r="P39" s="22"/>
    </row>
    <row r="40" spans="1:16" ht="39" customHeight="1" x14ac:dyDescent="0.15">
      <c r="A40" s="22"/>
      <c r="B40" s="35"/>
      <c r="C40" s="1243" t="s">
        <v>577</v>
      </c>
      <c r="D40" s="1244"/>
      <c r="E40" s="1245"/>
      <c r="F40" s="36">
        <v>0.26</v>
      </c>
      <c r="G40" s="37">
        <v>0.28999999999999998</v>
      </c>
      <c r="H40" s="37">
        <v>0.32</v>
      </c>
      <c r="I40" s="37">
        <v>0.35</v>
      </c>
      <c r="J40" s="38">
        <v>0.3</v>
      </c>
      <c r="K40" s="22"/>
      <c r="L40" s="22"/>
      <c r="M40" s="22"/>
      <c r="N40" s="22"/>
      <c r="O40" s="22"/>
      <c r="P40" s="22"/>
    </row>
    <row r="41" spans="1:16" ht="39" customHeight="1" x14ac:dyDescent="0.15">
      <c r="A41" s="22"/>
      <c r="B41" s="35"/>
      <c r="C41" s="1243" t="s">
        <v>578</v>
      </c>
      <c r="D41" s="1244"/>
      <c r="E41" s="1245"/>
      <c r="F41" s="36">
        <v>0.18</v>
      </c>
      <c r="G41" s="37">
        <v>0.11</v>
      </c>
      <c r="H41" s="37">
        <v>0.09</v>
      </c>
      <c r="I41" s="37">
        <v>0.02</v>
      </c>
      <c r="J41" s="38">
        <v>0.14000000000000001</v>
      </c>
      <c r="K41" s="22"/>
      <c r="L41" s="22"/>
      <c r="M41" s="22"/>
      <c r="N41" s="22"/>
      <c r="O41" s="22"/>
      <c r="P41" s="22"/>
    </row>
    <row r="42" spans="1:16" ht="39" customHeight="1" x14ac:dyDescent="0.15">
      <c r="A42" s="22"/>
      <c r="B42" s="39"/>
      <c r="C42" s="1243" t="s">
        <v>579</v>
      </c>
      <c r="D42" s="1244"/>
      <c r="E42" s="1245"/>
      <c r="F42" s="36" t="s">
        <v>534</v>
      </c>
      <c r="G42" s="37" t="s">
        <v>534</v>
      </c>
      <c r="H42" s="37" t="s">
        <v>534</v>
      </c>
      <c r="I42" s="37" t="s">
        <v>534</v>
      </c>
      <c r="J42" s="38" t="s">
        <v>534</v>
      </c>
      <c r="K42" s="22"/>
      <c r="L42" s="22"/>
      <c r="M42" s="22"/>
      <c r="N42" s="22"/>
      <c r="O42" s="22"/>
      <c r="P42" s="22"/>
    </row>
    <row r="43" spans="1:16" ht="39" customHeight="1" thickBot="1" x14ac:dyDescent="0.2">
      <c r="A43" s="22"/>
      <c r="B43" s="40"/>
      <c r="C43" s="1246" t="s">
        <v>580</v>
      </c>
      <c r="D43" s="1247"/>
      <c r="E43" s="1248"/>
      <c r="F43" s="41">
        <v>0.11</v>
      </c>
      <c r="G43" s="42">
        <v>0.18</v>
      </c>
      <c r="H43" s="42">
        <v>0.22</v>
      </c>
      <c r="I43" s="42">
        <v>0.13</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PE6kiSxJspERGWf4pDq1mzHB/9Ds7OiBxCMEwxLiRzwYQVRzbcJvyp0Ht3DuOyms6w1XvSELQYa1PmXE97qxg==" saltValue="DwZfRjIIOefOVCUUJxy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4695</v>
      </c>
      <c r="L45" s="60">
        <v>4654</v>
      </c>
      <c r="M45" s="60">
        <v>4817</v>
      </c>
      <c r="N45" s="60">
        <v>4645</v>
      </c>
      <c r="O45" s="61">
        <v>4591</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534</v>
      </c>
      <c r="L46" s="64" t="s">
        <v>534</v>
      </c>
      <c r="M46" s="64" t="s">
        <v>534</v>
      </c>
      <c r="N46" s="64" t="s">
        <v>534</v>
      </c>
      <c r="O46" s="65" t="s">
        <v>534</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534</v>
      </c>
      <c r="L47" s="64" t="s">
        <v>534</v>
      </c>
      <c r="M47" s="64" t="s">
        <v>534</v>
      </c>
      <c r="N47" s="64" t="s">
        <v>534</v>
      </c>
      <c r="O47" s="65" t="s">
        <v>534</v>
      </c>
      <c r="P47" s="48"/>
      <c r="Q47" s="48"/>
      <c r="R47" s="48"/>
      <c r="S47" s="48"/>
      <c r="T47" s="48"/>
      <c r="U47" s="48"/>
    </row>
    <row r="48" spans="1:21" ht="30.75" customHeight="1" x14ac:dyDescent="0.15">
      <c r="A48" s="48"/>
      <c r="B48" s="1253"/>
      <c r="C48" s="1254"/>
      <c r="D48" s="62"/>
      <c r="E48" s="1259" t="s">
        <v>15</v>
      </c>
      <c r="F48" s="1259"/>
      <c r="G48" s="1259"/>
      <c r="H48" s="1259"/>
      <c r="I48" s="1259"/>
      <c r="J48" s="1260"/>
      <c r="K48" s="63">
        <v>355</v>
      </c>
      <c r="L48" s="64">
        <v>324</v>
      </c>
      <c r="M48" s="64">
        <v>141</v>
      </c>
      <c r="N48" s="64">
        <v>119</v>
      </c>
      <c r="O48" s="65">
        <v>117</v>
      </c>
      <c r="P48" s="48"/>
      <c r="Q48" s="48"/>
      <c r="R48" s="48"/>
      <c r="S48" s="48"/>
      <c r="T48" s="48"/>
      <c r="U48" s="48"/>
    </row>
    <row r="49" spans="1:21" ht="30.75" customHeight="1" x14ac:dyDescent="0.15">
      <c r="A49" s="48"/>
      <c r="B49" s="1253"/>
      <c r="C49" s="1254"/>
      <c r="D49" s="62"/>
      <c r="E49" s="1259" t="s">
        <v>16</v>
      </c>
      <c r="F49" s="1259"/>
      <c r="G49" s="1259"/>
      <c r="H49" s="1259"/>
      <c r="I49" s="1259"/>
      <c r="J49" s="1260"/>
      <c r="K49" s="63">
        <v>162</v>
      </c>
      <c r="L49" s="64">
        <v>162</v>
      </c>
      <c r="M49" s="64">
        <v>157</v>
      </c>
      <c r="N49" s="64">
        <v>180</v>
      </c>
      <c r="O49" s="65">
        <v>122</v>
      </c>
      <c r="P49" s="48"/>
      <c r="Q49" s="48"/>
      <c r="R49" s="48"/>
      <c r="S49" s="48"/>
      <c r="T49" s="48"/>
      <c r="U49" s="48"/>
    </row>
    <row r="50" spans="1:21" ht="30.75" customHeight="1" x14ac:dyDescent="0.15">
      <c r="A50" s="48"/>
      <c r="B50" s="1253"/>
      <c r="C50" s="1254"/>
      <c r="D50" s="62"/>
      <c r="E50" s="1259" t="s">
        <v>17</v>
      </c>
      <c r="F50" s="1259"/>
      <c r="G50" s="1259"/>
      <c r="H50" s="1259"/>
      <c r="I50" s="1259"/>
      <c r="J50" s="1260"/>
      <c r="K50" s="63">
        <v>41</v>
      </c>
      <c r="L50" s="64">
        <v>40</v>
      </c>
      <c r="M50" s="64">
        <v>41</v>
      </c>
      <c r="N50" s="64">
        <v>1</v>
      </c>
      <c r="O50" s="65">
        <v>1</v>
      </c>
      <c r="P50" s="48"/>
      <c r="Q50" s="48"/>
      <c r="R50" s="48"/>
      <c r="S50" s="48"/>
      <c r="T50" s="48"/>
      <c r="U50" s="48"/>
    </row>
    <row r="51" spans="1:21" ht="30.75" customHeight="1" x14ac:dyDescent="0.15">
      <c r="A51" s="48"/>
      <c r="B51" s="1255"/>
      <c r="C51" s="1256"/>
      <c r="D51" s="66"/>
      <c r="E51" s="1259" t="s">
        <v>18</v>
      </c>
      <c r="F51" s="1259"/>
      <c r="G51" s="1259"/>
      <c r="H51" s="1259"/>
      <c r="I51" s="1259"/>
      <c r="J51" s="1260"/>
      <c r="K51" s="63">
        <v>2</v>
      </c>
      <c r="L51" s="64">
        <v>1</v>
      </c>
      <c r="M51" s="64">
        <v>1</v>
      </c>
      <c r="N51" s="64">
        <v>0</v>
      </c>
      <c r="O51" s="65">
        <v>0</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3403</v>
      </c>
      <c r="L52" s="64">
        <v>3369</v>
      </c>
      <c r="M52" s="64">
        <v>3553</v>
      </c>
      <c r="N52" s="64">
        <v>3456</v>
      </c>
      <c r="O52" s="65">
        <v>3406</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1852</v>
      </c>
      <c r="L53" s="69">
        <v>1812</v>
      </c>
      <c r="M53" s="69">
        <v>1604</v>
      </c>
      <c r="N53" s="69">
        <v>1489</v>
      </c>
      <c r="O53" s="70">
        <v>1425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7" t="s">
        <v>25</v>
      </c>
      <c r="C57" s="1268"/>
      <c r="D57" s="1271" t="s">
        <v>26</v>
      </c>
      <c r="E57" s="1272"/>
      <c r="F57" s="1272"/>
      <c r="G57" s="1272"/>
      <c r="H57" s="1272"/>
      <c r="I57" s="1272"/>
      <c r="J57" s="1273"/>
      <c r="K57" s="83"/>
      <c r="L57" s="84"/>
      <c r="M57" s="84"/>
      <c r="N57" s="84"/>
      <c r="O57" s="85"/>
    </row>
    <row r="58" spans="1:21" ht="31.5" customHeight="1" thickBot="1" x14ac:dyDescent="0.2">
      <c r="B58" s="1269"/>
      <c r="C58" s="1270"/>
      <c r="D58" s="1274" t="s">
        <v>27</v>
      </c>
      <c r="E58" s="1275"/>
      <c r="F58" s="1275"/>
      <c r="G58" s="1275"/>
      <c r="H58" s="1275"/>
      <c r="I58" s="1275"/>
      <c r="J58" s="127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0tURtOdurYghqY+Sr3tSwhFrpAK9114iJkoLI2OXVQxA6+BqsSNM+UCtZ30SyYjHQZWyOySAKMEBmp84IxOdg==" saltValue="0lxJMdsx0EUCwsF3t9Jy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7" t="s">
        <v>30</v>
      </c>
      <c r="C41" s="1278"/>
      <c r="D41" s="102"/>
      <c r="E41" s="1283" t="s">
        <v>31</v>
      </c>
      <c r="F41" s="1283"/>
      <c r="G41" s="1283"/>
      <c r="H41" s="1284"/>
      <c r="I41" s="103">
        <v>52351</v>
      </c>
      <c r="J41" s="104">
        <v>52193</v>
      </c>
      <c r="K41" s="104">
        <v>55465</v>
      </c>
      <c r="L41" s="104">
        <v>53997</v>
      </c>
      <c r="M41" s="105">
        <v>53643</v>
      </c>
    </row>
    <row r="42" spans="2:13" ht="27.75" customHeight="1" x14ac:dyDescent="0.15">
      <c r="B42" s="1279"/>
      <c r="C42" s="1280"/>
      <c r="D42" s="106"/>
      <c r="E42" s="1285" t="s">
        <v>32</v>
      </c>
      <c r="F42" s="1285"/>
      <c r="G42" s="1285"/>
      <c r="H42" s="1286"/>
      <c r="I42" s="107">
        <v>82</v>
      </c>
      <c r="J42" s="108">
        <v>42</v>
      </c>
      <c r="K42" s="108">
        <v>3</v>
      </c>
      <c r="L42" s="108">
        <v>2</v>
      </c>
      <c r="M42" s="109">
        <v>11</v>
      </c>
    </row>
    <row r="43" spans="2:13" ht="27.75" customHeight="1" x14ac:dyDescent="0.15">
      <c r="B43" s="1279"/>
      <c r="C43" s="1280"/>
      <c r="D43" s="106"/>
      <c r="E43" s="1285" t="s">
        <v>33</v>
      </c>
      <c r="F43" s="1285"/>
      <c r="G43" s="1285"/>
      <c r="H43" s="1286"/>
      <c r="I43" s="107">
        <v>5108</v>
      </c>
      <c r="J43" s="108">
        <v>4874</v>
      </c>
      <c r="K43" s="108">
        <v>3397</v>
      </c>
      <c r="L43" s="108">
        <v>3508</v>
      </c>
      <c r="M43" s="109">
        <v>3394</v>
      </c>
    </row>
    <row r="44" spans="2:13" ht="27.75" customHeight="1" x14ac:dyDescent="0.15">
      <c r="B44" s="1279"/>
      <c r="C44" s="1280"/>
      <c r="D44" s="106"/>
      <c r="E44" s="1285" t="s">
        <v>34</v>
      </c>
      <c r="F44" s="1285"/>
      <c r="G44" s="1285"/>
      <c r="H44" s="1286"/>
      <c r="I44" s="107">
        <v>2359</v>
      </c>
      <c r="J44" s="108">
        <v>2245</v>
      </c>
      <c r="K44" s="108">
        <v>2126</v>
      </c>
      <c r="L44" s="108">
        <v>2058</v>
      </c>
      <c r="M44" s="109">
        <v>2286</v>
      </c>
    </row>
    <row r="45" spans="2:13" ht="27.75" customHeight="1" x14ac:dyDescent="0.15">
      <c r="B45" s="1279"/>
      <c r="C45" s="1280"/>
      <c r="D45" s="106"/>
      <c r="E45" s="1285" t="s">
        <v>35</v>
      </c>
      <c r="F45" s="1285"/>
      <c r="G45" s="1285"/>
      <c r="H45" s="1286"/>
      <c r="I45" s="107">
        <v>2911</v>
      </c>
      <c r="J45" s="108">
        <v>2759</v>
      </c>
      <c r="K45" s="108">
        <v>2654</v>
      </c>
      <c r="L45" s="108">
        <v>2432</v>
      </c>
      <c r="M45" s="109">
        <v>2344</v>
      </c>
    </row>
    <row r="46" spans="2:13" ht="27.75" customHeight="1" x14ac:dyDescent="0.15">
      <c r="B46" s="1279"/>
      <c r="C46" s="1280"/>
      <c r="D46" s="110"/>
      <c r="E46" s="1285" t="s">
        <v>36</v>
      </c>
      <c r="F46" s="1285"/>
      <c r="G46" s="1285"/>
      <c r="H46" s="1286"/>
      <c r="I46" s="107" t="s">
        <v>534</v>
      </c>
      <c r="J46" s="108" t="s">
        <v>534</v>
      </c>
      <c r="K46" s="108" t="s">
        <v>534</v>
      </c>
      <c r="L46" s="108" t="s">
        <v>534</v>
      </c>
      <c r="M46" s="109" t="s">
        <v>534</v>
      </c>
    </row>
    <row r="47" spans="2:13" ht="27.75" customHeight="1" x14ac:dyDescent="0.15">
      <c r="B47" s="1279"/>
      <c r="C47" s="1280"/>
      <c r="D47" s="111"/>
      <c r="E47" s="1287" t="s">
        <v>37</v>
      </c>
      <c r="F47" s="1288"/>
      <c r="G47" s="1288"/>
      <c r="H47" s="1289"/>
      <c r="I47" s="107" t="s">
        <v>534</v>
      </c>
      <c r="J47" s="108" t="s">
        <v>534</v>
      </c>
      <c r="K47" s="108" t="s">
        <v>534</v>
      </c>
      <c r="L47" s="108" t="s">
        <v>534</v>
      </c>
      <c r="M47" s="109" t="s">
        <v>534</v>
      </c>
    </row>
    <row r="48" spans="2:13" ht="27.75" customHeight="1" x14ac:dyDescent="0.15">
      <c r="B48" s="1279"/>
      <c r="C48" s="1280"/>
      <c r="D48" s="106"/>
      <c r="E48" s="1285" t="s">
        <v>38</v>
      </c>
      <c r="F48" s="1285"/>
      <c r="G48" s="1285"/>
      <c r="H48" s="1286"/>
      <c r="I48" s="107" t="s">
        <v>534</v>
      </c>
      <c r="J48" s="108" t="s">
        <v>534</v>
      </c>
      <c r="K48" s="108" t="s">
        <v>534</v>
      </c>
      <c r="L48" s="108" t="s">
        <v>534</v>
      </c>
      <c r="M48" s="109" t="s">
        <v>534</v>
      </c>
    </row>
    <row r="49" spans="2:13" ht="27.75" customHeight="1" x14ac:dyDescent="0.15">
      <c r="B49" s="1281"/>
      <c r="C49" s="1282"/>
      <c r="D49" s="106"/>
      <c r="E49" s="1285" t="s">
        <v>39</v>
      </c>
      <c r="F49" s="1285"/>
      <c r="G49" s="1285"/>
      <c r="H49" s="1286"/>
      <c r="I49" s="107" t="s">
        <v>534</v>
      </c>
      <c r="J49" s="108" t="s">
        <v>534</v>
      </c>
      <c r="K49" s="108" t="s">
        <v>534</v>
      </c>
      <c r="L49" s="108" t="s">
        <v>534</v>
      </c>
      <c r="M49" s="109" t="s">
        <v>534</v>
      </c>
    </row>
    <row r="50" spans="2:13" ht="27.75" customHeight="1" x14ac:dyDescent="0.15">
      <c r="B50" s="1290" t="s">
        <v>40</v>
      </c>
      <c r="C50" s="1291"/>
      <c r="D50" s="112"/>
      <c r="E50" s="1285" t="s">
        <v>41</v>
      </c>
      <c r="F50" s="1285"/>
      <c r="G50" s="1285"/>
      <c r="H50" s="1286"/>
      <c r="I50" s="107">
        <v>1413</v>
      </c>
      <c r="J50" s="108">
        <v>1275</v>
      </c>
      <c r="K50" s="108">
        <v>1300</v>
      </c>
      <c r="L50" s="108">
        <v>1338</v>
      </c>
      <c r="M50" s="109">
        <v>1747</v>
      </c>
    </row>
    <row r="51" spans="2:13" ht="27.75" customHeight="1" x14ac:dyDescent="0.15">
      <c r="B51" s="1279"/>
      <c r="C51" s="1280"/>
      <c r="D51" s="106"/>
      <c r="E51" s="1285" t="s">
        <v>42</v>
      </c>
      <c r="F51" s="1285"/>
      <c r="G51" s="1285"/>
      <c r="H51" s="1286"/>
      <c r="I51" s="107">
        <v>2612</v>
      </c>
      <c r="J51" s="108">
        <v>2619</v>
      </c>
      <c r="K51" s="108">
        <v>2674</v>
      </c>
      <c r="L51" s="108">
        <v>2655</v>
      </c>
      <c r="M51" s="109">
        <v>2415</v>
      </c>
    </row>
    <row r="52" spans="2:13" ht="27.75" customHeight="1" x14ac:dyDescent="0.15">
      <c r="B52" s="1281"/>
      <c r="C52" s="1282"/>
      <c r="D52" s="106"/>
      <c r="E52" s="1285" t="s">
        <v>43</v>
      </c>
      <c r="F52" s="1285"/>
      <c r="G52" s="1285"/>
      <c r="H52" s="1286"/>
      <c r="I52" s="107">
        <v>37463</v>
      </c>
      <c r="J52" s="108">
        <v>38713</v>
      </c>
      <c r="K52" s="108">
        <v>40939</v>
      </c>
      <c r="L52" s="108">
        <v>40665</v>
      </c>
      <c r="M52" s="109">
        <v>39965</v>
      </c>
    </row>
    <row r="53" spans="2:13" ht="27.75" customHeight="1" thickBot="1" x14ac:dyDescent="0.2">
      <c r="B53" s="1292" t="s">
        <v>44</v>
      </c>
      <c r="C53" s="1293"/>
      <c r="D53" s="113"/>
      <c r="E53" s="1294" t="s">
        <v>45</v>
      </c>
      <c r="F53" s="1294"/>
      <c r="G53" s="1294"/>
      <c r="H53" s="1295"/>
      <c r="I53" s="114">
        <v>21323</v>
      </c>
      <c r="J53" s="115">
        <v>19506</v>
      </c>
      <c r="K53" s="115">
        <v>18731</v>
      </c>
      <c r="L53" s="115">
        <v>17339</v>
      </c>
      <c r="M53" s="116">
        <v>17549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UIWWwgTVnbn9+2Q2FAU5/PlKPg/UKuAC/4pt0JgS5xizAO0lLyK/+vlTWIS/qEbGOlTRIdOjcIUrwIvFMtXqQ==" saltValue="Ug1zwx9RnesmKpUm67no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4" t="s">
        <v>48</v>
      </c>
      <c r="D55" s="1304"/>
      <c r="E55" s="1305"/>
      <c r="F55" s="128">
        <v>611</v>
      </c>
      <c r="G55" s="128">
        <v>581</v>
      </c>
      <c r="H55" s="129">
        <v>654</v>
      </c>
    </row>
    <row r="56" spans="2:8" ht="52.5" customHeight="1" x14ac:dyDescent="0.15">
      <c r="B56" s="130"/>
      <c r="C56" s="1306" t="s">
        <v>49</v>
      </c>
      <c r="D56" s="1306"/>
      <c r="E56" s="1307"/>
      <c r="F56" s="131">
        <v>10</v>
      </c>
      <c r="G56" s="131">
        <v>10</v>
      </c>
      <c r="H56" s="132">
        <v>10</v>
      </c>
    </row>
    <row r="57" spans="2:8" ht="53.25" customHeight="1" x14ac:dyDescent="0.15">
      <c r="B57" s="130"/>
      <c r="C57" s="1308" t="s">
        <v>50</v>
      </c>
      <c r="D57" s="1308"/>
      <c r="E57" s="1309"/>
      <c r="F57" s="133">
        <v>1983</v>
      </c>
      <c r="G57" s="133">
        <v>1674</v>
      </c>
      <c r="H57" s="134">
        <v>1761</v>
      </c>
    </row>
    <row r="58" spans="2:8" ht="45.75" customHeight="1" x14ac:dyDescent="0.15">
      <c r="B58" s="135"/>
      <c r="C58" s="1296" t="s">
        <v>627</v>
      </c>
      <c r="D58" s="1297"/>
      <c r="E58" s="1298"/>
      <c r="F58" s="136">
        <v>1719</v>
      </c>
      <c r="G58" s="136">
        <v>1635</v>
      </c>
      <c r="H58" s="137">
        <v>1717</v>
      </c>
    </row>
    <row r="59" spans="2:8" ht="45.75" customHeight="1" x14ac:dyDescent="0.15">
      <c r="B59" s="135"/>
      <c r="C59" s="1296" t="s">
        <v>628</v>
      </c>
      <c r="D59" s="1297"/>
      <c r="E59" s="1298"/>
      <c r="F59" s="136">
        <v>264</v>
      </c>
      <c r="G59" s="136">
        <v>39</v>
      </c>
      <c r="H59" s="137">
        <v>38</v>
      </c>
    </row>
    <row r="60" spans="2:8" ht="45.75" customHeight="1" x14ac:dyDescent="0.15">
      <c r="B60" s="135"/>
      <c r="C60" s="1296" t="s">
        <v>629</v>
      </c>
      <c r="D60" s="1297"/>
      <c r="E60" s="1298"/>
      <c r="F60" s="136">
        <v>0</v>
      </c>
      <c r="G60" s="136">
        <v>0</v>
      </c>
      <c r="H60" s="137">
        <v>6</v>
      </c>
    </row>
    <row r="61" spans="2:8" ht="45.75" customHeight="1" x14ac:dyDescent="0.15">
      <c r="B61" s="135"/>
      <c r="C61" s="1296"/>
      <c r="D61" s="1297"/>
      <c r="E61" s="1298"/>
      <c r="F61" s="136"/>
      <c r="G61" s="136"/>
      <c r="H61" s="137"/>
    </row>
    <row r="62" spans="2:8" ht="45.75" customHeight="1" thickBot="1" x14ac:dyDescent="0.2">
      <c r="B62" s="138"/>
      <c r="C62" s="1299"/>
      <c r="D62" s="1300"/>
      <c r="E62" s="1301"/>
      <c r="F62" s="139"/>
      <c r="G62" s="139"/>
      <c r="H62" s="140"/>
    </row>
    <row r="63" spans="2:8" ht="52.5" customHeight="1" thickBot="1" x14ac:dyDescent="0.2">
      <c r="B63" s="141"/>
      <c r="C63" s="1302" t="s">
        <v>51</v>
      </c>
      <c r="D63" s="1302"/>
      <c r="E63" s="1303"/>
      <c r="F63" s="142">
        <v>2605</v>
      </c>
      <c r="G63" s="142">
        <v>2266</v>
      </c>
      <c r="H63" s="143">
        <v>2425</v>
      </c>
    </row>
    <row r="64" spans="2:8" ht="15" customHeight="1" x14ac:dyDescent="0.15"/>
  </sheetData>
  <sheetProtection algorithmName="SHA-512" hashValue="5BkYcjyTKBo4iSd2/p8zhI2esaajIsIsXi9FsFIFyxglZ8xpBbvehcHhEBEoZi5wy4zUlrboDLmjHlaUaLW8fQ==" saltValue="D0t3ojRR+gQF0rGmtOKx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topLeftCell="AJ1" zoomScale="85" zoomScaleNormal="85"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631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633</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634</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561</v>
      </c>
      <c r="BQ50" s="1323"/>
      <c r="BR50" s="1323"/>
      <c r="BS50" s="1323"/>
      <c r="BT50" s="1323"/>
      <c r="BU50" s="1323"/>
      <c r="BV50" s="1323"/>
      <c r="BW50" s="1323"/>
      <c r="BX50" s="1323" t="s">
        <v>562</v>
      </c>
      <c r="BY50" s="1323"/>
      <c r="BZ50" s="1323"/>
      <c r="CA50" s="1323"/>
      <c r="CB50" s="1323"/>
      <c r="CC50" s="1323"/>
      <c r="CD50" s="1323"/>
      <c r="CE50" s="1323"/>
      <c r="CF50" s="1323" t="s">
        <v>563</v>
      </c>
      <c r="CG50" s="1323"/>
      <c r="CH50" s="1323"/>
      <c r="CI50" s="1323"/>
      <c r="CJ50" s="1323"/>
      <c r="CK50" s="1323"/>
      <c r="CL50" s="1323"/>
      <c r="CM50" s="1323"/>
      <c r="CN50" s="1323" t="s">
        <v>564</v>
      </c>
      <c r="CO50" s="1323"/>
      <c r="CP50" s="1323"/>
      <c r="CQ50" s="1323"/>
      <c r="CR50" s="1323"/>
      <c r="CS50" s="1323"/>
      <c r="CT50" s="1323"/>
      <c r="CU50" s="1323"/>
      <c r="CV50" s="1323" t="s">
        <v>565</v>
      </c>
      <c r="CW50" s="1323"/>
      <c r="CX50" s="1323"/>
      <c r="CY50" s="1323"/>
      <c r="CZ50" s="1323"/>
      <c r="DA50" s="1323"/>
      <c r="DB50" s="1323"/>
      <c r="DC50" s="1323"/>
    </row>
    <row r="51" spans="1:109" ht="13.5" customHeight="1" x14ac:dyDescent="0.15">
      <c r="B51" s="395"/>
      <c r="G51" s="1330"/>
      <c r="H51" s="1330"/>
      <c r="I51" s="1328"/>
      <c r="J51" s="1328"/>
      <c r="K51" s="1325"/>
      <c r="L51" s="1325"/>
      <c r="M51" s="1325"/>
      <c r="N51" s="1325"/>
      <c r="AM51" s="404"/>
      <c r="AN51" s="1326" t="s">
        <v>635</v>
      </c>
      <c r="AO51" s="1326"/>
      <c r="AP51" s="1326"/>
      <c r="AQ51" s="1326"/>
      <c r="AR51" s="1326"/>
      <c r="AS51" s="1326"/>
      <c r="AT51" s="1326"/>
      <c r="AU51" s="1326"/>
      <c r="AV51" s="1326"/>
      <c r="AW51" s="1326"/>
      <c r="AX51" s="1326"/>
      <c r="AY51" s="1326"/>
      <c r="AZ51" s="1326"/>
      <c r="BA51" s="1326"/>
      <c r="BB51" s="1326" t="s">
        <v>636</v>
      </c>
      <c r="BC51" s="1326"/>
      <c r="BD51" s="1326"/>
      <c r="BE51" s="1326"/>
      <c r="BF51" s="1326"/>
      <c r="BG51" s="1326"/>
      <c r="BH51" s="1326"/>
      <c r="BI51" s="1326"/>
      <c r="BJ51" s="1326"/>
      <c r="BK51" s="1326"/>
      <c r="BL51" s="1326"/>
      <c r="BM51" s="1326"/>
      <c r="BN51" s="1326"/>
      <c r="BO51" s="1326"/>
      <c r="BP51" s="1327"/>
      <c r="BQ51" s="1324"/>
      <c r="BR51" s="1324"/>
      <c r="BS51" s="1324"/>
      <c r="BT51" s="1324"/>
      <c r="BU51" s="1324"/>
      <c r="BV51" s="1324"/>
      <c r="BW51" s="1324"/>
      <c r="BX51" s="1324">
        <v>141.19999999999999</v>
      </c>
      <c r="BY51" s="1324"/>
      <c r="BZ51" s="1324"/>
      <c r="CA51" s="1324"/>
      <c r="CB51" s="1324"/>
      <c r="CC51" s="1324"/>
      <c r="CD51" s="1324"/>
      <c r="CE51" s="1324"/>
      <c r="CF51" s="1324">
        <v>136.5</v>
      </c>
      <c r="CG51" s="1324"/>
      <c r="CH51" s="1324"/>
      <c r="CI51" s="1324"/>
      <c r="CJ51" s="1324"/>
      <c r="CK51" s="1324"/>
      <c r="CL51" s="1324"/>
      <c r="CM51" s="1324"/>
      <c r="CN51" s="1324">
        <v>128.9</v>
      </c>
      <c r="CO51" s="1324"/>
      <c r="CP51" s="1324"/>
      <c r="CQ51" s="1324"/>
      <c r="CR51" s="1324"/>
      <c r="CS51" s="1324"/>
      <c r="CT51" s="1324"/>
      <c r="CU51" s="1324"/>
      <c r="CV51" s="1324">
        <v>130.80000000000001</v>
      </c>
      <c r="CW51" s="1324"/>
      <c r="CX51" s="1324"/>
      <c r="CY51" s="1324"/>
      <c r="CZ51" s="1324"/>
      <c r="DA51" s="1324"/>
      <c r="DB51" s="1324"/>
      <c r="DC51" s="1324"/>
    </row>
    <row r="52" spans="1:109" x14ac:dyDescent="0.15">
      <c r="B52" s="395"/>
      <c r="G52" s="1330"/>
      <c r="H52" s="1330"/>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30"/>
      <c r="H53" s="1330"/>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637</v>
      </c>
      <c r="BC53" s="1326"/>
      <c r="BD53" s="1326"/>
      <c r="BE53" s="1326"/>
      <c r="BF53" s="1326"/>
      <c r="BG53" s="1326"/>
      <c r="BH53" s="1326"/>
      <c r="BI53" s="1326"/>
      <c r="BJ53" s="1326"/>
      <c r="BK53" s="1326"/>
      <c r="BL53" s="1326"/>
      <c r="BM53" s="1326"/>
      <c r="BN53" s="1326"/>
      <c r="BO53" s="1326"/>
      <c r="BP53" s="1327"/>
      <c r="BQ53" s="1324"/>
      <c r="BR53" s="1324"/>
      <c r="BS53" s="1324"/>
      <c r="BT53" s="1324"/>
      <c r="BU53" s="1324"/>
      <c r="BV53" s="1324"/>
      <c r="BW53" s="1324"/>
      <c r="BX53" s="1324">
        <v>59.3</v>
      </c>
      <c r="BY53" s="1324"/>
      <c r="BZ53" s="1324"/>
      <c r="CA53" s="1324"/>
      <c r="CB53" s="1324"/>
      <c r="CC53" s="1324"/>
      <c r="CD53" s="1324"/>
      <c r="CE53" s="1324"/>
      <c r="CF53" s="1324">
        <v>56.1</v>
      </c>
      <c r="CG53" s="1324"/>
      <c r="CH53" s="1324"/>
      <c r="CI53" s="1324"/>
      <c r="CJ53" s="1324"/>
      <c r="CK53" s="1324"/>
      <c r="CL53" s="1324"/>
      <c r="CM53" s="1324"/>
      <c r="CN53" s="1324">
        <v>56.7</v>
      </c>
      <c r="CO53" s="1324"/>
      <c r="CP53" s="1324"/>
      <c r="CQ53" s="1324"/>
      <c r="CR53" s="1324"/>
      <c r="CS53" s="1324"/>
      <c r="CT53" s="1324"/>
      <c r="CU53" s="1324"/>
      <c r="CV53" s="1324">
        <v>58.5</v>
      </c>
      <c r="CW53" s="1324"/>
      <c r="CX53" s="1324"/>
      <c r="CY53" s="1324"/>
      <c r="CZ53" s="1324"/>
      <c r="DA53" s="1324"/>
      <c r="DB53" s="1324"/>
      <c r="DC53" s="1324"/>
    </row>
    <row r="54" spans="1:109" x14ac:dyDescent="0.15">
      <c r="A54" s="403"/>
      <c r="B54" s="395"/>
      <c r="G54" s="1330"/>
      <c r="H54" s="1330"/>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9"/>
      <c r="H55" s="1319"/>
      <c r="I55" s="1319"/>
      <c r="J55" s="1319"/>
      <c r="K55" s="1325"/>
      <c r="L55" s="1325"/>
      <c r="M55" s="1325"/>
      <c r="N55" s="1325"/>
      <c r="AN55" s="1323" t="s">
        <v>638</v>
      </c>
      <c r="AO55" s="1323"/>
      <c r="AP55" s="1323"/>
      <c r="AQ55" s="1323"/>
      <c r="AR55" s="1323"/>
      <c r="AS55" s="1323"/>
      <c r="AT55" s="1323"/>
      <c r="AU55" s="1323"/>
      <c r="AV55" s="1323"/>
      <c r="AW55" s="1323"/>
      <c r="AX55" s="1323"/>
      <c r="AY55" s="1323"/>
      <c r="AZ55" s="1323"/>
      <c r="BA55" s="1323"/>
      <c r="BB55" s="1326" t="s">
        <v>636</v>
      </c>
      <c r="BC55" s="1326"/>
      <c r="BD55" s="1326"/>
      <c r="BE55" s="1326"/>
      <c r="BF55" s="1326"/>
      <c r="BG55" s="1326"/>
      <c r="BH55" s="1326"/>
      <c r="BI55" s="1326"/>
      <c r="BJ55" s="1326"/>
      <c r="BK55" s="1326"/>
      <c r="BL55" s="1326"/>
      <c r="BM55" s="1326"/>
      <c r="BN55" s="1326"/>
      <c r="BO55" s="1326"/>
      <c r="BP55" s="1327"/>
      <c r="BQ55" s="1324"/>
      <c r="BR55" s="1324"/>
      <c r="BS55" s="1324"/>
      <c r="BT55" s="1324"/>
      <c r="BU55" s="1324"/>
      <c r="BV55" s="1324"/>
      <c r="BW55" s="1324"/>
      <c r="BX55" s="1324">
        <v>32.5</v>
      </c>
      <c r="BY55" s="1324"/>
      <c r="BZ55" s="1324"/>
      <c r="CA55" s="1324"/>
      <c r="CB55" s="1324"/>
      <c r="CC55" s="1324"/>
      <c r="CD55" s="1324"/>
      <c r="CE55" s="1324"/>
      <c r="CF55" s="1324">
        <v>30.2</v>
      </c>
      <c r="CG55" s="1324"/>
      <c r="CH55" s="1324"/>
      <c r="CI55" s="1324"/>
      <c r="CJ55" s="1324"/>
      <c r="CK55" s="1324"/>
      <c r="CL55" s="1324"/>
      <c r="CM55" s="1324"/>
      <c r="CN55" s="1324">
        <v>25.4</v>
      </c>
      <c r="CO55" s="1324"/>
      <c r="CP55" s="1324"/>
      <c r="CQ55" s="1324"/>
      <c r="CR55" s="1324"/>
      <c r="CS55" s="1324"/>
      <c r="CT55" s="1324"/>
      <c r="CU55" s="1324"/>
      <c r="CV55" s="1324">
        <v>22.9</v>
      </c>
      <c r="CW55" s="1324"/>
      <c r="CX55" s="1324"/>
      <c r="CY55" s="1324"/>
      <c r="CZ55" s="1324"/>
      <c r="DA55" s="1324"/>
      <c r="DB55" s="1324"/>
      <c r="DC55" s="1324"/>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637</v>
      </c>
      <c r="BC57" s="1326"/>
      <c r="BD57" s="1326"/>
      <c r="BE57" s="1326"/>
      <c r="BF57" s="1326"/>
      <c r="BG57" s="1326"/>
      <c r="BH57" s="1326"/>
      <c r="BI57" s="1326"/>
      <c r="BJ57" s="1326"/>
      <c r="BK57" s="1326"/>
      <c r="BL57" s="1326"/>
      <c r="BM57" s="1326"/>
      <c r="BN57" s="1326"/>
      <c r="BO57" s="1326"/>
      <c r="BP57" s="1327"/>
      <c r="BQ57" s="1324"/>
      <c r="BR57" s="1324"/>
      <c r="BS57" s="1324"/>
      <c r="BT57" s="1324"/>
      <c r="BU57" s="1324"/>
      <c r="BV57" s="1324"/>
      <c r="BW57" s="1324"/>
      <c r="BX57" s="1324">
        <v>57</v>
      </c>
      <c r="BY57" s="1324"/>
      <c r="BZ57" s="1324"/>
      <c r="CA57" s="1324"/>
      <c r="CB57" s="1324"/>
      <c r="CC57" s="1324"/>
      <c r="CD57" s="1324"/>
      <c r="CE57" s="1324"/>
      <c r="CF57" s="1324">
        <v>58.9</v>
      </c>
      <c r="CG57" s="1324"/>
      <c r="CH57" s="1324"/>
      <c r="CI57" s="1324"/>
      <c r="CJ57" s="1324"/>
      <c r="CK57" s="1324"/>
      <c r="CL57" s="1324"/>
      <c r="CM57" s="1324"/>
      <c r="CN57" s="1324">
        <v>59.9</v>
      </c>
      <c r="CO57" s="1324"/>
      <c r="CP57" s="1324"/>
      <c r="CQ57" s="1324"/>
      <c r="CR57" s="1324"/>
      <c r="CS57" s="1324"/>
      <c r="CT57" s="1324"/>
      <c r="CU57" s="1324"/>
      <c r="CV57" s="1324">
        <v>60.7</v>
      </c>
      <c r="CW57" s="1324"/>
      <c r="CX57" s="1324"/>
      <c r="CY57" s="1324"/>
      <c r="CZ57" s="1324"/>
      <c r="DA57" s="1324"/>
      <c r="DB57" s="1324"/>
      <c r="DC57" s="1324"/>
      <c r="DD57" s="408"/>
      <c r="DE57" s="407"/>
    </row>
    <row r="58" spans="1:109" s="403" customFormat="1" x14ac:dyDescent="0.15">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639</v>
      </c>
    </row>
    <row r="64" spans="1:109" x14ac:dyDescent="0.15">
      <c r="B64" s="395"/>
      <c r="G64" s="402"/>
      <c r="I64" s="415"/>
      <c r="J64" s="415"/>
      <c r="K64" s="415"/>
      <c r="L64" s="415"/>
      <c r="M64" s="415"/>
      <c r="N64" s="416"/>
      <c r="AM64" s="402"/>
      <c r="AN64" s="402" t="s">
        <v>632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31" t="s">
        <v>640</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x14ac:dyDescent="0.15">
      <c r="B66" s="395"/>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x14ac:dyDescent="0.15">
      <c r="B67" s="395"/>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x14ac:dyDescent="0.15">
      <c r="B68" s="395"/>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x14ac:dyDescent="0.15">
      <c r="B69" s="395"/>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634</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561</v>
      </c>
      <c r="BQ72" s="1323"/>
      <c r="BR72" s="1323"/>
      <c r="BS72" s="1323"/>
      <c r="BT72" s="1323"/>
      <c r="BU72" s="1323"/>
      <c r="BV72" s="1323"/>
      <c r="BW72" s="1323"/>
      <c r="BX72" s="1323" t="s">
        <v>562</v>
      </c>
      <c r="BY72" s="1323"/>
      <c r="BZ72" s="1323"/>
      <c r="CA72" s="1323"/>
      <c r="CB72" s="1323"/>
      <c r="CC72" s="1323"/>
      <c r="CD72" s="1323"/>
      <c r="CE72" s="1323"/>
      <c r="CF72" s="1323" t="s">
        <v>563</v>
      </c>
      <c r="CG72" s="1323"/>
      <c r="CH72" s="1323"/>
      <c r="CI72" s="1323"/>
      <c r="CJ72" s="1323"/>
      <c r="CK72" s="1323"/>
      <c r="CL72" s="1323"/>
      <c r="CM72" s="1323"/>
      <c r="CN72" s="1323" t="s">
        <v>564</v>
      </c>
      <c r="CO72" s="1323"/>
      <c r="CP72" s="1323"/>
      <c r="CQ72" s="1323"/>
      <c r="CR72" s="1323"/>
      <c r="CS72" s="1323"/>
      <c r="CT72" s="1323"/>
      <c r="CU72" s="1323"/>
      <c r="CV72" s="1323" t="s">
        <v>565</v>
      </c>
      <c r="CW72" s="1323"/>
      <c r="CX72" s="1323"/>
      <c r="CY72" s="1323"/>
      <c r="CZ72" s="1323"/>
      <c r="DA72" s="1323"/>
      <c r="DB72" s="1323"/>
      <c r="DC72" s="1323"/>
    </row>
    <row r="73" spans="2:107" x14ac:dyDescent="0.15">
      <c r="B73" s="395"/>
      <c r="G73" s="1330"/>
      <c r="H73" s="1330"/>
      <c r="I73" s="1330"/>
      <c r="J73" s="1330"/>
      <c r="K73" s="1340"/>
      <c r="L73" s="1340"/>
      <c r="M73" s="1340"/>
      <c r="N73" s="1340"/>
      <c r="AM73" s="404"/>
      <c r="AN73" s="1326" t="s">
        <v>635</v>
      </c>
      <c r="AO73" s="1326"/>
      <c r="AP73" s="1326"/>
      <c r="AQ73" s="1326"/>
      <c r="AR73" s="1326"/>
      <c r="AS73" s="1326"/>
      <c r="AT73" s="1326"/>
      <c r="AU73" s="1326"/>
      <c r="AV73" s="1326"/>
      <c r="AW73" s="1326"/>
      <c r="AX73" s="1326"/>
      <c r="AY73" s="1326"/>
      <c r="AZ73" s="1326"/>
      <c r="BA73" s="1326"/>
      <c r="BB73" s="1326" t="s">
        <v>636</v>
      </c>
      <c r="BC73" s="1326"/>
      <c r="BD73" s="1326"/>
      <c r="BE73" s="1326"/>
      <c r="BF73" s="1326"/>
      <c r="BG73" s="1326"/>
      <c r="BH73" s="1326"/>
      <c r="BI73" s="1326"/>
      <c r="BJ73" s="1326"/>
      <c r="BK73" s="1326"/>
      <c r="BL73" s="1326"/>
      <c r="BM73" s="1326"/>
      <c r="BN73" s="1326"/>
      <c r="BO73" s="1326"/>
      <c r="BP73" s="1324">
        <v>150.9</v>
      </c>
      <c r="BQ73" s="1324"/>
      <c r="BR73" s="1324"/>
      <c r="BS73" s="1324"/>
      <c r="BT73" s="1324"/>
      <c r="BU73" s="1324"/>
      <c r="BV73" s="1324"/>
      <c r="BW73" s="1324"/>
      <c r="BX73" s="1324">
        <v>141.19999999999999</v>
      </c>
      <c r="BY73" s="1324"/>
      <c r="BZ73" s="1324"/>
      <c r="CA73" s="1324"/>
      <c r="CB73" s="1324"/>
      <c r="CC73" s="1324"/>
      <c r="CD73" s="1324"/>
      <c r="CE73" s="1324"/>
      <c r="CF73" s="1324">
        <v>136.5</v>
      </c>
      <c r="CG73" s="1324"/>
      <c r="CH73" s="1324"/>
      <c r="CI73" s="1324"/>
      <c r="CJ73" s="1324"/>
      <c r="CK73" s="1324"/>
      <c r="CL73" s="1324"/>
      <c r="CM73" s="1324"/>
      <c r="CN73" s="1324">
        <v>128.9</v>
      </c>
      <c r="CO73" s="1324"/>
      <c r="CP73" s="1324"/>
      <c r="CQ73" s="1324"/>
      <c r="CR73" s="1324"/>
      <c r="CS73" s="1324"/>
      <c r="CT73" s="1324"/>
      <c r="CU73" s="1324"/>
      <c r="CV73" s="1324">
        <v>130.80000000000001</v>
      </c>
      <c r="CW73" s="1324"/>
      <c r="CX73" s="1324"/>
      <c r="CY73" s="1324"/>
      <c r="CZ73" s="1324"/>
      <c r="DA73" s="1324"/>
      <c r="DB73" s="1324"/>
      <c r="DC73" s="1324"/>
    </row>
    <row r="74" spans="2:107" x14ac:dyDescent="0.15">
      <c r="B74" s="395"/>
      <c r="G74" s="1330"/>
      <c r="H74" s="1330"/>
      <c r="I74" s="1330"/>
      <c r="J74" s="1330"/>
      <c r="K74" s="1340"/>
      <c r="L74" s="1340"/>
      <c r="M74" s="1340"/>
      <c r="N74" s="134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30"/>
      <c r="H75" s="1330"/>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641</v>
      </c>
      <c r="BC75" s="1326"/>
      <c r="BD75" s="1326"/>
      <c r="BE75" s="1326"/>
      <c r="BF75" s="1326"/>
      <c r="BG75" s="1326"/>
      <c r="BH75" s="1326"/>
      <c r="BI75" s="1326"/>
      <c r="BJ75" s="1326"/>
      <c r="BK75" s="1326"/>
      <c r="BL75" s="1326"/>
      <c r="BM75" s="1326"/>
      <c r="BN75" s="1326"/>
      <c r="BO75" s="1326"/>
      <c r="BP75" s="1324">
        <v>13.5</v>
      </c>
      <c r="BQ75" s="1324"/>
      <c r="BR75" s="1324"/>
      <c r="BS75" s="1324"/>
      <c r="BT75" s="1324"/>
      <c r="BU75" s="1324"/>
      <c r="BV75" s="1324"/>
      <c r="BW75" s="1324"/>
      <c r="BX75" s="1324">
        <v>13.1</v>
      </c>
      <c r="BY75" s="1324"/>
      <c r="BZ75" s="1324"/>
      <c r="CA75" s="1324"/>
      <c r="CB75" s="1324"/>
      <c r="CC75" s="1324"/>
      <c r="CD75" s="1324"/>
      <c r="CE75" s="1324"/>
      <c r="CF75" s="1324">
        <v>11.8</v>
      </c>
      <c r="CG75" s="1324"/>
      <c r="CH75" s="1324"/>
      <c r="CI75" s="1324"/>
      <c r="CJ75" s="1324"/>
      <c r="CK75" s="1324"/>
      <c r="CL75" s="1324"/>
      <c r="CM75" s="1324"/>
      <c r="CN75" s="1324">
        <v>11.5</v>
      </c>
      <c r="CO75" s="1324"/>
      <c r="CP75" s="1324"/>
      <c r="CQ75" s="1324"/>
      <c r="CR75" s="1324"/>
      <c r="CS75" s="1324"/>
      <c r="CT75" s="1324"/>
      <c r="CU75" s="1324"/>
      <c r="CV75" s="1324">
        <v>11.1</v>
      </c>
      <c r="CW75" s="1324"/>
      <c r="CX75" s="1324"/>
      <c r="CY75" s="1324"/>
      <c r="CZ75" s="1324"/>
      <c r="DA75" s="1324"/>
      <c r="DB75" s="1324"/>
      <c r="DC75" s="1324"/>
    </row>
    <row r="76" spans="2:107" x14ac:dyDescent="0.15">
      <c r="B76" s="395"/>
      <c r="G76" s="1330"/>
      <c r="H76" s="1330"/>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9"/>
      <c r="H77" s="1319"/>
      <c r="I77" s="1319"/>
      <c r="J77" s="1319"/>
      <c r="K77" s="1340"/>
      <c r="L77" s="1340"/>
      <c r="M77" s="1340"/>
      <c r="N77" s="1340"/>
      <c r="AN77" s="1323" t="s">
        <v>638</v>
      </c>
      <c r="AO77" s="1323"/>
      <c r="AP77" s="1323"/>
      <c r="AQ77" s="1323"/>
      <c r="AR77" s="1323"/>
      <c r="AS77" s="1323"/>
      <c r="AT77" s="1323"/>
      <c r="AU77" s="1323"/>
      <c r="AV77" s="1323"/>
      <c r="AW77" s="1323"/>
      <c r="AX77" s="1323"/>
      <c r="AY77" s="1323"/>
      <c r="AZ77" s="1323"/>
      <c r="BA77" s="1323"/>
      <c r="BB77" s="1326" t="s">
        <v>636</v>
      </c>
      <c r="BC77" s="1326"/>
      <c r="BD77" s="1326"/>
      <c r="BE77" s="1326"/>
      <c r="BF77" s="1326"/>
      <c r="BG77" s="1326"/>
      <c r="BH77" s="1326"/>
      <c r="BI77" s="1326"/>
      <c r="BJ77" s="1326"/>
      <c r="BK77" s="1326"/>
      <c r="BL77" s="1326"/>
      <c r="BM77" s="1326"/>
      <c r="BN77" s="1326"/>
      <c r="BO77" s="1326"/>
      <c r="BP77" s="1324">
        <v>39</v>
      </c>
      <c r="BQ77" s="1324"/>
      <c r="BR77" s="1324"/>
      <c r="BS77" s="1324"/>
      <c r="BT77" s="1324"/>
      <c r="BU77" s="1324"/>
      <c r="BV77" s="1324"/>
      <c r="BW77" s="1324"/>
      <c r="BX77" s="1324">
        <v>32.5</v>
      </c>
      <c r="BY77" s="1324"/>
      <c r="BZ77" s="1324"/>
      <c r="CA77" s="1324"/>
      <c r="CB77" s="1324"/>
      <c r="CC77" s="1324"/>
      <c r="CD77" s="1324"/>
      <c r="CE77" s="1324"/>
      <c r="CF77" s="1324">
        <v>30.2</v>
      </c>
      <c r="CG77" s="1324"/>
      <c r="CH77" s="1324"/>
      <c r="CI77" s="1324"/>
      <c r="CJ77" s="1324"/>
      <c r="CK77" s="1324"/>
      <c r="CL77" s="1324"/>
      <c r="CM77" s="1324"/>
      <c r="CN77" s="1324">
        <v>25.4</v>
      </c>
      <c r="CO77" s="1324"/>
      <c r="CP77" s="1324"/>
      <c r="CQ77" s="1324"/>
      <c r="CR77" s="1324"/>
      <c r="CS77" s="1324"/>
      <c r="CT77" s="1324"/>
      <c r="CU77" s="1324"/>
      <c r="CV77" s="1324">
        <v>22.9</v>
      </c>
      <c r="CW77" s="1324"/>
      <c r="CX77" s="1324"/>
      <c r="CY77" s="1324"/>
      <c r="CZ77" s="1324"/>
      <c r="DA77" s="1324"/>
      <c r="DB77" s="1324"/>
      <c r="DC77" s="1324"/>
    </row>
    <row r="78" spans="2:107" x14ac:dyDescent="0.15">
      <c r="B78" s="395"/>
      <c r="G78" s="1319"/>
      <c r="H78" s="1319"/>
      <c r="I78" s="1319"/>
      <c r="J78" s="1319"/>
      <c r="K78" s="1340"/>
      <c r="L78" s="1340"/>
      <c r="M78" s="1340"/>
      <c r="N78" s="134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9"/>
      <c r="H79" s="1319"/>
      <c r="I79" s="1329"/>
      <c r="J79" s="1329"/>
      <c r="K79" s="1341"/>
      <c r="L79" s="1341"/>
      <c r="M79" s="1341"/>
      <c r="N79" s="1341"/>
      <c r="AN79" s="1323"/>
      <c r="AO79" s="1323"/>
      <c r="AP79" s="1323"/>
      <c r="AQ79" s="1323"/>
      <c r="AR79" s="1323"/>
      <c r="AS79" s="1323"/>
      <c r="AT79" s="1323"/>
      <c r="AU79" s="1323"/>
      <c r="AV79" s="1323"/>
      <c r="AW79" s="1323"/>
      <c r="AX79" s="1323"/>
      <c r="AY79" s="1323"/>
      <c r="AZ79" s="1323"/>
      <c r="BA79" s="1323"/>
      <c r="BB79" s="1326" t="s">
        <v>641</v>
      </c>
      <c r="BC79" s="1326"/>
      <c r="BD79" s="1326"/>
      <c r="BE79" s="1326"/>
      <c r="BF79" s="1326"/>
      <c r="BG79" s="1326"/>
      <c r="BH79" s="1326"/>
      <c r="BI79" s="1326"/>
      <c r="BJ79" s="1326"/>
      <c r="BK79" s="1326"/>
      <c r="BL79" s="1326"/>
      <c r="BM79" s="1326"/>
      <c r="BN79" s="1326"/>
      <c r="BO79" s="1326"/>
      <c r="BP79" s="1324">
        <v>9</v>
      </c>
      <c r="BQ79" s="1324"/>
      <c r="BR79" s="1324"/>
      <c r="BS79" s="1324"/>
      <c r="BT79" s="1324"/>
      <c r="BU79" s="1324"/>
      <c r="BV79" s="1324"/>
      <c r="BW79" s="1324"/>
      <c r="BX79" s="1324">
        <v>8.1999999999999993</v>
      </c>
      <c r="BY79" s="1324"/>
      <c r="BZ79" s="1324"/>
      <c r="CA79" s="1324"/>
      <c r="CB79" s="1324"/>
      <c r="CC79" s="1324"/>
      <c r="CD79" s="1324"/>
      <c r="CE79" s="1324"/>
      <c r="CF79" s="1324">
        <v>8</v>
      </c>
      <c r="CG79" s="1324"/>
      <c r="CH79" s="1324"/>
      <c r="CI79" s="1324"/>
      <c r="CJ79" s="1324"/>
      <c r="CK79" s="1324"/>
      <c r="CL79" s="1324"/>
      <c r="CM79" s="1324"/>
      <c r="CN79" s="1324">
        <v>7.8</v>
      </c>
      <c r="CO79" s="1324"/>
      <c r="CP79" s="1324"/>
      <c r="CQ79" s="1324"/>
      <c r="CR79" s="1324"/>
      <c r="CS79" s="1324"/>
      <c r="CT79" s="1324"/>
      <c r="CU79" s="1324"/>
      <c r="CV79" s="1324">
        <v>7.7</v>
      </c>
      <c r="CW79" s="1324"/>
      <c r="CX79" s="1324"/>
      <c r="CY79" s="1324"/>
      <c r="CZ79" s="1324"/>
      <c r="DA79" s="1324"/>
      <c r="DB79" s="1324"/>
      <c r="DC79" s="1324"/>
    </row>
    <row r="80" spans="2:107" x14ac:dyDescent="0.15">
      <c r="B80" s="395"/>
      <c r="G80" s="1319"/>
      <c r="H80" s="1319"/>
      <c r="I80" s="1329"/>
      <c r="J80" s="1329"/>
      <c r="K80" s="1341"/>
      <c r="L80" s="1341"/>
      <c r="M80" s="1341"/>
      <c r="N80" s="134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6U9a96RLRk7VR4GVAUtIXob9c7Q2iTYFRDbU5A/YnRmscSGEeDGNm06PI1xM4NAFevd26SQNQhY6QvwJvzRxHA==" saltValue="rZSPOiKWVfYt6RCJGbJ88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topLeftCell="A97" zoomScale="85" zoomScaleNormal="85" zoomScaleSheetLayoutView="70" workbookViewId="0">
      <selection activeCell="DE72" sqref="DE7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642</v>
      </c>
    </row>
  </sheetData>
  <sheetProtection algorithmName="SHA-512" hashValue="od729gqnjwXVEXGpEI3ynJDqd3UX8nE4Mk2Y1q56cEWG+yuqsC3IHZM6KNgnoPVNQ1B4MB3pzXTDYjTg0ooxrg==" saltValue="bQgrMIN7ItUeF1T1VGPE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topLeftCell="A103" zoomScaleNormal="100" zoomScaleSheetLayoutView="55" workbookViewId="0">
      <selection activeCell="DE72" sqref="DE7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643</v>
      </c>
    </row>
  </sheetData>
  <sheetProtection algorithmName="SHA-512" hashValue="GdnmlUi7oYD42GTe9Brm5q3BLgWLPQQbnWYjw1Edd6IMbMTRHbrX12N+ewa6/MTEllMFClHXCHjCZgLbwrYvJA==" saltValue="whp/BiY+8P37TD1UsoypG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103032</v>
      </c>
      <c r="E3" s="162"/>
      <c r="F3" s="163">
        <v>92247</v>
      </c>
      <c r="G3" s="164"/>
      <c r="H3" s="165"/>
    </row>
    <row r="4" spans="1:8" x14ac:dyDescent="0.15">
      <c r="A4" s="166"/>
      <c r="B4" s="167"/>
      <c r="C4" s="168"/>
      <c r="D4" s="169">
        <v>39559</v>
      </c>
      <c r="E4" s="170"/>
      <c r="F4" s="171">
        <v>37204</v>
      </c>
      <c r="G4" s="172"/>
      <c r="H4" s="173"/>
    </row>
    <row r="5" spans="1:8" x14ac:dyDescent="0.15">
      <c r="A5" s="154" t="s">
        <v>553</v>
      </c>
      <c r="B5" s="159"/>
      <c r="C5" s="160"/>
      <c r="D5" s="161">
        <v>73796</v>
      </c>
      <c r="E5" s="162"/>
      <c r="F5" s="163">
        <v>67319</v>
      </c>
      <c r="G5" s="164"/>
      <c r="H5" s="165"/>
    </row>
    <row r="6" spans="1:8" x14ac:dyDescent="0.15">
      <c r="A6" s="166"/>
      <c r="B6" s="167"/>
      <c r="C6" s="168"/>
      <c r="D6" s="169">
        <v>51025</v>
      </c>
      <c r="E6" s="170"/>
      <c r="F6" s="171">
        <v>38101</v>
      </c>
      <c r="G6" s="172"/>
      <c r="H6" s="173"/>
    </row>
    <row r="7" spans="1:8" x14ac:dyDescent="0.15">
      <c r="A7" s="154" t="s">
        <v>554</v>
      </c>
      <c r="B7" s="159"/>
      <c r="C7" s="160"/>
      <c r="D7" s="161">
        <v>141798</v>
      </c>
      <c r="E7" s="162"/>
      <c r="F7" s="163">
        <v>70615</v>
      </c>
      <c r="G7" s="164"/>
      <c r="H7" s="165"/>
    </row>
    <row r="8" spans="1:8" x14ac:dyDescent="0.15">
      <c r="A8" s="166"/>
      <c r="B8" s="167"/>
      <c r="C8" s="168"/>
      <c r="D8" s="169">
        <v>113825</v>
      </c>
      <c r="E8" s="170"/>
      <c r="F8" s="171">
        <v>37382</v>
      </c>
      <c r="G8" s="172"/>
      <c r="H8" s="173"/>
    </row>
    <row r="9" spans="1:8" x14ac:dyDescent="0.15">
      <c r="A9" s="154" t="s">
        <v>555</v>
      </c>
      <c r="B9" s="159"/>
      <c r="C9" s="160"/>
      <c r="D9" s="161">
        <v>55728</v>
      </c>
      <c r="E9" s="162"/>
      <c r="F9" s="163">
        <v>69185</v>
      </c>
      <c r="G9" s="164"/>
      <c r="H9" s="165"/>
    </row>
    <row r="10" spans="1:8" x14ac:dyDescent="0.15">
      <c r="A10" s="166"/>
      <c r="B10" s="167"/>
      <c r="C10" s="168"/>
      <c r="D10" s="169">
        <v>27989</v>
      </c>
      <c r="E10" s="170"/>
      <c r="F10" s="171">
        <v>38519</v>
      </c>
      <c r="G10" s="172"/>
      <c r="H10" s="173"/>
    </row>
    <row r="11" spans="1:8" x14ac:dyDescent="0.15">
      <c r="A11" s="154" t="s">
        <v>556</v>
      </c>
      <c r="B11" s="159"/>
      <c r="C11" s="160"/>
      <c r="D11" s="161">
        <v>79265</v>
      </c>
      <c r="E11" s="162"/>
      <c r="F11" s="163">
        <v>70166</v>
      </c>
      <c r="G11" s="164"/>
      <c r="H11" s="165"/>
    </row>
    <row r="12" spans="1:8" x14ac:dyDescent="0.15">
      <c r="A12" s="166"/>
      <c r="B12" s="167"/>
      <c r="C12" s="174"/>
      <c r="D12" s="169">
        <v>20260</v>
      </c>
      <c r="E12" s="170"/>
      <c r="F12" s="171">
        <v>36115</v>
      </c>
      <c r="G12" s="172"/>
      <c r="H12" s="173"/>
    </row>
    <row r="13" spans="1:8" x14ac:dyDescent="0.15">
      <c r="A13" s="154"/>
      <c r="B13" s="159"/>
      <c r="C13" s="175"/>
      <c r="D13" s="176">
        <v>90724</v>
      </c>
      <c r="E13" s="177"/>
      <c r="F13" s="178">
        <v>73906</v>
      </c>
      <c r="G13" s="179"/>
      <c r="H13" s="165"/>
    </row>
    <row r="14" spans="1:8" x14ac:dyDescent="0.15">
      <c r="A14" s="166"/>
      <c r="B14" s="167"/>
      <c r="C14" s="168"/>
      <c r="D14" s="169">
        <v>50532</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4.18</v>
      </c>
      <c r="C19" s="180">
        <f>ROUND(VALUE(SUBSTITUTE(実質収支比率等に係る経年分析!G$48,"▲","-")),2)</f>
        <v>4.4000000000000004</v>
      </c>
      <c r="D19" s="180">
        <f>ROUND(VALUE(SUBSTITUTE(実質収支比率等に係る経年分析!H$48,"▲","-")),2)</f>
        <v>2.38</v>
      </c>
      <c r="E19" s="180">
        <f>ROUND(VALUE(SUBSTITUTE(実質収支比率等に係る経年分析!I$48,"▲","-")),2)</f>
        <v>3.88</v>
      </c>
      <c r="F19" s="180">
        <f>ROUND(VALUE(SUBSTITUTE(実質収支比率等に係る経年分析!J$48,"▲","-")),2)</f>
        <v>3.49</v>
      </c>
    </row>
    <row r="20" spans="1:11" x14ac:dyDescent="0.15">
      <c r="A20" s="180" t="s">
        <v>55</v>
      </c>
      <c r="B20" s="180">
        <f>ROUND(VALUE(SUBSTITUTE(実質収支比率等に係る経年分析!F$47,"▲","-")),2)</f>
        <v>3.58</v>
      </c>
      <c r="C20" s="180">
        <f>ROUND(VALUE(SUBSTITUTE(実質収支比率等に係る経年分析!G$47,"▲","-")),2)</f>
        <v>4.62</v>
      </c>
      <c r="D20" s="180">
        <f>ROUND(VALUE(SUBSTITUTE(実質収支比率等に係る経年分析!H$47,"▲","-")),2)</f>
        <v>3.6</v>
      </c>
      <c r="E20" s="180">
        <f>ROUND(VALUE(SUBSTITUTE(実質収支比率等に係る経年分析!I$47,"▲","-")),2)</f>
        <v>3.49</v>
      </c>
      <c r="F20" s="180">
        <f>ROUND(VALUE(SUBSTITUTE(実質収支比率等に係る経年分析!J$47,"▲","-")),2)</f>
        <v>3.95</v>
      </c>
    </row>
    <row r="21" spans="1:11" x14ac:dyDescent="0.15">
      <c r="A21" s="180" t="s">
        <v>56</v>
      </c>
      <c r="B21" s="180">
        <f>IF(ISNUMBER(VALUE(SUBSTITUTE(実質収支比率等に係る経年分析!F$49,"▲","-"))),ROUND(VALUE(SUBSTITUTE(実質収支比率等に係る経年分析!F$49,"▲","-")),2),NA())</f>
        <v>-0.3</v>
      </c>
      <c r="C21" s="180">
        <f>IF(ISNUMBER(VALUE(SUBSTITUTE(実質収支比率等に係る経年分析!G$49,"▲","-"))),ROUND(VALUE(SUBSTITUTE(実質収支比率等に係る経年分析!G$49,"▲","-")),2),NA())</f>
        <v>-3.1</v>
      </c>
      <c r="D21" s="180">
        <f>IF(ISNUMBER(VALUE(SUBSTITUTE(実質収支比率等に係る経年分析!H$49,"▲","-"))),ROUND(VALUE(SUBSTITUTE(実質収支比率等に係る経年分析!H$49,"▲","-")),2),NA())</f>
        <v>-7.25</v>
      </c>
      <c r="E21" s="180">
        <f>IF(ISNUMBER(VALUE(SUBSTITUTE(実質収支比率等に係る経年分析!I$49,"▲","-"))),ROUND(VALUE(SUBSTITUTE(実質収支比率等に係る経年分析!I$49,"▲","-")),2),NA())</f>
        <v>-0.96</v>
      </c>
      <c r="F21" s="180">
        <f>IF(ISNUMBER(VALUE(SUBSTITUTE(実質収支比率等に係る経年分析!J$49,"▲","-"))),ROUND(VALUE(SUBSTITUTE(実質収支比率等に係る経年分析!J$49,"▲","-")),2),NA())</f>
        <v>-3.65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0.08</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0.14000000000000001</v>
      </c>
    </row>
    <row r="30" spans="1:11" x14ac:dyDescent="0.15">
      <c r="A30" s="181" t="str">
        <f>IF(連結実質赤字比率に係る赤字・黒字の構成分析!C$40="",NA(),連結実質赤字比率に係る赤字・黒字の構成分析!C$40)</f>
        <v>国民健康保険医科診療施設勘定特別会計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0.28999999999999998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1.04</v>
      </c>
    </row>
    <row r="32" spans="1:11" x14ac:dyDescent="0.15">
      <c r="A32" s="181" t="str">
        <f>IF(連結実質赤字比率に係る赤字・黒字の構成分析!C$38="",NA(),連結実質赤字比率に係る赤字・黒字の構成分析!C$38)</f>
        <v>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1.57</v>
      </c>
    </row>
    <row r="34" spans="1:16" x14ac:dyDescent="0.15">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2.3199999999999998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4.2699999999999996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3403</v>
      </c>
      <c r="E42" s="182"/>
      <c r="F42" s="182"/>
      <c r="G42" s="182">
        <f>'実質公債費比率（分子）の構造'!L$52</f>
        <v>3369</v>
      </c>
      <c r="H42" s="182"/>
      <c r="I42" s="182"/>
      <c r="J42" s="182">
        <f>'実質公債費比率（分子）の構造'!M$52</f>
        <v>3553</v>
      </c>
      <c r="K42" s="182"/>
      <c r="L42" s="182"/>
      <c r="M42" s="182">
        <f>'実質公債費比率（分子）の構造'!N$52</f>
        <v>3456</v>
      </c>
      <c r="N42" s="182"/>
      <c r="O42" s="182"/>
      <c r="P42" s="182">
        <f>'実質公債費比率（分子）の構造'!O$52</f>
        <v>3406</v>
      </c>
    </row>
    <row r="43" spans="1:16" x14ac:dyDescent="0.15">
      <c r="A43" s="182" t="s">
        <v>64</v>
      </c>
      <c r="B43" s="182">
        <f>'実質公債費比率（分子）の構造'!K$51</f>
        <v>2</v>
      </c>
      <c r="C43" s="182"/>
      <c r="D43" s="182"/>
      <c r="E43" s="182">
        <f>'実質公債費比率（分子）の構造'!L$51</f>
        <v>1</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41</v>
      </c>
      <c r="C44" s="182"/>
      <c r="D44" s="182"/>
      <c r="E44" s="182">
        <f>'実質公債費比率（分子）の構造'!L$50</f>
        <v>40</v>
      </c>
      <c r="F44" s="182"/>
      <c r="G44" s="182"/>
      <c r="H44" s="182">
        <f>'実質公債費比率（分子）の構造'!M$50</f>
        <v>41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162</v>
      </c>
      <c r="C45" s="182"/>
      <c r="D45" s="182"/>
      <c r="E45" s="182">
        <f>'実質公債費比率（分子）の構造'!L$49</f>
        <v>162</v>
      </c>
      <c r="F45" s="182"/>
      <c r="G45" s="182"/>
      <c r="H45" s="182">
        <f>'実質公債費比率（分子）の構造'!M$49</f>
        <v>157</v>
      </c>
      <c r="I45" s="182"/>
      <c r="J45" s="182"/>
      <c r="K45" s="182">
        <f>'実質公債費比率（分子）の構造'!N$49</f>
        <v>180</v>
      </c>
      <c r="L45" s="182"/>
      <c r="M45" s="182"/>
      <c r="N45" s="182">
        <f>'実質公債費比率（分子）の構造'!O$49</f>
        <v>122</v>
      </c>
      <c r="O45" s="182"/>
      <c r="P45" s="182"/>
    </row>
    <row r="46" spans="1:16" x14ac:dyDescent="0.15">
      <c r="A46" s="182" t="s">
        <v>67</v>
      </c>
      <c r="B46" s="182">
        <f>'実質公債費比率（分子）の構造'!K$48</f>
        <v>355</v>
      </c>
      <c r="C46" s="182"/>
      <c r="D46" s="182"/>
      <c r="E46" s="182">
        <f>'実質公債費比率（分子）の構造'!L$48</f>
        <v>324</v>
      </c>
      <c r="F46" s="182"/>
      <c r="G46" s="182"/>
      <c r="H46" s="182">
        <f>'実質公債費比率（分子）の構造'!M$48</f>
        <v>141</v>
      </c>
      <c r="I46" s="182"/>
      <c r="J46" s="182"/>
      <c r="K46" s="182">
        <f>'実質公債費比率（分子）の構造'!N$48</f>
        <v>119</v>
      </c>
      <c r="L46" s="182"/>
      <c r="M46" s="182"/>
      <c r="N46" s="182">
        <f>'実質公債費比率（分子）の構造'!O$48</f>
        <v>117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4695</v>
      </c>
      <c r="C49" s="182"/>
      <c r="D49" s="182"/>
      <c r="E49" s="182">
        <f>'実質公債費比率（分子）の構造'!L$45</f>
        <v>4654</v>
      </c>
      <c r="F49" s="182"/>
      <c r="G49" s="182"/>
      <c r="H49" s="182">
        <f>'実質公債費比率（分子）の構造'!M$45</f>
        <v>4817</v>
      </c>
      <c r="I49" s="182"/>
      <c r="J49" s="182"/>
      <c r="K49" s="182">
        <f>'実質公債費比率（分子）の構造'!N$45</f>
        <v>4645</v>
      </c>
      <c r="L49" s="182"/>
      <c r="M49" s="182"/>
      <c r="N49" s="182">
        <f>'実質公債費比率（分子）の構造'!O$45</f>
        <v>4591</v>
      </c>
      <c r="O49" s="182"/>
      <c r="P49" s="182"/>
    </row>
    <row r="50" spans="1:16" x14ac:dyDescent="0.15">
      <c r="A50" s="182" t="s">
        <v>71</v>
      </c>
      <c r="B50" s="182" t="e">
        <f>NA()</f>
        <v>#N/A</v>
      </c>
      <c r="C50" s="182">
        <f>IF(ISNUMBER('実質公債費比率（分子）の構造'!K$53),'実質公債費比率（分子）の構造'!K$53,NA())</f>
        <v>1852</v>
      </c>
      <c r="D50" s="182" t="e">
        <f>NA()</f>
        <v>#N/A</v>
      </c>
      <c r="E50" s="182" t="e">
        <f>NA()</f>
        <v>#N/A</v>
      </c>
      <c r="F50" s="182">
        <f>IF(ISNUMBER('実質公債費比率（分子）の構造'!L$53),'実質公債費比率（分子）の構造'!L$53,NA())</f>
        <v>1812</v>
      </c>
      <c r="G50" s="182" t="e">
        <f>NA()</f>
        <v>#N/A</v>
      </c>
      <c r="H50" s="182" t="e">
        <f>NA()</f>
        <v>#N/A</v>
      </c>
      <c r="I50" s="182">
        <f>IF(ISNUMBER('実質公債費比率（分子）の構造'!M$53),'実質公債費比率（分子）の構造'!M$53,NA())</f>
        <v>1604</v>
      </c>
      <c r="J50" s="182" t="e">
        <f>NA()</f>
        <v>#N/A</v>
      </c>
      <c r="K50" s="182" t="e">
        <f>NA()</f>
        <v>#N/A</v>
      </c>
      <c r="L50" s="182">
        <f>IF(ISNUMBER('実質公債費比率（分子）の構造'!N$53),'実質公債費比率（分子）の構造'!N$53,NA())</f>
        <v>1489</v>
      </c>
      <c r="M50" s="182" t="e">
        <f>NA()</f>
        <v>#N/A</v>
      </c>
      <c r="N50" s="182" t="e">
        <f>NA()</f>
        <v>#N/A</v>
      </c>
      <c r="O50" s="182">
        <f>IF(ISNUMBER('実質公債費比率（分子）の構造'!O$53),'実質公債費比率（分子）の構造'!O$53,NA())</f>
        <v>1425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37463</v>
      </c>
      <c r="E56" s="181"/>
      <c r="F56" s="181"/>
      <c r="G56" s="181">
        <f>'将来負担比率（分子）の構造'!J$52</f>
        <v>38713</v>
      </c>
      <c r="H56" s="181"/>
      <c r="I56" s="181"/>
      <c r="J56" s="181">
        <f>'将来負担比率（分子）の構造'!K$52</f>
        <v>40939</v>
      </c>
      <c r="K56" s="181"/>
      <c r="L56" s="181"/>
      <c r="M56" s="181">
        <f>'将来負担比率（分子）の構造'!L$52</f>
        <v>40665</v>
      </c>
      <c r="N56" s="181"/>
      <c r="O56" s="181"/>
      <c r="P56" s="181">
        <f>'将来負担比率（分子）の構造'!M$52</f>
        <v>39965</v>
      </c>
    </row>
    <row r="57" spans="1:16" x14ac:dyDescent="0.15">
      <c r="A57" s="181" t="s">
        <v>42</v>
      </c>
      <c r="B57" s="181"/>
      <c r="C57" s="181"/>
      <c r="D57" s="181">
        <f>'将来負担比率（分子）の構造'!I$51</f>
        <v>2612</v>
      </c>
      <c r="E57" s="181"/>
      <c r="F57" s="181"/>
      <c r="G57" s="181">
        <f>'将来負担比率（分子）の構造'!J$51</f>
        <v>2619</v>
      </c>
      <c r="H57" s="181"/>
      <c r="I57" s="181"/>
      <c r="J57" s="181">
        <f>'将来負担比率（分子）の構造'!K$51</f>
        <v>2674</v>
      </c>
      <c r="K57" s="181"/>
      <c r="L57" s="181"/>
      <c r="M57" s="181">
        <f>'将来負担比率（分子）の構造'!L$51</f>
        <v>2655</v>
      </c>
      <c r="N57" s="181"/>
      <c r="O57" s="181"/>
      <c r="P57" s="181">
        <f>'将来負担比率（分子）の構造'!M$51</f>
        <v>2415</v>
      </c>
    </row>
    <row r="58" spans="1:16" x14ac:dyDescent="0.15">
      <c r="A58" s="181" t="s">
        <v>41</v>
      </c>
      <c r="B58" s="181"/>
      <c r="C58" s="181"/>
      <c r="D58" s="181">
        <f>'将来負担比率（分子）の構造'!I$50</f>
        <v>1413</v>
      </c>
      <c r="E58" s="181"/>
      <c r="F58" s="181"/>
      <c r="G58" s="181">
        <f>'将来負担比率（分子）の構造'!J$50</f>
        <v>1275</v>
      </c>
      <c r="H58" s="181"/>
      <c r="I58" s="181"/>
      <c r="J58" s="181">
        <f>'将来負担比率（分子）の構造'!K$50</f>
        <v>1300</v>
      </c>
      <c r="K58" s="181"/>
      <c r="L58" s="181"/>
      <c r="M58" s="181">
        <f>'将来負担比率（分子）の構造'!L$50</f>
        <v>1338</v>
      </c>
      <c r="N58" s="181"/>
      <c r="O58" s="181"/>
      <c r="P58" s="181">
        <f>'将来負担比率（分子）の構造'!M$50</f>
        <v>1747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2911</v>
      </c>
      <c r="C62" s="181"/>
      <c r="D62" s="181"/>
      <c r="E62" s="181">
        <f>'将来負担比率（分子）の構造'!J$45</f>
        <v>2759</v>
      </c>
      <c r="F62" s="181"/>
      <c r="G62" s="181"/>
      <c r="H62" s="181">
        <f>'将来負担比率（分子）の構造'!K$45</f>
        <v>2654</v>
      </c>
      <c r="I62" s="181"/>
      <c r="J62" s="181"/>
      <c r="K62" s="181">
        <f>'将来負担比率（分子）の構造'!L$45</f>
        <v>2432</v>
      </c>
      <c r="L62" s="181"/>
      <c r="M62" s="181"/>
      <c r="N62" s="181">
        <f>'将来負担比率（分子）の構造'!M$45</f>
        <v>2344</v>
      </c>
      <c r="O62" s="181"/>
      <c r="P62" s="181"/>
    </row>
    <row r="63" spans="1:16" x14ac:dyDescent="0.15">
      <c r="A63" s="181" t="s">
        <v>34</v>
      </c>
      <c r="B63" s="181">
        <f>'将来負担比率（分子）の構造'!I$44</f>
        <v>2359</v>
      </c>
      <c r="C63" s="181"/>
      <c r="D63" s="181"/>
      <c r="E63" s="181">
        <f>'将来負担比率（分子）の構造'!J$44</f>
        <v>2245</v>
      </c>
      <c r="F63" s="181"/>
      <c r="G63" s="181"/>
      <c r="H63" s="181">
        <f>'将来負担比率（分子）の構造'!K$44</f>
        <v>2126</v>
      </c>
      <c r="I63" s="181"/>
      <c r="J63" s="181"/>
      <c r="K63" s="181">
        <f>'将来負担比率（分子）の構造'!L$44</f>
        <v>2058</v>
      </c>
      <c r="L63" s="181"/>
      <c r="M63" s="181"/>
      <c r="N63" s="181">
        <f>'将来負担比率（分子）の構造'!M$44</f>
        <v>2286</v>
      </c>
      <c r="O63" s="181"/>
      <c r="P63" s="181"/>
    </row>
    <row r="64" spans="1:16" x14ac:dyDescent="0.15">
      <c r="A64" s="181" t="s">
        <v>33</v>
      </c>
      <c r="B64" s="181">
        <f>'将来負担比率（分子）の構造'!I$43</f>
        <v>5108</v>
      </c>
      <c r="C64" s="181"/>
      <c r="D64" s="181"/>
      <c r="E64" s="181">
        <f>'将来負担比率（分子）の構造'!J$43</f>
        <v>4874</v>
      </c>
      <c r="F64" s="181"/>
      <c r="G64" s="181"/>
      <c r="H64" s="181">
        <f>'将来負担比率（分子）の構造'!K$43</f>
        <v>3397</v>
      </c>
      <c r="I64" s="181"/>
      <c r="J64" s="181"/>
      <c r="K64" s="181">
        <f>'将来負担比率（分子）の構造'!L$43</f>
        <v>3508</v>
      </c>
      <c r="L64" s="181"/>
      <c r="M64" s="181"/>
      <c r="N64" s="181">
        <f>'将来負担比率（分子）の構造'!M$43</f>
        <v>3394</v>
      </c>
      <c r="O64" s="181"/>
      <c r="P64" s="181"/>
    </row>
    <row r="65" spans="1:16" x14ac:dyDescent="0.15">
      <c r="A65" s="181" t="s">
        <v>32</v>
      </c>
      <c r="B65" s="181">
        <f>'将来負担比率（分子）の構造'!I$42</f>
        <v>82</v>
      </c>
      <c r="C65" s="181"/>
      <c r="D65" s="181"/>
      <c r="E65" s="181">
        <f>'将来負担比率（分子）の構造'!J$42</f>
        <v>42</v>
      </c>
      <c r="F65" s="181"/>
      <c r="G65" s="181"/>
      <c r="H65" s="181">
        <f>'将来負担比率（分子）の構造'!K$42</f>
        <v>3</v>
      </c>
      <c r="I65" s="181"/>
      <c r="J65" s="181"/>
      <c r="K65" s="181">
        <f>'将来負担比率（分子）の構造'!L$42</f>
        <v>2</v>
      </c>
      <c r="L65" s="181"/>
      <c r="M65" s="181"/>
      <c r="N65" s="181">
        <f>'将来負担比率（分子）の構造'!M$42</f>
        <v>11</v>
      </c>
      <c r="O65" s="181"/>
      <c r="P65" s="181"/>
    </row>
    <row r="66" spans="1:16" x14ac:dyDescent="0.15">
      <c r="A66" s="181" t="s">
        <v>31</v>
      </c>
      <c r="B66" s="181">
        <f>'将来負担比率（分子）の構造'!I$41</f>
        <v>52351</v>
      </c>
      <c r="C66" s="181"/>
      <c r="D66" s="181"/>
      <c r="E66" s="181">
        <f>'将来負担比率（分子）の構造'!J$41</f>
        <v>52193</v>
      </c>
      <c r="F66" s="181"/>
      <c r="G66" s="181"/>
      <c r="H66" s="181">
        <f>'将来負担比率（分子）の構造'!K$41</f>
        <v>55465</v>
      </c>
      <c r="I66" s="181"/>
      <c r="J66" s="181"/>
      <c r="K66" s="181">
        <f>'将来負担比率（分子）の構造'!L$41</f>
        <v>53997</v>
      </c>
      <c r="L66" s="181"/>
      <c r="M66" s="181"/>
      <c r="N66" s="181">
        <f>'将来負担比率（分子）の構造'!M$41</f>
        <v>53643</v>
      </c>
      <c r="O66" s="181"/>
      <c r="P66" s="181"/>
    </row>
    <row r="67" spans="1:16" x14ac:dyDescent="0.15">
      <c r="A67" s="181" t="s">
        <v>75</v>
      </c>
      <c r="B67" s="181" t="e">
        <f>NA()</f>
        <v>#N/A</v>
      </c>
      <c r="C67" s="181">
        <f>IF(ISNUMBER('将来負担比率（分子）の構造'!I$53), IF('将来負担比率（分子）の構造'!I$53 &lt; 0, 0, '将来負担比率（分子）の構造'!I$53), NA())</f>
        <v>21323</v>
      </c>
      <c r="D67" s="181" t="e">
        <f>NA()</f>
        <v>#N/A</v>
      </c>
      <c r="E67" s="181" t="e">
        <f>NA()</f>
        <v>#N/A</v>
      </c>
      <c r="F67" s="181">
        <f>IF(ISNUMBER('将来負担比率（分子）の構造'!J$53), IF('将来負担比率（分子）の構造'!J$53 &lt; 0, 0, '将来負担比率（分子）の構造'!J$53), NA())</f>
        <v>19506</v>
      </c>
      <c r="G67" s="181" t="e">
        <f>NA()</f>
        <v>#N/A</v>
      </c>
      <c r="H67" s="181" t="e">
        <f>NA()</f>
        <v>#N/A</v>
      </c>
      <c r="I67" s="181">
        <f>IF(ISNUMBER('将来負担比率（分子）の構造'!K$53), IF('将来負担比率（分子）の構造'!K$53 &lt; 0, 0, '将来負担比率（分子）の構造'!K$53), NA())</f>
        <v>18731</v>
      </c>
      <c r="J67" s="181" t="e">
        <f>NA()</f>
        <v>#N/A</v>
      </c>
      <c r="K67" s="181" t="e">
        <f>NA()</f>
        <v>#N/A</v>
      </c>
      <c r="L67" s="181">
        <f>IF(ISNUMBER('将来負担比率（分子）の構造'!L$53), IF('将来負担比率（分子）の構造'!L$53 &lt; 0, 0, '将来負担比率（分子）の構造'!L$53), NA())</f>
        <v>17339</v>
      </c>
      <c r="M67" s="181" t="e">
        <f>NA()</f>
        <v>#N/A</v>
      </c>
      <c r="N67" s="181" t="e">
        <f>NA()</f>
        <v>#N/A</v>
      </c>
      <c r="O67" s="181">
        <f>IF(ISNUMBER('将来負担比率（分子）の構造'!M$53), IF('将来負担比率（分子）の構造'!M$53 &lt; 0, 0, '将来負担比率（分子）の構造'!M$53), NA())</f>
        <v>17549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611</v>
      </c>
      <c r="C72" s="185">
        <f>基金残高に係る経年分析!G55</f>
        <v>581</v>
      </c>
      <c r="D72" s="185">
        <f>基金残高に係る経年分析!H55</f>
        <v>654</v>
      </c>
    </row>
    <row r="73" spans="1:16" x14ac:dyDescent="0.15">
      <c r="A73" s="184" t="s">
        <v>78</v>
      </c>
      <c r="B73" s="185">
        <f>基金残高に係る経年分析!F56</f>
        <v>10</v>
      </c>
      <c r="C73" s="185">
        <f>基金残高に係る経年分析!G56</f>
        <v>10</v>
      </c>
      <c r="D73" s="185">
        <f>基金残高に係る経年分析!H56</f>
        <v>10</v>
      </c>
    </row>
    <row r="74" spans="1:16" x14ac:dyDescent="0.15">
      <c r="A74" s="184" t="s">
        <v>79</v>
      </c>
      <c r="B74" s="185">
        <f>基金残高に係る経年分析!F57</f>
        <v>1983</v>
      </c>
      <c r="C74" s="185">
        <f>基金残高に係る経年分析!G57</f>
        <v>1674</v>
      </c>
      <c r="D74" s="185">
        <f>基金残高に係る経年分析!H57</f>
        <v>1761</v>
      </c>
    </row>
  </sheetData>
  <sheetProtection algorithmName="SHA-512" hashValue="wo2aSQ8xIwc6fxdZSHHOGASiLmymDJOTfTRDOgzKnA0de6TN/f/VfCHHuUbGa72zhtm535yjUQYi1HrNoUGFNg==" saltValue="Pdh6V7XC89yF9xf4aOq+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5238502</v>
      </c>
      <c r="S5" s="673"/>
      <c r="T5" s="673"/>
      <c r="U5" s="673"/>
      <c r="V5" s="673"/>
      <c r="W5" s="673"/>
      <c r="X5" s="673"/>
      <c r="Y5" s="674"/>
      <c r="Z5" s="675">
        <v>16.3</v>
      </c>
      <c r="AA5" s="675"/>
      <c r="AB5" s="675"/>
      <c r="AC5" s="675"/>
      <c r="AD5" s="676">
        <v>5156189</v>
      </c>
      <c r="AE5" s="676"/>
      <c r="AF5" s="676"/>
      <c r="AG5" s="676"/>
      <c r="AH5" s="676"/>
      <c r="AI5" s="676"/>
      <c r="AJ5" s="676"/>
      <c r="AK5" s="676"/>
      <c r="AL5" s="677">
        <v>31.3</v>
      </c>
      <c r="AM5" s="678"/>
      <c r="AN5" s="678"/>
      <c r="AO5" s="679"/>
      <c r="AP5" s="669" t="s">
        <v>223</v>
      </c>
      <c r="AQ5" s="670"/>
      <c r="AR5" s="670"/>
      <c r="AS5" s="670"/>
      <c r="AT5" s="670"/>
      <c r="AU5" s="670"/>
      <c r="AV5" s="670"/>
      <c r="AW5" s="670"/>
      <c r="AX5" s="670"/>
      <c r="AY5" s="670"/>
      <c r="AZ5" s="670"/>
      <c r="BA5" s="670"/>
      <c r="BB5" s="670"/>
      <c r="BC5" s="670"/>
      <c r="BD5" s="670"/>
      <c r="BE5" s="670"/>
      <c r="BF5" s="671"/>
      <c r="BG5" s="683">
        <v>5154994</v>
      </c>
      <c r="BH5" s="684"/>
      <c r="BI5" s="684"/>
      <c r="BJ5" s="684"/>
      <c r="BK5" s="684"/>
      <c r="BL5" s="684"/>
      <c r="BM5" s="684"/>
      <c r="BN5" s="685"/>
      <c r="BO5" s="686">
        <v>98.4</v>
      </c>
      <c r="BP5" s="686"/>
      <c r="BQ5" s="686"/>
      <c r="BR5" s="686"/>
      <c r="BS5" s="687">
        <v>343104</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224823</v>
      </c>
      <c r="S6" s="684"/>
      <c r="T6" s="684"/>
      <c r="U6" s="684"/>
      <c r="V6" s="684"/>
      <c r="W6" s="684"/>
      <c r="X6" s="684"/>
      <c r="Y6" s="685"/>
      <c r="Z6" s="686">
        <v>0.7</v>
      </c>
      <c r="AA6" s="686"/>
      <c r="AB6" s="686"/>
      <c r="AC6" s="686"/>
      <c r="AD6" s="687">
        <v>224823</v>
      </c>
      <c r="AE6" s="687"/>
      <c r="AF6" s="687"/>
      <c r="AG6" s="687"/>
      <c r="AH6" s="687"/>
      <c r="AI6" s="687"/>
      <c r="AJ6" s="687"/>
      <c r="AK6" s="687"/>
      <c r="AL6" s="688">
        <v>1.4</v>
      </c>
      <c r="AM6" s="689"/>
      <c r="AN6" s="689"/>
      <c r="AO6" s="690"/>
      <c r="AP6" s="680" t="s">
        <v>228</v>
      </c>
      <c r="AQ6" s="681"/>
      <c r="AR6" s="681"/>
      <c r="AS6" s="681"/>
      <c r="AT6" s="681"/>
      <c r="AU6" s="681"/>
      <c r="AV6" s="681"/>
      <c r="AW6" s="681"/>
      <c r="AX6" s="681"/>
      <c r="AY6" s="681"/>
      <c r="AZ6" s="681"/>
      <c r="BA6" s="681"/>
      <c r="BB6" s="681"/>
      <c r="BC6" s="681"/>
      <c r="BD6" s="681"/>
      <c r="BE6" s="681"/>
      <c r="BF6" s="682"/>
      <c r="BG6" s="683">
        <v>5154994</v>
      </c>
      <c r="BH6" s="684"/>
      <c r="BI6" s="684"/>
      <c r="BJ6" s="684"/>
      <c r="BK6" s="684"/>
      <c r="BL6" s="684"/>
      <c r="BM6" s="684"/>
      <c r="BN6" s="685"/>
      <c r="BO6" s="686">
        <v>98.4</v>
      </c>
      <c r="BP6" s="686"/>
      <c r="BQ6" s="686"/>
      <c r="BR6" s="686"/>
      <c r="BS6" s="687">
        <v>343104</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210267</v>
      </c>
      <c r="CS6" s="684"/>
      <c r="CT6" s="684"/>
      <c r="CU6" s="684"/>
      <c r="CV6" s="684"/>
      <c r="CW6" s="684"/>
      <c r="CX6" s="684"/>
      <c r="CY6" s="685"/>
      <c r="CZ6" s="677">
        <v>0.7</v>
      </c>
      <c r="DA6" s="678"/>
      <c r="DB6" s="678"/>
      <c r="DC6" s="697"/>
      <c r="DD6" s="692" t="s">
        <v>230</v>
      </c>
      <c r="DE6" s="684"/>
      <c r="DF6" s="684"/>
      <c r="DG6" s="684"/>
      <c r="DH6" s="684"/>
      <c r="DI6" s="684"/>
      <c r="DJ6" s="684"/>
      <c r="DK6" s="684"/>
      <c r="DL6" s="684"/>
      <c r="DM6" s="684"/>
      <c r="DN6" s="684"/>
      <c r="DO6" s="684"/>
      <c r="DP6" s="685"/>
      <c r="DQ6" s="692">
        <v>210267</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3907</v>
      </c>
      <c r="S7" s="684"/>
      <c r="T7" s="684"/>
      <c r="U7" s="684"/>
      <c r="V7" s="684"/>
      <c r="W7" s="684"/>
      <c r="X7" s="684"/>
      <c r="Y7" s="685"/>
      <c r="Z7" s="686">
        <v>0</v>
      </c>
      <c r="AA7" s="686"/>
      <c r="AB7" s="686"/>
      <c r="AC7" s="686"/>
      <c r="AD7" s="687">
        <v>3907</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2223434</v>
      </c>
      <c r="BH7" s="684"/>
      <c r="BI7" s="684"/>
      <c r="BJ7" s="684"/>
      <c r="BK7" s="684"/>
      <c r="BL7" s="684"/>
      <c r="BM7" s="684"/>
      <c r="BN7" s="685"/>
      <c r="BO7" s="686">
        <v>42.4</v>
      </c>
      <c r="BP7" s="686"/>
      <c r="BQ7" s="686"/>
      <c r="BR7" s="686"/>
      <c r="BS7" s="687">
        <v>69247</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3225446</v>
      </c>
      <c r="CS7" s="684"/>
      <c r="CT7" s="684"/>
      <c r="CU7" s="684"/>
      <c r="CV7" s="684"/>
      <c r="CW7" s="684"/>
      <c r="CX7" s="684"/>
      <c r="CY7" s="685"/>
      <c r="CZ7" s="686">
        <v>10.199999999999999</v>
      </c>
      <c r="DA7" s="686"/>
      <c r="DB7" s="686"/>
      <c r="DC7" s="686"/>
      <c r="DD7" s="692">
        <v>327786</v>
      </c>
      <c r="DE7" s="684"/>
      <c r="DF7" s="684"/>
      <c r="DG7" s="684"/>
      <c r="DH7" s="684"/>
      <c r="DI7" s="684"/>
      <c r="DJ7" s="684"/>
      <c r="DK7" s="684"/>
      <c r="DL7" s="684"/>
      <c r="DM7" s="684"/>
      <c r="DN7" s="684"/>
      <c r="DO7" s="684"/>
      <c r="DP7" s="685"/>
      <c r="DQ7" s="692">
        <v>2178465</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9189</v>
      </c>
      <c r="S8" s="684"/>
      <c r="T8" s="684"/>
      <c r="U8" s="684"/>
      <c r="V8" s="684"/>
      <c r="W8" s="684"/>
      <c r="X8" s="684"/>
      <c r="Y8" s="685"/>
      <c r="Z8" s="686">
        <v>0</v>
      </c>
      <c r="AA8" s="686"/>
      <c r="AB8" s="686"/>
      <c r="AC8" s="686"/>
      <c r="AD8" s="687">
        <v>9189</v>
      </c>
      <c r="AE8" s="687"/>
      <c r="AF8" s="687"/>
      <c r="AG8" s="687"/>
      <c r="AH8" s="687"/>
      <c r="AI8" s="687"/>
      <c r="AJ8" s="687"/>
      <c r="AK8" s="687"/>
      <c r="AL8" s="688">
        <v>0.1</v>
      </c>
      <c r="AM8" s="689"/>
      <c r="AN8" s="689"/>
      <c r="AO8" s="690"/>
      <c r="AP8" s="680" t="s">
        <v>235</v>
      </c>
      <c r="AQ8" s="681"/>
      <c r="AR8" s="681"/>
      <c r="AS8" s="681"/>
      <c r="AT8" s="681"/>
      <c r="AU8" s="681"/>
      <c r="AV8" s="681"/>
      <c r="AW8" s="681"/>
      <c r="AX8" s="681"/>
      <c r="AY8" s="681"/>
      <c r="AZ8" s="681"/>
      <c r="BA8" s="681"/>
      <c r="BB8" s="681"/>
      <c r="BC8" s="681"/>
      <c r="BD8" s="681"/>
      <c r="BE8" s="681"/>
      <c r="BF8" s="682"/>
      <c r="BG8" s="683">
        <v>85383</v>
      </c>
      <c r="BH8" s="684"/>
      <c r="BI8" s="684"/>
      <c r="BJ8" s="684"/>
      <c r="BK8" s="684"/>
      <c r="BL8" s="684"/>
      <c r="BM8" s="684"/>
      <c r="BN8" s="685"/>
      <c r="BO8" s="686">
        <v>1.6</v>
      </c>
      <c r="BP8" s="686"/>
      <c r="BQ8" s="686"/>
      <c r="BR8" s="686"/>
      <c r="BS8" s="692" t="s">
        <v>127</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11271227</v>
      </c>
      <c r="CS8" s="684"/>
      <c r="CT8" s="684"/>
      <c r="CU8" s="684"/>
      <c r="CV8" s="684"/>
      <c r="CW8" s="684"/>
      <c r="CX8" s="684"/>
      <c r="CY8" s="685"/>
      <c r="CZ8" s="686">
        <v>35.700000000000003</v>
      </c>
      <c r="DA8" s="686"/>
      <c r="DB8" s="686"/>
      <c r="DC8" s="686"/>
      <c r="DD8" s="692">
        <v>1463</v>
      </c>
      <c r="DE8" s="684"/>
      <c r="DF8" s="684"/>
      <c r="DG8" s="684"/>
      <c r="DH8" s="684"/>
      <c r="DI8" s="684"/>
      <c r="DJ8" s="684"/>
      <c r="DK8" s="684"/>
      <c r="DL8" s="684"/>
      <c r="DM8" s="684"/>
      <c r="DN8" s="684"/>
      <c r="DO8" s="684"/>
      <c r="DP8" s="685"/>
      <c r="DQ8" s="692">
        <v>4737218</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5084</v>
      </c>
      <c r="S9" s="684"/>
      <c r="T9" s="684"/>
      <c r="U9" s="684"/>
      <c r="V9" s="684"/>
      <c r="W9" s="684"/>
      <c r="X9" s="684"/>
      <c r="Y9" s="685"/>
      <c r="Z9" s="686">
        <v>0</v>
      </c>
      <c r="AA9" s="686"/>
      <c r="AB9" s="686"/>
      <c r="AC9" s="686"/>
      <c r="AD9" s="687">
        <v>5084</v>
      </c>
      <c r="AE9" s="687"/>
      <c r="AF9" s="687"/>
      <c r="AG9" s="687"/>
      <c r="AH9" s="687"/>
      <c r="AI9" s="687"/>
      <c r="AJ9" s="687"/>
      <c r="AK9" s="687"/>
      <c r="AL9" s="688">
        <v>0</v>
      </c>
      <c r="AM9" s="689"/>
      <c r="AN9" s="689"/>
      <c r="AO9" s="690"/>
      <c r="AP9" s="680" t="s">
        <v>238</v>
      </c>
      <c r="AQ9" s="681"/>
      <c r="AR9" s="681"/>
      <c r="AS9" s="681"/>
      <c r="AT9" s="681"/>
      <c r="AU9" s="681"/>
      <c r="AV9" s="681"/>
      <c r="AW9" s="681"/>
      <c r="AX9" s="681"/>
      <c r="AY9" s="681"/>
      <c r="AZ9" s="681"/>
      <c r="BA9" s="681"/>
      <c r="BB9" s="681"/>
      <c r="BC9" s="681"/>
      <c r="BD9" s="681"/>
      <c r="BE9" s="681"/>
      <c r="BF9" s="682"/>
      <c r="BG9" s="683">
        <v>1760097</v>
      </c>
      <c r="BH9" s="684"/>
      <c r="BI9" s="684"/>
      <c r="BJ9" s="684"/>
      <c r="BK9" s="684"/>
      <c r="BL9" s="684"/>
      <c r="BM9" s="684"/>
      <c r="BN9" s="685"/>
      <c r="BO9" s="686">
        <v>33.6</v>
      </c>
      <c r="BP9" s="686"/>
      <c r="BQ9" s="686"/>
      <c r="BR9" s="686"/>
      <c r="BS9" s="692" t="s">
        <v>135</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5030108</v>
      </c>
      <c r="CS9" s="684"/>
      <c r="CT9" s="684"/>
      <c r="CU9" s="684"/>
      <c r="CV9" s="684"/>
      <c r="CW9" s="684"/>
      <c r="CX9" s="684"/>
      <c r="CY9" s="685"/>
      <c r="CZ9" s="686">
        <v>15.9</v>
      </c>
      <c r="DA9" s="686"/>
      <c r="DB9" s="686"/>
      <c r="DC9" s="686"/>
      <c r="DD9" s="692">
        <v>2089047</v>
      </c>
      <c r="DE9" s="684"/>
      <c r="DF9" s="684"/>
      <c r="DG9" s="684"/>
      <c r="DH9" s="684"/>
      <c r="DI9" s="684"/>
      <c r="DJ9" s="684"/>
      <c r="DK9" s="684"/>
      <c r="DL9" s="684"/>
      <c r="DM9" s="684"/>
      <c r="DN9" s="684"/>
      <c r="DO9" s="684"/>
      <c r="DP9" s="685"/>
      <c r="DQ9" s="692">
        <v>2179162</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127</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176636</v>
      </c>
      <c r="BH10" s="684"/>
      <c r="BI10" s="684"/>
      <c r="BJ10" s="684"/>
      <c r="BK10" s="684"/>
      <c r="BL10" s="684"/>
      <c r="BM10" s="684"/>
      <c r="BN10" s="685"/>
      <c r="BO10" s="686">
        <v>3.4</v>
      </c>
      <c r="BP10" s="686"/>
      <c r="BQ10" s="686"/>
      <c r="BR10" s="686"/>
      <c r="BS10" s="692">
        <v>29370</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41022</v>
      </c>
      <c r="CS10" s="684"/>
      <c r="CT10" s="684"/>
      <c r="CU10" s="684"/>
      <c r="CV10" s="684"/>
      <c r="CW10" s="684"/>
      <c r="CX10" s="684"/>
      <c r="CY10" s="685"/>
      <c r="CZ10" s="686">
        <v>0.1</v>
      </c>
      <c r="DA10" s="686"/>
      <c r="DB10" s="686"/>
      <c r="DC10" s="686"/>
      <c r="DD10" s="692">
        <v>2330</v>
      </c>
      <c r="DE10" s="684"/>
      <c r="DF10" s="684"/>
      <c r="DG10" s="684"/>
      <c r="DH10" s="684"/>
      <c r="DI10" s="684"/>
      <c r="DJ10" s="684"/>
      <c r="DK10" s="684"/>
      <c r="DL10" s="684"/>
      <c r="DM10" s="684"/>
      <c r="DN10" s="684"/>
      <c r="DO10" s="684"/>
      <c r="DP10" s="685"/>
      <c r="DQ10" s="692">
        <v>36129</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977449</v>
      </c>
      <c r="S11" s="684"/>
      <c r="T11" s="684"/>
      <c r="U11" s="684"/>
      <c r="V11" s="684"/>
      <c r="W11" s="684"/>
      <c r="X11" s="684"/>
      <c r="Y11" s="685"/>
      <c r="Z11" s="688">
        <v>3</v>
      </c>
      <c r="AA11" s="689"/>
      <c r="AB11" s="689"/>
      <c r="AC11" s="701"/>
      <c r="AD11" s="692">
        <v>977449</v>
      </c>
      <c r="AE11" s="684"/>
      <c r="AF11" s="684"/>
      <c r="AG11" s="684"/>
      <c r="AH11" s="684"/>
      <c r="AI11" s="684"/>
      <c r="AJ11" s="684"/>
      <c r="AK11" s="685"/>
      <c r="AL11" s="688">
        <v>5.9</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201318</v>
      </c>
      <c r="BH11" s="684"/>
      <c r="BI11" s="684"/>
      <c r="BJ11" s="684"/>
      <c r="BK11" s="684"/>
      <c r="BL11" s="684"/>
      <c r="BM11" s="684"/>
      <c r="BN11" s="685"/>
      <c r="BO11" s="686">
        <v>3.8</v>
      </c>
      <c r="BP11" s="686"/>
      <c r="BQ11" s="686"/>
      <c r="BR11" s="686"/>
      <c r="BS11" s="692">
        <v>39877</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1210993</v>
      </c>
      <c r="CS11" s="684"/>
      <c r="CT11" s="684"/>
      <c r="CU11" s="684"/>
      <c r="CV11" s="684"/>
      <c r="CW11" s="684"/>
      <c r="CX11" s="684"/>
      <c r="CY11" s="685"/>
      <c r="CZ11" s="686">
        <v>3.8</v>
      </c>
      <c r="DA11" s="686"/>
      <c r="DB11" s="686"/>
      <c r="DC11" s="686"/>
      <c r="DD11" s="692">
        <v>410426</v>
      </c>
      <c r="DE11" s="684"/>
      <c r="DF11" s="684"/>
      <c r="DG11" s="684"/>
      <c r="DH11" s="684"/>
      <c r="DI11" s="684"/>
      <c r="DJ11" s="684"/>
      <c r="DK11" s="684"/>
      <c r="DL11" s="684"/>
      <c r="DM11" s="684"/>
      <c r="DN11" s="684"/>
      <c r="DO11" s="684"/>
      <c r="DP11" s="685"/>
      <c r="DQ11" s="692">
        <v>490819</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t="s">
        <v>230</v>
      </c>
      <c r="S12" s="684"/>
      <c r="T12" s="684"/>
      <c r="U12" s="684"/>
      <c r="V12" s="684"/>
      <c r="W12" s="684"/>
      <c r="X12" s="684"/>
      <c r="Y12" s="685"/>
      <c r="Z12" s="686" t="s">
        <v>127</v>
      </c>
      <c r="AA12" s="686"/>
      <c r="AB12" s="686"/>
      <c r="AC12" s="686"/>
      <c r="AD12" s="687" t="s">
        <v>127</v>
      </c>
      <c r="AE12" s="687"/>
      <c r="AF12" s="687"/>
      <c r="AG12" s="687"/>
      <c r="AH12" s="687"/>
      <c r="AI12" s="687"/>
      <c r="AJ12" s="687"/>
      <c r="AK12" s="687"/>
      <c r="AL12" s="688" t="s">
        <v>127</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2254738</v>
      </c>
      <c r="BH12" s="684"/>
      <c r="BI12" s="684"/>
      <c r="BJ12" s="684"/>
      <c r="BK12" s="684"/>
      <c r="BL12" s="684"/>
      <c r="BM12" s="684"/>
      <c r="BN12" s="685"/>
      <c r="BO12" s="686">
        <v>43</v>
      </c>
      <c r="BP12" s="686"/>
      <c r="BQ12" s="686"/>
      <c r="BR12" s="686"/>
      <c r="BS12" s="692">
        <v>273857</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297366</v>
      </c>
      <c r="CS12" s="684"/>
      <c r="CT12" s="684"/>
      <c r="CU12" s="684"/>
      <c r="CV12" s="684"/>
      <c r="CW12" s="684"/>
      <c r="CX12" s="684"/>
      <c r="CY12" s="685"/>
      <c r="CZ12" s="686">
        <v>0.9</v>
      </c>
      <c r="DA12" s="686"/>
      <c r="DB12" s="686"/>
      <c r="DC12" s="686"/>
      <c r="DD12" s="692" t="s">
        <v>127</v>
      </c>
      <c r="DE12" s="684"/>
      <c r="DF12" s="684"/>
      <c r="DG12" s="684"/>
      <c r="DH12" s="684"/>
      <c r="DI12" s="684"/>
      <c r="DJ12" s="684"/>
      <c r="DK12" s="684"/>
      <c r="DL12" s="684"/>
      <c r="DM12" s="684"/>
      <c r="DN12" s="684"/>
      <c r="DO12" s="684"/>
      <c r="DP12" s="685"/>
      <c r="DQ12" s="692">
        <v>198891</v>
      </c>
      <c r="DR12" s="684"/>
      <c r="DS12" s="684"/>
      <c r="DT12" s="684"/>
      <c r="DU12" s="684"/>
      <c r="DV12" s="684"/>
      <c r="DW12" s="684"/>
      <c r="DX12" s="684"/>
      <c r="DY12" s="684"/>
      <c r="DZ12" s="684"/>
      <c r="EA12" s="684"/>
      <c r="EB12" s="684"/>
      <c r="EC12" s="693"/>
    </row>
    <row r="13" spans="2:143" ht="11.25" customHeight="1" x14ac:dyDescent="0.15">
      <c r="B13" s="680" t="s">
        <v>249</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135</v>
      </c>
      <c r="AA13" s="686"/>
      <c r="AB13" s="686"/>
      <c r="AC13" s="686"/>
      <c r="AD13" s="687" t="s">
        <v>135</v>
      </c>
      <c r="AE13" s="687"/>
      <c r="AF13" s="687"/>
      <c r="AG13" s="687"/>
      <c r="AH13" s="687"/>
      <c r="AI13" s="687"/>
      <c r="AJ13" s="687"/>
      <c r="AK13" s="687"/>
      <c r="AL13" s="688" t="s">
        <v>127</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2222640</v>
      </c>
      <c r="BH13" s="684"/>
      <c r="BI13" s="684"/>
      <c r="BJ13" s="684"/>
      <c r="BK13" s="684"/>
      <c r="BL13" s="684"/>
      <c r="BM13" s="684"/>
      <c r="BN13" s="685"/>
      <c r="BO13" s="686">
        <v>42.4</v>
      </c>
      <c r="BP13" s="686"/>
      <c r="BQ13" s="686"/>
      <c r="BR13" s="686"/>
      <c r="BS13" s="692">
        <v>273857</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2047322</v>
      </c>
      <c r="CS13" s="684"/>
      <c r="CT13" s="684"/>
      <c r="CU13" s="684"/>
      <c r="CV13" s="684"/>
      <c r="CW13" s="684"/>
      <c r="CX13" s="684"/>
      <c r="CY13" s="685"/>
      <c r="CZ13" s="686">
        <v>6.5</v>
      </c>
      <c r="DA13" s="686"/>
      <c r="DB13" s="686"/>
      <c r="DC13" s="686"/>
      <c r="DD13" s="692">
        <v>979304</v>
      </c>
      <c r="DE13" s="684"/>
      <c r="DF13" s="684"/>
      <c r="DG13" s="684"/>
      <c r="DH13" s="684"/>
      <c r="DI13" s="684"/>
      <c r="DJ13" s="684"/>
      <c r="DK13" s="684"/>
      <c r="DL13" s="684"/>
      <c r="DM13" s="684"/>
      <c r="DN13" s="684"/>
      <c r="DO13" s="684"/>
      <c r="DP13" s="685"/>
      <c r="DQ13" s="692">
        <v>941884</v>
      </c>
      <c r="DR13" s="684"/>
      <c r="DS13" s="684"/>
      <c r="DT13" s="684"/>
      <c r="DU13" s="684"/>
      <c r="DV13" s="684"/>
      <c r="DW13" s="684"/>
      <c r="DX13" s="684"/>
      <c r="DY13" s="684"/>
      <c r="DZ13" s="684"/>
      <c r="EA13" s="684"/>
      <c r="EB13" s="684"/>
      <c r="EC13" s="693"/>
    </row>
    <row r="14" spans="2:143" ht="11.25" customHeight="1" x14ac:dyDescent="0.15">
      <c r="B14" s="680" t="s">
        <v>252</v>
      </c>
      <c r="C14" s="681"/>
      <c r="D14" s="681"/>
      <c r="E14" s="681"/>
      <c r="F14" s="681"/>
      <c r="G14" s="681"/>
      <c r="H14" s="681"/>
      <c r="I14" s="681"/>
      <c r="J14" s="681"/>
      <c r="K14" s="681"/>
      <c r="L14" s="681"/>
      <c r="M14" s="681"/>
      <c r="N14" s="681"/>
      <c r="O14" s="681"/>
      <c r="P14" s="681"/>
      <c r="Q14" s="682"/>
      <c r="R14" s="683">
        <v>33401</v>
      </c>
      <c r="S14" s="684"/>
      <c r="T14" s="684"/>
      <c r="U14" s="684"/>
      <c r="V14" s="684"/>
      <c r="W14" s="684"/>
      <c r="X14" s="684"/>
      <c r="Y14" s="685"/>
      <c r="Z14" s="686">
        <v>0.1</v>
      </c>
      <c r="AA14" s="686"/>
      <c r="AB14" s="686"/>
      <c r="AC14" s="686"/>
      <c r="AD14" s="687">
        <v>33401</v>
      </c>
      <c r="AE14" s="687"/>
      <c r="AF14" s="687"/>
      <c r="AG14" s="687"/>
      <c r="AH14" s="687"/>
      <c r="AI14" s="687"/>
      <c r="AJ14" s="687"/>
      <c r="AK14" s="687"/>
      <c r="AL14" s="688">
        <v>0.2</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196344</v>
      </c>
      <c r="BH14" s="684"/>
      <c r="BI14" s="684"/>
      <c r="BJ14" s="684"/>
      <c r="BK14" s="684"/>
      <c r="BL14" s="684"/>
      <c r="BM14" s="684"/>
      <c r="BN14" s="685"/>
      <c r="BO14" s="686">
        <v>3.7</v>
      </c>
      <c r="BP14" s="686"/>
      <c r="BQ14" s="686"/>
      <c r="BR14" s="686"/>
      <c r="BS14" s="692" t="s">
        <v>127</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1540604</v>
      </c>
      <c r="CS14" s="684"/>
      <c r="CT14" s="684"/>
      <c r="CU14" s="684"/>
      <c r="CV14" s="684"/>
      <c r="CW14" s="684"/>
      <c r="CX14" s="684"/>
      <c r="CY14" s="685"/>
      <c r="CZ14" s="686">
        <v>4.9000000000000004</v>
      </c>
      <c r="DA14" s="686"/>
      <c r="DB14" s="686"/>
      <c r="DC14" s="686"/>
      <c r="DD14" s="692">
        <v>56355</v>
      </c>
      <c r="DE14" s="684"/>
      <c r="DF14" s="684"/>
      <c r="DG14" s="684"/>
      <c r="DH14" s="684"/>
      <c r="DI14" s="684"/>
      <c r="DJ14" s="684"/>
      <c r="DK14" s="684"/>
      <c r="DL14" s="684"/>
      <c r="DM14" s="684"/>
      <c r="DN14" s="684"/>
      <c r="DO14" s="684"/>
      <c r="DP14" s="685"/>
      <c r="DQ14" s="692">
        <v>1463981</v>
      </c>
      <c r="DR14" s="684"/>
      <c r="DS14" s="684"/>
      <c r="DT14" s="684"/>
      <c r="DU14" s="684"/>
      <c r="DV14" s="684"/>
      <c r="DW14" s="684"/>
      <c r="DX14" s="684"/>
      <c r="DY14" s="684"/>
      <c r="DZ14" s="684"/>
      <c r="EA14" s="684"/>
      <c r="EB14" s="684"/>
      <c r="EC14" s="693"/>
    </row>
    <row r="15" spans="2:143" ht="11.25" customHeight="1" x14ac:dyDescent="0.15">
      <c r="B15" s="680" t="s">
        <v>255</v>
      </c>
      <c r="C15" s="681"/>
      <c r="D15" s="681"/>
      <c r="E15" s="681"/>
      <c r="F15" s="681"/>
      <c r="G15" s="681"/>
      <c r="H15" s="681"/>
      <c r="I15" s="681"/>
      <c r="J15" s="681"/>
      <c r="K15" s="681"/>
      <c r="L15" s="681"/>
      <c r="M15" s="681"/>
      <c r="N15" s="681"/>
      <c r="O15" s="681"/>
      <c r="P15" s="681"/>
      <c r="Q15" s="682"/>
      <c r="R15" s="683" t="s">
        <v>135</v>
      </c>
      <c r="S15" s="684"/>
      <c r="T15" s="684"/>
      <c r="U15" s="684"/>
      <c r="V15" s="684"/>
      <c r="W15" s="684"/>
      <c r="X15" s="684"/>
      <c r="Y15" s="685"/>
      <c r="Z15" s="686" t="s">
        <v>230</v>
      </c>
      <c r="AA15" s="686"/>
      <c r="AB15" s="686"/>
      <c r="AC15" s="686"/>
      <c r="AD15" s="687" t="s">
        <v>127</v>
      </c>
      <c r="AE15" s="687"/>
      <c r="AF15" s="687"/>
      <c r="AG15" s="687"/>
      <c r="AH15" s="687"/>
      <c r="AI15" s="687"/>
      <c r="AJ15" s="687"/>
      <c r="AK15" s="687"/>
      <c r="AL15" s="688" t="s">
        <v>230</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480478</v>
      </c>
      <c r="BH15" s="684"/>
      <c r="BI15" s="684"/>
      <c r="BJ15" s="684"/>
      <c r="BK15" s="684"/>
      <c r="BL15" s="684"/>
      <c r="BM15" s="684"/>
      <c r="BN15" s="685"/>
      <c r="BO15" s="686">
        <v>9.1999999999999993</v>
      </c>
      <c r="BP15" s="686"/>
      <c r="BQ15" s="686"/>
      <c r="BR15" s="686"/>
      <c r="BS15" s="692" t="s">
        <v>127</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2084892</v>
      </c>
      <c r="CS15" s="684"/>
      <c r="CT15" s="684"/>
      <c r="CU15" s="684"/>
      <c r="CV15" s="684"/>
      <c r="CW15" s="684"/>
      <c r="CX15" s="684"/>
      <c r="CY15" s="685"/>
      <c r="CZ15" s="686">
        <v>6.6</v>
      </c>
      <c r="DA15" s="686"/>
      <c r="DB15" s="686"/>
      <c r="DC15" s="686"/>
      <c r="DD15" s="692">
        <v>410822</v>
      </c>
      <c r="DE15" s="684"/>
      <c r="DF15" s="684"/>
      <c r="DG15" s="684"/>
      <c r="DH15" s="684"/>
      <c r="DI15" s="684"/>
      <c r="DJ15" s="684"/>
      <c r="DK15" s="684"/>
      <c r="DL15" s="684"/>
      <c r="DM15" s="684"/>
      <c r="DN15" s="684"/>
      <c r="DO15" s="684"/>
      <c r="DP15" s="685"/>
      <c r="DQ15" s="692">
        <v>1425972</v>
      </c>
      <c r="DR15" s="684"/>
      <c r="DS15" s="684"/>
      <c r="DT15" s="684"/>
      <c r="DU15" s="684"/>
      <c r="DV15" s="684"/>
      <c r="DW15" s="684"/>
      <c r="DX15" s="684"/>
      <c r="DY15" s="684"/>
      <c r="DZ15" s="684"/>
      <c r="EA15" s="684"/>
      <c r="EB15" s="684"/>
      <c r="EC15" s="693"/>
    </row>
    <row r="16" spans="2:143" ht="11.25" customHeight="1" x14ac:dyDescent="0.15">
      <c r="B16" s="680" t="s">
        <v>258</v>
      </c>
      <c r="C16" s="681"/>
      <c r="D16" s="681"/>
      <c r="E16" s="681"/>
      <c r="F16" s="681"/>
      <c r="G16" s="681"/>
      <c r="H16" s="681"/>
      <c r="I16" s="681"/>
      <c r="J16" s="681"/>
      <c r="K16" s="681"/>
      <c r="L16" s="681"/>
      <c r="M16" s="681"/>
      <c r="N16" s="681"/>
      <c r="O16" s="681"/>
      <c r="P16" s="681"/>
      <c r="Q16" s="682"/>
      <c r="R16" s="683">
        <v>7047</v>
      </c>
      <c r="S16" s="684"/>
      <c r="T16" s="684"/>
      <c r="U16" s="684"/>
      <c r="V16" s="684"/>
      <c r="W16" s="684"/>
      <c r="X16" s="684"/>
      <c r="Y16" s="685"/>
      <c r="Z16" s="686">
        <v>0</v>
      </c>
      <c r="AA16" s="686"/>
      <c r="AB16" s="686"/>
      <c r="AC16" s="686"/>
      <c r="AD16" s="687">
        <v>7047</v>
      </c>
      <c r="AE16" s="687"/>
      <c r="AF16" s="687"/>
      <c r="AG16" s="687"/>
      <c r="AH16" s="687"/>
      <c r="AI16" s="687"/>
      <c r="AJ16" s="687"/>
      <c r="AK16" s="687"/>
      <c r="AL16" s="688">
        <v>0</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135</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1455</v>
      </c>
      <c r="CS16" s="684"/>
      <c r="CT16" s="684"/>
      <c r="CU16" s="684"/>
      <c r="CV16" s="684"/>
      <c r="CW16" s="684"/>
      <c r="CX16" s="684"/>
      <c r="CY16" s="685"/>
      <c r="CZ16" s="686">
        <v>0</v>
      </c>
      <c r="DA16" s="686"/>
      <c r="DB16" s="686"/>
      <c r="DC16" s="686"/>
      <c r="DD16" s="692" t="s">
        <v>127</v>
      </c>
      <c r="DE16" s="684"/>
      <c r="DF16" s="684"/>
      <c r="DG16" s="684"/>
      <c r="DH16" s="684"/>
      <c r="DI16" s="684"/>
      <c r="DJ16" s="684"/>
      <c r="DK16" s="684"/>
      <c r="DL16" s="684"/>
      <c r="DM16" s="684"/>
      <c r="DN16" s="684"/>
      <c r="DO16" s="684"/>
      <c r="DP16" s="685"/>
      <c r="DQ16" s="692">
        <v>1455</v>
      </c>
      <c r="DR16" s="684"/>
      <c r="DS16" s="684"/>
      <c r="DT16" s="684"/>
      <c r="DU16" s="684"/>
      <c r="DV16" s="684"/>
      <c r="DW16" s="684"/>
      <c r="DX16" s="684"/>
      <c r="DY16" s="684"/>
      <c r="DZ16" s="684"/>
      <c r="EA16" s="684"/>
      <c r="EB16" s="684"/>
      <c r="EC16" s="693"/>
    </row>
    <row r="17" spans="2:133" ht="11.25" customHeight="1" x14ac:dyDescent="0.15">
      <c r="B17" s="680" t="s">
        <v>261</v>
      </c>
      <c r="C17" s="681"/>
      <c r="D17" s="681"/>
      <c r="E17" s="681"/>
      <c r="F17" s="681"/>
      <c r="G17" s="681"/>
      <c r="H17" s="681"/>
      <c r="I17" s="681"/>
      <c r="J17" s="681"/>
      <c r="K17" s="681"/>
      <c r="L17" s="681"/>
      <c r="M17" s="681"/>
      <c r="N17" s="681"/>
      <c r="O17" s="681"/>
      <c r="P17" s="681"/>
      <c r="Q17" s="682"/>
      <c r="R17" s="683">
        <v>57831</v>
      </c>
      <c r="S17" s="684"/>
      <c r="T17" s="684"/>
      <c r="U17" s="684"/>
      <c r="V17" s="684"/>
      <c r="W17" s="684"/>
      <c r="X17" s="684"/>
      <c r="Y17" s="685"/>
      <c r="Z17" s="686">
        <v>0.2</v>
      </c>
      <c r="AA17" s="686"/>
      <c r="AB17" s="686"/>
      <c r="AC17" s="686"/>
      <c r="AD17" s="687">
        <v>57831</v>
      </c>
      <c r="AE17" s="687"/>
      <c r="AF17" s="687"/>
      <c r="AG17" s="687"/>
      <c r="AH17" s="687"/>
      <c r="AI17" s="687"/>
      <c r="AJ17" s="687"/>
      <c r="AK17" s="687"/>
      <c r="AL17" s="688">
        <v>0.4</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230</v>
      </c>
      <c r="BP17" s="686"/>
      <c r="BQ17" s="686"/>
      <c r="BR17" s="686"/>
      <c r="BS17" s="692" t="s">
        <v>135</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4614531</v>
      </c>
      <c r="CS17" s="684"/>
      <c r="CT17" s="684"/>
      <c r="CU17" s="684"/>
      <c r="CV17" s="684"/>
      <c r="CW17" s="684"/>
      <c r="CX17" s="684"/>
      <c r="CY17" s="685"/>
      <c r="CZ17" s="686">
        <v>14.6</v>
      </c>
      <c r="DA17" s="686"/>
      <c r="DB17" s="686"/>
      <c r="DC17" s="686"/>
      <c r="DD17" s="692" t="s">
        <v>230</v>
      </c>
      <c r="DE17" s="684"/>
      <c r="DF17" s="684"/>
      <c r="DG17" s="684"/>
      <c r="DH17" s="684"/>
      <c r="DI17" s="684"/>
      <c r="DJ17" s="684"/>
      <c r="DK17" s="684"/>
      <c r="DL17" s="684"/>
      <c r="DM17" s="684"/>
      <c r="DN17" s="684"/>
      <c r="DO17" s="684"/>
      <c r="DP17" s="685"/>
      <c r="DQ17" s="692">
        <v>4409893</v>
      </c>
      <c r="DR17" s="684"/>
      <c r="DS17" s="684"/>
      <c r="DT17" s="684"/>
      <c r="DU17" s="684"/>
      <c r="DV17" s="684"/>
      <c r="DW17" s="684"/>
      <c r="DX17" s="684"/>
      <c r="DY17" s="684"/>
      <c r="DZ17" s="684"/>
      <c r="EA17" s="684"/>
      <c r="EB17" s="684"/>
      <c r="EC17" s="693"/>
    </row>
    <row r="18" spans="2:133" ht="11.25" customHeight="1" x14ac:dyDescent="0.15">
      <c r="B18" s="680" t="s">
        <v>264</v>
      </c>
      <c r="C18" s="681"/>
      <c r="D18" s="681"/>
      <c r="E18" s="681"/>
      <c r="F18" s="681"/>
      <c r="G18" s="681"/>
      <c r="H18" s="681"/>
      <c r="I18" s="681"/>
      <c r="J18" s="681"/>
      <c r="K18" s="681"/>
      <c r="L18" s="681"/>
      <c r="M18" s="681"/>
      <c r="N18" s="681"/>
      <c r="O18" s="681"/>
      <c r="P18" s="681"/>
      <c r="Q18" s="682"/>
      <c r="R18" s="683">
        <v>24507</v>
      </c>
      <c r="S18" s="684"/>
      <c r="T18" s="684"/>
      <c r="U18" s="684"/>
      <c r="V18" s="684"/>
      <c r="W18" s="684"/>
      <c r="X18" s="684"/>
      <c r="Y18" s="685"/>
      <c r="Z18" s="686">
        <v>0.1</v>
      </c>
      <c r="AA18" s="686"/>
      <c r="AB18" s="686"/>
      <c r="AC18" s="686"/>
      <c r="AD18" s="687">
        <v>24507</v>
      </c>
      <c r="AE18" s="687"/>
      <c r="AF18" s="687"/>
      <c r="AG18" s="687"/>
      <c r="AH18" s="687"/>
      <c r="AI18" s="687"/>
      <c r="AJ18" s="687"/>
      <c r="AK18" s="687"/>
      <c r="AL18" s="688">
        <v>0.1</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135</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267</v>
      </c>
      <c r="C19" s="681"/>
      <c r="D19" s="681"/>
      <c r="E19" s="681"/>
      <c r="F19" s="681"/>
      <c r="G19" s="681"/>
      <c r="H19" s="681"/>
      <c r="I19" s="681"/>
      <c r="J19" s="681"/>
      <c r="K19" s="681"/>
      <c r="L19" s="681"/>
      <c r="M19" s="681"/>
      <c r="N19" s="681"/>
      <c r="O19" s="681"/>
      <c r="P19" s="681"/>
      <c r="Q19" s="682"/>
      <c r="R19" s="683">
        <v>3599</v>
      </c>
      <c r="S19" s="684"/>
      <c r="T19" s="684"/>
      <c r="U19" s="684"/>
      <c r="V19" s="684"/>
      <c r="W19" s="684"/>
      <c r="X19" s="684"/>
      <c r="Y19" s="685"/>
      <c r="Z19" s="686">
        <v>0</v>
      </c>
      <c r="AA19" s="686"/>
      <c r="AB19" s="686"/>
      <c r="AC19" s="686"/>
      <c r="AD19" s="687">
        <v>3599</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83508</v>
      </c>
      <c r="BH19" s="684"/>
      <c r="BI19" s="684"/>
      <c r="BJ19" s="684"/>
      <c r="BK19" s="684"/>
      <c r="BL19" s="684"/>
      <c r="BM19" s="684"/>
      <c r="BN19" s="685"/>
      <c r="BO19" s="686">
        <v>1.6</v>
      </c>
      <c r="BP19" s="686"/>
      <c r="BQ19" s="686"/>
      <c r="BR19" s="686"/>
      <c r="BS19" s="692" t="s">
        <v>127</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135</v>
      </c>
      <c r="DR19" s="684"/>
      <c r="DS19" s="684"/>
      <c r="DT19" s="684"/>
      <c r="DU19" s="684"/>
      <c r="DV19" s="684"/>
      <c r="DW19" s="684"/>
      <c r="DX19" s="684"/>
      <c r="DY19" s="684"/>
      <c r="DZ19" s="684"/>
      <c r="EA19" s="684"/>
      <c r="EB19" s="684"/>
      <c r="EC19" s="693"/>
    </row>
    <row r="20" spans="2:133" ht="11.25" customHeight="1" x14ac:dyDescent="0.15">
      <c r="B20" s="680" t="s">
        <v>270</v>
      </c>
      <c r="C20" s="681"/>
      <c r="D20" s="681"/>
      <c r="E20" s="681"/>
      <c r="F20" s="681"/>
      <c r="G20" s="681"/>
      <c r="H20" s="681"/>
      <c r="I20" s="681"/>
      <c r="J20" s="681"/>
      <c r="K20" s="681"/>
      <c r="L20" s="681"/>
      <c r="M20" s="681"/>
      <c r="N20" s="681"/>
      <c r="O20" s="681"/>
      <c r="P20" s="681"/>
      <c r="Q20" s="682"/>
      <c r="R20" s="683">
        <v>1716</v>
      </c>
      <c r="S20" s="684"/>
      <c r="T20" s="684"/>
      <c r="U20" s="684"/>
      <c r="V20" s="684"/>
      <c r="W20" s="684"/>
      <c r="X20" s="684"/>
      <c r="Y20" s="685"/>
      <c r="Z20" s="686">
        <v>0</v>
      </c>
      <c r="AA20" s="686"/>
      <c r="AB20" s="686"/>
      <c r="AC20" s="686"/>
      <c r="AD20" s="687">
        <v>1716</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83508</v>
      </c>
      <c r="BH20" s="684"/>
      <c r="BI20" s="684"/>
      <c r="BJ20" s="684"/>
      <c r="BK20" s="684"/>
      <c r="BL20" s="684"/>
      <c r="BM20" s="684"/>
      <c r="BN20" s="685"/>
      <c r="BO20" s="686">
        <v>1.6</v>
      </c>
      <c r="BP20" s="686"/>
      <c r="BQ20" s="686"/>
      <c r="BR20" s="686"/>
      <c r="BS20" s="692" t="s">
        <v>127</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31575233</v>
      </c>
      <c r="CS20" s="684"/>
      <c r="CT20" s="684"/>
      <c r="CU20" s="684"/>
      <c r="CV20" s="684"/>
      <c r="CW20" s="684"/>
      <c r="CX20" s="684"/>
      <c r="CY20" s="685"/>
      <c r="CZ20" s="686">
        <v>100</v>
      </c>
      <c r="DA20" s="686"/>
      <c r="DB20" s="686"/>
      <c r="DC20" s="686"/>
      <c r="DD20" s="692">
        <v>4277533</v>
      </c>
      <c r="DE20" s="684"/>
      <c r="DF20" s="684"/>
      <c r="DG20" s="684"/>
      <c r="DH20" s="684"/>
      <c r="DI20" s="684"/>
      <c r="DJ20" s="684"/>
      <c r="DK20" s="684"/>
      <c r="DL20" s="684"/>
      <c r="DM20" s="684"/>
      <c r="DN20" s="684"/>
      <c r="DO20" s="684"/>
      <c r="DP20" s="685"/>
      <c r="DQ20" s="692">
        <v>18274136</v>
      </c>
      <c r="DR20" s="684"/>
      <c r="DS20" s="684"/>
      <c r="DT20" s="684"/>
      <c r="DU20" s="684"/>
      <c r="DV20" s="684"/>
      <c r="DW20" s="684"/>
      <c r="DX20" s="684"/>
      <c r="DY20" s="684"/>
      <c r="DZ20" s="684"/>
      <c r="EA20" s="684"/>
      <c r="EB20" s="684"/>
      <c r="EC20" s="693"/>
    </row>
    <row r="21" spans="2:133" ht="11.25" customHeight="1" x14ac:dyDescent="0.15">
      <c r="B21" s="680" t="s">
        <v>273</v>
      </c>
      <c r="C21" s="681"/>
      <c r="D21" s="681"/>
      <c r="E21" s="681"/>
      <c r="F21" s="681"/>
      <c r="G21" s="681"/>
      <c r="H21" s="681"/>
      <c r="I21" s="681"/>
      <c r="J21" s="681"/>
      <c r="K21" s="681"/>
      <c r="L21" s="681"/>
      <c r="M21" s="681"/>
      <c r="N21" s="681"/>
      <c r="O21" s="681"/>
      <c r="P21" s="681"/>
      <c r="Q21" s="682"/>
      <c r="R21" s="683">
        <v>28009</v>
      </c>
      <c r="S21" s="684"/>
      <c r="T21" s="684"/>
      <c r="U21" s="684"/>
      <c r="V21" s="684"/>
      <c r="W21" s="684"/>
      <c r="X21" s="684"/>
      <c r="Y21" s="685"/>
      <c r="Z21" s="686">
        <v>0.1</v>
      </c>
      <c r="AA21" s="686"/>
      <c r="AB21" s="686"/>
      <c r="AC21" s="686"/>
      <c r="AD21" s="687">
        <v>28009</v>
      </c>
      <c r="AE21" s="687"/>
      <c r="AF21" s="687"/>
      <c r="AG21" s="687"/>
      <c r="AH21" s="687"/>
      <c r="AI21" s="687"/>
      <c r="AJ21" s="687"/>
      <c r="AK21" s="687"/>
      <c r="AL21" s="688">
        <v>0.2</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v>1195</v>
      </c>
      <c r="BH21" s="684"/>
      <c r="BI21" s="684"/>
      <c r="BJ21" s="684"/>
      <c r="BK21" s="684"/>
      <c r="BL21" s="684"/>
      <c r="BM21" s="684"/>
      <c r="BN21" s="685"/>
      <c r="BO21" s="686">
        <v>0</v>
      </c>
      <c r="BP21" s="686"/>
      <c r="BQ21" s="686"/>
      <c r="BR21" s="686"/>
      <c r="BS21" s="692" t="s">
        <v>135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275</v>
      </c>
      <c r="C22" s="681"/>
      <c r="D22" s="681"/>
      <c r="E22" s="681"/>
      <c r="F22" s="681"/>
      <c r="G22" s="681"/>
      <c r="H22" s="681"/>
      <c r="I22" s="681"/>
      <c r="J22" s="681"/>
      <c r="K22" s="681"/>
      <c r="L22" s="681"/>
      <c r="M22" s="681"/>
      <c r="N22" s="681"/>
      <c r="O22" s="681"/>
      <c r="P22" s="681"/>
      <c r="Q22" s="682"/>
      <c r="R22" s="683">
        <v>11038539</v>
      </c>
      <c r="S22" s="684"/>
      <c r="T22" s="684"/>
      <c r="U22" s="684"/>
      <c r="V22" s="684"/>
      <c r="W22" s="684"/>
      <c r="X22" s="684"/>
      <c r="Y22" s="685"/>
      <c r="Z22" s="686">
        <v>34.299999999999997</v>
      </c>
      <c r="AA22" s="686"/>
      <c r="AB22" s="686"/>
      <c r="AC22" s="686"/>
      <c r="AD22" s="687">
        <v>9919612</v>
      </c>
      <c r="AE22" s="687"/>
      <c r="AF22" s="687"/>
      <c r="AG22" s="687"/>
      <c r="AH22" s="687"/>
      <c r="AI22" s="687"/>
      <c r="AJ22" s="687"/>
      <c r="AK22" s="687"/>
      <c r="AL22" s="688">
        <v>60.2</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135</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278</v>
      </c>
      <c r="C23" s="681"/>
      <c r="D23" s="681"/>
      <c r="E23" s="681"/>
      <c r="F23" s="681"/>
      <c r="G23" s="681"/>
      <c r="H23" s="681"/>
      <c r="I23" s="681"/>
      <c r="J23" s="681"/>
      <c r="K23" s="681"/>
      <c r="L23" s="681"/>
      <c r="M23" s="681"/>
      <c r="N23" s="681"/>
      <c r="O23" s="681"/>
      <c r="P23" s="681"/>
      <c r="Q23" s="682"/>
      <c r="R23" s="683">
        <v>9919612</v>
      </c>
      <c r="S23" s="684"/>
      <c r="T23" s="684"/>
      <c r="U23" s="684"/>
      <c r="V23" s="684"/>
      <c r="W23" s="684"/>
      <c r="X23" s="684"/>
      <c r="Y23" s="685"/>
      <c r="Z23" s="686">
        <v>30.8</v>
      </c>
      <c r="AA23" s="686"/>
      <c r="AB23" s="686"/>
      <c r="AC23" s="686"/>
      <c r="AD23" s="687">
        <v>9919612</v>
      </c>
      <c r="AE23" s="687"/>
      <c r="AF23" s="687"/>
      <c r="AG23" s="687"/>
      <c r="AH23" s="687"/>
      <c r="AI23" s="687"/>
      <c r="AJ23" s="687"/>
      <c r="AK23" s="687"/>
      <c r="AL23" s="688">
        <v>60.2</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v>82313</v>
      </c>
      <c r="BH23" s="684"/>
      <c r="BI23" s="684"/>
      <c r="BJ23" s="684"/>
      <c r="BK23" s="684"/>
      <c r="BL23" s="684"/>
      <c r="BM23" s="684"/>
      <c r="BN23" s="685"/>
      <c r="BO23" s="686">
        <v>1.6</v>
      </c>
      <c r="BP23" s="686"/>
      <c r="BQ23" s="686"/>
      <c r="BR23" s="686"/>
      <c r="BS23" s="692" t="s">
        <v>135</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x14ac:dyDescent="0.15">
      <c r="B24" s="680" t="s">
        <v>285</v>
      </c>
      <c r="C24" s="681"/>
      <c r="D24" s="681"/>
      <c r="E24" s="681"/>
      <c r="F24" s="681"/>
      <c r="G24" s="681"/>
      <c r="H24" s="681"/>
      <c r="I24" s="681"/>
      <c r="J24" s="681"/>
      <c r="K24" s="681"/>
      <c r="L24" s="681"/>
      <c r="M24" s="681"/>
      <c r="N24" s="681"/>
      <c r="O24" s="681"/>
      <c r="P24" s="681"/>
      <c r="Q24" s="682"/>
      <c r="R24" s="683">
        <v>1117761</v>
      </c>
      <c r="S24" s="684"/>
      <c r="T24" s="684"/>
      <c r="U24" s="684"/>
      <c r="V24" s="684"/>
      <c r="W24" s="684"/>
      <c r="X24" s="684"/>
      <c r="Y24" s="685"/>
      <c r="Z24" s="686">
        <v>3.5</v>
      </c>
      <c r="AA24" s="686"/>
      <c r="AB24" s="686"/>
      <c r="AC24" s="686"/>
      <c r="AD24" s="687" t="s">
        <v>230</v>
      </c>
      <c r="AE24" s="687"/>
      <c r="AF24" s="687"/>
      <c r="AG24" s="687"/>
      <c r="AH24" s="687"/>
      <c r="AI24" s="687"/>
      <c r="AJ24" s="687"/>
      <c r="AK24" s="687"/>
      <c r="AL24" s="688" t="s">
        <v>127</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230</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15723908</v>
      </c>
      <c r="CS24" s="673"/>
      <c r="CT24" s="673"/>
      <c r="CU24" s="673"/>
      <c r="CV24" s="673"/>
      <c r="CW24" s="673"/>
      <c r="CX24" s="673"/>
      <c r="CY24" s="674"/>
      <c r="CZ24" s="677">
        <v>49.8</v>
      </c>
      <c r="DA24" s="678"/>
      <c r="DB24" s="678"/>
      <c r="DC24" s="697"/>
      <c r="DD24" s="722">
        <v>9658860</v>
      </c>
      <c r="DE24" s="673"/>
      <c r="DF24" s="673"/>
      <c r="DG24" s="673"/>
      <c r="DH24" s="673"/>
      <c r="DI24" s="673"/>
      <c r="DJ24" s="673"/>
      <c r="DK24" s="674"/>
      <c r="DL24" s="722">
        <v>9616629</v>
      </c>
      <c r="DM24" s="673"/>
      <c r="DN24" s="673"/>
      <c r="DO24" s="673"/>
      <c r="DP24" s="673"/>
      <c r="DQ24" s="673"/>
      <c r="DR24" s="673"/>
      <c r="DS24" s="673"/>
      <c r="DT24" s="673"/>
      <c r="DU24" s="673"/>
      <c r="DV24" s="674"/>
      <c r="DW24" s="677">
        <v>56.4</v>
      </c>
      <c r="DX24" s="678"/>
      <c r="DY24" s="678"/>
      <c r="DZ24" s="678"/>
      <c r="EA24" s="678"/>
      <c r="EB24" s="678"/>
      <c r="EC24" s="679"/>
    </row>
    <row r="25" spans="2:133" ht="11.25" customHeight="1" x14ac:dyDescent="0.15">
      <c r="B25" s="680" t="s">
        <v>288</v>
      </c>
      <c r="C25" s="681"/>
      <c r="D25" s="681"/>
      <c r="E25" s="681"/>
      <c r="F25" s="681"/>
      <c r="G25" s="681"/>
      <c r="H25" s="681"/>
      <c r="I25" s="681"/>
      <c r="J25" s="681"/>
      <c r="K25" s="681"/>
      <c r="L25" s="681"/>
      <c r="M25" s="681"/>
      <c r="N25" s="681"/>
      <c r="O25" s="681"/>
      <c r="P25" s="681"/>
      <c r="Q25" s="682"/>
      <c r="R25" s="683">
        <v>1166</v>
      </c>
      <c r="S25" s="684"/>
      <c r="T25" s="684"/>
      <c r="U25" s="684"/>
      <c r="V25" s="684"/>
      <c r="W25" s="684"/>
      <c r="X25" s="684"/>
      <c r="Y25" s="685"/>
      <c r="Z25" s="686">
        <v>0</v>
      </c>
      <c r="AA25" s="686"/>
      <c r="AB25" s="686"/>
      <c r="AC25" s="686"/>
      <c r="AD25" s="687" t="s">
        <v>127</v>
      </c>
      <c r="AE25" s="687"/>
      <c r="AF25" s="687"/>
      <c r="AG25" s="687"/>
      <c r="AH25" s="687"/>
      <c r="AI25" s="687"/>
      <c r="AJ25" s="687"/>
      <c r="AK25" s="687"/>
      <c r="AL25" s="688" t="s">
        <v>127</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127</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3163167</v>
      </c>
      <c r="CS25" s="719"/>
      <c r="CT25" s="719"/>
      <c r="CU25" s="719"/>
      <c r="CV25" s="719"/>
      <c r="CW25" s="719"/>
      <c r="CX25" s="719"/>
      <c r="CY25" s="720"/>
      <c r="CZ25" s="688">
        <v>10</v>
      </c>
      <c r="DA25" s="717"/>
      <c r="DB25" s="717"/>
      <c r="DC25" s="721"/>
      <c r="DD25" s="692">
        <v>3020122</v>
      </c>
      <c r="DE25" s="719"/>
      <c r="DF25" s="719"/>
      <c r="DG25" s="719"/>
      <c r="DH25" s="719"/>
      <c r="DI25" s="719"/>
      <c r="DJ25" s="719"/>
      <c r="DK25" s="720"/>
      <c r="DL25" s="692">
        <v>3002306</v>
      </c>
      <c r="DM25" s="719"/>
      <c r="DN25" s="719"/>
      <c r="DO25" s="719"/>
      <c r="DP25" s="719"/>
      <c r="DQ25" s="719"/>
      <c r="DR25" s="719"/>
      <c r="DS25" s="719"/>
      <c r="DT25" s="719"/>
      <c r="DU25" s="719"/>
      <c r="DV25" s="720"/>
      <c r="DW25" s="688">
        <v>17.600000000000001</v>
      </c>
      <c r="DX25" s="717"/>
      <c r="DY25" s="717"/>
      <c r="DZ25" s="717"/>
      <c r="EA25" s="717"/>
      <c r="EB25" s="717"/>
      <c r="EC25" s="718"/>
    </row>
    <row r="26" spans="2:133" ht="11.25" customHeight="1" x14ac:dyDescent="0.15">
      <c r="B26" s="680" t="s">
        <v>291</v>
      </c>
      <c r="C26" s="681"/>
      <c r="D26" s="681"/>
      <c r="E26" s="681"/>
      <c r="F26" s="681"/>
      <c r="G26" s="681"/>
      <c r="H26" s="681"/>
      <c r="I26" s="681"/>
      <c r="J26" s="681"/>
      <c r="K26" s="681"/>
      <c r="L26" s="681"/>
      <c r="M26" s="681"/>
      <c r="N26" s="681"/>
      <c r="O26" s="681"/>
      <c r="P26" s="681"/>
      <c r="Q26" s="682"/>
      <c r="R26" s="683">
        <v>17595772</v>
      </c>
      <c r="S26" s="684"/>
      <c r="T26" s="684"/>
      <c r="U26" s="684"/>
      <c r="V26" s="684"/>
      <c r="W26" s="684"/>
      <c r="X26" s="684"/>
      <c r="Y26" s="685"/>
      <c r="Z26" s="686">
        <v>54.6</v>
      </c>
      <c r="AA26" s="686"/>
      <c r="AB26" s="686"/>
      <c r="AC26" s="686"/>
      <c r="AD26" s="687">
        <v>16394532</v>
      </c>
      <c r="AE26" s="687"/>
      <c r="AF26" s="687"/>
      <c r="AG26" s="687"/>
      <c r="AH26" s="687"/>
      <c r="AI26" s="687"/>
      <c r="AJ26" s="687"/>
      <c r="AK26" s="687"/>
      <c r="AL26" s="688">
        <v>99.5</v>
      </c>
      <c r="AM26" s="689"/>
      <c r="AN26" s="689"/>
      <c r="AO26" s="690"/>
      <c r="AP26" s="702" t="s">
        <v>292</v>
      </c>
      <c r="AQ26" s="732"/>
      <c r="AR26" s="732"/>
      <c r="AS26" s="732"/>
      <c r="AT26" s="732"/>
      <c r="AU26" s="732"/>
      <c r="AV26" s="732"/>
      <c r="AW26" s="732"/>
      <c r="AX26" s="732"/>
      <c r="AY26" s="732"/>
      <c r="AZ26" s="732"/>
      <c r="BA26" s="732"/>
      <c r="BB26" s="732"/>
      <c r="BC26" s="732"/>
      <c r="BD26" s="732"/>
      <c r="BE26" s="732"/>
      <c r="BF26" s="704"/>
      <c r="BG26" s="683" t="s">
        <v>135</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2066708</v>
      </c>
      <c r="CS26" s="684"/>
      <c r="CT26" s="684"/>
      <c r="CU26" s="684"/>
      <c r="CV26" s="684"/>
      <c r="CW26" s="684"/>
      <c r="CX26" s="684"/>
      <c r="CY26" s="685"/>
      <c r="CZ26" s="688">
        <v>6.5</v>
      </c>
      <c r="DA26" s="717"/>
      <c r="DB26" s="717"/>
      <c r="DC26" s="721"/>
      <c r="DD26" s="692">
        <v>2066708</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294</v>
      </c>
      <c r="C27" s="681"/>
      <c r="D27" s="681"/>
      <c r="E27" s="681"/>
      <c r="F27" s="681"/>
      <c r="G27" s="681"/>
      <c r="H27" s="681"/>
      <c r="I27" s="681"/>
      <c r="J27" s="681"/>
      <c r="K27" s="681"/>
      <c r="L27" s="681"/>
      <c r="M27" s="681"/>
      <c r="N27" s="681"/>
      <c r="O27" s="681"/>
      <c r="P27" s="681"/>
      <c r="Q27" s="682"/>
      <c r="R27" s="683">
        <v>6211</v>
      </c>
      <c r="S27" s="684"/>
      <c r="T27" s="684"/>
      <c r="U27" s="684"/>
      <c r="V27" s="684"/>
      <c r="W27" s="684"/>
      <c r="X27" s="684"/>
      <c r="Y27" s="685"/>
      <c r="Z27" s="686">
        <v>0</v>
      </c>
      <c r="AA27" s="686"/>
      <c r="AB27" s="686"/>
      <c r="AC27" s="686"/>
      <c r="AD27" s="687">
        <v>6211</v>
      </c>
      <c r="AE27" s="687"/>
      <c r="AF27" s="687"/>
      <c r="AG27" s="687"/>
      <c r="AH27" s="687"/>
      <c r="AI27" s="687"/>
      <c r="AJ27" s="687"/>
      <c r="AK27" s="687"/>
      <c r="AL27" s="688">
        <v>0</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5238502</v>
      </c>
      <c r="BH27" s="684"/>
      <c r="BI27" s="684"/>
      <c r="BJ27" s="684"/>
      <c r="BK27" s="684"/>
      <c r="BL27" s="684"/>
      <c r="BM27" s="684"/>
      <c r="BN27" s="685"/>
      <c r="BO27" s="686">
        <v>100</v>
      </c>
      <c r="BP27" s="686"/>
      <c r="BQ27" s="686"/>
      <c r="BR27" s="686"/>
      <c r="BS27" s="692">
        <v>343104</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7946210</v>
      </c>
      <c r="CS27" s="719"/>
      <c r="CT27" s="719"/>
      <c r="CU27" s="719"/>
      <c r="CV27" s="719"/>
      <c r="CW27" s="719"/>
      <c r="CX27" s="719"/>
      <c r="CY27" s="720"/>
      <c r="CZ27" s="688">
        <v>25.2</v>
      </c>
      <c r="DA27" s="717"/>
      <c r="DB27" s="717"/>
      <c r="DC27" s="721"/>
      <c r="DD27" s="692">
        <v>2228845</v>
      </c>
      <c r="DE27" s="719"/>
      <c r="DF27" s="719"/>
      <c r="DG27" s="719"/>
      <c r="DH27" s="719"/>
      <c r="DI27" s="719"/>
      <c r="DJ27" s="719"/>
      <c r="DK27" s="720"/>
      <c r="DL27" s="692">
        <v>2227930</v>
      </c>
      <c r="DM27" s="719"/>
      <c r="DN27" s="719"/>
      <c r="DO27" s="719"/>
      <c r="DP27" s="719"/>
      <c r="DQ27" s="719"/>
      <c r="DR27" s="719"/>
      <c r="DS27" s="719"/>
      <c r="DT27" s="719"/>
      <c r="DU27" s="719"/>
      <c r="DV27" s="720"/>
      <c r="DW27" s="688">
        <v>13.1</v>
      </c>
      <c r="DX27" s="717"/>
      <c r="DY27" s="717"/>
      <c r="DZ27" s="717"/>
      <c r="EA27" s="717"/>
      <c r="EB27" s="717"/>
      <c r="EC27" s="718"/>
    </row>
    <row r="28" spans="2:133" ht="11.25" customHeight="1" x14ac:dyDescent="0.15">
      <c r="B28" s="680" t="s">
        <v>297</v>
      </c>
      <c r="C28" s="681"/>
      <c r="D28" s="681"/>
      <c r="E28" s="681"/>
      <c r="F28" s="681"/>
      <c r="G28" s="681"/>
      <c r="H28" s="681"/>
      <c r="I28" s="681"/>
      <c r="J28" s="681"/>
      <c r="K28" s="681"/>
      <c r="L28" s="681"/>
      <c r="M28" s="681"/>
      <c r="N28" s="681"/>
      <c r="O28" s="681"/>
      <c r="P28" s="681"/>
      <c r="Q28" s="682"/>
      <c r="R28" s="683">
        <v>69894</v>
      </c>
      <c r="S28" s="684"/>
      <c r="T28" s="684"/>
      <c r="U28" s="684"/>
      <c r="V28" s="684"/>
      <c r="W28" s="684"/>
      <c r="X28" s="684"/>
      <c r="Y28" s="685"/>
      <c r="Z28" s="686">
        <v>0.2</v>
      </c>
      <c r="AA28" s="686"/>
      <c r="AB28" s="686"/>
      <c r="AC28" s="686"/>
      <c r="AD28" s="687">
        <v>19</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4614531</v>
      </c>
      <c r="CS28" s="684"/>
      <c r="CT28" s="684"/>
      <c r="CU28" s="684"/>
      <c r="CV28" s="684"/>
      <c r="CW28" s="684"/>
      <c r="CX28" s="684"/>
      <c r="CY28" s="685"/>
      <c r="CZ28" s="688">
        <v>14.6</v>
      </c>
      <c r="DA28" s="717"/>
      <c r="DB28" s="717"/>
      <c r="DC28" s="721"/>
      <c r="DD28" s="692">
        <v>4409893</v>
      </c>
      <c r="DE28" s="684"/>
      <c r="DF28" s="684"/>
      <c r="DG28" s="684"/>
      <c r="DH28" s="684"/>
      <c r="DI28" s="684"/>
      <c r="DJ28" s="684"/>
      <c r="DK28" s="685"/>
      <c r="DL28" s="692">
        <v>4386393</v>
      </c>
      <c r="DM28" s="684"/>
      <c r="DN28" s="684"/>
      <c r="DO28" s="684"/>
      <c r="DP28" s="684"/>
      <c r="DQ28" s="684"/>
      <c r="DR28" s="684"/>
      <c r="DS28" s="684"/>
      <c r="DT28" s="684"/>
      <c r="DU28" s="684"/>
      <c r="DV28" s="685"/>
      <c r="DW28" s="688">
        <v>25.7</v>
      </c>
      <c r="DX28" s="717"/>
      <c r="DY28" s="717"/>
      <c r="DZ28" s="717"/>
      <c r="EA28" s="717"/>
      <c r="EB28" s="717"/>
      <c r="EC28" s="718"/>
    </row>
    <row r="29" spans="2:133" ht="11.25" customHeight="1" x14ac:dyDescent="0.15">
      <c r="B29" s="680" t="s">
        <v>299</v>
      </c>
      <c r="C29" s="681"/>
      <c r="D29" s="681"/>
      <c r="E29" s="681"/>
      <c r="F29" s="681"/>
      <c r="G29" s="681"/>
      <c r="H29" s="681"/>
      <c r="I29" s="681"/>
      <c r="J29" s="681"/>
      <c r="K29" s="681"/>
      <c r="L29" s="681"/>
      <c r="M29" s="681"/>
      <c r="N29" s="681"/>
      <c r="O29" s="681"/>
      <c r="P29" s="681"/>
      <c r="Q29" s="682"/>
      <c r="R29" s="683">
        <v>319393</v>
      </c>
      <c r="S29" s="684"/>
      <c r="T29" s="684"/>
      <c r="U29" s="684"/>
      <c r="V29" s="684"/>
      <c r="W29" s="684"/>
      <c r="X29" s="684"/>
      <c r="Y29" s="685"/>
      <c r="Z29" s="686">
        <v>1</v>
      </c>
      <c r="AA29" s="686"/>
      <c r="AB29" s="686"/>
      <c r="AC29" s="686"/>
      <c r="AD29" s="687">
        <v>19038</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300</v>
      </c>
      <c r="CE29" s="724"/>
      <c r="CF29" s="698" t="s">
        <v>301</v>
      </c>
      <c r="CG29" s="699"/>
      <c r="CH29" s="699"/>
      <c r="CI29" s="699"/>
      <c r="CJ29" s="699"/>
      <c r="CK29" s="699"/>
      <c r="CL29" s="699"/>
      <c r="CM29" s="699"/>
      <c r="CN29" s="699"/>
      <c r="CO29" s="699"/>
      <c r="CP29" s="699"/>
      <c r="CQ29" s="700"/>
      <c r="CR29" s="683">
        <v>4614500</v>
      </c>
      <c r="CS29" s="719"/>
      <c r="CT29" s="719"/>
      <c r="CU29" s="719"/>
      <c r="CV29" s="719"/>
      <c r="CW29" s="719"/>
      <c r="CX29" s="719"/>
      <c r="CY29" s="720"/>
      <c r="CZ29" s="688">
        <v>14.6</v>
      </c>
      <c r="DA29" s="717"/>
      <c r="DB29" s="717"/>
      <c r="DC29" s="721"/>
      <c r="DD29" s="692">
        <v>4409862</v>
      </c>
      <c r="DE29" s="719"/>
      <c r="DF29" s="719"/>
      <c r="DG29" s="719"/>
      <c r="DH29" s="719"/>
      <c r="DI29" s="719"/>
      <c r="DJ29" s="719"/>
      <c r="DK29" s="720"/>
      <c r="DL29" s="692">
        <v>4386362</v>
      </c>
      <c r="DM29" s="719"/>
      <c r="DN29" s="719"/>
      <c r="DO29" s="719"/>
      <c r="DP29" s="719"/>
      <c r="DQ29" s="719"/>
      <c r="DR29" s="719"/>
      <c r="DS29" s="719"/>
      <c r="DT29" s="719"/>
      <c r="DU29" s="719"/>
      <c r="DV29" s="720"/>
      <c r="DW29" s="688">
        <v>25.7</v>
      </c>
      <c r="DX29" s="717"/>
      <c r="DY29" s="717"/>
      <c r="DZ29" s="717"/>
      <c r="EA29" s="717"/>
      <c r="EB29" s="717"/>
      <c r="EC29" s="718"/>
    </row>
    <row r="30" spans="2:133" ht="11.25" customHeight="1" x14ac:dyDescent="0.15">
      <c r="B30" s="680" t="s">
        <v>302</v>
      </c>
      <c r="C30" s="681"/>
      <c r="D30" s="681"/>
      <c r="E30" s="681"/>
      <c r="F30" s="681"/>
      <c r="G30" s="681"/>
      <c r="H30" s="681"/>
      <c r="I30" s="681"/>
      <c r="J30" s="681"/>
      <c r="K30" s="681"/>
      <c r="L30" s="681"/>
      <c r="M30" s="681"/>
      <c r="N30" s="681"/>
      <c r="O30" s="681"/>
      <c r="P30" s="681"/>
      <c r="Q30" s="682"/>
      <c r="R30" s="683">
        <v>35213</v>
      </c>
      <c r="S30" s="684"/>
      <c r="T30" s="684"/>
      <c r="U30" s="684"/>
      <c r="V30" s="684"/>
      <c r="W30" s="684"/>
      <c r="X30" s="684"/>
      <c r="Y30" s="685"/>
      <c r="Z30" s="686">
        <v>0.1</v>
      </c>
      <c r="AA30" s="686"/>
      <c r="AB30" s="686"/>
      <c r="AC30" s="686"/>
      <c r="AD30" s="687">
        <v>12912</v>
      </c>
      <c r="AE30" s="687"/>
      <c r="AF30" s="687"/>
      <c r="AG30" s="687"/>
      <c r="AH30" s="687"/>
      <c r="AI30" s="687"/>
      <c r="AJ30" s="687"/>
      <c r="AK30" s="687"/>
      <c r="AL30" s="688">
        <v>0.1</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303</v>
      </c>
      <c r="BH30" s="736"/>
      <c r="BI30" s="736"/>
      <c r="BJ30" s="736"/>
      <c r="BK30" s="736"/>
      <c r="BL30" s="736"/>
      <c r="BM30" s="736"/>
      <c r="BN30" s="736"/>
      <c r="BO30" s="736"/>
      <c r="BP30" s="736"/>
      <c r="BQ30" s="737"/>
      <c r="BR30" s="662" t="s">
        <v>304</v>
      </c>
      <c r="BS30" s="736"/>
      <c r="BT30" s="736"/>
      <c r="BU30" s="736"/>
      <c r="BV30" s="736"/>
      <c r="BW30" s="736"/>
      <c r="BX30" s="736"/>
      <c r="BY30" s="736"/>
      <c r="BZ30" s="736"/>
      <c r="CA30" s="736"/>
      <c r="CB30" s="737"/>
      <c r="CD30" s="725"/>
      <c r="CE30" s="726"/>
      <c r="CF30" s="698" t="s">
        <v>305</v>
      </c>
      <c r="CG30" s="699"/>
      <c r="CH30" s="699"/>
      <c r="CI30" s="699"/>
      <c r="CJ30" s="699"/>
      <c r="CK30" s="699"/>
      <c r="CL30" s="699"/>
      <c r="CM30" s="699"/>
      <c r="CN30" s="699"/>
      <c r="CO30" s="699"/>
      <c r="CP30" s="699"/>
      <c r="CQ30" s="700"/>
      <c r="CR30" s="683">
        <v>4378706</v>
      </c>
      <c r="CS30" s="684"/>
      <c r="CT30" s="684"/>
      <c r="CU30" s="684"/>
      <c r="CV30" s="684"/>
      <c r="CW30" s="684"/>
      <c r="CX30" s="684"/>
      <c r="CY30" s="685"/>
      <c r="CZ30" s="688">
        <v>13.9</v>
      </c>
      <c r="DA30" s="717"/>
      <c r="DB30" s="717"/>
      <c r="DC30" s="721"/>
      <c r="DD30" s="692">
        <v>4174068</v>
      </c>
      <c r="DE30" s="684"/>
      <c r="DF30" s="684"/>
      <c r="DG30" s="684"/>
      <c r="DH30" s="684"/>
      <c r="DI30" s="684"/>
      <c r="DJ30" s="684"/>
      <c r="DK30" s="685"/>
      <c r="DL30" s="692">
        <v>4150568</v>
      </c>
      <c r="DM30" s="684"/>
      <c r="DN30" s="684"/>
      <c r="DO30" s="684"/>
      <c r="DP30" s="684"/>
      <c r="DQ30" s="684"/>
      <c r="DR30" s="684"/>
      <c r="DS30" s="684"/>
      <c r="DT30" s="684"/>
      <c r="DU30" s="684"/>
      <c r="DV30" s="685"/>
      <c r="DW30" s="688">
        <v>24.3</v>
      </c>
      <c r="DX30" s="717"/>
      <c r="DY30" s="717"/>
      <c r="DZ30" s="717"/>
      <c r="EA30" s="717"/>
      <c r="EB30" s="717"/>
      <c r="EC30" s="718"/>
    </row>
    <row r="31" spans="2:133" ht="11.25" customHeight="1" x14ac:dyDescent="0.15">
      <c r="B31" s="680" t="s">
        <v>306</v>
      </c>
      <c r="C31" s="681"/>
      <c r="D31" s="681"/>
      <c r="E31" s="681"/>
      <c r="F31" s="681"/>
      <c r="G31" s="681"/>
      <c r="H31" s="681"/>
      <c r="I31" s="681"/>
      <c r="J31" s="681"/>
      <c r="K31" s="681"/>
      <c r="L31" s="681"/>
      <c r="M31" s="681"/>
      <c r="N31" s="681"/>
      <c r="O31" s="681"/>
      <c r="P31" s="681"/>
      <c r="Q31" s="682"/>
      <c r="R31" s="683">
        <v>5615890</v>
      </c>
      <c r="S31" s="684"/>
      <c r="T31" s="684"/>
      <c r="U31" s="684"/>
      <c r="V31" s="684"/>
      <c r="W31" s="684"/>
      <c r="X31" s="684"/>
      <c r="Y31" s="685"/>
      <c r="Z31" s="686">
        <v>17.399999999999999</v>
      </c>
      <c r="AA31" s="686"/>
      <c r="AB31" s="686"/>
      <c r="AC31" s="686"/>
      <c r="AD31" s="687" t="s">
        <v>127</v>
      </c>
      <c r="AE31" s="687"/>
      <c r="AF31" s="687"/>
      <c r="AG31" s="687"/>
      <c r="AH31" s="687"/>
      <c r="AI31" s="687"/>
      <c r="AJ31" s="687"/>
      <c r="AK31" s="687"/>
      <c r="AL31" s="688" t="s">
        <v>127</v>
      </c>
      <c r="AM31" s="689"/>
      <c r="AN31" s="689"/>
      <c r="AO31" s="690"/>
      <c r="AP31" s="740" t="s">
        <v>307</v>
      </c>
      <c r="AQ31" s="741"/>
      <c r="AR31" s="741"/>
      <c r="AS31" s="741"/>
      <c r="AT31" s="746" t="s">
        <v>308</v>
      </c>
      <c r="AU31" s="231"/>
      <c r="AV31" s="231"/>
      <c r="AW31" s="231"/>
      <c r="AX31" s="669" t="s">
        <v>183</v>
      </c>
      <c r="AY31" s="670"/>
      <c r="AZ31" s="670"/>
      <c r="BA31" s="670"/>
      <c r="BB31" s="670"/>
      <c r="BC31" s="670"/>
      <c r="BD31" s="670"/>
      <c r="BE31" s="670"/>
      <c r="BF31" s="671"/>
      <c r="BG31" s="751">
        <v>98.8</v>
      </c>
      <c r="BH31" s="738"/>
      <c r="BI31" s="738"/>
      <c r="BJ31" s="738"/>
      <c r="BK31" s="738"/>
      <c r="BL31" s="738"/>
      <c r="BM31" s="678">
        <v>94.9</v>
      </c>
      <c r="BN31" s="738"/>
      <c r="BO31" s="738"/>
      <c r="BP31" s="738"/>
      <c r="BQ31" s="739"/>
      <c r="BR31" s="751">
        <v>98.6</v>
      </c>
      <c r="BS31" s="738"/>
      <c r="BT31" s="738"/>
      <c r="BU31" s="738"/>
      <c r="BV31" s="738"/>
      <c r="BW31" s="738"/>
      <c r="BX31" s="678">
        <v>93.8</v>
      </c>
      <c r="BY31" s="738"/>
      <c r="BZ31" s="738"/>
      <c r="CA31" s="738"/>
      <c r="CB31" s="739"/>
      <c r="CD31" s="725"/>
      <c r="CE31" s="726"/>
      <c r="CF31" s="698" t="s">
        <v>309</v>
      </c>
      <c r="CG31" s="699"/>
      <c r="CH31" s="699"/>
      <c r="CI31" s="699"/>
      <c r="CJ31" s="699"/>
      <c r="CK31" s="699"/>
      <c r="CL31" s="699"/>
      <c r="CM31" s="699"/>
      <c r="CN31" s="699"/>
      <c r="CO31" s="699"/>
      <c r="CP31" s="699"/>
      <c r="CQ31" s="700"/>
      <c r="CR31" s="683">
        <v>235794</v>
      </c>
      <c r="CS31" s="719"/>
      <c r="CT31" s="719"/>
      <c r="CU31" s="719"/>
      <c r="CV31" s="719"/>
      <c r="CW31" s="719"/>
      <c r="CX31" s="719"/>
      <c r="CY31" s="720"/>
      <c r="CZ31" s="688">
        <v>0.7</v>
      </c>
      <c r="DA31" s="717"/>
      <c r="DB31" s="717"/>
      <c r="DC31" s="721"/>
      <c r="DD31" s="692">
        <v>235794</v>
      </c>
      <c r="DE31" s="719"/>
      <c r="DF31" s="719"/>
      <c r="DG31" s="719"/>
      <c r="DH31" s="719"/>
      <c r="DI31" s="719"/>
      <c r="DJ31" s="719"/>
      <c r="DK31" s="720"/>
      <c r="DL31" s="692">
        <v>235794</v>
      </c>
      <c r="DM31" s="719"/>
      <c r="DN31" s="719"/>
      <c r="DO31" s="719"/>
      <c r="DP31" s="719"/>
      <c r="DQ31" s="719"/>
      <c r="DR31" s="719"/>
      <c r="DS31" s="719"/>
      <c r="DT31" s="719"/>
      <c r="DU31" s="719"/>
      <c r="DV31" s="720"/>
      <c r="DW31" s="688">
        <v>1.4</v>
      </c>
      <c r="DX31" s="717"/>
      <c r="DY31" s="717"/>
      <c r="DZ31" s="717"/>
      <c r="EA31" s="717"/>
      <c r="EB31" s="717"/>
      <c r="EC31" s="718"/>
    </row>
    <row r="32" spans="2:133" ht="11.25" customHeight="1" x14ac:dyDescent="0.15">
      <c r="B32" s="729" t="s">
        <v>310</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127</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52">
        <v>99.2</v>
      </c>
      <c r="BH32" s="719"/>
      <c r="BI32" s="719"/>
      <c r="BJ32" s="719"/>
      <c r="BK32" s="719"/>
      <c r="BL32" s="719"/>
      <c r="BM32" s="689">
        <v>96.2</v>
      </c>
      <c r="BN32" s="749"/>
      <c r="BO32" s="749"/>
      <c r="BP32" s="749"/>
      <c r="BQ32" s="750"/>
      <c r="BR32" s="752">
        <v>99</v>
      </c>
      <c r="BS32" s="719"/>
      <c r="BT32" s="719"/>
      <c r="BU32" s="719"/>
      <c r="BV32" s="719"/>
      <c r="BW32" s="719"/>
      <c r="BX32" s="689">
        <v>95.1</v>
      </c>
      <c r="BY32" s="749"/>
      <c r="BZ32" s="749"/>
      <c r="CA32" s="749"/>
      <c r="CB32" s="750"/>
      <c r="CD32" s="727"/>
      <c r="CE32" s="728"/>
      <c r="CF32" s="698" t="s">
        <v>313</v>
      </c>
      <c r="CG32" s="699"/>
      <c r="CH32" s="699"/>
      <c r="CI32" s="699"/>
      <c r="CJ32" s="699"/>
      <c r="CK32" s="699"/>
      <c r="CL32" s="699"/>
      <c r="CM32" s="699"/>
      <c r="CN32" s="699"/>
      <c r="CO32" s="699"/>
      <c r="CP32" s="699"/>
      <c r="CQ32" s="700"/>
      <c r="CR32" s="683">
        <v>31</v>
      </c>
      <c r="CS32" s="684"/>
      <c r="CT32" s="684"/>
      <c r="CU32" s="684"/>
      <c r="CV32" s="684"/>
      <c r="CW32" s="684"/>
      <c r="CX32" s="684"/>
      <c r="CY32" s="685"/>
      <c r="CZ32" s="688">
        <v>0</v>
      </c>
      <c r="DA32" s="717"/>
      <c r="DB32" s="717"/>
      <c r="DC32" s="721"/>
      <c r="DD32" s="692">
        <v>31</v>
      </c>
      <c r="DE32" s="684"/>
      <c r="DF32" s="684"/>
      <c r="DG32" s="684"/>
      <c r="DH32" s="684"/>
      <c r="DI32" s="684"/>
      <c r="DJ32" s="684"/>
      <c r="DK32" s="685"/>
      <c r="DL32" s="692">
        <v>31</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314</v>
      </c>
      <c r="C33" s="681"/>
      <c r="D33" s="681"/>
      <c r="E33" s="681"/>
      <c r="F33" s="681"/>
      <c r="G33" s="681"/>
      <c r="H33" s="681"/>
      <c r="I33" s="681"/>
      <c r="J33" s="681"/>
      <c r="K33" s="681"/>
      <c r="L33" s="681"/>
      <c r="M33" s="681"/>
      <c r="N33" s="681"/>
      <c r="O33" s="681"/>
      <c r="P33" s="681"/>
      <c r="Q33" s="682"/>
      <c r="R33" s="683">
        <v>2546981</v>
      </c>
      <c r="S33" s="684"/>
      <c r="T33" s="684"/>
      <c r="U33" s="684"/>
      <c r="V33" s="684"/>
      <c r="W33" s="684"/>
      <c r="X33" s="684"/>
      <c r="Y33" s="685"/>
      <c r="Z33" s="686">
        <v>7.9</v>
      </c>
      <c r="AA33" s="686"/>
      <c r="AB33" s="686"/>
      <c r="AC33" s="686"/>
      <c r="AD33" s="687" t="s">
        <v>135</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315</v>
      </c>
      <c r="AY33" s="734"/>
      <c r="AZ33" s="734"/>
      <c r="BA33" s="734"/>
      <c r="BB33" s="734"/>
      <c r="BC33" s="734"/>
      <c r="BD33" s="734"/>
      <c r="BE33" s="734"/>
      <c r="BF33" s="735"/>
      <c r="BG33" s="753">
        <v>98.1</v>
      </c>
      <c r="BH33" s="754"/>
      <c r="BI33" s="754"/>
      <c r="BJ33" s="754"/>
      <c r="BK33" s="754"/>
      <c r="BL33" s="754"/>
      <c r="BM33" s="755">
        <v>92.7</v>
      </c>
      <c r="BN33" s="754"/>
      <c r="BO33" s="754"/>
      <c r="BP33" s="754"/>
      <c r="BQ33" s="756"/>
      <c r="BR33" s="753">
        <v>97.9</v>
      </c>
      <c r="BS33" s="754"/>
      <c r="BT33" s="754"/>
      <c r="BU33" s="754"/>
      <c r="BV33" s="754"/>
      <c r="BW33" s="754"/>
      <c r="BX33" s="755">
        <v>91.5</v>
      </c>
      <c r="BY33" s="754"/>
      <c r="BZ33" s="754"/>
      <c r="CA33" s="754"/>
      <c r="CB33" s="756"/>
      <c r="CD33" s="698" t="s">
        <v>316</v>
      </c>
      <c r="CE33" s="699"/>
      <c r="CF33" s="699"/>
      <c r="CG33" s="699"/>
      <c r="CH33" s="699"/>
      <c r="CI33" s="699"/>
      <c r="CJ33" s="699"/>
      <c r="CK33" s="699"/>
      <c r="CL33" s="699"/>
      <c r="CM33" s="699"/>
      <c r="CN33" s="699"/>
      <c r="CO33" s="699"/>
      <c r="CP33" s="699"/>
      <c r="CQ33" s="700"/>
      <c r="CR33" s="683">
        <v>11572337</v>
      </c>
      <c r="CS33" s="719"/>
      <c r="CT33" s="719"/>
      <c r="CU33" s="719"/>
      <c r="CV33" s="719"/>
      <c r="CW33" s="719"/>
      <c r="CX33" s="719"/>
      <c r="CY33" s="720"/>
      <c r="CZ33" s="688">
        <v>36.700000000000003</v>
      </c>
      <c r="DA33" s="717"/>
      <c r="DB33" s="717"/>
      <c r="DC33" s="721"/>
      <c r="DD33" s="692">
        <v>8422721</v>
      </c>
      <c r="DE33" s="719"/>
      <c r="DF33" s="719"/>
      <c r="DG33" s="719"/>
      <c r="DH33" s="719"/>
      <c r="DI33" s="719"/>
      <c r="DJ33" s="719"/>
      <c r="DK33" s="720"/>
      <c r="DL33" s="692">
        <v>7168503</v>
      </c>
      <c r="DM33" s="719"/>
      <c r="DN33" s="719"/>
      <c r="DO33" s="719"/>
      <c r="DP33" s="719"/>
      <c r="DQ33" s="719"/>
      <c r="DR33" s="719"/>
      <c r="DS33" s="719"/>
      <c r="DT33" s="719"/>
      <c r="DU33" s="719"/>
      <c r="DV33" s="720"/>
      <c r="DW33" s="688">
        <v>42</v>
      </c>
      <c r="DX33" s="717"/>
      <c r="DY33" s="717"/>
      <c r="DZ33" s="717"/>
      <c r="EA33" s="717"/>
      <c r="EB33" s="717"/>
      <c r="EC33" s="718"/>
    </row>
    <row r="34" spans="2:133" ht="11.25" customHeight="1" x14ac:dyDescent="0.15">
      <c r="B34" s="680" t="s">
        <v>317</v>
      </c>
      <c r="C34" s="681"/>
      <c r="D34" s="681"/>
      <c r="E34" s="681"/>
      <c r="F34" s="681"/>
      <c r="G34" s="681"/>
      <c r="H34" s="681"/>
      <c r="I34" s="681"/>
      <c r="J34" s="681"/>
      <c r="K34" s="681"/>
      <c r="L34" s="681"/>
      <c r="M34" s="681"/>
      <c r="N34" s="681"/>
      <c r="O34" s="681"/>
      <c r="P34" s="681"/>
      <c r="Q34" s="682"/>
      <c r="R34" s="683">
        <v>58839</v>
      </c>
      <c r="S34" s="684"/>
      <c r="T34" s="684"/>
      <c r="U34" s="684"/>
      <c r="V34" s="684"/>
      <c r="W34" s="684"/>
      <c r="X34" s="684"/>
      <c r="Y34" s="685"/>
      <c r="Z34" s="686">
        <v>0.2</v>
      </c>
      <c r="AA34" s="686"/>
      <c r="AB34" s="686"/>
      <c r="AC34" s="686"/>
      <c r="AD34" s="687">
        <v>25001</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3310684</v>
      </c>
      <c r="CS34" s="684"/>
      <c r="CT34" s="684"/>
      <c r="CU34" s="684"/>
      <c r="CV34" s="684"/>
      <c r="CW34" s="684"/>
      <c r="CX34" s="684"/>
      <c r="CY34" s="685"/>
      <c r="CZ34" s="688">
        <v>10.5</v>
      </c>
      <c r="DA34" s="717"/>
      <c r="DB34" s="717"/>
      <c r="DC34" s="721"/>
      <c r="DD34" s="692">
        <v>2607565</v>
      </c>
      <c r="DE34" s="684"/>
      <c r="DF34" s="684"/>
      <c r="DG34" s="684"/>
      <c r="DH34" s="684"/>
      <c r="DI34" s="684"/>
      <c r="DJ34" s="684"/>
      <c r="DK34" s="685"/>
      <c r="DL34" s="692">
        <v>2069189</v>
      </c>
      <c r="DM34" s="684"/>
      <c r="DN34" s="684"/>
      <c r="DO34" s="684"/>
      <c r="DP34" s="684"/>
      <c r="DQ34" s="684"/>
      <c r="DR34" s="684"/>
      <c r="DS34" s="684"/>
      <c r="DT34" s="684"/>
      <c r="DU34" s="684"/>
      <c r="DV34" s="685"/>
      <c r="DW34" s="688">
        <v>12.1</v>
      </c>
      <c r="DX34" s="717"/>
      <c r="DY34" s="717"/>
      <c r="DZ34" s="717"/>
      <c r="EA34" s="717"/>
      <c r="EB34" s="717"/>
      <c r="EC34" s="718"/>
    </row>
    <row r="35" spans="2:133" ht="11.25" customHeight="1" x14ac:dyDescent="0.15">
      <c r="B35" s="680" t="s">
        <v>319</v>
      </c>
      <c r="C35" s="681"/>
      <c r="D35" s="681"/>
      <c r="E35" s="681"/>
      <c r="F35" s="681"/>
      <c r="G35" s="681"/>
      <c r="H35" s="681"/>
      <c r="I35" s="681"/>
      <c r="J35" s="681"/>
      <c r="K35" s="681"/>
      <c r="L35" s="681"/>
      <c r="M35" s="681"/>
      <c r="N35" s="681"/>
      <c r="O35" s="681"/>
      <c r="P35" s="681"/>
      <c r="Q35" s="682"/>
      <c r="R35" s="683">
        <v>462807</v>
      </c>
      <c r="S35" s="684"/>
      <c r="T35" s="684"/>
      <c r="U35" s="684"/>
      <c r="V35" s="684"/>
      <c r="W35" s="684"/>
      <c r="X35" s="684"/>
      <c r="Y35" s="685"/>
      <c r="Z35" s="686">
        <v>1.4</v>
      </c>
      <c r="AA35" s="686"/>
      <c r="AB35" s="686"/>
      <c r="AC35" s="686"/>
      <c r="AD35" s="687" t="s">
        <v>127</v>
      </c>
      <c r="AE35" s="687"/>
      <c r="AF35" s="687"/>
      <c r="AG35" s="687"/>
      <c r="AH35" s="687"/>
      <c r="AI35" s="687"/>
      <c r="AJ35" s="687"/>
      <c r="AK35" s="687"/>
      <c r="AL35" s="688" t="s">
        <v>127</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437520</v>
      </c>
      <c r="CS35" s="719"/>
      <c r="CT35" s="719"/>
      <c r="CU35" s="719"/>
      <c r="CV35" s="719"/>
      <c r="CW35" s="719"/>
      <c r="CX35" s="719"/>
      <c r="CY35" s="720"/>
      <c r="CZ35" s="688">
        <v>1.4</v>
      </c>
      <c r="DA35" s="717"/>
      <c r="DB35" s="717"/>
      <c r="DC35" s="721"/>
      <c r="DD35" s="692">
        <v>236714</v>
      </c>
      <c r="DE35" s="719"/>
      <c r="DF35" s="719"/>
      <c r="DG35" s="719"/>
      <c r="DH35" s="719"/>
      <c r="DI35" s="719"/>
      <c r="DJ35" s="719"/>
      <c r="DK35" s="720"/>
      <c r="DL35" s="692">
        <v>163978</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323</v>
      </c>
      <c r="C36" s="681"/>
      <c r="D36" s="681"/>
      <c r="E36" s="681"/>
      <c r="F36" s="681"/>
      <c r="G36" s="681"/>
      <c r="H36" s="681"/>
      <c r="I36" s="681"/>
      <c r="J36" s="681"/>
      <c r="K36" s="681"/>
      <c r="L36" s="681"/>
      <c r="M36" s="681"/>
      <c r="N36" s="681"/>
      <c r="O36" s="681"/>
      <c r="P36" s="681"/>
      <c r="Q36" s="682"/>
      <c r="R36" s="683">
        <v>1011183</v>
      </c>
      <c r="S36" s="684"/>
      <c r="T36" s="684"/>
      <c r="U36" s="684"/>
      <c r="V36" s="684"/>
      <c r="W36" s="684"/>
      <c r="X36" s="684"/>
      <c r="Y36" s="685"/>
      <c r="Z36" s="686">
        <v>3.1</v>
      </c>
      <c r="AA36" s="686"/>
      <c r="AB36" s="686"/>
      <c r="AC36" s="686"/>
      <c r="AD36" s="687" t="s">
        <v>230</v>
      </c>
      <c r="AE36" s="687"/>
      <c r="AF36" s="687"/>
      <c r="AG36" s="687"/>
      <c r="AH36" s="687"/>
      <c r="AI36" s="687"/>
      <c r="AJ36" s="687"/>
      <c r="AK36" s="687"/>
      <c r="AL36" s="688" t="s">
        <v>127</v>
      </c>
      <c r="AM36" s="689"/>
      <c r="AN36" s="689"/>
      <c r="AO36" s="690"/>
      <c r="AP36" s="235"/>
      <c r="AQ36" s="757" t="s">
        <v>324</v>
      </c>
      <c r="AR36" s="758"/>
      <c r="AS36" s="758"/>
      <c r="AT36" s="758"/>
      <c r="AU36" s="758"/>
      <c r="AV36" s="758"/>
      <c r="AW36" s="758"/>
      <c r="AX36" s="758"/>
      <c r="AY36" s="759"/>
      <c r="AZ36" s="672">
        <v>4149464</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280937</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4444327</v>
      </c>
      <c r="CS36" s="684"/>
      <c r="CT36" s="684"/>
      <c r="CU36" s="684"/>
      <c r="CV36" s="684"/>
      <c r="CW36" s="684"/>
      <c r="CX36" s="684"/>
      <c r="CY36" s="685"/>
      <c r="CZ36" s="688">
        <v>14.1</v>
      </c>
      <c r="DA36" s="717"/>
      <c r="DB36" s="717"/>
      <c r="DC36" s="721"/>
      <c r="DD36" s="692">
        <v>3266676</v>
      </c>
      <c r="DE36" s="684"/>
      <c r="DF36" s="684"/>
      <c r="DG36" s="684"/>
      <c r="DH36" s="684"/>
      <c r="DI36" s="684"/>
      <c r="DJ36" s="684"/>
      <c r="DK36" s="685"/>
      <c r="DL36" s="692">
        <v>3074704</v>
      </c>
      <c r="DM36" s="684"/>
      <c r="DN36" s="684"/>
      <c r="DO36" s="684"/>
      <c r="DP36" s="684"/>
      <c r="DQ36" s="684"/>
      <c r="DR36" s="684"/>
      <c r="DS36" s="684"/>
      <c r="DT36" s="684"/>
      <c r="DU36" s="684"/>
      <c r="DV36" s="685"/>
      <c r="DW36" s="688">
        <v>18</v>
      </c>
      <c r="DX36" s="717"/>
      <c r="DY36" s="717"/>
      <c r="DZ36" s="717"/>
      <c r="EA36" s="717"/>
      <c r="EB36" s="717"/>
      <c r="EC36" s="718"/>
    </row>
    <row r="37" spans="2:133" ht="11.25" customHeight="1" x14ac:dyDescent="0.15">
      <c r="B37" s="680" t="s">
        <v>327</v>
      </c>
      <c r="C37" s="681"/>
      <c r="D37" s="681"/>
      <c r="E37" s="681"/>
      <c r="F37" s="681"/>
      <c r="G37" s="681"/>
      <c r="H37" s="681"/>
      <c r="I37" s="681"/>
      <c r="J37" s="681"/>
      <c r="K37" s="681"/>
      <c r="L37" s="681"/>
      <c r="M37" s="681"/>
      <c r="N37" s="681"/>
      <c r="O37" s="681"/>
      <c r="P37" s="681"/>
      <c r="Q37" s="682"/>
      <c r="R37" s="683">
        <v>113535</v>
      </c>
      <c r="S37" s="684"/>
      <c r="T37" s="684"/>
      <c r="U37" s="684"/>
      <c r="V37" s="684"/>
      <c r="W37" s="684"/>
      <c r="X37" s="684"/>
      <c r="Y37" s="685"/>
      <c r="Z37" s="686">
        <v>0.4</v>
      </c>
      <c r="AA37" s="686"/>
      <c r="AB37" s="686"/>
      <c r="AC37" s="686"/>
      <c r="AD37" s="687" t="s">
        <v>135</v>
      </c>
      <c r="AE37" s="687"/>
      <c r="AF37" s="687"/>
      <c r="AG37" s="687"/>
      <c r="AH37" s="687"/>
      <c r="AI37" s="687"/>
      <c r="AJ37" s="687"/>
      <c r="AK37" s="687"/>
      <c r="AL37" s="688" t="s">
        <v>127</v>
      </c>
      <c r="AM37" s="689"/>
      <c r="AN37" s="689"/>
      <c r="AO37" s="690"/>
      <c r="AQ37" s="761" t="s">
        <v>328</v>
      </c>
      <c r="AR37" s="762"/>
      <c r="AS37" s="762"/>
      <c r="AT37" s="762"/>
      <c r="AU37" s="762"/>
      <c r="AV37" s="762"/>
      <c r="AW37" s="762"/>
      <c r="AX37" s="762"/>
      <c r="AY37" s="763"/>
      <c r="AZ37" s="683">
        <v>1156314</v>
      </c>
      <c r="BA37" s="684"/>
      <c r="BB37" s="684"/>
      <c r="BC37" s="684"/>
      <c r="BD37" s="719"/>
      <c r="BE37" s="719"/>
      <c r="BF37" s="750"/>
      <c r="BG37" s="698" t="s">
        <v>329</v>
      </c>
      <c r="BH37" s="699"/>
      <c r="BI37" s="699"/>
      <c r="BJ37" s="699"/>
      <c r="BK37" s="699"/>
      <c r="BL37" s="699"/>
      <c r="BM37" s="699"/>
      <c r="BN37" s="699"/>
      <c r="BO37" s="699"/>
      <c r="BP37" s="699"/>
      <c r="BQ37" s="699"/>
      <c r="BR37" s="699"/>
      <c r="BS37" s="699"/>
      <c r="BT37" s="699"/>
      <c r="BU37" s="700"/>
      <c r="BV37" s="683">
        <v>189949</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2237796</v>
      </c>
      <c r="CS37" s="719"/>
      <c r="CT37" s="719"/>
      <c r="CU37" s="719"/>
      <c r="CV37" s="719"/>
      <c r="CW37" s="719"/>
      <c r="CX37" s="719"/>
      <c r="CY37" s="720"/>
      <c r="CZ37" s="688">
        <v>7.1</v>
      </c>
      <c r="DA37" s="717"/>
      <c r="DB37" s="717"/>
      <c r="DC37" s="721"/>
      <c r="DD37" s="692">
        <v>1859496</v>
      </c>
      <c r="DE37" s="719"/>
      <c r="DF37" s="719"/>
      <c r="DG37" s="719"/>
      <c r="DH37" s="719"/>
      <c r="DI37" s="719"/>
      <c r="DJ37" s="719"/>
      <c r="DK37" s="720"/>
      <c r="DL37" s="692">
        <v>1859496</v>
      </c>
      <c r="DM37" s="719"/>
      <c r="DN37" s="719"/>
      <c r="DO37" s="719"/>
      <c r="DP37" s="719"/>
      <c r="DQ37" s="719"/>
      <c r="DR37" s="719"/>
      <c r="DS37" s="719"/>
      <c r="DT37" s="719"/>
      <c r="DU37" s="719"/>
      <c r="DV37" s="720"/>
      <c r="DW37" s="688">
        <v>10.9</v>
      </c>
      <c r="DX37" s="717"/>
      <c r="DY37" s="717"/>
      <c r="DZ37" s="717"/>
      <c r="EA37" s="717"/>
      <c r="EB37" s="717"/>
      <c r="EC37" s="718"/>
    </row>
    <row r="38" spans="2:133" ht="11.25" customHeight="1" x14ac:dyDescent="0.15">
      <c r="B38" s="680" t="s">
        <v>331</v>
      </c>
      <c r="C38" s="681"/>
      <c r="D38" s="681"/>
      <c r="E38" s="681"/>
      <c r="F38" s="681"/>
      <c r="G38" s="681"/>
      <c r="H38" s="681"/>
      <c r="I38" s="681"/>
      <c r="J38" s="681"/>
      <c r="K38" s="681"/>
      <c r="L38" s="681"/>
      <c r="M38" s="681"/>
      <c r="N38" s="681"/>
      <c r="O38" s="681"/>
      <c r="P38" s="681"/>
      <c r="Q38" s="682"/>
      <c r="R38" s="683">
        <v>351284</v>
      </c>
      <c r="S38" s="684"/>
      <c r="T38" s="684"/>
      <c r="U38" s="684"/>
      <c r="V38" s="684"/>
      <c r="W38" s="684"/>
      <c r="X38" s="684"/>
      <c r="Y38" s="685"/>
      <c r="Z38" s="686">
        <v>1.1000000000000001</v>
      </c>
      <c r="AA38" s="686"/>
      <c r="AB38" s="686"/>
      <c r="AC38" s="686"/>
      <c r="AD38" s="687">
        <v>19129</v>
      </c>
      <c r="AE38" s="687"/>
      <c r="AF38" s="687"/>
      <c r="AG38" s="687"/>
      <c r="AH38" s="687"/>
      <c r="AI38" s="687"/>
      <c r="AJ38" s="687"/>
      <c r="AK38" s="687"/>
      <c r="AL38" s="688">
        <v>0.1</v>
      </c>
      <c r="AM38" s="689"/>
      <c r="AN38" s="689"/>
      <c r="AO38" s="690"/>
      <c r="AQ38" s="761" t="s">
        <v>332</v>
      </c>
      <c r="AR38" s="762"/>
      <c r="AS38" s="762"/>
      <c r="AT38" s="762"/>
      <c r="AU38" s="762"/>
      <c r="AV38" s="762"/>
      <c r="AW38" s="762"/>
      <c r="AX38" s="762"/>
      <c r="AY38" s="763"/>
      <c r="AZ38" s="683">
        <v>398797</v>
      </c>
      <c r="BA38" s="684"/>
      <c r="BB38" s="684"/>
      <c r="BC38" s="684"/>
      <c r="BD38" s="719"/>
      <c r="BE38" s="719"/>
      <c r="BF38" s="750"/>
      <c r="BG38" s="698" t="s">
        <v>333</v>
      </c>
      <c r="BH38" s="699"/>
      <c r="BI38" s="699"/>
      <c r="BJ38" s="699"/>
      <c r="BK38" s="699"/>
      <c r="BL38" s="699"/>
      <c r="BM38" s="699"/>
      <c r="BN38" s="699"/>
      <c r="BO38" s="699"/>
      <c r="BP38" s="699"/>
      <c r="BQ38" s="699"/>
      <c r="BR38" s="699"/>
      <c r="BS38" s="699"/>
      <c r="BT38" s="699"/>
      <c r="BU38" s="700"/>
      <c r="BV38" s="683">
        <v>9050</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2480470</v>
      </c>
      <c r="CS38" s="684"/>
      <c r="CT38" s="684"/>
      <c r="CU38" s="684"/>
      <c r="CV38" s="684"/>
      <c r="CW38" s="684"/>
      <c r="CX38" s="684"/>
      <c r="CY38" s="685"/>
      <c r="CZ38" s="688">
        <v>7.9</v>
      </c>
      <c r="DA38" s="717"/>
      <c r="DB38" s="717"/>
      <c r="DC38" s="721"/>
      <c r="DD38" s="692">
        <v>1948384</v>
      </c>
      <c r="DE38" s="684"/>
      <c r="DF38" s="684"/>
      <c r="DG38" s="684"/>
      <c r="DH38" s="684"/>
      <c r="DI38" s="684"/>
      <c r="DJ38" s="684"/>
      <c r="DK38" s="685"/>
      <c r="DL38" s="692">
        <v>1848311</v>
      </c>
      <c r="DM38" s="684"/>
      <c r="DN38" s="684"/>
      <c r="DO38" s="684"/>
      <c r="DP38" s="684"/>
      <c r="DQ38" s="684"/>
      <c r="DR38" s="684"/>
      <c r="DS38" s="684"/>
      <c r="DT38" s="684"/>
      <c r="DU38" s="684"/>
      <c r="DV38" s="685"/>
      <c r="DW38" s="688">
        <v>10.8</v>
      </c>
      <c r="DX38" s="717"/>
      <c r="DY38" s="717"/>
      <c r="DZ38" s="717"/>
      <c r="EA38" s="717"/>
      <c r="EB38" s="717"/>
      <c r="EC38" s="718"/>
    </row>
    <row r="39" spans="2:133" ht="11.25" customHeight="1" x14ac:dyDescent="0.15">
      <c r="B39" s="680" t="s">
        <v>335</v>
      </c>
      <c r="C39" s="681"/>
      <c r="D39" s="681"/>
      <c r="E39" s="681"/>
      <c r="F39" s="681"/>
      <c r="G39" s="681"/>
      <c r="H39" s="681"/>
      <c r="I39" s="681"/>
      <c r="J39" s="681"/>
      <c r="K39" s="681"/>
      <c r="L39" s="681"/>
      <c r="M39" s="681"/>
      <c r="N39" s="681"/>
      <c r="O39" s="681"/>
      <c r="P39" s="681"/>
      <c r="Q39" s="682"/>
      <c r="R39" s="683">
        <v>4024511</v>
      </c>
      <c r="S39" s="684"/>
      <c r="T39" s="684"/>
      <c r="U39" s="684"/>
      <c r="V39" s="684"/>
      <c r="W39" s="684"/>
      <c r="X39" s="684"/>
      <c r="Y39" s="685"/>
      <c r="Z39" s="686">
        <v>12.5</v>
      </c>
      <c r="AA39" s="686"/>
      <c r="AB39" s="686"/>
      <c r="AC39" s="686"/>
      <c r="AD39" s="687" t="s">
        <v>127</v>
      </c>
      <c r="AE39" s="687"/>
      <c r="AF39" s="687"/>
      <c r="AG39" s="687"/>
      <c r="AH39" s="687"/>
      <c r="AI39" s="687"/>
      <c r="AJ39" s="687"/>
      <c r="AK39" s="687"/>
      <c r="AL39" s="688" t="s">
        <v>127</v>
      </c>
      <c r="AM39" s="689"/>
      <c r="AN39" s="689"/>
      <c r="AO39" s="690"/>
      <c r="AQ39" s="761" t="s">
        <v>336</v>
      </c>
      <c r="AR39" s="762"/>
      <c r="AS39" s="762"/>
      <c r="AT39" s="762"/>
      <c r="AU39" s="762"/>
      <c r="AV39" s="762"/>
      <c r="AW39" s="762"/>
      <c r="AX39" s="762"/>
      <c r="AY39" s="763"/>
      <c r="AZ39" s="683">
        <v>88005</v>
      </c>
      <c r="BA39" s="684"/>
      <c r="BB39" s="684"/>
      <c r="BC39" s="684"/>
      <c r="BD39" s="719"/>
      <c r="BE39" s="719"/>
      <c r="BF39" s="750"/>
      <c r="BG39" s="698" t="s">
        <v>337</v>
      </c>
      <c r="BH39" s="699"/>
      <c r="BI39" s="699"/>
      <c r="BJ39" s="699"/>
      <c r="BK39" s="699"/>
      <c r="BL39" s="699"/>
      <c r="BM39" s="699"/>
      <c r="BN39" s="699"/>
      <c r="BO39" s="699"/>
      <c r="BP39" s="699"/>
      <c r="BQ39" s="699"/>
      <c r="BR39" s="699"/>
      <c r="BS39" s="699"/>
      <c r="BT39" s="699"/>
      <c r="BU39" s="700"/>
      <c r="BV39" s="683">
        <v>14353</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493284</v>
      </c>
      <c r="CS39" s="719"/>
      <c r="CT39" s="719"/>
      <c r="CU39" s="719"/>
      <c r="CV39" s="719"/>
      <c r="CW39" s="719"/>
      <c r="CX39" s="719"/>
      <c r="CY39" s="720"/>
      <c r="CZ39" s="688">
        <v>1.6</v>
      </c>
      <c r="DA39" s="717"/>
      <c r="DB39" s="717"/>
      <c r="DC39" s="721"/>
      <c r="DD39" s="692">
        <v>23045</v>
      </c>
      <c r="DE39" s="719"/>
      <c r="DF39" s="719"/>
      <c r="DG39" s="719"/>
      <c r="DH39" s="719"/>
      <c r="DI39" s="719"/>
      <c r="DJ39" s="719"/>
      <c r="DK39" s="720"/>
      <c r="DL39" s="692" t="s">
        <v>127</v>
      </c>
      <c r="DM39" s="719"/>
      <c r="DN39" s="719"/>
      <c r="DO39" s="719"/>
      <c r="DP39" s="719"/>
      <c r="DQ39" s="719"/>
      <c r="DR39" s="719"/>
      <c r="DS39" s="719"/>
      <c r="DT39" s="719"/>
      <c r="DU39" s="719"/>
      <c r="DV39" s="720"/>
      <c r="DW39" s="688" t="s">
        <v>230</v>
      </c>
      <c r="DX39" s="717"/>
      <c r="DY39" s="717"/>
      <c r="DZ39" s="717"/>
      <c r="EA39" s="717"/>
      <c r="EB39" s="717"/>
      <c r="EC39" s="718"/>
    </row>
    <row r="40" spans="2:133" ht="11.25" customHeight="1" x14ac:dyDescent="0.15">
      <c r="B40" s="680" t="s">
        <v>339</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230</v>
      </c>
      <c r="AE40" s="687"/>
      <c r="AF40" s="687"/>
      <c r="AG40" s="687"/>
      <c r="AH40" s="687"/>
      <c r="AI40" s="687"/>
      <c r="AJ40" s="687"/>
      <c r="AK40" s="687"/>
      <c r="AL40" s="688" t="s">
        <v>127</v>
      </c>
      <c r="AM40" s="689"/>
      <c r="AN40" s="689"/>
      <c r="AO40" s="690"/>
      <c r="AQ40" s="761" t="s">
        <v>340</v>
      </c>
      <c r="AR40" s="762"/>
      <c r="AS40" s="762"/>
      <c r="AT40" s="762"/>
      <c r="AU40" s="762"/>
      <c r="AV40" s="762"/>
      <c r="AW40" s="762"/>
      <c r="AX40" s="762"/>
      <c r="AY40" s="763"/>
      <c r="AZ40" s="683">
        <v>25878</v>
      </c>
      <c r="BA40" s="684"/>
      <c r="BB40" s="684"/>
      <c r="BC40" s="684"/>
      <c r="BD40" s="719"/>
      <c r="BE40" s="719"/>
      <c r="BF40" s="750"/>
      <c r="BG40" s="764" t="s">
        <v>341</v>
      </c>
      <c r="BH40" s="765"/>
      <c r="BI40" s="765"/>
      <c r="BJ40" s="765"/>
      <c r="BK40" s="765"/>
      <c r="BL40" s="236"/>
      <c r="BM40" s="699" t="s">
        <v>342</v>
      </c>
      <c r="BN40" s="699"/>
      <c r="BO40" s="699"/>
      <c r="BP40" s="699"/>
      <c r="BQ40" s="699"/>
      <c r="BR40" s="699"/>
      <c r="BS40" s="699"/>
      <c r="BT40" s="699"/>
      <c r="BU40" s="700"/>
      <c r="BV40" s="683">
        <v>95</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406052</v>
      </c>
      <c r="CS40" s="684"/>
      <c r="CT40" s="684"/>
      <c r="CU40" s="684"/>
      <c r="CV40" s="684"/>
      <c r="CW40" s="684"/>
      <c r="CX40" s="684"/>
      <c r="CY40" s="685"/>
      <c r="CZ40" s="688">
        <v>1.3</v>
      </c>
      <c r="DA40" s="717"/>
      <c r="DB40" s="717"/>
      <c r="DC40" s="721"/>
      <c r="DD40" s="692">
        <v>340337</v>
      </c>
      <c r="DE40" s="684"/>
      <c r="DF40" s="684"/>
      <c r="DG40" s="684"/>
      <c r="DH40" s="684"/>
      <c r="DI40" s="684"/>
      <c r="DJ40" s="684"/>
      <c r="DK40" s="685"/>
      <c r="DL40" s="692">
        <v>12321</v>
      </c>
      <c r="DM40" s="684"/>
      <c r="DN40" s="684"/>
      <c r="DO40" s="684"/>
      <c r="DP40" s="684"/>
      <c r="DQ40" s="684"/>
      <c r="DR40" s="684"/>
      <c r="DS40" s="684"/>
      <c r="DT40" s="684"/>
      <c r="DU40" s="684"/>
      <c r="DV40" s="685"/>
      <c r="DW40" s="688">
        <v>0.1</v>
      </c>
      <c r="DX40" s="717"/>
      <c r="DY40" s="717"/>
      <c r="DZ40" s="717"/>
      <c r="EA40" s="717"/>
      <c r="EB40" s="717"/>
      <c r="EC40" s="718"/>
    </row>
    <row r="41" spans="2:133" ht="11.25" customHeight="1" x14ac:dyDescent="0.15">
      <c r="B41" s="680" t="s">
        <v>344</v>
      </c>
      <c r="C41" s="681"/>
      <c r="D41" s="681"/>
      <c r="E41" s="681"/>
      <c r="F41" s="681"/>
      <c r="G41" s="681"/>
      <c r="H41" s="681"/>
      <c r="I41" s="681"/>
      <c r="J41" s="681"/>
      <c r="K41" s="681"/>
      <c r="L41" s="681"/>
      <c r="M41" s="681"/>
      <c r="N41" s="681"/>
      <c r="O41" s="681"/>
      <c r="P41" s="681"/>
      <c r="Q41" s="682"/>
      <c r="R41" s="683">
        <v>574011</v>
      </c>
      <c r="S41" s="684"/>
      <c r="T41" s="684"/>
      <c r="U41" s="684"/>
      <c r="V41" s="684"/>
      <c r="W41" s="684"/>
      <c r="X41" s="684"/>
      <c r="Y41" s="685"/>
      <c r="Z41" s="686">
        <v>1.8</v>
      </c>
      <c r="AA41" s="686"/>
      <c r="AB41" s="686"/>
      <c r="AC41" s="686"/>
      <c r="AD41" s="687" t="s">
        <v>127</v>
      </c>
      <c r="AE41" s="687"/>
      <c r="AF41" s="687"/>
      <c r="AG41" s="687"/>
      <c r="AH41" s="687"/>
      <c r="AI41" s="687"/>
      <c r="AJ41" s="687"/>
      <c r="AK41" s="687"/>
      <c r="AL41" s="688" t="s">
        <v>127</v>
      </c>
      <c r="AM41" s="689"/>
      <c r="AN41" s="689"/>
      <c r="AO41" s="690"/>
      <c r="AQ41" s="761" t="s">
        <v>345</v>
      </c>
      <c r="AR41" s="762"/>
      <c r="AS41" s="762"/>
      <c r="AT41" s="762"/>
      <c r="AU41" s="762"/>
      <c r="AV41" s="762"/>
      <c r="AW41" s="762"/>
      <c r="AX41" s="762"/>
      <c r="AY41" s="763"/>
      <c r="AZ41" s="683">
        <v>694451</v>
      </c>
      <c r="BA41" s="684"/>
      <c r="BB41" s="684"/>
      <c r="BC41" s="684"/>
      <c r="BD41" s="719"/>
      <c r="BE41" s="719"/>
      <c r="BF41" s="750"/>
      <c r="BG41" s="764"/>
      <c r="BH41" s="765"/>
      <c r="BI41" s="765"/>
      <c r="BJ41" s="765"/>
      <c r="BK41" s="765"/>
      <c r="BL41" s="236"/>
      <c r="BM41" s="699" t="s">
        <v>346</v>
      </c>
      <c r="BN41" s="699"/>
      <c r="BO41" s="699"/>
      <c r="BP41" s="699"/>
      <c r="BQ41" s="699"/>
      <c r="BR41" s="699"/>
      <c r="BS41" s="699"/>
      <c r="BT41" s="699"/>
      <c r="BU41" s="700"/>
      <c r="BV41" s="683" t="s">
        <v>127</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135</v>
      </c>
      <c r="DA41" s="717"/>
      <c r="DB41" s="717"/>
      <c r="DC41" s="721"/>
      <c r="DD41" s="692" t="s">
        <v>230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348</v>
      </c>
      <c r="C42" s="734"/>
      <c r="D42" s="734"/>
      <c r="E42" s="734"/>
      <c r="F42" s="734"/>
      <c r="G42" s="734"/>
      <c r="H42" s="734"/>
      <c r="I42" s="734"/>
      <c r="J42" s="734"/>
      <c r="K42" s="734"/>
      <c r="L42" s="734"/>
      <c r="M42" s="734"/>
      <c r="N42" s="734"/>
      <c r="O42" s="734"/>
      <c r="P42" s="734"/>
      <c r="Q42" s="735"/>
      <c r="R42" s="768">
        <v>32211513</v>
      </c>
      <c r="S42" s="769"/>
      <c r="T42" s="769"/>
      <c r="U42" s="769"/>
      <c r="V42" s="769"/>
      <c r="W42" s="769"/>
      <c r="X42" s="769"/>
      <c r="Y42" s="777"/>
      <c r="Z42" s="778">
        <v>100</v>
      </c>
      <c r="AA42" s="778"/>
      <c r="AB42" s="778"/>
      <c r="AC42" s="778"/>
      <c r="AD42" s="779">
        <v>16476842</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1786019</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295</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4278988</v>
      </c>
      <c r="CS42" s="684"/>
      <c r="CT42" s="684"/>
      <c r="CU42" s="684"/>
      <c r="CV42" s="684"/>
      <c r="CW42" s="684"/>
      <c r="CX42" s="684"/>
      <c r="CY42" s="685"/>
      <c r="CZ42" s="688">
        <v>13.6</v>
      </c>
      <c r="DA42" s="689"/>
      <c r="DB42" s="689"/>
      <c r="DC42" s="701"/>
      <c r="DD42" s="692">
        <v>192555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146034</v>
      </c>
      <c r="CS43" s="719"/>
      <c r="CT43" s="719"/>
      <c r="CU43" s="719"/>
      <c r="CV43" s="719"/>
      <c r="CW43" s="719"/>
      <c r="CX43" s="719"/>
      <c r="CY43" s="720"/>
      <c r="CZ43" s="688">
        <v>0.5</v>
      </c>
      <c r="DA43" s="717"/>
      <c r="DB43" s="717"/>
      <c r="DC43" s="721"/>
      <c r="DD43" s="692">
        <v>146034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300</v>
      </c>
      <c r="CE44" s="796"/>
      <c r="CF44" s="680" t="s">
        <v>353</v>
      </c>
      <c r="CG44" s="681"/>
      <c r="CH44" s="681"/>
      <c r="CI44" s="681"/>
      <c r="CJ44" s="681"/>
      <c r="CK44" s="681"/>
      <c r="CL44" s="681"/>
      <c r="CM44" s="681"/>
      <c r="CN44" s="681"/>
      <c r="CO44" s="681"/>
      <c r="CP44" s="681"/>
      <c r="CQ44" s="682"/>
      <c r="CR44" s="683">
        <v>4277533</v>
      </c>
      <c r="CS44" s="684"/>
      <c r="CT44" s="684"/>
      <c r="CU44" s="684"/>
      <c r="CV44" s="684"/>
      <c r="CW44" s="684"/>
      <c r="CX44" s="684"/>
      <c r="CY44" s="685"/>
      <c r="CZ44" s="688">
        <v>13.5</v>
      </c>
      <c r="DA44" s="689"/>
      <c r="DB44" s="689"/>
      <c r="DC44" s="701"/>
      <c r="DD44" s="692">
        <v>191100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354</v>
      </c>
      <c r="CG45" s="681"/>
      <c r="CH45" s="681"/>
      <c r="CI45" s="681"/>
      <c r="CJ45" s="681"/>
      <c r="CK45" s="681"/>
      <c r="CL45" s="681"/>
      <c r="CM45" s="681"/>
      <c r="CN45" s="681"/>
      <c r="CO45" s="681"/>
      <c r="CP45" s="681"/>
      <c r="CQ45" s="682"/>
      <c r="CR45" s="683">
        <v>3070711</v>
      </c>
      <c r="CS45" s="719"/>
      <c r="CT45" s="719"/>
      <c r="CU45" s="719"/>
      <c r="CV45" s="719"/>
      <c r="CW45" s="719"/>
      <c r="CX45" s="719"/>
      <c r="CY45" s="720"/>
      <c r="CZ45" s="688">
        <v>9.6999999999999993</v>
      </c>
      <c r="DA45" s="717"/>
      <c r="DB45" s="717"/>
      <c r="DC45" s="721"/>
      <c r="DD45" s="692">
        <v>3357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1093347</v>
      </c>
      <c r="CS46" s="684"/>
      <c r="CT46" s="684"/>
      <c r="CU46" s="684"/>
      <c r="CV46" s="684"/>
      <c r="CW46" s="684"/>
      <c r="CX46" s="684"/>
      <c r="CY46" s="685"/>
      <c r="CZ46" s="688">
        <v>3.5</v>
      </c>
      <c r="DA46" s="689"/>
      <c r="DB46" s="689"/>
      <c r="DC46" s="701"/>
      <c r="DD46" s="692">
        <v>178668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1455</v>
      </c>
      <c r="CS47" s="719"/>
      <c r="CT47" s="719"/>
      <c r="CU47" s="719"/>
      <c r="CV47" s="719"/>
      <c r="CW47" s="719"/>
      <c r="CX47" s="719"/>
      <c r="CY47" s="720"/>
      <c r="CZ47" s="688">
        <v>0</v>
      </c>
      <c r="DA47" s="717"/>
      <c r="DB47" s="717"/>
      <c r="DC47" s="721"/>
      <c r="DD47" s="692">
        <v>1455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359</v>
      </c>
      <c r="CD48" s="799"/>
      <c r="CE48" s="800"/>
      <c r="CF48" s="680" t="s">
        <v>360</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361</v>
      </c>
      <c r="CE49" s="734"/>
      <c r="CF49" s="734"/>
      <c r="CG49" s="734"/>
      <c r="CH49" s="734"/>
      <c r="CI49" s="734"/>
      <c r="CJ49" s="734"/>
      <c r="CK49" s="734"/>
      <c r="CL49" s="734"/>
      <c r="CM49" s="734"/>
      <c r="CN49" s="734"/>
      <c r="CO49" s="734"/>
      <c r="CP49" s="734"/>
      <c r="CQ49" s="735"/>
      <c r="CR49" s="768">
        <v>31575233</v>
      </c>
      <c r="CS49" s="754"/>
      <c r="CT49" s="754"/>
      <c r="CU49" s="754"/>
      <c r="CV49" s="754"/>
      <c r="CW49" s="754"/>
      <c r="CX49" s="754"/>
      <c r="CY49" s="785"/>
      <c r="CZ49" s="780">
        <v>100</v>
      </c>
      <c r="DA49" s="786"/>
      <c r="DB49" s="786"/>
      <c r="DC49" s="787"/>
      <c r="DD49" s="788">
        <v>18274136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WZIqZpd0lOB+Acmg56bGnie+0wJbAm3oAXPytsv7wKOaTuTyXn1D+HcYKrfAULxu/8HHdb+J4tTD+pnuuN3pA==" saltValue="ZasA+jTrFTZk/WT/yRDkV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384</v>
      </c>
      <c r="C7" s="816"/>
      <c r="D7" s="816"/>
      <c r="E7" s="816"/>
      <c r="F7" s="816"/>
      <c r="G7" s="816"/>
      <c r="H7" s="816"/>
      <c r="I7" s="816"/>
      <c r="J7" s="816"/>
      <c r="K7" s="816"/>
      <c r="L7" s="816"/>
      <c r="M7" s="816"/>
      <c r="N7" s="816"/>
      <c r="O7" s="816"/>
      <c r="P7" s="817"/>
      <c r="Q7" s="818">
        <v>32189</v>
      </c>
      <c r="R7" s="819"/>
      <c r="S7" s="819"/>
      <c r="T7" s="819"/>
      <c r="U7" s="819"/>
      <c r="V7" s="819">
        <v>31561</v>
      </c>
      <c r="W7" s="819"/>
      <c r="X7" s="819"/>
      <c r="Y7" s="819"/>
      <c r="Z7" s="819"/>
      <c r="AA7" s="819">
        <v>628</v>
      </c>
      <c r="AB7" s="819"/>
      <c r="AC7" s="819"/>
      <c r="AD7" s="819"/>
      <c r="AE7" s="820"/>
      <c r="AF7" s="821">
        <v>568</v>
      </c>
      <c r="AG7" s="822"/>
      <c r="AH7" s="822"/>
      <c r="AI7" s="822"/>
      <c r="AJ7" s="823"/>
      <c r="AK7" s="855">
        <v>989</v>
      </c>
      <c r="AL7" s="856"/>
      <c r="AM7" s="856"/>
      <c r="AN7" s="856"/>
      <c r="AO7" s="856"/>
      <c r="AP7" s="856">
        <v>53643</v>
      </c>
      <c r="AQ7" s="856"/>
      <c r="AR7" s="856"/>
      <c r="AS7" s="856"/>
      <c r="AT7" s="856"/>
      <c r="AU7" s="857"/>
      <c r="AV7" s="857"/>
      <c r="AW7" s="857"/>
      <c r="AX7" s="857"/>
      <c r="AY7" s="858"/>
      <c r="AZ7" s="253"/>
      <c r="BA7" s="253"/>
      <c r="BB7" s="253"/>
      <c r="BC7" s="253"/>
      <c r="BD7" s="253"/>
      <c r="BE7" s="254"/>
      <c r="BF7" s="254"/>
      <c r="BG7" s="254"/>
      <c r="BH7" s="254"/>
      <c r="BI7" s="254"/>
      <c r="BJ7" s="254"/>
      <c r="BK7" s="254"/>
      <c r="BL7" s="254"/>
      <c r="BM7" s="254"/>
      <c r="BN7" s="254"/>
      <c r="BO7" s="254"/>
      <c r="BP7" s="254"/>
      <c r="BQ7" s="260">
        <v>1</v>
      </c>
      <c r="BR7" s="261"/>
      <c r="BS7" s="1185" t="s">
        <v>606</v>
      </c>
      <c r="BT7" s="1186"/>
      <c r="BU7" s="1186"/>
      <c r="BV7" s="1186"/>
      <c r="BW7" s="1186"/>
      <c r="BX7" s="1186"/>
      <c r="BY7" s="1186"/>
      <c r="BZ7" s="1186"/>
      <c r="CA7" s="1186"/>
      <c r="CB7" s="1186"/>
      <c r="CC7" s="1186"/>
      <c r="CD7" s="1186"/>
      <c r="CE7" s="1186"/>
      <c r="CF7" s="1186"/>
      <c r="CG7" s="1187"/>
      <c r="CH7" s="852">
        <v>-8</v>
      </c>
      <c r="CI7" s="853"/>
      <c r="CJ7" s="853"/>
      <c r="CK7" s="853"/>
      <c r="CL7" s="854"/>
      <c r="CM7" s="852">
        <v>61</v>
      </c>
      <c r="CN7" s="853"/>
      <c r="CO7" s="853"/>
      <c r="CP7" s="853"/>
      <c r="CQ7" s="854"/>
      <c r="CR7" s="852">
        <v>29</v>
      </c>
      <c r="CS7" s="853"/>
      <c r="CT7" s="853"/>
      <c r="CU7" s="853"/>
      <c r="CV7" s="854"/>
      <c r="CW7" s="852">
        <v>3</v>
      </c>
      <c r="CX7" s="853"/>
      <c r="CY7" s="853"/>
      <c r="CZ7" s="853"/>
      <c r="DA7" s="854"/>
      <c r="DB7" s="852" t="s">
        <v>623</v>
      </c>
      <c r="DC7" s="853"/>
      <c r="DD7" s="853"/>
      <c r="DE7" s="853"/>
      <c r="DF7" s="854"/>
      <c r="DG7" s="852" t="s">
        <v>624</v>
      </c>
      <c r="DH7" s="853"/>
      <c r="DI7" s="853"/>
      <c r="DJ7" s="853"/>
      <c r="DK7" s="854"/>
      <c r="DL7" s="852" t="s">
        <v>619</v>
      </c>
      <c r="DM7" s="853"/>
      <c r="DN7" s="853"/>
      <c r="DO7" s="853"/>
      <c r="DP7" s="854"/>
      <c r="DQ7" s="852" t="s">
        <v>618</v>
      </c>
      <c r="DR7" s="853"/>
      <c r="DS7" s="853"/>
      <c r="DT7" s="853"/>
      <c r="DU7" s="854"/>
      <c r="DV7" s="836" t="s">
        <v>621</v>
      </c>
      <c r="DW7" s="837"/>
      <c r="DX7" s="837"/>
      <c r="DY7" s="837"/>
      <c r="DZ7" s="838"/>
      <c r="EA7" s="255"/>
    </row>
    <row r="8" spans="1:131" s="256" customFormat="1" ht="26.25" customHeight="1" x14ac:dyDescent="0.15">
      <c r="A8" s="262">
        <v>2</v>
      </c>
      <c r="B8" s="839" t="s">
        <v>385</v>
      </c>
      <c r="C8" s="840"/>
      <c r="D8" s="840"/>
      <c r="E8" s="840"/>
      <c r="F8" s="840"/>
      <c r="G8" s="840"/>
      <c r="H8" s="840"/>
      <c r="I8" s="840"/>
      <c r="J8" s="840"/>
      <c r="K8" s="840"/>
      <c r="L8" s="840"/>
      <c r="M8" s="840"/>
      <c r="N8" s="840"/>
      <c r="O8" s="840"/>
      <c r="P8" s="841"/>
      <c r="Q8" s="842">
        <v>99</v>
      </c>
      <c r="R8" s="843"/>
      <c r="S8" s="843"/>
      <c r="T8" s="843"/>
      <c r="U8" s="843"/>
      <c r="V8" s="843">
        <v>90</v>
      </c>
      <c r="W8" s="843"/>
      <c r="X8" s="843"/>
      <c r="Y8" s="843"/>
      <c r="Z8" s="843"/>
      <c r="AA8" s="844">
        <v>9</v>
      </c>
      <c r="AB8" s="845"/>
      <c r="AC8" s="845"/>
      <c r="AD8" s="845"/>
      <c r="AE8" s="846"/>
      <c r="AF8" s="847">
        <v>9</v>
      </c>
      <c r="AG8" s="845"/>
      <c r="AH8" s="845"/>
      <c r="AI8" s="845"/>
      <c r="AJ8" s="846"/>
      <c r="AK8" s="848">
        <v>76</v>
      </c>
      <c r="AL8" s="849"/>
      <c r="AM8" s="849"/>
      <c r="AN8" s="849"/>
      <c r="AO8" s="849"/>
      <c r="AP8" s="849" t="s">
        <v>587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65" t="s">
        <v>607</v>
      </c>
      <c r="BT8" s="866"/>
      <c r="BU8" s="866"/>
      <c r="BV8" s="866"/>
      <c r="BW8" s="866"/>
      <c r="BX8" s="866"/>
      <c r="BY8" s="866"/>
      <c r="BZ8" s="866"/>
      <c r="CA8" s="866"/>
      <c r="CB8" s="866"/>
      <c r="CC8" s="866"/>
      <c r="CD8" s="866"/>
      <c r="CE8" s="866"/>
      <c r="CF8" s="866"/>
      <c r="CG8" s="867"/>
      <c r="CH8" s="859">
        <v>2</v>
      </c>
      <c r="CI8" s="860"/>
      <c r="CJ8" s="860"/>
      <c r="CK8" s="860"/>
      <c r="CL8" s="861"/>
      <c r="CM8" s="859">
        <v>41</v>
      </c>
      <c r="CN8" s="860"/>
      <c r="CO8" s="860"/>
      <c r="CP8" s="860"/>
      <c r="CQ8" s="861"/>
      <c r="CR8" s="859">
        <v>14</v>
      </c>
      <c r="CS8" s="860"/>
      <c r="CT8" s="860"/>
      <c r="CU8" s="860"/>
      <c r="CV8" s="861"/>
      <c r="CW8" s="859" t="s">
        <v>625</v>
      </c>
      <c r="CX8" s="860"/>
      <c r="CY8" s="860"/>
      <c r="CZ8" s="860"/>
      <c r="DA8" s="861"/>
      <c r="DB8" s="859" t="s">
        <v>623</v>
      </c>
      <c r="DC8" s="860"/>
      <c r="DD8" s="860"/>
      <c r="DE8" s="860"/>
      <c r="DF8" s="861"/>
      <c r="DG8" s="859" t="s">
        <v>623</v>
      </c>
      <c r="DH8" s="860"/>
      <c r="DI8" s="860"/>
      <c r="DJ8" s="860"/>
      <c r="DK8" s="861"/>
      <c r="DL8" s="859" t="s">
        <v>618</v>
      </c>
      <c r="DM8" s="860"/>
      <c r="DN8" s="860"/>
      <c r="DO8" s="860"/>
      <c r="DP8" s="861"/>
      <c r="DQ8" s="859" t="s">
        <v>620</v>
      </c>
      <c r="DR8" s="860"/>
      <c r="DS8" s="860"/>
      <c r="DT8" s="860"/>
      <c r="DU8" s="861"/>
      <c r="DV8" s="862" t="s">
        <v>622</v>
      </c>
      <c r="DW8" s="863"/>
      <c r="DX8" s="863"/>
      <c r="DY8" s="863"/>
      <c r="DZ8" s="864"/>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7"/>
      <c r="AG9" s="845"/>
      <c r="AH9" s="845"/>
      <c r="AI9" s="845"/>
      <c r="AJ9" s="846"/>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65"/>
      <c r="BT9" s="866"/>
      <c r="BU9" s="866"/>
      <c r="BV9" s="866"/>
      <c r="BW9" s="866"/>
      <c r="BX9" s="866"/>
      <c r="BY9" s="866"/>
      <c r="BZ9" s="866"/>
      <c r="CA9" s="866"/>
      <c r="CB9" s="866"/>
      <c r="CC9" s="866"/>
      <c r="CD9" s="866"/>
      <c r="CE9" s="866"/>
      <c r="CF9" s="866"/>
      <c r="CG9" s="867"/>
      <c r="CH9" s="859"/>
      <c r="CI9" s="860"/>
      <c r="CJ9" s="860"/>
      <c r="CK9" s="860"/>
      <c r="CL9" s="861"/>
      <c r="CM9" s="859"/>
      <c r="CN9" s="860"/>
      <c r="CO9" s="860"/>
      <c r="CP9" s="860"/>
      <c r="CQ9" s="861"/>
      <c r="CR9" s="859"/>
      <c r="CS9" s="860"/>
      <c r="CT9" s="860"/>
      <c r="CU9" s="860"/>
      <c r="CV9" s="861"/>
      <c r="CW9" s="859"/>
      <c r="CX9" s="860"/>
      <c r="CY9" s="860"/>
      <c r="CZ9" s="860"/>
      <c r="DA9" s="861"/>
      <c r="DB9" s="859"/>
      <c r="DC9" s="860"/>
      <c r="DD9" s="860"/>
      <c r="DE9" s="860"/>
      <c r="DF9" s="861"/>
      <c r="DG9" s="859"/>
      <c r="DH9" s="860"/>
      <c r="DI9" s="860"/>
      <c r="DJ9" s="860"/>
      <c r="DK9" s="861"/>
      <c r="DL9" s="859"/>
      <c r="DM9" s="860"/>
      <c r="DN9" s="860"/>
      <c r="DO9" s="860"/>
      <c r="DP9" s="861"/>
      <c r="DQ9" s="859"/>
      <c r="DR9" s="860"/>
      <c r="DS9" s="860"/>
      <c r="DT9" s="860"/>
      <c r="DU9" s="861"/>
      <c r="DV9" s="862"/>
      <c r="DW9" s="863"/>
      <c r="DX9" s="863"/>
      <c r="DY9" s="863"/>
      <c r="DZ9" s="864"/>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7"/>
      <c r="AG10" s="845"/>
      <c r="AH10" s="845"/>
      <c r="AI10" s="845"/>
      <c r="AJ10" s="846"/>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65"/>
      <c r="BT10" s="866"/>
      <c r="BU10" s="866"/>
      <c r="BV10" s="866"/>
      <c r="BW10" s="866"/>
      <c r="BX10" s="866"/>
      <c r="BY10" s="866"/>
      <c r="BZ10" s="866"/>
      <c r="CA10" s="866"/>
      <c r="CB10" s="866"/>
      <c r="CC10" s="866"/>
      <c r="CD10" s="866"/>
      <c r="CE10" s="866"/>
      <c r="CF10" s="866"/>
      <c r="CG10" s="867"/>
      <c r="CH10" s="859"/>
      <c r="CI10" s="860"/>
      <c r="CJ10" s="860"/>
      <c r="CK10" s="860"/>
      <c r="CL10" s="861"/>
      <c r="CM10" s="859"/>
      <c r="CN10" s="860"/>
      <c r="CO10" s="860"/>
      <c r="CP10" s="860"/>
      <c r="CQ10" s="861"/>
      <c r="CR10" s="859"/>
      <c r="CS10" s="860"/>
      <c r="CT10" s="860"/>
      <c r="CU10" s="860"/>
      <c r="CV10" s="861"/>
      <c r="CW10" s="859"/>
      <c r="CX10" s="860"/>
      <c r="CY10" s="860"/>
      <c r="CZ10" s="860"/>
      <c r="DA10" s="861"/>
      <c r="DB10" s="859"/>
      <c r="DC10" s="860"/>
      <c r="DD10" s="860"/>
      <c r="DE10" s="860"/>
      <c r="DF10" s="861"/>
      <c r="DG10" s="859"/>
      <c r="DH10" s="860"/>
      <c r="DI10" s="860"/>
      <c r="DJ10" s="860"/>
      <c r="DK10" s="861"/>
      <c r="DL10" s="859"/>
      <c r="DM10" s="860"/>
      <c r="DN10" s="860"/>
      <c r="DO10" s="860"/>
      <c r="DP10" s="861"/>
      <c r="DQ10" s="859"/>
      <c r="DR10" s="860"/>
      <c r="DS10" s="860"/>
      <c r="DT10" s="860"/>
      <c r="DU10" s="861"/>
      <c r="DV10" s="862"/>
      <c r="DW10" s="863"/>
      <c r="DX10" s="863"/>
      <c r="DY10" s="863"/>
      <c r="DZ10" s="864"/>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7"/>
      <c r="AG11" s="845"/>
      <c r="AH11" s="845"/>
      <c r="AI11" s="845"/>
      <c r="AJ11" s="846"/>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65"/>
      <c r="BT11" s="866"/>
      <c r="BU11" s="866"/>
      <c r="BV11" s="866"/>
      <c r="BW11" s="866"/>
      <c r="BX11" s="866"/>
      <c r="BY11" s="866"/>
      <c r="BZ11" s="866"/>
      <c r="CA11" s="866"/>
      <c r="CB11" s="866"/>
      <c r="CC11" s="866"/>
      <c r="CD11" s="866"/>
      <c r="CE11" s="866"/>
      <c r="CF11" s="866"/>
      <c r="CG11" s="867"/>
      <c r="CH11" s="859"/>
      <c r="CI11" s="860"/>
      <c r="CJ11" s="860"/>
      <c r="CK11" s="860"/>
      <c r="CL11" s="861"/>
      <c r="CM11" s="859"/>
      <c r="CN11" s="860"/>
      <c r="CO11" s="860"/>
      <c r="CP11" s="860"/>
      <c r="CQ11" s="861"/>
      <c r="CR11" s="859"/>
      <c r="CS11" s="860"/>
      <c r="CT11" s="860"/>
      <c r="CU11" s="860"/>
      <c r="CV11" s="861"/>
      <c r="CW11" s="859"/>
      <c r="CX11" s="860"/>
      <c r="CY11" s="860"/>
      <c r="CZ11" s="860"/>
      <c r="DA11" s="861"/>
      <c r="DB11" s="859"/>
      <c r="DC11" s="860"/>
      <c r="DD11" s="860"/>
      <c r="DE11" s="860"/>
      <c r="DF11" s="861"/>
      <c r="DG11" s="859"/>
      <c r="DH11" s="860"/>
      <c r="DI11" s="860"/>
      <c r="DJ11" s="860"/>
      <c r="DK11" s="861"/>
      <c r="DL11" s="859"/>
      <c r="DM11" s="860"/>
      <c r="DN11" s="860"/>
      <c r="DO11" s="860"/>
      <c r="DP11" s="861"/>
      <c r="DQ11" s="859"/>
      <c r="DR11" s="860"/>
      <c r="DS11" s="860"/>
      <c r="DT11" s="860"/>
      <c r="DU11" s="861"/>
      <c r="DV11" s="862"/>
      <c r="DW11" s="863"/>
      <c r="DX11" s="863"/>
      <c r="DY11" s="863"/>
      <c r="DZ11" s="864"/>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7"/>
      <c r="AG12" s="845"/>
      <c r="AH12" s="845"/>
      <c r="AI12" s="845"/>
      <c r="AJ12" s="846"/>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65"/>
      <c r="BT12" s="866"/>
      <c r="BU12" s="866"/>
      <c r="BV12" s="866"/>
      <c r="BW12" s="866"/>
      <c r="BX12" s="866"/>
      <c r="BY12" s="866"/>
      <c r="BZ12" s="866"/>
      <c r="CA12" s="866"/>
      <c r="CB12" s="866"/>
      <c r="CC12" s="866"/>
      <c r="CD12" s="866"/>
      <c r="CE12" s="866"/>
      <c r="CF12" s="866"/>
      <c r="CG12" s="867"/>
      <c r="CH12" s="859"/>
      <c r="CI12" s="860"/>
      <c r="CJ12" s="860"/>
      <c r="CK12" s="860"/>
      <c r="CL12" s="861"/>
      <c r="CM12" s="859"/>
      <c r="CN12" s="860"/>
      <c r="CO12" s="860"/>
      <c r="CP12" s="860"/>
      <c r="CQ12" s="861"/>
      <c r="CR12" s="859"/>
      <c r="CS12" s="860"/>
      <c r="CT12" s="860"/>
      <c r="CU12" s="860"/>
      <c r="CV12" s="861"/>
      <c r="CW12" s="859"/>
      <c r="CX12" s="860"/>
      <c r="CY12" s="860"/>
      <c r="CZ12" s="860"/>
      <c r="DA12" s="861"/>
      <c r="DB12" s="859"/>
      <c r="DC12" s="860"/>
      <c r="DD12" s="860"/>
      <c r="DE12" s="860"/>
      <c r="DF12" s="861"/>
      <c r="DG12" s="859"/>
      <c r="DH12" s="860"/>
      <c r="DI12" s="860"/>
      <c r="DJ12" s="860"/>
      <c r="DK12" s="861"/>
      <c r="DL12" s="859"/>
      <c r="DM12" s="860"/>
      <c r="DN12" s="860"/>
      <c r="DO12" s="860"/>
      <c r="DP12" s="861"/>
      <c r="DQ12" s="859"/>
      <c r="DR12" s="860"/>
      <c r="DS12" s="860"/>
      <c r="DT12" s="860"/>
      <c r="DU12" s="861"/>
      <c r="DV12" s="862"/>
      <c r="DW12" s="863"/>
      <c r="DX12" s="863"/>
      <c r="DY12" s="863"/>
      <c r="DZ12" s="864"/>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7"/>
      <c r="AG13" s="845"/>
      <c r="AH13" s="845"/>
      <c r="AI13" s="845"/>
      <c r="AJ13" s="846"/>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65"/>
      <c r="BT13" s="866"/>
      <c r="BU13" s="866"/>
      <c r="BV13" s="866"/>
      <c r="BW13" s="866"/>
      <c r="BX13" s="866"/>
      <c r="BY13" s="866"/>
      <c r="BZ13" s="866"/>
      <c r="CA13" s="866"/>
      <c r="CB13" s="866"/>
      <c r="CC13" s="866"/>
      <c r="CD13" s="866"/>
      <c r="CE13" s="866"/>
      <c r="CF13" s="866"/>
      <c r="CG13" s="867"/>
      <c r="CH13" s="859"/>
      <c r="CI13" s="860"/>
      <c r="CJ13" s="860"/>
      <c r="CK13" s="860"/>
      <c r="CL13" s="861"/>
      <c r="CM13" s="859"/>
      <c r="CN13" s="860"/>
      <c r="CO13" s="860"/>
      <c r="CP13" s="860"/>
      <c r="CQ13" s="861"/>
      <c r="CR13" s="859"/>
      <c r="CS13" s="860"/>
      <c r="CT13" s="860"/>
      <c r="CU13" s="860"/>
      <c r="CV13" s="861"/>
      <c r="CW13" s="859"/>
      <c r="CX13" s="860"/>
      <c r="CY13" s="860"/>
      <c r="CZ13" s="860"/>
      <c r="DA13" s="861"/>
      <c r="DB13" s="859"/>
      <c r="DC13" s="860"/>
      <c r="DD13" s="860"/>
      <c r="DE13" s="860"/>
      <c r="DF13" s="861"/>
      <c r="DG13" s="859"/>
      <c r="DH13" s="860"/>
      <c r="DI13" s="860"/>
      <c r="DJ13" s="860"/>
      <c r="DK13" s="861"/>
      <c r="DL13" s="859"/>
      <c r="DM13" s="860"/>
      <c r="DN13" s="860"/>
      <c r="DO13" s="860"/>
      <c r="DP13" s="861"/>
      <c r="DQ13" s="859"/>
      <c r="DR13" s="860"/>
      <c r="DS13" s="860"/>
      <c r="DT13" s="860"/>
      <c r="DU13" s="861"/>
      <c r="DV13" s="862"/>
      <c r="DW13" s="863"/>
      <c r="DX13" s="863"/>
      <c r="DY13" s="863"/>
      <c r="DZ13" s="864"/>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7"/>
      <c r="AG14" s="845"/>
      <c r="AH14" s="845"/>
      <c r="AI14" s="845"/>
      <c r="AJ14" s="846"/>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65"/>
      <c r="BT14" s="866"/>
      <c r="BU14" s="866"/>
      <c r="BV14" s="866"/>
      <c r="BW14" s="866"/>
      <c r="BX14" s="866"/>
      <c r="BY14" s="866"/>
      <c r="BZ14" s="866"/>
      <c r="CA14" s="866"/>
      <c r="CB14" s="866"/>
      <c r="CC14" s="866"/>
      <c r="CD14" s="866"/>
      <c r="CE14" s="866"/>
      <c r="CF14" s="866"/>
      <c r="CG14" s="867"/>
      <c r="CH14" s="859"/>
      <c r="CI14" s="860"/>
      <c r="CJ14" s="860"/>
      <c r="CK14" s="860"/>
      <c r="CL14" s="861"/>
      <c r="CM14" s="859"/>
      <c r="CN14" s="860"/>
      <c r="CO14" s="860"/>
      <c r="CP14" s="860"/>
      <c r="CQ14" s="861"/>
      <c r="CR14" s="859"/>
      <c r="CS14" s="860"/>
      <c r="CT14" s="860"/>
      <c r="CU14" s="860"/>
      <c r="CV14" s="861"/>
      <c r="CW14" s="859"/>
      <c r="CX14" s="860"/>
      <c r="CY14" s="860"/>
      <c r="CZ14" s="860"/>
      <c r="DA14" s="861"/>
      <c r="DB14" s="859"/>
      <c r="DC14" s="860"/>
      <c r="DD14" s="860"/>
      <c r="DE14" s="860"/>
      <c r="DF14" s="861"/>
      <c r="DG14" s="859"/>
      <c r="DH14" s="860"/>
      <c r="DI14" s="860"/>
      <c r="DJ14" s="860"/>
      <c r="DK14" s="861"/>
      <c r="DL14" s="859"/>
      <c r="DM14" s="860"/>
      <c r="DN14" s="860"/>
      <c r="DO14" s="860"/>
      <c r="DP14" s="861"/>
      <c r="DQ14" s="859"/>
      <c r="DR14" s="860"/>
      <c r="DS14" s="860"/>
      <c r="DT14" s="860"/>
      <c r="DU14" s="861"/>
      <c r="DV14" s="862"/>
      <c r="DW14" s="863"/>
      <c r="DX14" s="863"/>
      <c r="DY14" s="863"/>
      <c r="DZ14" s="864"/>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7"/>
      <c r="AG15" s="845"/>
      <c r="AH15" s="845"/>
      <c r="AI15" s="845"/>
      <c r="AJ15" s="846"/>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65"/>
      <c r="BT15" s="866"/>
      <c r="BU15" s="866"/>
      <c r="BV15" s="866"/>
      <c r="BW15" s="866"/>
      <c r="BX15" s="866"/>
      <c r="BY15" s="866"/>
      <c r="BZ15" s="866"/>
      <c r="CA15" s="866"/>
      <c r="CB15" s="866"/>
      <c r="CC15" s="866"/>
      <c r="CD15" s="866"/>
      <c r="CE15" s="866"/>
      <c r="CF15" s="866"/>
      <c r="CG15" s="867"/>
      <c r="CH15" s="859"/>
      <c r="CI15" s="860"/>
      <c r="CJ15" s="860"/>
      <c r="CK15" s="860"/>
      <c r="CL15" s="861"/>
      <c r="CM15" s="859"/>
      <c r="CN15" s="860"/>
      <c r="CO15" s="860"/>
      <c r="CP15" s="860"/>
      <c r="CQ15" s="861"/>
      <c r="CR15" s="859"/>
      <c r="CS15" s="860"/>
      <c r="CT15" s="860"/>
      <c r="CU15" s="860"/>
      <c r="CV15" s="861"/>
      <c r="CW15" s="859"/>
      <c r="CX15" s="860"/>
      <c r="CY15" s="860"/>
      <c r="CZ15" s="860"/>
      <c r="DA15" s="861"/>
      <c r="DB15" s="859"/>
      <c r="DC15" s="860"/>
      <c r="DD15" s="860"/>
      <c r="DE15" s="860"/>
      <c r="DF15" s="861"/>
      <c r="DG15" s="859"/>
      <c r="DH15" s="860"/>
      <c r="DI15" s="860"/>
      <c r="DJ15" s="860"/>
      <c r="DK15" s="861"/>
      <c r="DL15" s="859"/>
      <c r="DM15" s="860"/>
      <c r="DN15" s="860"/>
      <c r="DO15" s="860"/>
      <c r="DP15" s="861"/>
      <c r="DQ15" s="859"/>
      <c r="DR15" s="860"/>
      <c r="DS15" s="860"/>
      <c r="DT15" s="860"/>
      <c r="DU15" s="861"/>
      <c r="DV15" s="862"/>
      <c r="DW15" s="863"/>
      <c r="DX15" s="863"/>
      <c r="DY15" s="863"/>
      <c r="DZ15" s="864"/>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7"/>
      <c r="AG16" s="845"/>
      <c r="AH16" s="845"/>
      <c r="AI16" s="845"/>
      <c r="AJ16" s="846"/>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65"/>
      <c r="BT16" s="866"/>
      <c r="BU16" s="866"/>
      <c r="BV16" s="866"/>
      <c r="BW16" s="866"/>
      <c r="BX16" s="866"/>
      <c r="BY16" s="866"/>
      <c r="BZ16" s="866"/>
      <c r="CA16" s="866"/>
      <c r="CB16" s="866"/>
      <c r="CC16" s="866"/>
      <c r="CD16" s="866"/>
      <c r="CE16" s="866"/>
      <c r="CF16" s="866"/>
      <c r="CG16" s="867"/>
      <c r="CH16" s="859"/>
      <c r="CI16" s="860"/>
      <c r="CJ16" s="860"/>
      <c r="CK16" s="860"/>
      <c r="CL16" s="861"/>
      <c r="CM16" s="859"/>
      <c r="CN16" s="860"/>
      <c r="CO16" s="860"/>
      <c r="CP16" s="860"/>
      <c r="CQ16" s="861"/>
      <c r="CR16" s="859"/>
      <c r="CS16" s="860"/>
      <c r="CT16" s="860"/>
      <c r="CU16" s="860"/>
      <c r="CV16" s="861"/>
      <c r="CW16" s="859"/>
      <c r="CX16" s="860"/>
      <c r="CY16" s="860"/>
      <c r="CZ16" s="860"/>
      <c r="DA16" s="861"/>
      <c r="DB16" s="859"/>
      <c r="DC16" s="860"/>
      <c r="DD16" s="860"/>
      <c r="DE16" s="860"/>
      <c r="DF16" s="861"/>
      <c r="DG16" s="859"/>
      <c r="DH16" s="860"/>
      <c r="DI16" s="860"/>
      <c r="DJ16" s="860"/>
      <c r="DK16" s="861"/>
      <c r="DL16" s="859"/>
      <c r="DM16" s="860"/>
      <c r="DN16" s="860"/>
      <c r="DO16" s="860"/>
      <c r="DP16" s="861"/>
      <c r="DQ16" s="859"/>
      <c r="DR16" s="860"/>
      <c r="DS16" s="860"/>
      <c r="DT16" s="860"/>
      <c r="DU16" s="861"/>
      <c r="DV16" s="862"/>
      <c r="DW16" s="863"/>
      <c r="DX16" s="863"/>
      <c r="DY16" s="863"/>
      <c r="DZ16" s="864"/>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7"/>
      <c r="AG17" s="845"/>
      <c r="AH17" s="845"/>
      <c r="AI17" s="845"/>
      <c r="AJ17" s="846"/>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65"/>
      <c r="BT17" s="866"/>
      <c r="BU17" s="866"/>
      <c r="BV17" s="866"/>
      <c r="BW17" s="866"/>
      <c r="BX17" s="866"/>
      <c r="BY17" s="866"/>
      <c r="BZ17" s="866"/>
      <c r="CA17" s="866"/>
      <c r="CB17" s="866"/>
      <c r="CC17" s="866"/>
      <c r="CD17" s="866"/>
      <c r="CE17" s="866"/>
      <c r="CF17" s="866"/>
      <c r="CG17" s="867"/>
      <c r="CH17" s="859"/>
      <c r="CI17" s="860"/>
      <c r="CJ17" s="860"/>
      <c r="CK17" s="860"/>
      <c r="CL17" s="861"/>
      <c r="CM17" s="859"/>
      <c r="CN17" s="860"/>
      <c r="CO17" s="860"/>
      <c r="CP17" s="860"/>
      <c r="CQ17" s="861"/>
      <c r="CR17" s="859"/>
      <c r="CS17" s="860"/>
      <c r="CT17" s="860"/>
      <c r="CU17" s="860"/>
      <c r="CV17" s="861"/>
      <c r="CW17" s="859"/>
      <c r="CX17" s="860"/>
      <c r="CY17" s="860"/>
      <c r="CZ17" s="860"/>
      <c r="DA17" s="861"/>
      <c r="DB17" s="859"/>
      <c r="DC17" s="860"/>
      <c r="DD17" s="860"/>
      <c r="DE17" s="860"/>
      <c r="DF17" s="861"/>
      <c r="DG17" s="859"/>
      <c r="DH17" s="860"/>
      <c r="DI17" s="860"/>
      <c r="DJ17" s="860"/>
      <c r="DK17" s="861"/>
      <c r="DL17" s="859"/>
      <c r="DM17" s="860"/>
      <c r="DN17" s="860"/>
      <c r="DO17" s="860"/>
      <c r="DP17" s="861"/>
      <c r="DQ17" s="859"/>
      <c r="DR17" s="860"/>
      <c r="DS17" s="860"/>
      <c r="DT17" s="860"/>
      <c r="DU17" s="861"/>
      <c r="DV17" s="862"/>
      <c r="DW17" s="863"/>
      <c r="DX17" s="863"/>
      <c r="DY17" s="863"/>
      <c r="DZ17" s="864"/>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7"/>
      <c r="AG18" s="845"/>
      <c r="AH18" s="845"/>
      <c r="AI18" s="845"/>
      <c r="AJ18" s="846"/>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65"/>
      <c r="BT18" s="866"/>
      <c r="BU18" s="866"/>
      <c r="BV18" s="866"/>
      <c r="BW18" s="866"/>
      <c r="BX18" s="866"/>
      <c r="BY18" s="866"/>
      <c r="BZ18" s="866"/>
      <c r="CA18" s="866"/>
      <c r="CB18" s="866"/>
      <c r="CC18" s="866"/>
      <c r="CD18" s="866"/>
      <c r="CE18" s="866"/>
      <c r="CF18" s="866"/>
      <c r="CG18" s="867"/>
      <c r="CH18" s="859"/>
      <c r="CI18" s="860"/>
      <c r="CJ18" s="860"/>
      <c r="CK18" s="860"/>
      <c r="CL18" s="861"/>
      <c r="CM18" s="859"/>
      <c r="CN18" s="860"/>
      <c r="CO18" s="860"/>
      <c r="CP18" s="860"/>
      <c r="CQ18" s="861"/>
      <c r="CR18" s="859"/>
      <c r="CS18" s="860"/>
      <c r="CT18" s="860"/>
      <c r="CU18" s="860"/>
      <c r="CV18" s="861"/>
      <c r="CW18" s="859"/>
      <c r="CX18" s="860"/>
      <c r="CY18" s="860"/>
      <c r="CZ18" s="860"/>
      <c r="DA18" s="861"/>
      <c r="DB18" s="859"/>
      <c r="DC18" s="860"/>
      <c r="DD18" s="860"/>
      <c r="DE18" s="860"/>
      <c r="DF18" s="861"/>
      <c r="DG18" s="859"/>
      <c r="DH18" s="860"/>
      <c r="DI18" s="860"/>
      <c r="DJ18" s="860"/>
      <c r="DK18" s="861"/>
      <c r="DL18" s="859"/>
      <c r="DM18" s="860"/>
      <c r="DN18" s="860"/>
      <c r="DO18" s="860"/>
      <c r="DP18" s="861"/>
      <c r="DQ18" s="859"/>
      <c r="DR18" s="860"/>
      <c r="DS18" s="860"/>
      <c r="DT18" s="860"/>
      <c r="DU18" s="861"/>
      <c r="DV18" s="862"/>
      <c r="DW18" s="863"/>
      <c r="DX18" s="863"/>
      <c r="DY18" s="863"/>
      <c r="DZ18" s="864"/>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7"/>
      <c r="AG19" s="845"/>
      <c r="AH19" s="845"/>
      <c r="AI19" s="845"/>
      <c r="AJ19" s="846"/>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65"/>
      <c r="BT19" s="866"/>
      <c r="BU19" s="866"/>
      <c r="BV19" s="866"/>
      <c r="BW19" s="866"/>
      <c r="BX19" s="866"/>
      <c r="BY19" s="866"/>
      <c r="BZ19" s="866"/>
      <c r="CA19" s="866"/>
      <c r="CB19" s="866"/>
      <c r="CC19" s="866"/>
      <c r="CD19" s="866"/>
      <c r="CE19" s="866"/>
      <c r="CF19" s="866"/>
      <c r="CG19" s="867"/>
      <c r="CH19" s="859"/>
      <c r="CI19" s="860"/>
      <c r="CJ19" s="860"/>
      <c r="CK19" s="860"/>
      <c r="CL19" s="861"/>
      <c r="CM19" s="859"/>
      <c r="CN19" s="860"/>
      <c r="CO19" s="860"/>
      <c r="CP19" s="860"/>
      <c r="CQ19" s="861"/>
      <c r="CR19" s="859"/>
      <c r="CS19" s="860"/>
      <c r="CT19" s="860"/>
      <c r="CU19" s="860"/>
      <c r="CV19" s="861"/>
      <c r="CW19" s="859"/>
      <c r="CX19" s="860"/>
      <c r="CY19" s="860"/>
      <c r="CZ19" s="860"/>
      <c r="DA19" s="861"/>
      <c r="DB19" s="859"/>
      <c r="DC19" s="860"/>
      <c r="DD19" s="860"/>
      <c r="DE19" s="860"/>
      <c r="DF19" s="861"/>
      <c r="DG19" s="859"/>
      <c r="DH19" s="860"/>
      <c r="DI19" s="860"/>
      <c r="DJ19" s="860"/>
      <c r="DK19" s="861"/>
      <c r="DL19" s="859"/>
      <c r="DM19" s="860"/>
      <c r="DN19" s="860"/>
      <c r="DO19" s="860"/>
      <c r="DP19" s="861"/>
      <c r="DQ19" s="859"/>
      <c r="DR19" s="860"/>
      <c r="DS19" s="860"/>
      <c r="DT19" s="860"/>
      <c r="DU19" s="861"/>
      <c r="DV19" s="862"/>
      <c r="DW19" s="863"/>
      <c r="DX19" s="863"/>
      <c r="DY19" s="863"/>
      <c r="DZ19" s="864"/>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7"/>
      <c r="AG20" s="845"/>
      <c r="AH20" s="845"/>
      <c r="AI20" s="845"/>
      <c r="AJ20" s="846"/>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65"/>
      <c r="BT20" s="866"/>
      <c r="BU20" s="866"/>
      <c r="BV20" s="866"/>
      <c r="BW20" s="866"/>
      <c r="BX20" s="866"/>
      <c r="BY20" s="866"/>
      <c r="BZ20" s="866"/>
      <c r="CA20" s="866"/>
      <c r="CB20" s="866"/>
      <c r="CC20" s="866"/>
      <c r="CD20" s="866"/>
      <c r="CE20" s="866"/>
      <c r="CF20" s="866"/>
      <c r="CG20" s="867"/>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62"/>
      <c r="DW20" s="863"/>
      <c r="DX20" s="863"/>
      <c r="DY20" s="863"/>
      <c r="DZ20" s="864"/>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7"/>
      <c r="AG21" s="845"/>
      <c r="AH21" s="845"/>
      <c r="AI21" s="845"/>
      <c r="AJ21" s="846"/>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65"/>
      <c r="BT21" s="866"/>
      <c r="BU21" s="866"/>
      <c r="BV21" s="866"/>
      <c r="BW21" s="866"/>
      <c r="BX21" s="866"/>
      <c r="BY21" s="866"/>
      <c r="BZ21" s="866"/>
      <c r="CA21" s="866"/>
      <c r="CB21" s="866"/>
      <c r="CC21" s="866"/>
      <c r="CD21" s="866"/>
      <c r="CE21" s="866"/>
      <c r="CF21" s="866"/>
      <c r="CG21" s="867"/>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62"/>
      <c r="DW21" s="863"/>
      <c r="DX21" s="863"/>
      <c r="DY21" s="863"/>
      <c r="DZ21" s="864"/>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68"/>
      <c r="R22" s="869"/>
      <c r="S22" s="869"/>
      <c r="T22" s="869"/>
      <c r="U22" s="869"/>
      <c r="V22" s="869"/>
      <c r="W22" s="869"/>
      <c r="X22" s="869"/>
      <c r="Y22" s="869"/>
      <c r="Z22" s="869"/>
      <c r="AA22" s="869"/>
      <c r="AB22" s="869"/>
      <c r="AC22" s="869"/>
      <c r="AD22" s="869"/>
      <c r="AE22" s="870"/>
      <c r="AF22" s="847"/>
      <c r="AG22" s="845"/>
      <c r="AH22" s="845"/>
      <c r="AI22" s="845"/>
      <c r="AJ22" s="846"/>
      <c r="AK22" s="883"/>
      <c r="AL22" s="884"/>
      <c r="AM22" s="884"/>
      <c r="AN22" s="884"/>
      <c r="AO22" s="884"/>
      <c r="AP22" s="884"/>
      <c r="AQ22" s="884"/>
      <c r="AR22" s="884"/>
      <c r="AS22" s="884"/>
      <c r="AT22" s="884"/>
      <c r="AU22" s="885"/>
      <c r="AV22" s="885"/>
      <c r="AW22" s="885"/>
      <c r="AX22" s="885"/>
      <c r="AY22" s="886"/>
      <c r="AZ22" s="887" t="s">
        <v>386</v>
      </c>
      <c r="BA22" s="887"/>
      <c r="BB22" s="887"/>
      <c r="BC22" s="887"/>
      <c r="BD22" s="888"/>
      <c r="BE22" s="254"/>
      <c r="BF22" s="254"/>
      <c r="BG22" s="254"/>
      <c r="BH22" s="254"/>
      <c r="BI22" s="254"/>
      <c r="BJ22" s="254"/>
      <c r="BK22" s="254"/>
      <c r="BL22" s="254"/>
      <c r="BM22" s="254"/>
      <c r="BN22" s="254"/>
      <c r="BO22" s="254"/>
      <c r="BP22" s="254"/>
      <c r="BQ22" s="263">
        <v>16</v>
      </c>
      <c r="BR22" s="264"/>
      <c r="BS22" s="865"/>
      <c r="BT22" s="866"/>
      <c r="BU22" s="866"/>
      <c r="BV22" s="866"/>
      <c r="BW22" s="866"/>
      <c r="BX22" s="866"/>
      <c r="BY22" s="866"/>
      <c r="BZ22" s="866"/>
      <c r="CA22" s="866"/>
      <c r="CB22" s="866"/>
      <c r="CC22" s="866"/>
      <c r="CD22" s="866"/>
      <c r="CE22" s="866"/>
      <c r="CF22" s="866"/>
      <c r="CG22" s="867"/>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62"/>
      <c r="DW22" s="863"/>
      <c r="DX22" s="863"/>
      <c r="DY22" s="863"/>
      <c r="DZ22" s="864"/>
      <c r="EA22" s="255"/>
    </row>
    <row r="23" spans="1:131" s="256" customFormat="1" ht="26.25" customHeight="1" thickBot="1" x14ac:dyDescent="0.2">
      <c r="A23" s="265" t="s">
        <v>387</v>
      </c>
      <c r="B23" s="871" t="s">
        <v>388</v>
      </c>
      <c r="C23" s="872"/>
      <c r="D23" s="872"/>
      <c r="E23" s="872"/>
      <c r="F23" s="872"/>
      <c r="G23" s="872"/>
      <c r="H23" s="872"/>
      <c r="I23" s="872"/>
      <c r="J23" s="872"/>
      <c r="K23" s="872"/>
      <c r="L23" s="872"/>
      <c r="M23" s="872"/>
      <c r="N23" s="872"/>
      <c r="O23" s="872"/>
      <c r="P23" s="873"/>
      <c r="Q23" s="874">
        <v>32212</v>
      </c>
      <c r="R23" s="875"/>
      <c r="S23" s="875"/>
      <c r="T23" s="875"/>
      <c r="U23" s="875"/>
      <c r="V23" s="875">
        <v>31575</v>
      </c>
      <c r="W23" s="875"/>
      <c r="X23" s="875"/>
      <c r="Y23" s="875"/>
      <c r="Z23" s="875"/>
      <c r="AA23" s="875">
        <v>636</v>
      </c>
      <c r="AB23" s="875"/>
      <c r="AC23" s="875"/>
      <c r="AD23" s="875"/>
      <c r="AE23" s="876"/>
      <c r="AF23" s="877">
        <v>577</v>
      </c>
      <c r="AG23" s="875"/>
      <c r="AH23" s="875"/>
      <c r="AI23" s="875"/>
      <c r="AJ23" s="878"/>
      <c r="AK23" s="879"/>
      <c r="AL23" s="880"/>
      <c r="AM23" s="880"/>
      <c r="AN23" s="880"/>
      <c r="AO23" s="880"/>
      <c r="AP23" s="875">
        <v>53643</v>
      </c>
      <c r="AQ23" s="875"/>
      <c r="AR23" s="875"/>
      <c r="AS23" s="875"/>
      <c r="AT23" s="875"/>
      <c r="AU23" s="881"/>
      <c r="AV23" s="881"/>
      <c r="AW23" s="881"/>
      <c r="AX23" s="881"/>
      <c r="AY23" s="882"/>
      <c r="AZ23" s="890" t="s">
        <v>389</v>
      </c>
      <c r="BA23" s="891"/>
      <c r="BB23" s="891"/>
      <c r="BC23" s="891"/>
      <c r="BD23" s="892"/>
      <c r="BE23" s="254"/>
      <c r="BF23" s="254"/>
      <c r="BG23" s="254"/>
      <c r="BH23" s="254"/>
      <c r="BI23" s="254"/>
      <c r="BJ23" s="254"/>
      <c r="BK23" s="254"/>
      <c r="BL23" s="254"/>
      <c r="BM23" s="254"/>
      <c r="BN23" s="254"/>
      <c r="BO23" s="254"/>
      <c r="BP23" s="254"/>
      <c r="BQ23" s="263">
        <v>17</v>
      </c>
      <c r="BR23" s="264"/>
      <c r="BS23" s="865"/>
      <c r="BT23" s="866"/>
      <c r="BU23" s="866"/>
      <c r="BV23" s="866"/>
      <c r="BW23" s="866"/>
      <c r="BX23" s="866"/>
      <c r="BY23" s="866"/>
      <c r="BZ23" s="866"/>
      <c r="CA23" s="866"/>
      <c r="CB23" s="866"/>
      <c r="CC23" s="866"/>
      <c r="CD23" s="866"/>
      <c r="CE23" s="866"/>
      <c r="CF23" s="866"/>
      <c r="CG23" s="867"/>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62"/>
      <c r="DW23" s="863"/>
      <c r="DX23" s="863"/>
      <c r="DY23" s="863"/>
      <c r="DZ23" s="864"/>
      <c r="EA23" s="255"/>
    </row>
    <row r="24" spans="1:131" s="256" customFormat="1" ht="26.25" customHeight="1" x14ac:dyDescent="0.15">
      <c r="A24" s="889" t="s">
        <v>390</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3"/>
      <c r="BA24" s="253"/>
      <c r="BB24" s="253"/>
      <c r="BC24" s="253"/>
      <c r="BD24" s="253"/>
      <c r="BE24" s="254"/>
      <c r="BF24" s="254"/>
      <c r="BG24" s="254"/>
      <c r="BH24" s="254"/>
      <c r="BI24" s="254"/>
      <c r="BJ24" s="254"/>
      <c r="BK24" s="254"/>
      <c r="BL24" s="254"/>
      <c r="BM24" s="254"/>
      <c r="BN24" s="254"/>
      <c r="BO24" s="254"/>
      <c r="BP24" s="254"/>
      <c r="BQ24" s="263">
        <v>18</v>
      </c>
      <c r="BR24" s="264"/>
      <c r="BS24" s="865"/>
      <c r="BT24" s="866"/>
      <c r="BU24" s="866"/>
      <c r="BV24" s="866"/>
      <c r="BW24" s="866"/>
      <c r="BX24" s="866"/>
      <c r="BY24" s="866"/>
      <c r="BZ24" s="866"/>
      <c r="CA24" s="866"/>
      <c r="CB24" s="866"/>
      <c r="CC24" s="866"/>
      <c r="CD24" s="866"/>
      <c r="CE24" s="866"/>
      <c r="CF24" s="866"/>
      <c r="CG24" s="867"/>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62"/>
      <c r="DW24" s="863"/>
      <c r="DX24" s="863"/>
      <c r="DY24" s="863"/>
      <c r="DZ24" s="864"/>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65"/>
      <c r="BT25" s="866"/>
      <c r="BU25" s="866"/>
      <c r="BV25" s="866"/>
      <c r="BW25" s="866"/>
      <c r="BX25" s="866"/>
      <c r="BY25" s="866"/>
      <c r="BZ25" s="866"/>
      <c r="CA25" s="866"/>
      <c r="CB25" s="866"/>
      <c r="CC25" s="866"/>
      <c r="CD25" s="866"/>
      <c r="CE25" s="866"/>
      <c r="CF25" s="866"/>
      <c r="CG25" s="867"/>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62"/>
      <c r="DW25" s="863"/>
      <c r="DX25" s="863"/>
      <c r="DY25" s="863"/>
      <c r="DZ25" s="864"/>
      <c r="EA25" s="247"/>
    </row>
    <row r="26" spans="1:131" s="248" customFormat="1" ht="26.25" customHeight="1" x14ac:dyDescent="0.15">
      <c r="A26" s="824" t="s">
        <v>367</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3" t="s">
        <v>395</v>
      </c>
      <c r="AG26" s="894"/>
      <c r="AH26" s="894"/>
      <c r="AI26" s="894"/>
      <c r="AJ26" s="895"/>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374</v>
      </c>
      <c r="BF26" s="802"/>
      <c r="BG26" s="802"/>
      <c r="BH26" s="802"/>
      <c r="BI26" s="813"/>
      <c r="BJ26" s="253"/>
      <c r="BK26" s="253"/>
      <c r="BL26" s="253"/>
      <c r="BM26" s="253"/>
      <c r="BN26" s="253"/>
      <c r="BO26" s="266"/>
      <c r="BP26" s="266"/>
      <c r="BQ26" s="263">
        <v>20</v>
      </c>
      <c r="BR26" s="264"/>
      <c r="BS26" s="865"/>
      <c r="BT26" s="866"/>
      <c r="BU26" s="866"/>
      <c r="BV26" s="866"/>
      <c r="BW26" s="866"/>
      <c r="BX26" s="866"/>
      <c r="BY26" s="866"/>
      <c r="BZ26" s="866"/>
      <c r="CA26" s="866"/>
      <c r="CB26" s="866"/>
      <c r="CC26" s="866"/>
      <c r="CD26" s="866"/>
      <c r="CE26" s="866"/>
      <c r="CF26" s="866"/>
      <c r="CG26" s="867"/>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62"/>
      <c r="DW26" s="863"/>
      <c r="DX26" s="863"/>
      <c r="DY26" s="863"/>
      <c r="DZ26" s="864"/>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6"/>
      <c r="AG27" s="897"/>
      <c r="AH27" s="897"/>
      <c r="AI27" s="897"/>
      <c r="AJ27" s="898"/>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65"/>
      <c r="BT27" s="866"/>
      <c r="BU27" s="866"/>
      <c r="BV27" s="866"/>
      <c r="BW27" s="866"/>
      <c r="BX27" s="866"/>
      <c r="BY27" s="866"/>
      <c r="BZ27" s="866"/>
      <c r="CA27" s="866"/>
      <c r="CB27" s="866"/>
      <c r="CC27" s="866"/>
      <c r="CD27" s="866"/>
      <c r="CE27" s="866"/>
      <c r="CF27" s="866"/>
      <c r="CG27" s="867"/>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62"/>
      <c r="DW27" s="863"/>
      <c r="DX27" s="863"/>
      <c r="DY27" s="863"/>
      <c r="DZ27" s="864"/>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3">
        <v>6648</v>
      </c>
      <c r="R28" s="904"/>
      <c r="S28" s="904"/>
      <c r="T28" s="904"/>
      <c r="U28" s="904"/>
      <c r="V28" s="904">
        <v>6367</v>
      </c>
      <c r="W28" s="904"/>
      <c r="X28" s="904"/>
      <c r="Y28" s="904"/>
      <c r="Z28" s="904"/>
      <c r="AA28" s="904">
        <v>281</v>
      </c>
      <c r="AB28" s="904"/>
      <c r="AC28" s="904"/>
      <c r="AD28" s="904"/>
      <c r="AE28" s="905"/>
      <c r="AF28" s="906">
        <v>281</v>
      </c>
      <c r="AG28" s="904"/>
      <c r="AH28" s="904"/>
      <c r="AI28" s="904"/>
      <c r="AJ28" s="907"/>
      <c r="AK28" s="908">
        <v>703</v>
      </c>
      <c r="AL28" s="899"/>
      <c r="AM28" s="899"/>
      <c r="AN28" s="899"/>
      <c r="AO28" s="899"/>
      <c r="AP28" s="899" t="s">
        <v>587</v>
      </c>
      <c r="AQ28" s="899"/>
      <c r="AR28" s="899"/>
      <c r="AS28" s="899"/>
      <c r="AT28" s="899"/>
      <c r="AU28" s="899" t="s">
        <v>590</v>
      </c>
      <c r="AV28" s="899"/>
      <c r="AW28" s="899"/>
      <c r="AX28" s="899"/>
      <c r="AY28" s="899"/>
      <c r="AZ28" s="900" t="s">
        <v>587</v>
      </c>
      <c r="BA28" s="900"/>
      <c r="BB28" s="900"/>
      <c r="BC28" s="900"/>
      <c r="BD28" s="900"/>
      <c r="BE28" s="901"/>
      <c r="BF28" s="901"/>
      <c r="BG28" s="901"/>
      <c r="BH28" s="901"/>
      <c r="BI28" s="902"/>
      <c r="BJ28" s="253"/>
      <c r="BK28" s="253"/>
      <c r="BL28" s="253"/>
      <c r="BM28" s="253"/>
      <c r="BN28" s="253"/>
      <c r="BO28" s="266"/>
      <c r="BP28" s="266"/>
      <c r="BQ28" s="263">
        <v>22</v>
      </c>
      <c r="BR28" s="264"/>
      <c r="BS28" s="865"/>
      <c r="BT28" s="866"/>
      <c r="BU28" s="866"/>
      <c r="BV28" s="866"/>
      <c r="BW28" s="866"/>
      <c r="BX28" s="866"/>
      <c r="BY28" s="866"/>
      <c r="BZ28" s="866"/>
      <c r="CA28" s="866"/>
      <c r="CB28" s="866"/>
      <c r="CC28" s="866"/>
      <c r="CD28" s="866"/>
      <c r="CE28" s="866"/>
      <c r="CF28" s="866"/>
      <c r="CG28" s="867"/>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62"/>
      <c r="DW28" s="863"/>
      <c r="DX28" s="863"/>
      <c r="DY28" s="863"/>
      <c r="DZ28" s="864"/>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221</v>
      </c>
      <c r="R29" s="843"/>
      <c r="S29" s="843"/>
      <c r="T29" s="843"/>
      <c r="U29" s="843"/>
      <c r="V29" s="843">
        <v>170</v>
      </c>
      <c r="W29" s="843"/>
      <c r="X29" s="843"/>
      <c r="Y29" s="843"/>
      <c r="Z29" s="843"/>
      <c r="AA29" s="843">
        <v>51</v>
      </c>
      <c r="AB29" s="843"/>
      <c r="AC29" s="843"/>
      <c r="AD29" s="843"/>
      <c r="AE29" s="844"/>
      <c r="AF29" s="847">
        <v>51</v>
      </c>
      <c r="AG29" s="845"/>
      <c r="AH29" s="845"/>
      <c r="AI29" s="845"/>
      <c r="AJ29" s="846"/>
      <c r="AK29" s="911">
        <v>42</v>
      </c>
      <c r="AL29" s="912"/>
      <c r="AM29" s="912"/>
      <c r="AN29" s="912"/>
      <c r="AO29" s="912"/>
      <c r="AP29" s="912">
        <v>19</v>
      </c>
      <c r="AQ29" s="912"/>
      <c r="AR29" s="912"/>
      <c r="AS29" s="912"/>
      <c r="AT29" s="912"/>
      <c r="AU29" s="912" t="s">
        <v>589</v>
      </c>
      <c r="AV29" s="912"/>
      <c r="AW29" s="912"/>
      <c r="AX29" s="912"/>
      <c r="AY29" s="912"/>
      <c r="AZ29" s="913" t="s">
        <v>587</v>
      </c>
      <c r="BA29" s="913"/>
      <c r="BB29" s="913"/>
      <c r="BC29" s="913"/>
      <c r="BD29" s="913"/>
      <c r="BE29" s="909"/>
      <c r="BF29" s="909"/>
      <c r="BG29" s="909"/>
      <c r="BH29" s="909"/>
      <c r="BI29" s="910"/>
      <c r="BJ29" s="253"/>
      <c r="BK29" s="253"/>
      <c r="BL29" s="253"/>
      <c r="BM29" s="253"/>
      <c r="BN29" s="253"/>
      <c r="BO29" s="266"/>
      <c r="BP29" s="266"/>
      <c r="BQ29" s="263">
        <v>23</v>
      </c>
      <c r="BR29" s="264"/>
      <c r="BS29" s="865"/>
      <c r="BT29" s="866"/>
      <c r="BU29" s="866"/>
      <c r="BV29" s="866"/>
      <c r="BW29" s="866"/>
      <c r="BX29" s="866"/>
      <c r="BY29" s="866"/>
      <c r="BZ29" s="866"/>
      <c r="CA29" s="866"/>
      <c r="CB29" s="866"/>
      <c r="CC29" s="866"/>
      <c r="CD29" s="866"/>
      <c r="CE29" s="866"/>
      <c r="CF29" s="866"/>
      <c r="CG29" s="867"/>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62"/>
      <c r="DW29" s="863"/>
      <c r="DX29" s="863"/>
      <c r="DY29" s="863"/>
      <c r="DZ29" s="864"/>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41</v>
      </c>
      <c r="R30" s="843"/>
      <c r="S30" s="843"/>
      <c r="T30" s="843"/>
      <c r="U30" s="843"/>
      <c r="V30" s="843">
        <v>36</v>
      </c>
      <c r="W30" s="843"/>
      <c r="X30" s="843"/>
      <c r="Y30" s="843"/>
      <c r="Z30" s="843"/>
      <c r="AA30" s="843">
        <v>5</v>
      </c>
      <c r="AB30" s="843"/>
      <c r="AC30" s="843"/>
      <c r="AD30" s="843"/>
      <c r="AE30" s="844"/>
      <c r="AF30" s="847">
        <v>5</v>
      </c>
      <c r="AG30" s="845"/>
      <c r="AH30" s="845"/>
      <c r="AI30" s="845"/>
      <c r="AJ30" s="846"/>
      <c r="AK30" s="911">
        <v>20</v>
      </c>
      <c r="AL30" s="912"/>
      <c r="AM30" s="912"/>
      <c r="AN30" s="912"/>
      <c r="AO30" s="912"/>
      <c r="AP30" s="912" t="s">
        <v>587</v>
      </c>
      <c r="AQ30" s="912"/>
      <c r="AR30" s="912"/>
      <c r="AS30" s="912"/>
      <c r="AT30" s="912"/>
      <c r="AU30" s="912" t="s">
        <v>590</v>
      </c>
      <c r="AV30" s="912"/>
      <c r="AW30" s="912"/>
      <c r="AX30" s="912"/>
      <c r="AY30" s="912"/>
      <c r="AZ30" s="913" t="s">
        <v>587</v>
      </c>
      <c r="BA30" s="913"/>
      <c r="BB30" s="913"/>
      <c r="BC30" s="913"/>
      <c r="BD30" s="913"/>
      <c r="BE30" s="909"/>
      <c r="BF30" s="909"/>
      <c r="BG30" s="909"/>
      <c r="BH30" s="909"/>
      <c r="BI30" s="910"/>
      <c r="BJ30" s="253"/>
      <c r="BK30" s="253"/>
      <c r="BL30" s="253"/>
      <c r="BM30" s="253"/>
      <c r="BN30" s="253"/>
      <c r="BO30" s="266"/>
      <c r="BP30" s="266"/>
      <c r="BQ30" s="263">
        <v>24</v>
      </c>
      <c r="BR30" s="264"/>
      <c r="BS30" s="865"/>
      <c r="BT30" s="866"/>
      <c r="BU30" s="866"/>
      <c r="BV30" s="866"/>
      <c r="BW30" s="866"/>
      <c r="BX30" s="866"/>
      <c r="BY30" s="866"/>
      <c r="BZ30" s="866"/>
      <c r="CA30" s="866"/>
      <c r="CB30" s="866"/>
      <c r="CC30" s="866"/>
      <c r="CD30" s="866"/>
      <c r="CE30" s="866"/>
      <c r="CF30" s="866"/>
      <c r="CG30" s="867"/>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62"/>
      <c r="DW30" s="863"/>
      <c r="DX30" s="863"/>
      <c r="DY30" s="863"/>
      <c r="DZ30" s="864"/>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6706</v>
      </c>
      <c r="R31" s="843"/>
      <c r="S31" s="843"/>
      <c r="T31" s="843"/>
      <c r="U31" s="843"/>
      <c r="V31" s="843">
        <v>6444</v>
      </c>
      <c r="W31" s="843"/>
      <c r="X31" s="843"/>
      <c r="Y31" s="843"/>
      <c r="Z31" s="843"/>
      <c r="AA31" s="843">
        <v>262</v>
      </c>
      <c r="AB31" s="843"/>
      <c r="AC31" s="843"/>
      <c r="AD31" s="843"/>
      <c r="AE31" s="844"/>
      <c r="AF31" s="847">
        <v>262</v>
      </c>
      <c r="AG31" s="845"/>
      <c r="AH31" s="845"/>
      <c r="AI31" s="845"/>
      <c r="AJ31" s="846"/>
      <c r="AK31" s="911">
        <v>1155</v>
      </c>
      <c r="AL31" s="912"/>
      <c r="AM31" s="912"/>
      <c r="AN31" s="912"/>
      <c r="AO31" s="912"/>
      <c r="AP31" s="912" t="s">
        <v>588</v>
      </c>
      <c r="AQ31" s="912"/>
      <c r="AR31" s="912"/>
      <c r="AS31" s="912"/>
      <c r="AT31" s="912"/>
      <c r="AU31" s="912" t="s">
        <v>587</v>
      </c>
      <c r="AV31" s="912"/>
      <c r="AW31" s="912"/>
      <c r="AX31" s="912"/>
      <c r="AY31" s="912"/>
      <c r="AZ31" s="913" t="s">
        <v>592</v>
      </c>
      <c r="BA31" s="913"/>
      <c r="BB31" s="913"/>
      <c r="BC31" s="913"/>
      <c r="BD31" s="913"/>
      <c r="BE31" s="909"/>
      <c r="BF31" s="909"/>
      <c r="BG31" s="909"/>
      <c r="BH31" s="909"/>
      <c r="BI31" s="910"/>
      <c r="BJ31" s="253"/>
      <c r="BK31" s="253"/>
      <c r="BL31" s="253"/>
      <c r="BM31" s="253"/>
      <c r="BN31" s="253"/>
      <c r="BO31" s="266"/>
      <c r="BP31" s="266"/>
      <c r="BQ31" s="263">
        <v>25</v>
      </c>
      <c r="BR31" s="264"/>
      <c r="BS31" s="865"/>
      <c r="BT31" s="866"/>
      <c r="BU31" s="866"/>
      <c r="BV31" s="866"/>
      <c r="BW31" s="866"/>
      <c r="BX31" s="866"/>
      <c r="BY31" s="866"/>
      <c r="BZ31" s="866"/>
      <c r="CA31" s="866"/>
      <c r="CB31" s="866"/>
      <c r="CC31" s="866"/>
      <c r="CD31" s="866"/>
      <c r="CE31" s="866"/>
      <c r="CF31" s="866"/>
      <c r="CG31" s="867"/>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62"/>
      <c r="DW31" s="863"/>
      <c r="DX31" s="863"/>
      <c r="DY31" s="863"/>
      <c r="DZ31" s="864"/>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646</v>
      </c>
      <c r="R32" s="843"/>
      <c r="S32" s="843"/>
      <c r="T32" s="843"/>
      <c r="U32" s="843"/>
      <c r="V32" s="843">
        <v>623</v>
      </c>
      <c r="W32" s="843"/>
      <c r="X32" s="843"/>
      <c r="Y32" s="843"/>
      <c r="Z32" s="843"/>
      <c r="AA32" s="843">
        <v>23</v>
      </c>
      <c r="AB32" s="843"/>
      <c r="AC32" s="843"/>
      <c r="AD32" s="843"/>
      <c r="AE32" s="844"/>
      <c r="AF32" s="847">
        <v>23</v>
      </c>
      <c r="AG32" s="845"/>
      <c r="AH32" s="845"/>
      <c r="AI32" s="845"/>
      <c r="AJ32" s="846"/>
      <c r="AK32" s="911">
        <v>256</v>
      </c>
      <c r="AL32" s="912"/>
      <c r="AM32" s="912"/>
      <c r="AN32" s="912"/>
      <c r="AO32" s="912"/>
      <c r="AP32" s="912" t="s">
        <v>589</v>
      </c>
      <c r="AQ32" s="912"/>
      <c r="AR32" s="912"/>
      <c r="AS32" s="912"/>
      <c r="AT32" s="912"/>
      <c r="AU32" s="912" t="s">
        <v>591</v>
      </c>
      <c r="AV32" s="912"/>
      <c r="AW32" s="912"/>
      <c r="AX32" s="912"/>
      <c r="AY32" s="912"/>
      <c r="AZ32" s="913" t="s">
        <v>593</v>
      </c>
      <c r="BA32" s="913"/>
      <c r="BB32" s="913"/>
      <c r="BC32" s="913"/>
      <c r="BD32" s="913"/>
      <c r="BE32" s="909"/>
      <c r="BF32" s="909"/>
      <c r="BG32" s="909"/>
      <c r="BH32" s="909"/>
      <c r="BI32" s="910"/>
      <c r="BJ32" s="253"/>
      <c r="BK32" s="253"/>
      <c r="BL32" s="253"/>
      <c r="BM32" s="253"/>
      <c r="BN32" s="253"/>
      <c r="BO32" s="266"/>
      <c r="BP32" s="266"/>
      <c r="BQ32" s="263">
        <v>26</v>
      </c>
      <c r="BR32" s="264"/>
      <c r="BS32" s="865"/>
      <c r="BT32" s="866"/>
      <c r="BU32" s="866"/>
      <c r="BV32" s="866"/>
      <c r="BW32" s="866"/>
      <c r="BX32" s="866"/>
      <c r="BY32" s="866"/>
      <c r="BZ32" s="866"/>
      <c r="CA32" s="866"/>
      <c r="CB32" s="866"/>
      <c r="CC32" s="866"/>
      <c r="CD32" s="866"/>
      <c r="CE32" s="866"/>
      <c r="CF32" s="866"/>
      <c r="CG32" s="867"/>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62"/>
      <c r="DW32" s="863"/>
      <c r="DX32" s="863"/>
      <c r="DY32" s="863"/>
      <c r="DZ32" s="864"/>
      <c r="EA32" s="247"/>
    </row>
    <row r="33" spans="1:131" s="248" customFormat="1" ht="26.25" customHeight="1" x14ac:dyDescent="0.15">
      <c r="A33" s="267">
        <v>6</v>
      </c>
      <c r="B33" s="839" t="s">
        <v>405</v>
      </c>
      <c r="C33" s="840"/>
      <c r="D33" s="840"/>
      <c r="E33" s="840"/>
      <c r="F33" s="840"/>
      <c r="G33" s="840"/>
      <c r="H33" s="840"/>
      <c r="I33" s="840"/>
      <c r="J33" s="840"/>
      <c r="K33" s="840"/>
      <c r="L33" s="840"/>
      <c r="M33" s="840"/>
      <c r="N33" s="840"/>
      <c r="O33" s="840"/>
      <c r="P33" s="841"/>
      <c r="Q33" s="842">
        <v>1432</v>
      </c>
      <c r="R33" s="843"/>
      <c r="S33" s="843"/>
      <c r="T33" s="843"/>
      <c r="U33" s="843"/>
      <c r="V33" s="843">
        <v>1261</v>
      </c>
      <c r="W33" s="843"/>
      <c r="X33" s="843"/>
      <c r="Y33" s="843"/>
      <c r="Z33" s="843"/>
      <c r="AA33" s="843">
        <v>172</v>
      </c>
      <c r="AB33" s="843"/>
      <c r="AC33" s="843"/>
      <c r="AD33" s="843"/>
      <c r="AE33" s="844"/>
      <c r="AF33" s="847">
        <v>1155</v>
      </c>
      <c r="AG33" s="845"/>
      <c r="AH33" s="845"/>
      <c r="AI33" s="845"/>
      <c r="AJ33" s="846"/>
      <c r="AK33" s="911">
        <v>1</v>
      </c>
      <c r="AL33" s="912"/>
      <c r="AM33" s="912"/>
      <c r="AN33" s="912"/>
      <c r="AO33" s="912"/>
      <c r="AP33" s="912">
        <v>5109</v>
      </c>
      <c r="AQ33" s="912"/>
      <c r="AR33" s="912"/>
      <c r="AS33" s="912"/>
      <c r="AT33" s="912"/>
      <c r="AU33" s="912" t="s">
        <v>587</v>
      </c>
      <c r="AV33" s="912"/>
      <c r="AW33" s="912"/>
      <c r="AX33" s="912"/>
      <c r="AY33" s="912"/>
      <c r="AZ33" s="913" t="s">
        <v>591</v>
      </c>
      <c r="BA33" s="913"/>
      <c r="BB33" s="913"/>
      <c r="BC33" s="913"/>
      <c r="BD33" s="913"/>
      <c r="BE33" s="909" t="s">
        <v>406</v>
      </c>
      <c r="BF33" s="909"/>
      <c r="BG33" s="909"/>
      <c r="BH33" s="909"/>
      <c r="BI33" s="910"/>
      <c r="BJ33" s="253"/>
      <c r="BK33" s="253"/>
      <c r="BL33" s="253"/>
      <c r="BM33" s="253"/>
      <c r="BN33" s="253"/>
      <c r="BO33" s="266"/>
      <c r="BP33" s="266"/>
      <c r="BQ33" s="263">
        <v>27</v>
      </c>
      <c r="BR33" s="264"/>
      <c r="BS33" s="865"/>
      <c r="BT33" s="866"/>
      <c r="BU33" s="866"/>
      <c r="BV33" s="866"/>
      <c r="BW33" s="866"/>
      <c r="BX33" s="866"/>
      <c r="BY33" s="866"/>
      <c r="BZ33" s="866"/>
      <c r="CA33" s="866"/>
      <c r="CB33" s="866"/>
      <c r="CC33" s="866"/>
      <c r="CD33" s="866"/>
      <c r="CE33" s="866"/>
      <c r="CF33" s="866"/>
      <c r="CG33" s="867"/>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62"/>
      <c r="DW33" s="863"/>
      <c r="DX33" s="863"/>
      <c r="DY33" s="863"/>
      <c r="DZ33" s="864"/>
      <c r="EA33" s="247"/>
    </row>
    <row r="34" spans="1:131" s="248" customFormat="1" ht="26.25" customHeight="1" x14ac:dyDescent="0.15">
      <c r="A34" s="267">
        <v>7</v>
      </c>
      <c r="B34" s="839" t="s">
        <v>407</v>
      </c>
      <c r="C34" s="840"/>
      <c r="D34" s="840"/>
      <c r="E34" s="840"/>
      <c r="F34" s="840"/>
      <c r="G34" s="840"/>
      <c r="H34" s="840"/>
      <c r="I34" s="840"/>
      <c r="J34" s="840"/>
      <c r="K34" s="840"/>
      <c r="L34" s="840"/>
      <c r="M34" s="840"/>
      <c r="N34" s="840"/>
      <c r="O34" s="840"/>
      <c r="P34" s="841"/>
      <c r="Q34" s="842">
        <v>104</v>
      </c>
      <c r="R34" s="843"/>
      <c r="S34" s="843"/>
      <c r="T34" s="843"/>
      <c r="U34" s="843"/>
      <c r="V34" s="843">
        <v>99</v>
      </c>
      <c r="W34" s="843"/>
      <c r="X34" s="843"/>
      <c r="Y34" s="843"/>
      <c r="Z34" s="843"/>
      <c r="AA34" s="843">
        <v>5</v>
      </c>
      <c r="AB34" s="843"/>
      <c r="AC34" s="843"/>
      <c r="AD34" s="843"/>
      <c r="AE34" s="844"/>
      <c r="AF34" s="847">
        <v>258</v>
      </c>
      <c r="AG34" s="845"/>
      <c r="AH34" s="845"/>
      <c r="AI34" s="845"/>
      <c r="AJ34" s="846"/>
      <c r="AK34" s="911">
        <v>26</v>
      </c>
      <c r="AL34" s="912"/>
      <c r="AM34" s="912"/>
      <c r="AN34" s="912"/>
      <c r="AO34" s="912"/>
      <c r="AP34" s="912">
        <v>645</v>
      </c>
      <c r="AQ34" s="912"/>
      <c r="AR34" s="912"/>
      <c r="AS34" s="912"/>
      <c r="AT34" s="912"/>
      <c r="AU34" s="912" t="s">
        <v>592</v>
      </c>
      <c r="AV34" s="912"/>
      <c r="AW34" s="912"/>
      <c r="AX34" s="912"/>
      <c r="AY34" s="912"/>
      <c r="AZ34" s="913" t="s">
        <v>591</v>
      </c>
      <c r="BA34" s="913"/>
      <c r="BB34" s="913"/>
      <c r="BC34" s="913"/>
      <c r="BD34" s="913"/>
      <c r="BE34" s="909" t="s">
        <v>408</v>
      </c>
      <c r="BF34" s="909"/>
      <c r="BG34" s="909"/>
      <c r="BH34" s="909"/>
      <c r="BI34" s="910"/>
      <c r="BJ34" s="253"/>
      <c r="BK34" s="253"/>
      <c r="BL34" s="253"/>
      <c r="BM34" s="253"/>
      <c r="BN34" s="253"/>
      <c r="BO34" s="266"/>
      <c r="BP34" s="266"/>
      <c r="BQ34" s="263">
        <v>28</v>
      </c>
      <c r="BR34" s="264"/>
      <c r="BS34" s="865"/>
      <c r="BT34" s="866"/>
      <c r="BU34" s="866"/>
      <c r="BV34" s="866"/>
      <c r="BW34" s="866"/>
      <c r="BX34" s="866"/>
      <c r="BY34" s="866"/>
      <c r="BZ34" s="866"/>
      <c r="CA34" s="866"/>
      <c r="CB34" s="866"/>
      <c r="CC34" s="866"/>
      <c r="CD34" s="866"/>
      <c r="CE34" s="866"/>
      <c r="CF34" s="866"/>
      <c r="CG34" s="867"/>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62"/>
      <c r="DW34" s="863"/>
      <c r="DX34" s="863"/>
      <c r="DY34" s="863"/>
      <c r="DZ34" s="864"/>
      <c r="EA34" s="247"/>
    </row>
    <row r="35" spans="1:131" s="248" customFormat="1" ht="26.25" customHeight="1" x14ac:dyDescent="0.15">
      <c r="A35" s="267">
        <v>8</v>
      </c>
      <c r="B35" s="839" t="s">
        <v>409</v>
      </c>
      <c r="C35" s="840"/>
      <c r="D35" s="840"/>
      <c r="E35" s="840"/>
      <c r="F35" s="840"/>
      <c r="G35" s="840"/>
      <c r="H35" s="840"/>
      <c r="I35" s="840"/>
      <c r="J35" s="840"/>
      <c r="K35" s="840"/>
      <c r="L35" s="840"/>
      <c r="M35" s="840"/>
      <c r="N35" s="840"/>
      <c r="O35" s="840"/>
      <c r="P35" s="841"/>
      <c r="Q35" s="842">
        <v>787</v>
      </c>
      <c r="R35" s="843"/>
      <c r="S35" s="843"/>
      <c r="T35" s="843"/>
      <c r="U35" s="843"/>
      <c r="V35" s="843">
        <v>952</v>
      </c>
      <c r="W35" s="843"/>
      <c r="X35" s="843"/>
      <c r="Y35" s="843"/>
      <c r="Z35" s="843"/>
      <c r="AA35" s="843">
        <v>-164</v>
      </c>
      <c r="AB35" s="843"/>
      <c r="AC35" s="843"/>
      <c r="AD35" s="843"/>
      <c r="AE35" s="844"/>
      <c r="AF35" s="847">
        <v>174</v>
      </c>
      <c r="AG35" s="845"/>
      <c r="AH35" s="845"/>
      <c r="AI35" s="845"/>
      <c r="AJ35" s="846"/>
      <c r="AK35" s="911">
        <v>399</v>
      </c>
      <c r="AL35" s="912"/>
      <c r="AM35" s="912"/>
      <c r="AN35" s="912"/>
      <c r="AO35" s="912"/>
      <c r="AP35" s="912">
        <v>6755</v>
      </c>
      <c r="AQ35" s="912"/>
      <c r="AR35" s="912"/>
      <c r="AS35" s="912"/>
      <c r="AT35" s="912"/>
      <c r="AU35" s="912">
        <v>3394</v>
      </c>
      <c r="AV35" s="912"/>
      <c r="AW35" s="912"/>
      <c r="AX35" s="912"/>
      <c r="AY35" s="912"/>
      <c r="AZ35" s="913" t="s">
        <v>594</v>
      </c>
      <c r="BA35" s="913"/>
      <c r="BB35" s="913"/>
      <c r="BC35" s="913"/>
      <c r="BD35" s="913"/>
      <c r="BE35" s="909" t="s">
        <v>410</v>
      </c>
      <c r="BF35" s="909"/>
      <c r="BG35" s="909"/>
      <c r="BH35" s="909"/>
      <c r="BI35" s="910"/>
      <c r="BJ35" s="253"/>
      <c r="BK35" s="253"/>
      <c r="BL35" s="253"/>
      <c r="BM35" s="253"/>
      <c r="BN35" s="253"/>
      <c r="BO35" s="266"/>
      <c r="BP35" s="266"/>
      <c r="BQ35" s="263">
        <v>29</v>
      </c>
      <c r="BR35" s="264"/>
      <c r="BS35" s="865"/>
      <c r="BT35" s="866"/>
      <c r="BU35" s="866"/>
      <c r="BV35" s="866"/>
      <c r="BW35" s="866"/>
      <c r="BX35" s="866"/>
      <c r="BY35" s="866"/>
      <c r="BZ35" s="866"/>
      <c r="CA35" s="866"/>
      <c r="CB35" s="866"/>
      <c r="CC35" s="866"/>
      <c r="CD35" s="866"/>
      <c r="CE35" s="866"/>
      <c r="CF35" s="866"/>
      <c r="CG35" s="867"/>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62"/>
      <c r="DW35" s="863"/>
      <c r="DX35" s="863"/>
      <c r="DY35" s="863"/>
      <c r="DZ35" s="864"/>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7"/>
      <c r="AG36" s="845"/>
      <c r="AH36" s="845"/>
      <c r="AI36" s="845"/>
      <c r="AJ36" s="846"/>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3"/>
      <c r="BK36" s="253"/>
      <c r="BL36" s="253"/>
      <c r="BM36" s="253"/>
      <c r="BN36" s="253"/>
      <c r="BO36" s="266"/>
      <c r="BP36" s="266"/>
      <c r="BQ36" s="263">
        <v>30</v>
      </c>
      <c r="BR36" s="264"/>
      <c r="BS36" s="865"/>
      <c r="BT36" s="866"/>
      <c r="BU36" s="866"/>
      <c r="BV36" s="866"/>
      <c r="BW36" s="866"/>
      <c r="BX36" s="866"/>
      <c r="BY36" s="866"/>
      <c r="BZ36" s="866"/>
      <c r="CA36" s="866"/>
      <c r="CB36" s="866"/>
      <c r="CC36" s="866"/>
      <c r="CD36" s="866"/>
      <c r="CE36" s="866"/>
      <c r="CF36" s="866"/>
      <c r="CG36" s="867"/>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62"/>
      <c r="DW36" s="863"/>
      <c r="DX36" s="863"/>
      <c r="DY36" s="863"/>
      <c r="DZ36" s="864"/>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7"/>
      <c r="AG37" s="845"/>
      <c r="AH37" s="845"/>
      <c r="AI37" s="845"/>
      <c r="AJ37" s="846"/>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3"/>
      <c r="BK37" s="253"/>
      <c r="BL37" s="253"/>
      <c r="BM37" s="253"/>
      <c r="BN37" s="253"/>
      <c r="BO37" s="266"/>
      <c r="BP37" s="266"/>
      <c r="BQ37" s="263">
        <v>31</v>
      </c>
      <c r="BR37" s="264"/>
      <c r="BS37" s="865"/>
      <c r="BT37" s="866"/>
      <c r="BU37" s="866"/>
      <c r="BV37" s="866"/>
      <c r="BW37" s="866"/>
      <c r="BX37" s="866"/>
      <c r="BY37" s="866"/>
      <c r="BZ37" s="866"/>
      <c r="CA37" s="866"/>
      <c r="CB37" s="866"/>
      <c r="CC37" s="866"/>
      <c r="CD37" s="866"/>
      <c r="CE37" s="866"/>
      <c r="CF37" s="866"/>
      <c r="CG37" s="867"/>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62"/>
      <c r="DW37" s="863"/>
      <c r="DX37" s="863"/>
      <c r="DY37" s="863"/>
      <c r="DZ37" s="864"/>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7"/>
      <c r="AG38" s="845"/>
      <c r="AH38" s="845"/>
      <c r="AI38" s="845"/>
      <c r="AJ38" s="846"/>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3"/>
      <c r="BK38" s="253"/>
      <c r="BL38" s="253"/>
      <c r="BM38" s="253"/>
      <c r="BN38" s="253"/>
      <c r="BO38" s="266"/>
      <c r="BP38" s="266"/>
      <c r="BQ38" s="263">
        <v>32</v>
      </c>
      <c r="BR38" s="264"/>
      <c r="BS38" s="865"/>
      <c r="BT38" s="866"/>
      <c r="BU38" s="866"/>
      <c r="BV38" s="866"/>
      <c r="BW38" s="866"/>
      <c r="BX38" s="866"/>
      <c r="BY38" s="866"/>
      <c r="BZ38" s="866"/>
      <c r="CA38" s="866"/>
      <c r="CB38" s="866"/>
      <c r="CC38" s="866"/>
      <c r="CD38" s="866"/>
      <c r="CE38" s="866"/>
      <c r="CF38" s="866"/>
      <c r="CG38" s="867"/>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62"/>
      <c r="DW38" s="863"/>
      <c r="DX38" s="863"/>
      <c r="DY38" s="863"/>
      <c r="DZ38" s="864"/>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7"/>
      <c r="AG39" s="845"/>
      <c r="AH39" s="845"/>
      <c r="AI39" s="845"/>
      <c r="AJ39" s="846"/>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3"/>
      <c r="BK39" s="253"/>
      <c r="BL39" s="253"/>
      <c r="BM39" s="253"/>
      <c r="BN39" s="253"/>
      <c r="BO39" s="266"/>
      <c r="BP39" s="266"/>
      <c r="BQ39" s="263">
        <v>33</v>
      </c>
      <c r="BR39" s="264"/>
      <c r="BS39" s="865"/>
      <c r="BT39" s="866"/>
      <c r="BU39" s="866"/>
      <c r="BV39" s="866"/>
      <c r="BW39" s="866"/>
      <c r="BX39" s="866"/>
      <c r="BY39" s="866"/>
      <c r="BZ39" s="866"/>
      <c r="CA39" s="866"/>
      <c r="CB39" s="866"/>
      <c r="CC39" s="866"/>
      <c r="CD39" s="866"/>
      <c r="CE39" s="866"/>
      <c r="CF39" s="866"/>
      <c r="CG39" s="867"/>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62"/>
      <c r="DW39" s="863"/>
      <c r="DX39" s="863"/>
      <c r="DY39" s="863"/>
      <c r="DZ39" s="864"/>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7"/>
      <c r="AG40" s="845"/>
      <c r="AH40" s="845"/>
      <c r="AI40" s="845"/>
      <c r="AJ40" s="846"/>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3"/>
      <c r="BK40" s="253"/>
      <c r="BL40" s="253"/>
      <c r="BM40" s="253"/>
      <c r="BN40" s="253"/>
      <c r="BO40" s="266"/>
      <c r="BP40" s="266"/>
      <c r="BQ40" s="263">
        <v>34</v>
      </c>
      <c r="BR40" s="264"/>
      <c r="BS40" s="865"/>
      <c r="BT40" s="866"/>
      <c r="BU40" s="866"/>
      <c r="BV40" s="866"/>
      <c r="BW40" s="866"/>
      <c r="BX40" s="866"/>
      <c r="BY40" s="866"/>
      <c r="BZ40" s="866"/>
      <c r="CA40" s="866"/>
      <c r="CB40" s="866"/>
      <c r="CC40" s="866"/>
      <c r="CD40" s="866"/>
      <c r="CE40" s="866"/>
      <c r="CF40" s="866"/>
      <c r="CG40" s="867"/>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62"/>
      <c r="DW40" s="863"/>
      <c r="DX40" s="863"/>
      <c r="DY40" s="863"/>
      <c r="DZ40" s="864"/>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7"/>
      <c r="AG41" s="845"/>
      <c r="AH41" s="845"/>
      <c r="AI41" s="845"/>
      <c r="AJ41" s="846"/>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3"/>
      <c r="BK41" s="253"/>
      <c r="BL41" s="253"/>
      <c r="BM41" s="253"/>
      <c r="BN41" s="253"/>
      <c r="BO41" s="266"/>
      <c r="BP41" s="266"/>
      <c r="BQ41" s="263">
        <v>35</v>
      </c>
      <c r="BR41" s="264"/>
      <c r="BS41" s="865"/>
      <c r="BT41" s="866"/>
      <c r="BU41" s="866"/>
      <c r="BV41" s="866"/>
      <c r="BW41" s="866"/>
      <c r="BX41" s="866"/>
      <c r="BY41" s="866"/>
      <c r="BZ41" s="866"/>
      <c r="CA41" s="866"/>
      <c r="CB41" s="866"/>
      <c r="CC41" s="866"/>
      <c r="CD41" s="866"/>
      <c r="CE41" s="866"/>
      <c r="CF41" s="866"/>
      <c r="CG41" s="867"/>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62"/>
      <c r="DW41" s="863"/>
      <c r="DX41" s="863"/>
      <c r="DY41" s="863"/>
      <c r="DZ41" s="864"/>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7"/>
      <c r="AG42" s="845"/>
      <c r="AH42" s="845"/>
      <c r="AI42" s="845"/>
      <c r="AJ42" s="846"/>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3"/>
      <c r="BK42" s="253"/>
      <c r="BL42" s="253"/>
      <c r="BM42" s="253"/>
      <c r="BN42" s="253"/>
      <c r="BO42" s="266"/>
      <c r="BP42" s="266"/>
      <c r="BQ42" s="263">
        <v>36</v>
      </c>
      <c r="BR42" s="264"/>
      <c r="BS42" s="865"/>
      <c r="BT42" s="866"/>
      <c r="BU42" s="866"/>
      <c r="BV42" s="866"/>
      <c r="BW42" s="866"/>
      <c r="BX42" s="866"/>
      <c r="BY42" s="866"/>
      <c r="BZ42" s="866"/>
      <c r="CA42" s="866"/>
      <c r="CB42" s="866"/>
      <c r="CC42" s="866"/>
      <c r="CD42" s="866"/>
      <c r="CE42" s="866"/>
      <c r="CF42" s="866"/>
      <c r="CG42" s="867"/>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62"/>
      <c r="DW42" s="863"/>
      <c r="DX42" s="863"/>
      <c r="DY42" s="863"/>
      <c r="DZ42" s="864"/>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7"/>
      <c r="AG43" s="845"/>
      <c r="AH43" s="845"/>
      <c r="AI43" s="845"/>
      <c r="AJ43" s="846"/>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3"/>
      <c r="BK43" s="253"/>
      <c r="BL43" s="253"/>
      <c r="BM43" s="253"/>
      <c r="BN43" s="253"/>
      <c r="BO43" s="266"/>
      <c r="BP43" s="266"/>
      <c r="BQ43" s="263">
        <v>37</v>
      </c>
      <c r="BR43" s="264"/>
      <c r="BS43" s="865"/>
      <c r="BT43" s="866"/>
      <c r="BU43" s="866"/>
      <c r="BV43" s="866"/>
      <c r="BW43" s="866"/>
      <c r="BX43" s="866"/>
      <c r="BY43" s="866"/>
      <c r="BZ43" s="866"/>
      <c r="CA43" s="866"/>
      <c r="CB43" s="866"/>
      <c r="CC43" s="866"/>
      <c r="CD43" s="866"/>
      <c r="CE43" s="866"/>
      <c r="CF43" s="866"/>
      <c r="CG43" s="867"/>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62"/>
      <c r="DW43" s="863"/>
      <c r="DX43" s="863"/>
      <c r="DY43" s="863"/>
      <c r="DZ43" s="864"/>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7"/>
      <c r="AG44" s="845"/>
      <c r="AH44" s="845"/>
      <c r="AI44" s="845"/>
      <c r="AJ44" s="846"/>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3"/>
      <c r="BK44" s="253"/>
      <c r="BL44" s="253"/>
      <c r="BM44" s="253"/>
      <c r="BN44" s="253"/>
      <c r="BO44" s="266"/>
      <c r="BP44" s="266"/>
      <c r="BQ44" s="263">
        <v>38</v>
      </c>
      <c r="BR44" s="264"/>
      <c r="BS44" s="865"/>
      <c r="BT44" s="866"/>
      <c r="BU44" s="866"/>
      <c r="BV44" s="866"/>
      <c r="BW44" s="866"/>
      <c r="BX44" s="866"/>
      <c r="BY44" s="866"/>
      <c r="BZ44" s="866"/>
      <c r="CA44" s="866"/>
      <c r="CB44" s="866"/>
      <c r="CC44" s="866"/>
      <c r="CD44" s="866"/>
      <c r="CE44" s="866"/>
      <c r="CF44" s="866"/>
      <c r="CG44" s="867"/>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62"/>
      <c r="DW44" s="863"/>
      <c r="DX44" s="863"/>
      <c r="DY44" s="863"/>
      <c r="DZ44" s="864"/>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7"/>
      <c r="AG45" s="845"/>
      <c r="AH45" s="845"/>
      <c r="AI45" s="845"/>
      <c r="AJ45" s="846"/>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3"/>
      <c r="BK45" s="253"/>
      <c r="BL45" s="253"/>
      <c r="BM45" s="253"/>
      <c r="BN45" s="253"/>
      <c r="BO45" s="266"/>
      <c r="BP45" s="266"/>
      <c r="BQ45" s="263">
        <v>39</v>
      </c>
      <c r="BR45" s="264"/>
      <c r="BS45" s="865"/>
      <c r="BT45" s="866"/>
      <c r="BU45" s="866"/>
      <c r="BV45" s="866"/>
      <c r="BW45" s="866"/>
      <c r="BX45" s="866"/>
      <c r="BY45" s="866"/>
      <c r="BZ45" s="866"/>
      <c r="CA45" s="866"/>
      <c r="CB45" s="866"/>
      <c r="CC45" s="866"/>
      <c r="CD45" s="866"/>
      <c r="CE45" s="866"/>
      <c r="CF45" s="866"/>
      <c r="CG45" s="867"/>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62"/>
      <c r="DW45" s="863"/>
      <c r="DX45" s="863"/>
      <c r="DY45" s="863"/>
      <c r="DZ45" s="864"/>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7"/>
      <c r="AG46" s="845"/>
      <c r="AH46" s="845"/>
      <c r="AI46" s="845"/>
      <c r="AJ46" s="846"/>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3"/>
      <c r="BK46" s="253"/>
      <c r="BL46" s="253"/>
      <c r="BM46" s="253"/>
      <c r="BN46" s="253"/>
      <c r="BO46" s="266"/>
      <c r="BP46" s="266"/>
      <c r="BQ46" s="263">
        <v>40</v>
      </c>
      <c r="BR46" s="264"/>
      <c r="BS46" s="865"/>
      <c r="BT46" s="866"/>
      <c r="BU46" s="866"/>
      <c r="BV46" s="866"/>
      <c r="BW46" s="866"/>
      <c r="BX46" s="866"/>
      <c r="BY46" s="866"/>
      <c r="BZ46" s="866"/>
      <c r="CA46" s="866"/>
      <c r="CB46" s="866"/>
      <c r="CC46" s="866"/>
      <c r="CD46" s="866"/>
      <c r="CE46" s="866"/>
      <c r="CF46" s="866"/>
      <c r="CG46" s="867"/>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62"/>
      <c r="DW46" s="863"/>
      <c r="DX46" s="863"/>
      <c r="DY46" s="863"/>
      <c r="DZ46" s="864"/>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7"/>
      <c r="AG47" s="845"/>
      <c r="AH47" s="845"/>
      <c r="AI47" s="845"/>
      <c r="AJ47" s="846"/>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3"/>
      <c r="BK47" s="253"/>
      <c r="BL47" s="253"/>
      <c r="BM47" s="253"/>
      <c r="BN47" s="253"/>
      <c r="BO47" s="266"/>
      <c r="BP47" s="266"/>
      <c r="BQ47" s="263">
        <v>41</v>
      </c>
      <c r="BR47" s="264"/>
      <c r="BS47" s="865"/>
      <c r="BT47" s="866"/>
      <c r="BU47" s="866"/>
      <c r="BV47" s="866"/>
      <c r="BW47" s="866"/>
      <c r="BX47" s="866"/>
      <c r="BY47" s="866"/>
      <c r="BZ47" s="866"/>
      <c r="CA47" s="866"/>
      <c r="CB47" s="866"/>
      <c r="CC47" s="866"/>
      <c r="CD47" s="866"/>
      <c r="CE47" s="866"/>
      <c r="CF47" s="866"/>
      <c r="CG47" s="867"/>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62"/>
      <c r="DW47" s="863"/>
      <c r="DX47" s="863"/>
      <c r="DY47" s="863"/>
      <c r="DZ47" s="864"/>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7"/>
      <c r="AG48" s="845"/>
      <c r="AH48" s="845"/>
      <c r="AI48" s="845"/>
      <c r="AJ48" s="846"/>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3"/>
      <c r="BK48" s="253"/>
      <c r="BL48" s="253"/>
      <c r="BM48" s="253"/>
      <c r="BN48" s="253"/>
      <c r="BO48" s="266"/>
      <c r="BP48" s="266"/>
      <c r="BQ48" s="263">
        <v>42</v>
      </c>
      <c r="BR48" s="264"/>
      <c r="BS48" s="865"/>
      <c r="BT48" s="866"/>
      <c r="BU48" s="866"/>
      <c r="BV48" s="866"/>
      <c r="BW48" s="866"/>
      <c r="BX48" s="866"/>
      <c r="BY48" s="866"/>
      <c r="BZ48" s="866"/>
      <c r="CA48" s="866"/>
      <c r="CB48" s="866"/>
      <c r="CC48" s="866"/>
      <c r="CD48" s="866"/>
      <c r="CE48" s="866"/>
      <c r="CF48" s="866"/>
      <c r="CG48" s="867"/>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62"/>
      <c r="DW48" s="863"/>
      <c r="DX48" s="863"/>
      <c r="DY48" s="863"/>
      <c r="DZ48" s="864"/>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7"/>
      <c r="AG49" s="845"/>
      <c r="AH49" s="845"/>
      <c r="AI49" s="845"/>
      <c r="AJ49" s="846"/>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3"/>
      <c r="BK49" s="253"/>
      <c r="BL49" s="253"/>
      <c r="BM49" s="253"/>
      <c r="BN49" s="253"/>
      <c r="BO49" s="266"/>
      <c r="BP49" s="266"/>
      <c r="BQ49" s="263">
        <v>43</v>
      </c>
      <c r="BR49" s="264"/>
      <c r="BS49" s="865"/>
      <c r="BT49" s="866"/>
      <c r="BU49" s="866"/>
      <c r="BV49" s="866"/>
      <c r="BW49" s="866"/>
      <c r="BX49" s="866"/>
      <c r="BY49" s="866"/>
      <c r="BZ49" s="866"/>
      <c r="CA49" s="866"/>
      <c r="CB49" s="866"/>
      <c r="CC49" s="866"/>
      <c r="CD49" s="866"/>
      <c r="CE49" s="866"/>
      <c r="CF49" s="866"/>
      <c r="CG49" s="867"/>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62"/>
      <c r="DW49" s="863"/>
      <c r="DX49" s="863"/>
      <c r="DY49" s="863"/>
      <c r="DZ49" s="864"/>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4"/>
      <c r="R50" s="915"/>
      <c r="S50" s="915"/>
      <c r="T50" s="915"/>
      <c r="U50" s="915"/>
      <c r="V50" s="915"/>
      <c r="W50" s="915"/>
      <c r="X50" s="915"/>
      <c r="Y50" s="915"/>
      <c r="Z50" s="915"/>
      <c r="AA50" s="915"/>
      <c r="AB50" s="915"/>
      <c r="AC50" s="915"/>
      <c r="AD50" s="915"/>
      <c r="AE50" s="916"/>
      <c r="AF50" s="847"/>
      <c r="AG50" s="845"/>
      <c r="AH50" s="845"/>
      <c r="AI50" s="845"/>
      <c r="AJ50" s="846"/>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3"/>
      <c r="BK50" s="253"/>
      <c r="BL50" s="253"/>
      <c r="BM50" s="253"/>
      <c r="BN50" s="253"/>
      <c r="BO50" s="266"/>
      <c r="BP50" s="266"/>
      <c r="BQ50" s="263">
        <v>44</v>
      </c>
      <c r="BR50" s="264"/>
      <c r="BS50" s="865"/>
      <c r="BT50" s="866"/>
      <c r="BU50" s="866"/>
      <c r="BV50" s="866"/>
      <c r="BW50" s="866"/>
      <c r="BX50" s="866"/>
      <c r="BY50" s="866"/>
      <c r="BZ50" s="866"/>
      <c r="CA50" s="866"/>
      <c r="CB50" s="866"/>
      <c r="CC50" s="866"/>
      <c r="CD50" s="866"/>
      <c r="CE50" s="866"/>
      <c r="CF50" s="866"/>
      <c r="CG50" s="867"/>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62"/>
      <c r="DW50" s="863"/>
      <c r="DX50" s="863"/>
      <c r="DY50" s="863"/>
      <c r="DZ50" s="864"/>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4"/>
      <c r="R51" s="915"/>
      <c r="S51" s="915"/>
      <c r="T51" s="915"/>
      <c r="U51" s="915"/>
      <c r="V51" s="915"/>
      <c r="W51" s="915"/>
      <c r="X51" s="915"/>
      <c r="Y51" s="915"/>
      <c r="Z51" s="915"/>
      <c r="AA51" s="915"/>
      <c r="AB51" s="915"/>
      <c r="AC51" s="915"/>
      <c r="AD51" s="915"/>
      <c r="AE51" s="916"/>
      <c r="AF51" s="847"/>
      <c r="AG51" s="845"/>
      <c r="AH51" s="845"/>
      <c r="AI51" s="845"/>
      <c r="AJ51" s="846"/>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3"/>
      <c r="BK51" s="253"/>
      <c r="BL51" s="253"/>
      <c r="BM51" s="253"/>
      <c r="BN51" s="253"/>
      <c r="BO51" s="266"/>
      <c r="BP51" s="266"/>
      <c r="BQ51" s="263">
        <v>45</v>
      </c>
      <c r="BR51" s="264"/>
      <c r="BS51" s="865"/>
      <c r="BT51" s="866"/>
      <c r="BU51" s="866"/>
      <c r="BV51" s="866"/>
      <c r="BW51" s="866"/>
      <c r="BX51" s="866"/>
      <c r="BY51" s="866"/>
      <c r="BZ51" s="866"/>
      <c r="CA51" s="866"/>
      <c r="CB51" s="866"/>
      <c r="CC51" s="866"/>
      <c r="CD51" s="866"/>
      <c r="CE51" s="866"/>
      <c r="CF51" s="866"/>
      <c r="CG51" s="867"/>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62"/>
      <c r="DW51" s="863"/>
      <c r="DX51" s="863"/>
      <c r="DY51" s="863"/>
      <c r="DZ51" s="864"/>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4"/>
      <c r="R52" s="915"/>
      <c r="S52" s="915"/>
      <c r="T52" s="915"/>
      <c r="U52" s="915"/>
      <c r="V52" s="915"/>
      <c r="W52" s="915"/>
      <c r="X52" s="915"/>
      <c r="Y52" s="915"/>
      <c r="Z52" s="915"/>
      <c r="AA52" s="915"/>
      <c r="AB52" s="915"/>
      <c r="AC52" s="915"/>
      <c r="AD52" s="915"/>
      <c r="AE52" s="916"/>
      <c r="AF52" s="847"/>
      <c r="AG52" s="845"/>
      <c r="AH52" s="845"/>
      <c r="AI52" s="845"/>
      <c r="AJ52" s="846"/>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3"/>
      <c r="BK52" s="253"/>
      <c r="BL52" s="253"/>
      <c r="BM52" s="253"/>
      <c r="BN52" s="253"/>
      <c r="BO52" s="266"/>
      <c r="BP52" s="266"/>
      <c r="BQ52" s="263">
        <v>46</v>
      </c>
      <c r="BR52" s="264"/>
      <c r="BS52" s="865"/>
      <c r="BT52" s="866"/>
      <c r="BU52" s="866"/>
      <c r="BV52" s="866"/>
      <c r="BW52" s="866"/>
      <c r="BX52" s="866"/>
      <c r="BY52" s="866"/>
      <c r="BZ52" s="866"/>
      <c r="CA52" s="866"/>
      <c r="CB52" s="866"/>
      <c r="CC52" s="866"/>
      <c r="CD52" s="866"/>
      <c r="CE52" s="866"/>
      <c r="CF52" s="866"/>
      <c r="CG52" s="867"/>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62"/>
      <c r="DW52" s="863"/>
      <c r="DX52" s="863"/>
      <c r="DY52" s="863"/>
      <c r="DZ52" s="864"/>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4"/>
      <c r="R53" s="915"/>
      <c r="S53" s="915"/>
      <c r="T53" s="915"/>
      <c r="U53" s="915"/>
      <c r="V53" s="915"/>
      <c r="W53" s="915"/>
      <c r="X53" s="915"/>
      <c r="Y53" s="915"/>
      <c r="Z53" s="915"/>
      <c r="AA53" s="915"/>
      <c r="AB53" s="915"/>
      <c r="AC53" s="915"/>
      <c r="AD53" s="915"/>
      <c r="AE53" s="916"/>
      <c r="AF53" s="847"/>
      <c r="AG53" s="845"/>
      <c r="AH53" s="845"/>
      <c r="AI53" s="845"/>
      <c r="AJ53" s="846"/>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3"/>
      <c r="BK53" s="253"/>
      <c r="BL53" s="253"/>
      <c r="BM53" s="253"/>
      <c r="BN53" s="253"/>
      <c r="BO53" s="266"/>
      <c r="BP53" s="266"/>
      <c r="BQ53" s="263">
        <v>47</v>
      </c>
      <c r="BR53" s="264"/>
      <c r="BS53" s="865"/>
      <c r="BT53" s="866"/>
      <c r="BU53" s="866"/>
      <c r="BV53" s="866"/>
      <c r="BW53" s="866"/>
      <c r="BX53" s="866"/>
      <c r="BY53" s="866"/>
      <c r="BZ53" s="866"/>
      <c r="CA53" s="866"/>
      <c r="CB53" s="866"/>
      <c r="CC53" s="866"/>
      <c r="CD53" s="866"/>
      <c r="CE53" s="866"/>
      <c r="CF53" s="866"/>
      <c r="CG53" s="867"/>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62"/>
      <c r="DW53" s="863"/>
      <c r="DX53" s="863"/>
      <c r="DY53" s="863"/>
      <c r="DZ53" s="864"/>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4"/>
      <c r="R54" s="915"/>
      <c r="S54" s="915"/>
      <c r="T54" s="915"/>
      <c r="U54" s="915"/>
      <c r="V54" s="915"/>
      <c r="W54" s="915"/>
      <c r="X54" s="915"/>
      <c r="Y54" s="915"/>
      <c r="Z54" s="915"/>
      <c r="AA54" s="915"/>
      <c r="AB54" s="915"/>
      <c r="AC54" s="915"/>
      <c r="AD54" s="915"/>
      <c r="AE54" s="916"/>
      <c r="AF54" s="847"/>
      <c r="AG54" s="845"/>
      <c r="AH54" s="845"/>
      <c r="AI54" s="845"/>
      <c r="AJ54" s="846"/>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3"/>
      <c r="BK54" s="253"/>
      <c r="BL54" s="253"/>
      <c r="BM54" s="253"/>
      <c r="BN54" s="253"/>
      <c r="BO54" s="266"/>
      <c r="BP54" s="266"/>
      <c r="BQ54" s="263">
        <v>48</v>
      </c>
      <c r="BR54" s="264"/>
      <c r="BS54" s="865"/>
      <c r="BT54" s="866"/>
      <c r="BU54" s="866"/>
      <c r="BV54" s="866"/>
      <c r="BW54" s="866"/>
      <c r="BX54" s="866"/>
      <c r="BY54" s="866"/>
      <c r="BZ54" s="866"/>
      <c r="CA54" s="866"/>
      <c r="CB54" s="866"/>
      <c r="CC54" s="866"/>
      <c r="CD54" s="866"/>
      <c r="CE54" s="866"/>
      <c r="CF54" s="866"/>
      <c r="CG54" s="867"/>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62"/>
      <c r="DW54" s="863"/>
      <c r="DX54" s="863"/>
      <c r="DY54" s="863"/>
      <c r="DZ54" s="864"/>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4"/>
      <c r="R55" s="915"/>
      <c r="S55" s="915"/>
      <c r="T55" s="915"/>
      <c r="U55" s="915"/>
      <c r="V55" s="915"/>
      <c r="W55" s="915"/>
      <c r="X55" s="915"/>
      <c r="Y55" s="915"/>
      <c r="Z55" s="915"/>
      <c r="AA55" s="915"/>
      <c r="AB55" s="915"/>
      <c r="AC55" s="915"/>
      <c r="AD55" s="915"/>
      <c r="AE55" s="916"/>
      <c r="AF55" s="847"/>
      <c r="AG55" s="845"/>
      <c r="AH55" s="845"/>
      <c r="AI55" s="845"/>
      <c r="AJ55" s="846"/>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3"/>
      <c r="BK55" s="253"/>
      <c r="BL55" s="253"/>
      <c r="BM55" s="253"/>
      <c r="BN55" s="253"/>
      <c r="BO55" s="266"/>
      <c r="BP55" s="266"/>
      <c r="BQ55" s="263">
        <v>49</v>
      </c>
      <c r="BR55" s="264"/>
      <c r="BS55" s="865"/>
      <c r="BT55" s="866"/>
      <c r="BU55" s="866"/>
      <c r="BV55" s="866"/>
      <c r="BW55" s="866"/>
      <c r="BX55" s="866"/>
      <c r="BY55" s="866"/>
      <c r="BZ55" s="866"/>
      <c r="CA55" s="866"/>
      <c r="CB55" s="866"/>
      <c r="CC55" s="866"/>
      <c r="CD55" s="866"/>
      <c r="CE55" s="866"/>
      <c r="CF55" s="866"/>
      <c r="CG55" s="867"/>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62"/>
      <c r="DW55" s="863"/>
      <c r="DX55" s="863"/>
      <c r="DY55" s="863"/>
      <c r="DZ55" s="864"/>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4"/>
      <c r="R56" s="915"/>
      <c r="S56" s="915"/>
      <c r="T56" s="915"/>
      <c r="U56" s="915"/>
      <c r="V56" s="915"/>
      <c r="W56" s="915"/>
      <c r="X56" s="915"/>
      <c r="Y56" s="915"/>
      <c r="Z56" s="915"/>
      <c r="AA56" s="915"/>
      <c r="AB56" s="915"/>
      <c r="AC56" s="915"/>
      <c r="AD56" s="915"/>
      <c r="AE56" s="916"/>
      <c r="AF56" s="847"/>
      <c r="AG56" s="845"/>
      <c r="AH56" s="845"/>
      <c r="AI56" s="845"/>
      <c r="AJ56" s="846"/>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3"/>
      <c r="BK56" s="253"/>
      <c r="BL56" s="253"/>
      <c r="BM56" s="253"/>
      <c r="BN56" s="253"/>
      <c r="BO56" s="266"/>
      <c r="BP56" s="266"/>
      <c r="BQ56" s="263">
        <v>50</v>
      </c>
      <c r="BR56" s="264"/>
      <c r="BS56" s="865"/>
      <c r="BT56" s="866"/>
      <c r="BU56" s="866"/>
      <c r="BV56" s="866"/>
      <c r="BW56" s="866"/>
      <c r="BX56" s="866"/>
      <c r="BY56" s="866"/>
      <c r="BZ56" s="866"/>
      <c r="CA56" s="866"/>
      <c r="CB56" s="866"/>
      <c r="CC56" s="866"/>
      <c r="CD56" s="866"/>
      <c r="CE56" s="866"/>
      <c r="CF56" s="866"/>
      <c r="CG56" s="867"/>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62"/>
      <c r="DW56" s="863"/>
      <c r="DX56" s="863"/>
      <c r="DY56" s="863"/>
      <c r="DZ56" s="864"/>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4"/>
      <c r="R57" s="915"/>
      <c r="S57" s="915"/>
      <c r="T57" s="915"/>
      <c r="U57" s="915"/>
      <c r="V57" s="915"/>
      <c r="W57" s="915"/>
      <c r="X57" s="915"/>
      <c r="Y57" s="915"/>
      <c r="Z57" s="915"/>
      <c r="AA57" s="915"/>
      <c r="AB57" s="915"/>
      <c r="AC57" s="915"/>
      <c r="AD57" s="915"/>
      <c r="AE57" s="916"/>
      <c r="AF57" s="847"/>
      <c r="AG57" s="845"/>
      <c r="AH57" s="845"/>
      <c r="AI57" s="845"/>
      <c r="AJ57" s="846"/>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3"/>
      <c r="BK57" s="253"/>
      <c r="BL57" s="253"/>
      <c r="BM57" s="253"/>
      <c r="BN57" s="253"/>
      <c r="BO57" s="266"/>
      <c r="BP57" s="266"/>
      <c r="BQ57" s="263">
        <v>51</v>
      </c>
      <c r="BR57" s="264"/>
      <c r="BS57" s="865"/>
      <c r="BT57" s="866"/>
      <c r="BU57" s="866"/>
      <c r="BV57" s="866"/>
      <c r="BW57" s="866"/>
      <c r="BX57" s="866"/>
      <c r="BY57" s="866"/>
      <c r="BZ57" s="866"/>
      <c r="CA57" s="866"/>
      <c r="CB57" s="866"/>
      <c r="CC57" s="866"/>
      <c r="CD57" s="866"/>
      <c r="CE57" s="866"/>
      <c r="CF57" s="866"/>
      <c r="CG57" s="867"/>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62"/>
      <c r="DW57" s="863"/>
      <c r="DX57" s="863"/>
      <c r="DY57" s="863"/>
      <c r="DZ57" s="864"/>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4"/>
      <c r="R58" s="915"/>
      <c r="S58" s="915"/>
      <c r="T58" s="915"/>
      <c r="U58" s="915"/>
      <c r="V58" s="915"/>
      <c r="W58" s="915"/>
      <c r="X58" s="915"/>
      <c r="Y58" s="915"/>
      <c r="Z58" s="915"/>
      <c r="AA58" s="915"/>
      <c r="AB58" s="915"/>
      <c r="AC58" s="915"/>
      <c r="AD58" s="915"/>
      <c r="AE58" s="916"/>
      <c r="AF58" s="847"/>
      <c r="AG58" s="845"/>
      <c r="AH58" s="845"/>
      <c r="AI58" s="845"/>
      <c r="AJ58" s="846"/>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3"/>
      <c r="BK58" s="253"/>
      <c r="BL58" s="253"/>
      <c r="BM58" s="253"/>
      <c r="BN58" s="253"/>
      <c r="BO58" s="266"/>
      <c r="BP58" s="266"/>
      <c r="BQ58" s="263">
        <v>52</v>
      </c>
      <c r="BR58" s="264"/>
      <c r="BS58" s="865"/>
      <c r="BT58" s="866"/>
      <c r="BU58" s="866"/>
      <c r="BV58" s="866"/>
      <c r="BW58" s="866"/>
      <c r="BX58" s="866"/>
      <c r="BY58" s="866"/>
      <c r="BZ58" s="866"/>
      <c r="CA58" s="866"/>
      <c r="CB58" s="866"/>
      <c r="CC58" s="866"/>
      <c r="CD58" s="866"/>
      <c r="CE58" s="866"/>
      <c r="CF58" s="866"/>
      <c r="CG58" s="867"/>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62"/>
      <c r="DW58" s="863"/>
      <c r="DX58" s="863"/>
      <c r="DY58" s="863"/>
      <c r="DZ58" s="864"/>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4"/>
      <c r="R59" s="915"/>
      <c r="S59" s="915"/>
      <c r="T59" s="915"/>
      <c r="U59" s="915"/>
      <c r="V59" s="915"/>
      <c r="W59" s="915"/>
      <c r="X59" s="915"/>
      <c r="Y59" s="915"/>
      <c r="Z59" s="915"/>
      <c r="AA59" s="915"/>
      <c r="AB59" s="915"/>
      <c r="AC59" s="915"/>
      <c r="AD59" s="915"/>
      <c r="AE59" s="916"/>
      <c r="AF59" s="847"/>
      <c r="AG59" s="845"/>
      <c r="AH59" s="845"/>
      <c r="AI59" s="845"/>
      <c r="AJ59" s="846"/>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3"/>
      <c r="BK59" s="253"/>
      <c r="BL59" s="253"/>
      <c r="BM59" s="253"/>
      <c r="BN59" s="253"/>
      <c r="BO59" s="266"/>
      <c r="BP59" s="266"/>
      <c r="BQ59" s="263">
        <v>53</v>
      </c>
      <c r="BR59" s="264"/>
      <c r="BS59" s="865"/>
      <c r="BT59" s="866"/>
      <c r="BU59" s="866"/>
      <c r="BV59" s="866"/>
      <c r="BW59" s="866"/>
      <c r="BX59" s="866"/>
      <c r="BY59" s="866"/>
      <c r="BZ59" s="866"/>
      <c r="CA59" s="866"/>
      <c r="CB59" s="866"/>
      <c r="CC59" s="866"/>
      <c r="CD59" s="866"/>
      <c r="CE59" s="866"/>
      <c r="CF59" s="866"/>
      <c r="CG59" s="867"/>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62"/>
      <c r="DW59" s="863"/>
      <c r="DX59" s="863"/>
      <c r="DY59" s="863"/>
      <c r="DZ59" s="864"/>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4"/>
      <c r="R60" s="915"/>
      <c r="S60" s="915"/>
      <c r="T60" s="915"/>
      <c r="U60" s="915"/>
      <c r="V60" s="915"/>
      <c r="W60" s="915"/>
      <c r="X60" s="915"/>
      <c r="Y60" s="915"/>
      <c r="Z60" s="915"/>
      <c r="AA60" s="915"/>
      <c r="AB60" s="915"/>
      <c r="AC60" s="915"/>
      <c r="AD60" s="915"/>
      <c r="AE60" s="916"/>
      <c r="AF60" s="847"/>
      <c r="AG60" s="845"/>
      <c r="AH60" s="845"/>
      <c r="AI60" s="845"/>
      <c r="AJ60" s="846"/>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3"/>
      <c r="BK60" s="253"/>
      <c r="BL60" s="253"/>
      <c r="BM60" s="253"/>
      <c r="BN60" s="253"/>
      <c r="BO60" s="266"/>
      <c r="BP60" s="266"/>
      <c r="BQ60" s="263">
        <v>54</v>
      </c>
      <c r="BR60" s="264"/>
      <c r="BS60" s="865"/>
      <c r="BT60" s="866"/>
      <c r="BU60" s="866"/>
      <c r="BV60" s="866"/>
      <c r="BW60" s="866"/>
      <c r="BX60" s="866"/>
      <c r="BY60" s="866"/>
      <c r="BZ60" s="866"/>
      <c r="CA60" s="866"/>
      <c r="CB60" s="866"/>
      <c r="CC60" s="866"/>
      <c r="CD60" s="866"/>
      <c r="CE60" s="866"/>
      <c r="CF60" s="866"/>
      <c r="CG60" s="867"/>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62"/>
      <c r="DW60" s="863"/>
      <c r="DX60" s="863"/>
      <c r="DY60" s="863"/>
      <c r="DZ60" s="864"/>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4"/>
      <c r="R61" s="915"/>
      <c r="S61" s="915"/>
      <c r="T61" s="915"/>
      <c r="U61" s="915"/>
      <c r="V61" s="915"/>
      <c r="W61" s="915"/>
      <c r="X61" s="915"/>
      <c r="Y61" s="915"/>
      <c r="Z61" s="915"/>
      <c r="AA61" s="915"/>
      <c r="AB61" s="915"/>
      <c r="AC61" s="915"/>
      <c r="AD61" s="915"/>
      <c r="AE61" s="916"/>
      <c r="AF61" s="847"/>
      <c r="AG61" s="845"/>
      <c r="AH61" s="845"/>
      <c r="AI61" s="845"/>
      <c r="AJ61" s="846"/>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3"/>
      <c r="BK61" s="253"/>
      <c r="BL61" s="253"/>
      <c r="BM61" s="253"/>
      <c r="BN61" s="253"/>
      <c r="BO61" s="266"/>
      <c r="BP61" s="266"/>
      <c r="BQ61" s="263">
        <v>55</v>
      </c>
      <c r="BR61" s="264"/>
      <c r="BS61" s="865"/>
      <c r="BT61" s="866"/>
      <c r="BU61" s="866"/>
      <c r="BV61" s="866"/>
      <c r="BW61" s="866"/>
      <c r="BX61" s="866"/>
      <c r="BY61" s="866"/>
      <c r="BZ61" s="866"/>
      <c r="CA61" s="866"/>
      <c r="CB61" s="866"/>
      <c r="CC61" s="866"/>
      <c r="CD61" s="866"/>
      <c r="CE61" s="866"/>
      <c r="CF61" s="866"/>
      <c r="CG61" s="867"/>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62"/>
      <c r="DW61" s="863"/>
      <c r="DX61" s="863"/>
      <c r="DY61" s="863"/>
      <c r="DZ61" s="864"/>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4"/>
      <c r="R62" s="915"/>
      <c r="S62" s="915"/>
      <c r="T62" s="915"/>
      <c r="U62" s="915"/>
      <c r="V62" s="915"/>
      <c r="W62" s="915"/>
      <c r="X62" s="915"/>
      <c r="Y62" s="915"/>
      <c r="Z62" s="915"/>
      <c r="AA62" s="915"/>
      <c r="AB62" s="915"/>
      <c r="AC62" s="915"/>
      <c r="AD62" s="915"/>
      <c r="AE62" s="916"/>
      <c r="AF62" s="847"/>
      <c r="AG62" s="845"/>
      <c r="AH62" s="845"/>
      <c r="AI62" s="845"/>
      <c r="AJ62" s="846"/>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411</v>
      </c>
      <c r="BK62" s="887"/>
      <c r="BL62" s="887"/>
      <c r="BM62" s="887"/>
      <c r="BN62" s="888"/>
      <c r="BO62" s="266"/>
      <c r="BP62" s="266"/>
      <c r="BQ62" s="263">
        <v>56</v>
      </c>
      <c r="BR62" s="264"/>
      <c r="BS62" s="865"/>
      <c r="BT62" s="866"/>
      <c r="BU62" s="866"/>
      <c r="BV62" s="866"/>
      <c r="BW62" s="866"/>
      <c r="BX62" s="866"/>
      <c r="BY62" s="866"/>
      <c r="BZ62" s="866"/>
      <c r="CA62" s="866"/>
      <c r="CB62" s="866"/>
      <c r="CC62" s="866"/>
      <c r="CD62" s="866"/>
      <c r="CE62" s="866"/>
      <c r="CF62" s="866"/>
      <c r="CG62" s="867"/>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62"/>
      <c r="DW62" s="863"/>
      <c r="DX62" s="863"/>
      <c r="DY62" s="863"/>
      <c r="DZ62" s="864"/>
      <c r="EA62" s="247"/>
    </row>
    <row r="63" spans="1:131" s="248" customFormat="1" ht="26.25" customHeight="1" thickBot="1" x14ac:dyDescent="0.2">
      <c r="A63" s="265" t="s">
        <v>387</v>
      </c>
      <c r="B63" s="871" t="s">
        <v>412</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2208</v>
      </c>
      <c r="AG63" s="923"/>
      <c r="AH63" s="923"/>
      <c r="AI63" s="923"/>
      <c r="AJ63" s="924"/>
      <c r="AK63" s="925"/>
      <c r="AL63" s="920"/>
      <c r="AM63" s="920"/>
      <c r="AN63" s="920"/>
      <c r="AO63" s="920"/>
      <c r="AP63" s="923">
        <v>12529</v>
      </c>
      <c r="AQ63" s="923"/>
      <c r="AR63" s="923"/>
      <c r="AS63" s="923"/>
      <c r="AT63" s="923"/>
      <c r="AU63" s="923">
        <v>3394</v>
      </c>
      <c r="AV63" s="923"/>
      <c r="AW63" s="923"/>
      <c r="AX63" s="923"/>
      <c r="AY63" s="923"/>
      <c r="AZ63" s="927"/>
      <c r="BA63" s="927"/>
      <c r="BB63" s="927"/>
      <c r="BC63" s="927"/>
      <c r="BD63" s="927"/>
      <c r="BE63" s="928"/>
      <c r="BF63" s="928"/>
      <c r="BG63" s="928"/>
      <c r="BH63" s="928"/>
      <c r="BI63" s="929"/>
      <c r="BJ63" s="930" t="s">
        <v>413</v>
      </c>
      <c r="BK63" s="931"/>
      <c r="BL63" s="931"/>
      <c r="BM63" s="931"/>
      <c r="BN63" s="932"/>
      <c r="BO63" s="266"/>
      <c r="BP63" s="266"/>
      <c r="BQ63" s="263">
        <v>57</v>
      </c>
      <c r="BR63" s="264"/>
      <c r="BS63" s="865"/>
      <c r="BT63" s="866"/>
      <c r="BU63" s="866"/>
      <c r="BV63" s="866"/>
      <c r="BW63" s="866"/>
      <c r="BX63" s="866"/>
      <c r="BY63" s="866"/>
      <c r="BZ63" s="866"/>
      <c r="CA63" s="866"/>
      <c r="CB63" s="866"/>
      <c r="CC63" s="866"/>
      <c r="CD63" s="866"/>
      <c r="CE63" s="866"/>
      <c r="CF63" s="866"/>
      <c r="CG63" s="867"/>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62"/>
      <c r="DW63" s="863"/>
      <c r="DX63" s="863"/>
      <c r="DY63" s="863"/>
      <c r="DZ63" s="864"/>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65"/>
      <c r="BT64" s="866"/>
      <c r="BU64" s="866"/>
      <c r="BV64" s="866"/>
      <c r="BW64" s="866"/>
      <c r="BX64" s="866"/>
      <c r="BY64" s="866"/>
      <c r="BZ64" s="866"/>
      <c r="CA64" s="866"/>
      <c r="CB64" s="866"/>
      <c r="CC64" s="866"/>
      <c r="CD64" s="866"/>
      <c r="CE64" s="866"/>
      <c r="CF64" s="866"/>
      <c r="CG64" s="867"/>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62"/>
      <c r="DW64" s="863"/>
      <c r="DX64" s="863"/>
      <c r="DY64" s="863"/>
      <c r="DZ64" s="864"/>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65"/>
      <c r="BT65" s="866"/>
      <c r="BU65" s="866"/>
      <c r="BV65" s="866"/>
      <c r="BW65" s="866"/>
      <c r="BX65" s="866"/>
      <c r="BY65" s="866"/>
      <c r="BZ65" s="866"/>
      <c r="CA65" s="866"/>
      <c r="CB65" s="866"/>
      <c r="CC65" s="866"/>
      <c r="CD65" s="866"/>
      <c r="CE65" s="866"/>
      <c r="CF65" s="866"/>
      <c r="CG65" s="867"/>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62"/>
      <c r="DW65" s="863"/>
      <c r="DX65" s="863"/>
      <c r="DY65" s="863"/>
      <c r="DZ65" s="864"/>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394</v>
      </c>
      <c r="AB66" s="802"/>
      <c r="AC66" s="802"/>
      <c r="AD66" s="802"/>
      <c r="AE66" s="803"/>
      <c r="AF66" s="933" t="s">
        <v>418</v>
      </c>
      <c r="AG66" s="894"/>
      <c r="AH66" s="894"/>
      <c r="AI66" s="894"/>
      <c r="AJ66" s="934"/>
      <c r="AK66" s="801" t="s">
        <v>419</v>
      </c>
      <c r="AL66" s="825"/>
      <c r="AM66" s="825"/>
      <c r="AN66" s="825"/>
      <c r="AO66" s="826"/>
      <c r="AP66" s="801" t="s">
        <v>420</v>
      </c>
      <c r="AQ66" s="802"/>
      <c r="AR66" s="802"/>
      <c r="AS66" s="802"/>
      <c r="AT66" s="803"/>
      <c r="AU66" s="801" t="s">
        <v>421</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5"/>
      <c r="AG67" s="897"/>
      <c r="AH67" s="897"/>
      <c r="AI67" s="897"/>
      <c r="AJ67" s="936"/>
      <c r="AK67" s="937"/>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7"/>
    </row>
    <row r="68" spans="1:131" s="248" customFormat="1" ht="26.25" customHeight="1" thickTop="1" x14ac:dyDescent="0.15">
      <c r="A68" s="259">
        <v>1</v>
      </c>
      <c r="B68" s="1182" t="s">
        <v>595</v>
      </c>
      <c r="C68" s="1183"/>
      <c r="D68" s="1183"/>
      <c r="E68" s="1183"/>
      <c r="F68" s="1183"/>
      <c r="G68" s="1183"/>
      <c r="H68" s="1183"/>
      <c r="I68" s="1183"/>
      <c r="J68" s="1183"/>
      <c r="K68" s="1183"/>
      <c r="L68" s="1183"/>
      <c r="M68" s="1183"/>
      <c r="N68" s="1183"/>
      <c r="O68" s="1183"/>
      <c r="P68" s="1184"/>
      <c r="Q68" s="950">
        <v>2346</v>
      </c>
      <c r="R68" s="947"/>
      <c r="S68" s="947"/>
      <c r="T68" s="947"/>
      <c r="U68" s="947"/>
      <c r="V68" s="947">
        <v>2251</v>
      </c>
      <c r="W68" s="947"/>
      <c r="X68" s="947"/>
      <c r="Y68" s="947"/>
      <c r="Z68" s="947"/>
      <c r="AA68" s="947">
        <v>95</v>
      </c>
      <c r="AB68" s="947"/>
      <c r="AC68" s="947"/>
      <c r="AD68" s="947"/>
      <c r="AE68" s="947"/>
      <c r="AF68" s="947">
        <v>53</v>
      </c>
      <c r="AG68" s="947"/>
      <c r="AH68" s="947"/>
      <c r="AI68" s="947"/>
      <c r="AJ68" s="947"/>
      <c r="AK68" s="947" t="s">
        <v>615</v>
      </c>
      <c r="AL68" s="947"/>
      <c r="AM68" s="947"/>
      <c r="AN68" s="947"/>
      <c r="AO68" s="947"/>
      <c r="AP68" s="947">
        <v>41</v>
      </c>
      <c r="AQ68" s="947"/>
      <c r="AR68" s="947"/>
      <c r="AS68" s="947"/>
      <c r="AT68" s="947"/>
      <c r="AU68" s="947" t="s">
        <v>614</v>
      </c>
      <c r="AV68" s="947"/>
      <c r="AW68" s="947"/>
      <c r="AX68" s="947"/>
      <c r="AY68" s="947"/>
      <c r="AZ68" s="948" t="s">
        <v>608</v>
      </c>
      <c r="BA68" s="948"/>
      <c r="BB68" s="948"/>
      <c r="BC68" s="948"/>
      <c r="BD68" s="949"/>
      <c r="BE68" s="266"/>
      <c r="BF68" s="266"/>
      <c r="BG68" s="266"/>
      <c r="BH68" s="266"/>
      <c r="BI68" s="266"/>
      <c r="BJ68" s="266"/>
      <c r="BK68" s="266"/>
      <c r="BL68" s="266"/>
      <c r="BM68" s="266"/>
      <c r="BN68" s="266"/>
      <c r="BO68" s="266"/>
      <c r="BP68" s="266"/>
      <c r="BQ68" s="263">
        <v>62</v>
      </c>
      <c r="BR68" s="268"/>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7"/>
    </row>
    <row r="69" spans="1:131" s="248" customFormat="1" ht="26.25" customHeight="1" x14ac:dyDescent="0.15">
      <c r="A69" s="262">
        <v>2</v>
      </c>
      <c r="B69" s="957" t="s">
        <v>596</v>
      </c>
      <c r="C69" s="958"/>
      <c r="D69" s="958"/>
      <c r="E69" s="958"/>
      <c r="F69" s="958"/>
      <c r="G69" s="958"/>
      <c r="H69" s="958"/>
      <c r="I69" s="958"/>
      <c r="J69" s="958"/>
      <c r="K69" s="958"/>
      <c r="L69" s="958"/>
      <c r="M69" s="958"/>
      <c r="N69" s="958"/>
      <c r="O69" s="958"/>
      <c r="P69" s="959"/>
      <c r="Q69" s="951">
        <v>1901</v>
      </c>
      <c r="R69" s="912"/>
      <c r="S69" s="912"/>
      <c r="T69" s="912"/>
      <c r="U69" s="912"/>
      <c r="V69" s="912">
        <v>1869</v>
      </c>
      <c r="W69" s="912"/>
      <c r="X69" s="912"/>
      <c r="Y69" s="912"/>
      <c r="Z69" s="912"/>
      <c r="AA69" s="912">
        <v>32</v>
      </c>
      <c r="AB69" s="912"/>
      <c r="AC69" s="912"/>
      <c r="AD69" s="912"/>
      <c r="AE69" s="912"/>
      <c r="AF69" s="912">
        <v>32</v>
      </c>
      <c r="AG69" s="912"/>
      <c r="AH69" s="912"/>
      <c r="AI69" s="912"/>
      <c r="AJ69" s="912"/>
      <c r="AK69" s="912">
        <v>31</v>
      </c>
      <c r="AL69" s="912"/>
      <c r="AM69" s="912"/>
      <c r="AN69" s="912"/>
      <c r="AO69" s="912"/>
      <c r="AP69" s="912">
        <v>163</v>
      </c>
      <c r="AQ69" s="912"/>
      <c r="AR69" s="912"/>
      <c r="AS69" s="912"/>
      <c r="AT69" s="912"/>
      <c r="AU69" s="912">
        <v>16</v>
      </c>
      <c r="AV69" s="912"/>
      <c r="AW69" s="912"/>
      <c r="AX69" s="912"/>
      <c r="AY69" s="912"/>
      <c r="AZ69" s="952" t="s">
        <v>608</v>
      </c>
      <c r="BA69" s="952"/>
      <c r="BB69" s="952"/>
      <c r="BC69" s="952"/>
      <c r="BD69" s="953"/>
      <c r="BE69" s="266"/>
      <c r="BF69" s="266"/>
      <c r="BG69" s="266"/>
      <c r="BH69" s="266"/>
      <c r="BI69" s="266"/>
      <c r="BJ69" s="266"/>
      <c r="BK69" s="266"/>
      <c r="BL69" s="266"/>
      <c r="BM69" s="266"/>
      <c r="BN69" s="266"/>
      <c r="BO69" s="266"/>
      <c r="BP69" s="266"/>
      <c r="BQ69" s="263">
        <v>63</v>
      </c>
      <c r="BR69" s="268"/>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7"/>
    </row>
    <row r="70" spans="1:131" s="248" customFormat="1" ht="26.25" customHeight="1" x14ac:dyDescent="0.15">
      <c r="A70" s="262">
        <v>3</v>
      </c>
      <c r="B70" s="957" t="s">
        <v>597</v>
      </c>
      <c r="C70" s="958"/>
      <c r="D70" s="958"/>
      <c r="E70" s="958"/>
      <c r="F70" s="958"/>
      <c r="G70" s="958"/>
      <c r="H70" s="958"/>
      <c r="I70" s="958"/>
      <c r="J70" s="958"/>
      <c r="K70" s="958"/>
      <c r="L70" s="958"/>
      <c r="M70" s="958"/>
      <c r="N70" s="958"/>
      <c r="O70" s="958"/>
      <c r="P70" s="959"/>
      <c r="Q70" s="951">
        <v>109</v>
      </c>
      <c r="R70" s="912"/>
      <c r="S70" s="912"/>
      <c r="T70" s="912"/>
      <c r="U70" s="912"/>
      <c r="V70" s="912">
        <v>99</v>
      </c>
      <c r="W70" s="912"/>
      <c r="X70" s="912"/>
      <c r="Y70" s="912"/>
      <c r="Z70" s="912"/>
      <c r="AA70" s="912">
        <v>9</v>
      </c>
      <c r="AB70" s="912"/>
      <c r="AC70" s="912"/>
      <c r="AD70" s="912"/>
      <c r="AE70" s="912"/>
      <c r="AF70" s="912">
        <v>9</v>
      </c>
      <c r="AG70" s="912"/>
      <c r="AH70" s="912"/>
      <c r="AI70" s="912"/>
      <c r="AJ70" s="912"/>
      <c r="AK70" s="912">
        <v>16</v>
      </c>
      <c r="AL70" s="912"/>
      <c r="AM70" s="912"/>
      <c r="AN70" s="912"/>
      <c r="AO70" s="912"/>
      <c r="AP70" s="912" t="s">
        <v>613</v>
      </c>
      <c r="AQ70" s="912"/>
      <c r="AR70" s="912"/>
      <c r="AS70" s="912"/>
      <c r="AT70" s="912"/>
      <c r="AU70" s="912" t="s">
        <v>615</v>
      </c>
      <c r="AV70" s="912"/>
      <c r="AW70" s="912"/>
      <c r="AX70" s="912"/>
      <c r="AY70" s="912"/>
      <c r="AZ70" s="952" t="s">
        <v>608</v>
      </c>
      <c r="BA70" s="952"/>
      <c r="BB70" s="952"/>
      <c r="BC70" s="952"/>
      <c r="BD70" s="953"/>
      <c r="BE70" s="266"/>
      <c r="BF70" s="266"/>
      <c r="BG70" s="266"/>
      <c r="BH70" s="266"/>
      <c r="BI70" s="266"/>
      <c r="BJ70" s="266"/>
      <c r="BK70" s="266"/>
      <c r="BL70" s="266"/>
      <c r="BM70" s="266"/>
      <c r="BN70" s="266"/>
      <c r="BO70" s="266"/>
      <c r="BP70" s="266"/>
      <c r="BQ70" s="263">
        <v>64</v>
      </c>
      <c r="BR70" s="268"/>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7"/>
    </row>
    <row r="71" spans="1:131" s="248" customFormat="1" ht="26.25" customHeight="1" x14ac:dyDescent="0.15">
      <c r="A71" s="262">
        <v>4</v>
      </c>
      <c r="B71" s="957" t="s">
        <v>597</v>
      </c>
      <c r="C71" s="958"/>
      <c r="D71" s="958"/>
      <c r="E71" s="958"/>
      <c r="F71" s="958"/>
      <c r="G71" s="958"/>
      <c r="H71" s="958"/>
      <c r="I71" s="958"/>
      <c r="J71" s="958"/>
      <c r="K71" s="958"/>
      <c r="L71" s="958"/>
      <c r="M71" s="958"/>
      <c r="N71" s="958"/>
      <c r="O71" s="958"/>
      <c r="P71" s="959"/>
      <c r="Q71" s="951">
        <v>14585</v>
      </c>
      <c r="R71" s="912"/>
      <c r="S71" s="912"/>
      <c r="T71" s="912"/>
      <c r="U71" s="912"/>
      <c r="V71" s="912">
        <v>14970</v>
      </c>
      <c r="W71" s="912"/>
      <c r="X71" s="912"/>
      <c r="Y71" s="912"/>
      <c r="Z71" s="912"/>
      <c r="AA71" s="912">
        <v>-384</v>
      </c>
      <c r="AB71" s="912"/>
      <c r="AC71" s="912"/>
      <c r="AD71" s="912"/>
      <c r="AE71" s="912"/>
      <c r="AF71" s="912">
        <v>2309</v>
      </c>
      <c r="AG71" s="912"/>
      <c r="AH71" s="912"/>
      <c r="AI71" s="912"/>
      <c r="AJ71" s="912"/>
      <c r="AK71" s="912">
        <v>2339</v>
      </c>
      <c r="AL71" s="912"/>
      <c r="AM71" s="912"/>
      <c r="AN71" s="912"/>
      <c r="AO71" s="912"/>
      <c r="AP71" s="912">
        <v>5836</v>
      </c>
      <c r="AQ71" s="912"/>
      <c r="AR71" s="912"/>
      <c r="AS71" s="912"/>
      <c r="AT71" s="912"/>
      <c r="AU71" s="912">
        <v>2039</v>
      </c>
      <c r="AV71" s="912"/>
      <c r="AW71" s="912"/>
      <c r="AX71" s="912"/>
      <c r="AY71" s="912"/>
      <c r="AZ71" s="952" t="s">
        <v>609</v>
      </c>
      <c r="BA71" s="952"/>
      <c r="BB71" s="952"/>
      <c r="BC71" s="952"/>
      <c r="BD71" s="953"/>
      <c r="BE71" s="266"/>
      <c r="BF71" s="266"/>
      <c r="BG71" s="266"/>
      <c r="BH71" s="266"/>
      <c r="BI71" s="266"/>
      <c r="BJ71" s="266"/>
      <c r="BK71" s="266"/>
      <c r="BL71" s="266"/>
      <c r="BM71" s="266"/>
      <c r="BN71" s="266"/>
      <c r="BO71" s="266"/>
      <c r="BP71" s="266"/>
      <c r="BQ71" s="263">
        <v>65</v>
      </c>
      <c r="BR71" s="268"/>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7"/>
    </row>
    <row r="72" spans="1:131" s="248" customFormat="1" ht="26.25" customHeight="1" x14ac:dyDescent="0.15">
      <c r="A72" s="262">
        <v>5</v>
      </c>
      <c r="B72" s="957" t="s">
        <v>598</v>
      </c>
      <c r="C72" s="958"/>
      <c r="D72" s="958"/>
      <c r="E72" s="958"/>
      <c r="F72" s="958"/>
      <c r="G72" s="958"/>
      <c r="H72" s="958"/>
      <c r="I72" s="958"/>
      <c r="J72" s="958"/>
      <c r="K72" s="958"/>
      <c r="L72" s="958"/>
      <c r="M72" s="958"/>
      <c r="N72" s="958"/>
      <c r="O72" s="958"/>
      <c r="P72" s="959"/>
      <c r="Q72" s="951">
        <v>281</v>
      </c>
      <c r="R72" s="912"/>
      <c r="S72" s="912"/>
      <c r="T72" s="912"/>
      <c r="U72" s="912"/>
      <c r="V72" s="912">
        <v>278</v>
      </c>
      <c r="W72" s="912"/>
      <c r="X72" s="912"/>
      <c r="Y72" s="912"/>
      <c r="Z72" s="912"/>
      <c r="AA72" s="912">
        <v>3</v>
      </c>
      <c r="AB72" s="912"/>
      <c r="AC72" s="912"/>
      <c r="AD72" s="912"/>
      <c r="AE72" s="912"/>
      <c r="AF72" s="912">
        <v>3</v>
      </c>
      <c r="AG72" s="912"/>
      <c r="AH72" s="912"/>
      <c r="AI72" s="912"/>
      <c r="AJ72" s="912"/>
      <c r="AK72" s="912">
        <v>21</v>
      </c>
      <c r="AL72" s="912"/>
      <c r="AM72" s="912"/>
      <c r="AN72" s="912"/>
      <c r="AO72" s="912"/>
      <c r="AP72" s="912" t="s">
        <v>615</v>
      </c>
      <c r="AQ72" s="912"/>
      <c r="AR72" s="912"/>
      <c r="AS72" s="912"/>
      <c r="AT72" s="912"/>
      <c r="AU72" s="912" t="s">
        <v>615</v>
      </c>
      <c r="AV72" s="912"/>
      <c r="AW72" s="912"/>
      <c r="AX72" s="912"/>
      <c r="AY72" s="912"/>
      <c r="AZ72" s="952" t="s">
        <v>608</v>
      </c>
      <c r="BA72" s="952"/>
      <c r="BB72" s="952"/>
      <c r="BC72" s="952"/>
      <c r="BD72" s="953"/>
      <c r="BE72" s="266"/>
      <c r="BF72" s="266"/>
      <c r="BG72" s="266"/>
      <c r="BH72" s="266"/>
      <c r="BI72" s="266"/>
      <c r="BJ72" s="266"/>
      <c r="BK72" s="266"/>
      <c r="BL72" s="266"/>
      <c r="BM72" s="266"/>
      <c r="BN72" s="266"/>
      <c r="BO72" s="266"/>
      <c r="BP72" s="266"/>
      <c r="BQ72" s="263">
        <v>66</v>
      </c>
      <c r="BR72" s="268"/>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7"/>
    </row>
    <row r="73" spans="1:131" s="248" customFormat="1" ht="26.25" customHeight="1" x14ac:dyDescent="0.15">
      <c r="A73" s="262">
        <v>6</v>
      </c>
      <c r="B73" s="957" t="s">
        <v>599</v>
      </c>
      <c r="C73" s="958"/>
      <c r="D73" s="958"/>
      <c r="E73" s="958"/>
      <c r="F73" s="958"/>
      <c r="G73" s="958"/>
      <c r="H73" s="958"/>
      <c r="I73" s="958"/>
      <c r="J73" s="958"/>
      <c r="K73" s="958"/>
      <c r="L73" s="958"/>
      <c r="M73" s="958"/>
      <c r="N73" s="958"/>
      <c r="O73" s="958"/>
      <c r="P73" s="959"/>
      <c r="Q73" s="951">
        <v>2310</v>
      </c>
      <c r="R73" s="912"/>
      <c r="S73" s="912"/>
      <c r="T73" s="912"/>
      <c r="U73" s="912"/>
      <c r="V73" s="912">
        <v>1677</v>
      </c>
      <c r="W73" s="912"/>
      <c r="X73" s="912"/>
      <c r="Y73" s="912"/>
      <c r="Z73" s="912"/>
      <c r="AA73" s="912">
        <v>633</v>
      </c>
      <c r="AB73" s="912"/>
      <c r="AC73" s="912"/>
      <c r="AD73" s="912"/>
      <c r="AE73" s="912"/>
      <c r="AF73" s="912">
        <v>4551</v>
      </c>
      <c r="AG73" s="912"/>
      <c r="AH73" s="912"/>
      <c r="AI73" s="912"/>
      <c r="AJ73" s="912"/>
      <c r="AK73" s="912" t="s">
        <v>618</v>
      </c>
      <c r="AL73" s="912"/>
      <c r="AM73" s="912"/>
      <c r="AN73" s="912"/>
      <c r="AO73" s="912"/>
      <c r="AP73" s="912">
        <v>3183</v>
      </c>
      <c r="AQ73" s="912"/>
      <c r="AR73" s="912"/>
      <c r="AS73" s="912"/>
      <c r="AT73" s="912"/>
      <c r="AU73" s="912" t="s">
        <v>613</v>
      </c>
      <c r="AV73" s="912"/>
      <c r="AW73" s="912"/>
      <c r="AX73" s="912"/>
      <c r="AY73" s="912"/>
      <c r="AZ73" s="952" t="s">
        <v>610</v>
      </c>
      <c r="BA73" s="952"/>
      <c r="BB73" s="952"/>
      <c r="BC73" s="952"/>
      <c r="BD73" s="953"/>
      <c r="BE73" s="266"/>
      <c r="BF73" s="266"/>
      <c r="BG73" s="266"/>
      <c r="BH73" s="266"/>
      <c r="BI73" s="266"/>
      <c r="BJ73" s="266"/>
      <c r="BK73" s="266"/>
      <c r="BL73" s="266"/>
      <c r="BM73" s="266"/>
      <c r="BN73" s="266"/>
      <c r="BO73" s="266"/>
      <c r="BP73" s="266"/>
      <c r="BQ73" s="263">
        <v>67</v>
      </c>
      <c r="BR73" s="268"/>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7"/>
    </row>
    <row r="74" spans="1:131" s="248" customFormat="1" ht="26.25" customHeight="1" x14ac:dyDescent="0.15">
      <c r="A74" s="262">
        <v>7</v>
      </c>
      <c r="B74" s="1181" t="s">
        <v>600</v>
      </c>
      <c r="C74" s="958"/>
      <c r="D74" s="958"/>
      <c r="E74" s="958"/>
      <c r="F74" s="958"/>
      <c r="G74" s="958"/>
      <c r="H74" s="958"/>
      <c r="I74" s="958"/>
      <c r="J74" s="958"/>
      <c r="K74" s="958"/>
      <c r="L74" s="958"/>
      <c r="M74" s="958"/>
      <c r="N74" s="958"/>
      <c r="O74" s="958"/>
      <c r="P74" s="959"/>
      <c r="Q74" s="951">
        <v>886</v>
      </c>
      <c r="R74" s="912"/>
      <c r="S74" s="912"/>
      <c r="T74" s="912"/>
      <c r="U74" s="912"/>
      <c r="V74" s="912">
        <v>848</v>
      </c>
      <c r="W74" s="912"/>
      <c r="X74" s="912"/>
      <c r="Y74" s="912"/>
      <c r="Z74" s="912"/>
      <c r="AA74" s="912">
        <v>39</v>
      </c>
      <c r="AB74" s="912"/>
      <c r="AC74" s="912"/>
      <c r="AD74" s="912"/>
      <c r="AE74" s="912"/>
      <c r="AF74" s="912">
        <v>1426</v>
      </c>
      <c r="AG74" s="912"/>
      <c r="AH74" s="912"/>
      <c r="AI74" s="912"/>
      <c r="AJ74" s="912"/>
      <c r="AK74" s="912">
        <v>885</v>
      </c>
      <c r="AL74" s="912"/>
      <c r="AM74" s="912"/>
      <c r="AN74" s="912"/>
      <c r="AO74" s="912"/>
      <c r="AP74" s="912">
        <v>7010</v>
      </c>
      <c r="AQ74" s="912"/>
      <c r="AR74" s="912"/>
      <c r="AS74" s="912"/>
      <c r="AT74" s="912"/>
      <c r="AU74" s="912">
        <v>231</v>
      </c>
      <c r="AV74" s="912"/>
      <c r="AW74" s="912"/>
      <c r="AX74" s="912"/>
      <c r="AY74" s="912"/>
      <c r="AZ74" s="952" t="s">
        <v>610</v>
      </c>
      <c r="BA74" s="952"/>
      <c r="BB74" s="952"/>
      <c r="BC74" s="952"/>
      <c r="BD74" s="953"/>
      <c r="BE74" s="266"/>
      <c r="BF74" s="266"/>
      <c r="BG74" s="266"/>
      <c r="BH74" s="266"/>
      <c r="BI74" s="266"/>
      <c r="BJ74" s="266"/>
      <c r="BK74" s="266"/>
      <c r="BL74" s="266"/>
      <c r="BM74" s="266"/>
      <c r="BN74" s="266"/>
      <c r="BO74" s="266"/>
      <c r="BP74" s="266"/>
      <c r="BQ74" s="263">
        <v>68</v>
      </c>
      <c r="BR74" s="268"/>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7"/>
    </row>
    <row r="75" spans="1:131" s="248" customFormat="1" ht="26.25" customHeight="1" x14ac:dyDescent="0.15">
      <c r="A75" s="262">
        <v>8</v>
      </c>
      <c r="B75" s="957" t="s">
        <v>601</v>
      </c>
      <c r="C75" s="958"/>
      <c r="D75" s="958"/>
      <c r="E75" s="958"/>
      <c r="F75" s="958"/>
      <c r="G75" s="958"/>
      <c r="H75" s="958"/>
      <c r="I75" s="958"/>
      <c r="J75" s="958"/>
      <c r="K75" s="958"/>
      <c r="L75" s="958"/>
      <c r="M75" s="958"/>
      <c r="N75" s="958"/>
      <c r="O75" s="958"/>
      <c r="P75" s="959"/>
      <c r="Q75" s="954">
        <v>849</v>
      </c>
      <c r="R75" s="955"/>
      <c r="S75" s="955"/>
      <c r="T75" s="955"/>
      <c r="U75" s="911"/>
      <c r="V75" s="956">
        <v>824</v>
      </c>
      <c r="W75" s="955"/>
      <c r="X75" s="955"/>
      <c r="Y75" s="955"/>
      <c r="Z75" s="911"/>
      <c r="AA75" s="956">
        <v>25</v>
      </c>
      <c r="AB75" s="955"/>
      <c r="AC75" s="955"/>
      <c r="AD75" s="955"/>
      <c r="AE75" s="911"/>
      <c r="AF75" s="956">
        <v>25</v>
      </c>
      <c r="AG75" s="955"/>
      <c r="AH75" s="955"/>
      <c r="AI75" s="955"/>
      <c r="AJ75" s="911"/>
      <c r="AK75" s="956">
        <v>22</v>
      </c>
      <c r="AL75" s="955"/>
      <c r="AM75" s="955"/>
      <c r="AN75" s="955"/>
      <c r="AO75" s="911"/>
      <c r="AP75" s="956" t="s">
        <v>616</v>
      </c>
      <c r="AQ75" s="955"/>
      <c r="AR75" s="955"/>
      <c r="AS75" s="955"/>
      <c r="AT75" s="911"/>
      <c r="AU75" s="956" t="s">
        <v>615</v>
      </c>
      <c r="AV75" s="955"/>
      <c r="AW75" s="955"/>
      <c r="AX75" s="955"/>
      <c r="AY75" s="911"/>
      <c r="AZ75" s="952" t="s">
        <v>608</v>
      </c>
      <c r="BA75" s="952"/>
      <c r="BB75" s="952"/>
      <c r="BC75" s="952"/>
      <c r="BD75" s="953"/>
      <c r="BE75" s="266"/>
      <c r="BF75" s="266"/>
      <c r="BG75" s="266"/>
      <c r="BH75" s="266"/>
      <c r="BI75" s="266"/>
      <c r="BJ75" s="266"/>
      <c r="BK75" s="266"/>
      <c r="BL75" s="266"/>
      <c r="BM75" s="266"/>
      <c r="BN75" s="266"/>
      <c r="BO75" s="266"/>
      <c r="BP75" s="266"/>
      <c r="BQ75" s="263">
        <v>69</v>
      </c>
      <c r="BR75" s="268"/>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7"/>
    </row>
    <row r="76" spans="1:131" s="248" customFormat="1" ht="26.25" customHeight="1" x14ac:dyDescent="0.15">
      <c r="A76" s="262">
        <v>9</v>
      </c>
      <c r="B76" s="957" t="s">
        <v>602</v>
      </c>
      <c r="C76" s="958"/>
      <c r="D76" s="958"/>
      <c r="E76" s="958"/>
      <c r="F76" s="958"/>
      <c r="G76" s="958"/>
      <c r="H76" s="958"/>
      <c r="I76" s="958"/>
      <c r="J76" s="958"/>
      <c r="K76" s="958"/>
      <c r="L76" s="958"/>
      <c r="M76" s="958"/>
      <c r="N76" s="958"/>
      <c r="O76" s="958"/>
      <c r="P76" s="959"/>
      <c r="Q76" s="954">
        <v>9567</v>
      </c>
      <c r="R76" s="955"/>
      <c r="S76" s="955"/>
      <c r="T76" s="955"/>
      <c r="U76" s="911"/>
      <c r="V76" s="956">
        <v>7806</v>
      </c>
      <c r="W76" s="955"/>
      <c r="X76" s="955"/>
      <c r="Y76" s="955"/>
      <c r="Z76" s="911"/>
      <c r="AA76" s="956">
        <v>1761</v>
      </c>
      <c r="AB76" s="955"/>
      <c r="AC76" s="955"/>
      <c r="AD76" s="955"/>
      <c r="AE76" s="911"/>
      <c r="AF76" s="956">
        <v>1761</v>
      </c>
      <c r="AG76" s="955"/>
      <c r="AH76" s="955"/>
      <c r="AI76" s="955"/>
      <c r="AJ76" s="911"/>
      <c r="AK76" s="956" t="s">
        <v>615</v>
      </c>
      <c r="AL76" s="955"/>
      <c r="AM76" s="955"/>
      <c r="AN76" s="955"/>
      <c r="AO76" s="911"/>
      <c r="AP76" s="956" t="s">
        <v>615</v>
      </c>
      <c r="AQ76" s="955"/>
      <c r="AR76" s="955"/>
      <c r="AS76" s="955"/>
      <c r="AT76" s="911"/>
      <c r="AU76" s="956" t="s">
        <v>615</v>
      </c>
      <c r="AV76" s="955"/>
      <c r="AW76" s="955"/>
      <c r="AX76" s="955"/>
      <c r="AY76" s="911"/>
      <c r="AZ76" s="952" t="s">
        <v>608</v>
      </c>
      <c r="BA76" s="952"/>
      <c r="BB76" s="952"/>
      <c r="BC76" s="952"/>
      <c r="BD76" s="953"/>
      <c r="BE76" s="266"/>
      <c r="BF76" s="266"/>
      <c r="BG76" s="266"/>
      <c r="BH76" s="266"/>
      <c r="BI76" s="266"/>
      <c r="BJ76" s="266"/>
      <c r="BK76" s="266"/>
      <c r="BL76" s="266"/>
      <c r="BM76" s="266"/>
      <c r="BN76" s="266"/>
      <c r="BO76" s="266"/>
      <c r="BP76" s="266"/>
      <c r="BQ76" s="263">
        <v>70</v>
      </c>
      <c r="BR76" s="268"/>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7"/>
    </row>
    <row r="77" spans="1:131" s="248" customFormat="1" ht="26.25" customHeight="1" x14ac:dyDescent="0.15">
      <c r="A77" s="262">
        <v>10</v>
      </c>
      <c r="B77" s="957" t="s">
        <v>603</v>
      </c>
      <c r="C77" s="958"/>
      <c r="D77" s="958"/>
      <c r="E77" s="958"/>
      <c r="F77" s="958"/>
      <c r="G77" s="958"/>
      <c r="H77" s="958"/>
      <c r="I77" s="958"/>
      <c r="J77" s="958"/>
      <c r="K77" s="958"/>
      <c r="L77" s="958"/>
      <c r="M77" s="958"/>
      <c r="N77" s="958"/>
      <c r="O77" s="958"/>
      <c r="P77" s="959"/>
      <c r="Q77" s="954">
        <v>565</v>
      </c>
      <c r="R77" s="955"/>
      <c r="S77" s="955"/>
      <c r="T77" s="955"/>
      <c r="U77" s="911"/>
      <c r="V77" s="956">
        <v>535</v>
      </c>
      <c r="W77" s="955"/>
      <c r="X77" s="955"/>
      <c r="Y77" s="955"/>
      <c r="Z77" s="911"/>
      <c r="AA77" s="956">
        <v>30</v>
      </c>
      <c r="AB77" s="955"/>
      <c r="AC77" s="955"/>
      <c r="AD77" s="955"/>
      <c r="AE77" s="911"/>
      <c r="AF77" s="956">
        <v>30</v>
      </c>
      <c r="AG77" s="955"/>
      <c r="AH77" s="955"/>
      <c r="AI77" s="955"/>
      <c r="AJ77" s="911"/>
      <c r="AK77" s="956">
        <v>24</v>
      </c>
      <c r="AL77" s="955"/>
      <c r="AM77" s="955"/>
      <c r="AN77" s="955"/>
      <c r="AO77" s="911"/>
      <c r="AP77" s="956" t="s">
        <v>615</v>
      </c>
      <c r="AQ77" s="955"/>
      <c r="AR77" s="955"/>
      <c r="AS77" s="955"/>
      <c r="AT77" s="911"/>
      <c r="AU77" s="956" t="s">
        <v>617</v>
      </c>
      <c r="AV77" s="955"/>
      <c r="AW77" s="955"/>
      <c r="AX77" s="955"/>
      <c r="AY77" s="911"/>
      <c r="AZ77" s="952" t="s">
        <v>608</v>
      </c>
      <c r="BA77" s="952"/>
      <c r="BB77" s="952"/>
      <c r="BC77" s="952"/>
      <c r="BD77" s="953"/>
      <c r="BE77" s="266"/>
      <c r="BF77" s="266"/>
      <c r="BG77" s="266"/>
      <c r="BH77" s="266"/>
      <c r="BI77" s="266"/>
      <c r="BJ77" s="266"/>
      <c r="BK77" s="266"/>
      <c r="BL77" s="266"/>
      <c r="BM77" s="266"/>
      <c r="BN77" s="266"/>
      <c r="BO77" s="266"/>
      <c r="BP77" s="266"/>
      <c r="BQ77" s="263">
        <v>71</v>
      </c>
      <c r="BR77" s="268"/>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7"/>
    </row>
    <row r="78" spans="1:131" s="248" customFormat="1" ht="26.25" customHeight="1" x14ac:dyDescent="0.15">
      <c r="A78" s="262">
        <v>11</v>
      </c>
      <c r="B78" s="1181" t="s">
        <v>603</v>
      </c>
      <c r="C78" s="958"/>
      <c r="D78" s="958"/>
      <c r="E78" s="958"/>
      <c r="F78" s="958"/>
      <c r="G78" s="958"/>
      <c r="H78" s="958"/>
      <c r="I78" s="958"/>
      <c r="J78" s="958"/>
      <c r="K78" s="958"/>
      <c r="L78" s="958"/>
      <c r="M78" s="958"/>
      <c r="N78" s="958"/>
      <c r="O78" s="958"/>
      <c r="P78" s="959"/>
      <c r="Q78" s="951">
        <v>171813</v>
      </c>
      <c r="R78" s="912"/>
      <c r="S78" s="912"/>
      <c r="T78" s="912"/>
      <c r="U78" s="912"/>
      <c r="V78" s="912">
        <v>167384</v>
      </c>
      <c r="W78" s="912"/>
      <c r="X78" s="912"/>
      <c r="Y78" s="912"/>
      <c r="Z78" s="912"/>
      <c r="AA78" s="912">
        <v>4429</v>
      </c>
      <c r="AB78" s="912"/>
      <c r="AC78" s="912"/>
      <c r="AD78" s="912"/>
      <c r="AE78" s="912"/>
      <c r="AF78" s="912">
        <v>4426</v>
      </c>
      <c r="AG78" s="912"/>
      <c r="AH78" s="912"/>
      <c r="AI78" s="912"/>
      <c r="AJ78" s="912"/>
      <c r="AK78" s="912">
        <v>6995</v>
      </c>
      <c r="AL78" s="912"/>
      <c r="AM78" s="912"/>
      <c r="AN78" s="912"/>
      <c r="AO78" s="912"/>
      <c r="AP78" s="912" t="s">
        <v>615</v>
      </c>
      <c r="AQ78" s="912"/>
      <c r="AR78" s="912"/>
      <c r="AS78" s="912"/>
      <c r="AT78" s="912"/>
      <c r="AU78" s="912" t="s">
        <v>615</v>
      </c>
      <c r="AV78" s="912"/>
      <c r="AW78" s="912"/>
      <c r="AX78" s="912"/>
      <c r="AY78" s="912"/>
      <c r="AZ78" s="952" t="s">
        <v>611</v>
      </c>
      <c r="BA78" s="952"/>
      <c r="BB78" s="952"/>
      <c r="BC78" s="952"/>
      <c r="BD78" s="953"/>
      <c r="BE78" s="266"/>
      <c r="BF78" s="266"/>
      <c r="BG78" s="266"/>
      <c r="BH78" s="266"/>
      <c r="BI78" s="266"/>
      <c r="BJ78" s="269"/>
      <c r="BK78" s="269"/>
      <c r="BL78" s="269"/>
      <c r="BM78" s="269"/>
      <c r="BN78" s="269"/>
      <c r="BO78" s="266"/>
      <c r="BP78" s="266"/>
      <c r="BQ78" s="263">
        <v>72</v>
      </c>
      <c r="BR78" s="268"/>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7"/>
    </row>
    <row r="79" spans="1:131" s="248" customFormat="1" ht="26.25" customHeight="1" x14ac:dyDescent="0.15">
      <c r="A79" s="262">
        <v>12</v>
      </c>
      <c r="B79" s="957" t="s">
        <v>604</v>
      </c>
      <c r="C79" s="958"/>
      <c r="D79" s="958"/>
      <c r="E79" s="958"/>
      <c r="F79" s="958"/>
      <c r="G79" s="958"/>
      <c r="H79" s="958"/>
      <c r="I79" s="958"/>
      <c r="J79" s="958"/>
      <c r="K79" s="958"/>
      <c r="L79" s="958"/>
      <c r="M79" s="958"/>
      <c r="N79" s="958"/>
      <c r="O79" s="958"/>
      <c r="P79" s="959"/>
      <c r="Q79" s="951">
        <v>8</v>
      </c>
      <c r="R79" s="912"/>
      <c r="S79" s="912"/>
      <c r="T79" s="912"/>
      <c r="U79" s="912"/>
      <c r="V79" s="912">
        <v>6</v>
      </c>
      <c r="W79" s="912"/>
      <c r="X79" s="912"/>
      <c r="Y79" s="912"/>
      <c r="Z79" s="912"/>
      <c r="AA79" s="912">
        <v>2</v>
      </c>
      <c r="AB79" s="912"/>
      <c r="AC79" s="912"/>
      <c r="AD79" s="912"/>
      <c r="AE79" s="912"/>
      <c r="AF79" s="912">
        <v>2</v>
      </c>
      <c r="AG79" s="912"/>
      <c r="AH79" s="912"/>
      <c r="AI79" s="912"/>
      <c r="AJ79" s="912"/>
      <c r="AK79" s="912" t="s">
        <v>615</v>
      </c>
      <c r="AL79" s="912"/>
      <c r="AM79" s="912"/>
      <c r="AN79" s="912"/>
      <c r="AO79" s="912"/>
      <c r="AP79" s="912" t="s">
        <v>615</v>
      </c>
      <c r="AQ79" s="912"/>
      <c r="AR79" s="912"/>
      <c r="AS79" s="912"/>
      <c r="AT79" s="912"/>
      <c r="AU79" s="912" t="s">
        <v>616</v>
      </c>
      <c r="AV79" s="912"/>
      <c r="AW79" s="912"/>
      <c r="AX79" s="912"/>
      <c r="AY79" s="912"/>
      <c r="AZ79" s="952" t="s">
        <v>608</v>
      </c>
      <c r="BA79" s="952"/>
      <c r="BB79" s="952"/>
      <c r="BC79" s="952"/>
      <c r="BD79" s="953"/>
      <c r="BE79" s="266"/>
      <c r="BF79" s="266"/>
      <c r="BG79" s="266"/>
      <c r="BH79" s="266"/>
      <c r="BI79" s="266"/>
      <c r="BJ79" s="269"/>
      <c r="BK79" s="269"/>
      <c r="BL79" s="269"/>
      <c r="BM79" s="269"/>
      <c r="BN79" s="269"/>
      <c r="BO79" s="266"/>
      <c r="BP79" s="266"/>
      <c r="BQ79" s="263">
        <v>73</v>
      </c>
      <c r="BR79" s="268"/>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7"/>
    </row>
    <row r="80" spans="1:131" s="248" customFormat="1" ht="26.25" customHeight="1" x14ac:dyDescent="0.15">
      <c r="A80" s="262">
        <v>13</v>
      </c>
      <c r="B80" s="957" t="s">
        <v>605</v>
      </c>
      <c r="C80" s="958"/>
      <c r="D80" s="958"/>
      <c r="E80" s="958"/>
      <c r="F80" s="958"/>
      <c r="G80" s="958"/>
      <c r="H80" s="958"/>
      <c r="I80" s="958"/>
      <c r="J80" s="958"/>
      <c r="K80" s="958"/>
      <c r="L80" s="958"/>
      <c r="M80" s="958"/>
      <c r="N80" s="958"/>
      <c r="O80" s="958"/>
      <c r="P80" s="959"/>
      <c r="Q80" s="951">
        <v>160</v>
      </c>
      <c r="R80" s="912"/>
      <c r="S80" s="912"/>
      <c r="T80" s="912"/>
      <c r="U80" s="912"/>
      <c r="V80" s="912">
        <v>159</v>
      </c>
      <c r="W80" s="912"/>
      <c r="X80" s="912"/>
      <c r="Y80" s="912"/>
      <c r="Z80" s="912"/>
      <c r="AA80" s="912">
        <v>1</v>
      </c>
      <c r="AB80" s="912"/>
      <c r="AC80" s="912"/>
      <c r="AD80" s="912"/>
      <c r="AE80" s="912"/>
      <c r="AF80" s="912">
        <v>1</v>
      </c>
      <c r="AG80" s="912"/>
      <c r="AH80" s="912"/>
      <c r="AI80" s="912"/>
      <c r="AJ80" s="912"/>
      <c r="AK80" s="912">
        <v>14</v>
      </c>
      <c r="AL80" s="912"/>
      <c r="AM80" s="912"/>
      <c r="AN80" s="912"/>
      <c r="AO80" s="912"/>
      <c r="AP80" s="912" t="s">
        <v>615</v>
      </c>
      <c r="AQ80" s="912"/>
      <c r="AR80" s="912"/>
      <c r="AS80" s="912"/>
      <c r="AT80" s="912"/>
      <c r="AU80" s="912" t="s">
        <v>616</v>
      </c>
      <c r="AV80" s="912"/>
      <c r="AW80" s="912"/>
      <c r="AX80" s="912"/>
      <c r="AY80" s="912"/>
      <c r="AZ80" s="952" t="s">
        <v>612</v>
      </c>
      <c r="BA80" s="952"/>
      <c r="BB80" s="952"/>
      <c r="BC80" s="952"/>
      <c r="BD80" s="953"/>
      <c r="BE80" s="266"/>
      <c r="BF80" s="266"/>
      <c r="BG80" s="266"/>
      <c r="BH80" s="266"/>
      <c r="BI80" s="266"/>
      <c r="BJ80" s="266"/>
      <c r="BK80" s="266"/>
      <c r="BL80" s="266"/>
      <c r="BM80" s="266"/>
      <c r="BN80" s="266"/>
      <c r="BO80" s="266"/>
      <c r="BP80" s="266"/>
      <c r="BQ80" s="263">
        <v>74</v>
      </c>
      <c r="BR80" s="268"/>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51"/>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2"/>
      <c r="BA81" s="952"/>
      <c r="BB81" s="952"/>
      <c r="BC81" s="952"/>
      <c r="BD81" s="953"/>
      <c r="BE81" s="266"/>
      <c r="BF81" s="266"/>
      <c r="BG81" s="266"/>
      <c r="BH81" s="266"/>
      <c r="BI81" s="266"/>
      <c r="BJ81" s="266"/>
      <c r="BK81" s="266"/>
      <c r="BL81" s="266"/>
      <c r="BM81" s="266"/>
      <c r="BN81" s="266"/>
      <c r="BO81" s="266"/>
      <c r="BP81" s="266"/>
      <c r="BQ81" s="263">
        <v>75</v>
      </c>
      <c r="BR81" s="268"/>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51"/>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2"/>
      <c r="BA82" s="952"/>
      <c r="BB82" s="952"/>
      <c r="BC82" s="952"/>
      <c r="BD82" s="953"/>
      <c r="BE82" s="266"/>
      <c r="BF82" s="266"/>
      <c r="BG82" s="266"/>
      <c r="BH82" s="266"/>
      <c r="BI82" s="266"/>
      <c r="BJ82" s="266"/>
      <c r="BK82" s="266"/>
      <c r="BL82" s="266"/>
      <c r="BM82" s="266"/>
      <c r="BN82" s="266"/>
      <c r="BO82" s="266"/>
      <c r="BP82" s="266"/>
      <c r="BQ82" s="263">
        <v>76</v>
      </c>
      <c r="BR82" s="268"/>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51"/>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2"/>
      <c r="BA83" s="952"/>
      <c r="BB83" s="952"/>
      <c r="BC83" s="952"/>
      <c r="BD83" s="953"/>
      <c r="BE83" s="266"/>
      <c r="BF83" s="266"/>
      <c r="BG83" s="266"/>
      <c r="BH83" s="266"/>
      <c r="BI83" s="266"/>
      <c r="BJ83" s="266"/>
      <c r="BK83" s="266"/>
      <c r="BL83" s="266"/>
      <c r="BM83" s="266"/>
      <c r="BN83" s="266"/>
      <c r="BO83" s="266"/>
      <c r="BP83" s="266"/>
      <c r="BQ83" s="263">
        <v>77</v>
      </c>
      <c r="BR83" s="268"/>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51"/>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2"/>
      <c r="BA84" s="952"/>
      <c r="BB84" s="952"/>
      <c r="BC84" s="952"/>
      <c r="BD84" s="953"/>
      <c r="BE84" s="266"/>
      <c r="BF84" s="266"/>
      <c r="BG84" s="266"/>
      <c r="BH84" s="266"/>
      <c r="BI84" s="266"/>
      <c r="BJ84" s="266"/>
      <c r="BK84" s="266"/>
      <c r="BL84" s="266"/>
      <c r="BM84" s="266"/>
      <c r="BN84" s="266"/>
      <c r="BO84" s="266"/>
      <c r="BP84" s="266"/>
      <c r="BQ84" s="263">
        <v>78</v>
      </c>
      <c r="BR84" s="268"/>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51"/>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2"/>
      <c r="BA85" s="952"/>
      <c r="BB85" s="952"/>
      <c r="BC85" s="952"/>
      <c r="BD85" s="953"/>
      <c r="BE85" s="266"/>
      <c r="BF85" s="266"/>
      <c r="BG85" s="266"/>
      <c r="BH85" s="266"/>
      <c r="BI85" s="266"/>
      <c r="BJ85" s="266"/>
      <c r="BK85" s="266"/>
      <c r="BL85" s="266"/>
      <c r="BM85" s="266"/>
      <c r="BN85" s="266"/>
      <c r="BO85" s="266"/>
      <c r="BP85" s="266"/>
      <c r="BQ85" s="263">
        <v>79</v>
      </c>
      <c r="BR85" s="268"/>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51"/>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2"/>
      <c r="BA86" s="952"/>
      <c r="BB86" s="952"/>
      <c r="BC86" s="952"/>
      <c r="BD86" s="953"/>
      <c r="BE86" s="266"/>
      <c r="BF86" s="266"/>
      <c r="BG86" s="266"/>
      <c r="BH86" s="266"/>
      <c r="BI86" s="266"/>
      <c r="BJ86" s="266"/>
      <c r="BK86" s="266"/>
      <c r="BL86" s="266"/>
      <c r="BM86" s="266"/>
      <c r="BN86" s="266"/>
      <c r="BO86" s="266"/>
      <c r="BP86" s="266"/>
      <c r="BQ86" s="263">
        <v>80</v>
      </c>
      <c r="BR86" s="268"/>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7"/>
    </row>
    <row r="87" spans="1:131" s="248" customFormat="1" ht="26.25" customHeight="1" x14ac:dyDescent="0.15">
      <c r="A87" s="27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6"/>
      <c r="BF87" s="266"/>
      <c r="BG87" s="266"/>
      <c r="BH87" s="266"/>
      <c r="BI87" s="266"/>
      <c r="BJ87" s="266"/>
      <c r="BK87" s="266"/>
      <c r="BL87" s="266"/>
      <c r="BM87" s="266"/>
      <c r="BN87" s="266"/>
      <c r="BO87" s="266"/>
      <c r="BP87" s="266"/>
      <c r="BQ87" s="263">
        <v>81</v>
      </c>
      <c r="BR87" s="268"/>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7"/>
    </row>
    <row r="88" spans="1:131" s="248" customFormat="1" ht="26.25" customHeight="1" thickBot="1" x14ac:dyDescent="0.2">
      <c r="A88" s="265" t="s">
        <v>387</v>
      </c>
      <c r="B88" s="871" t="s">
        <v>422</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14671</v>
      </c>
      <c r="AG88" s="923"/>
      <c r="AH88" s="923"/>
      <c r="AI88" s="923"/>
      <c r="AJ88" s="923"/>
      <c r="AK88" s="920"/>
      <c r="AL88" s="920"/>
      <c r="AM88" s="920"/>
      <c r="AN88" s="920"/>
      <c r="AO88" s="920"/>
      <c r="AP88" s="923">
        <v>16234</v>
      </c>
      <c r="AQ88" s="923"/>
      <c r="AR88" s="923"/>
      <c r="AS88" s="923"/>
      <c r="AT88" s="923"/>
      <c r="AU88" s="923">
        <v>2286</v>
      </c>
      <c r="AV88" s="923"/>
      <c r="AW88" s="923"/>
      <c r="AX88" s="923"/>
      <c r="AY88" s="923"/>
      <c r="AZ88" s="928"/>
      <c r="BA88" s="928"/>
      <c r="BB88" s="928"/>
      <c r="BC88" s="928"/>
      <c r="BD88" s="929"/>
      <c r="BE88" s="266"/>
      <c r="BF88" s="266"/>
      <c r="BG88" s="266"/>
      <c r="BH88" s="266"/>
      <c r="BI88" s="266"/>
      <c r="BJ88" s="266"/>
      <c r="BK88" s="266"/>
      <c r="BL88" s="266"/>
      <c r="BM88" s="266"/>
      <c r="BN88" s="266"/>
      <c r="BO88" s="266"/>
      <c r="BP88" s="266"/>
      <c r="BQ88" s="263">
        <v>82</v>
      </c>
      <c r="BR88" s="268"/>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1" t="s">
        <v>423</v>
      </c>
      <c r="BS102" s="872"/>
      <c r="BT102" s="872"/>
      <c r="BU102" s="872"/>
      <c r="BV102" s="872"/>
      <c r="BW102" s="872"/>
      <c r="BX102" s="872"/>
      <c r="BY102" s="872"/>
      <c r="BZ102" s="872"/>
      <c r="CA102" s="872"/>
      <c r="CB102" s="872"/>
      <c r="CC102" s="872"/>
      <c r="CD102" s="872"/>
      <c r="CE102" s="872"/>
      <c r="CF102" s="872"/>
      <c r="CG102" s="873"/>
      <c r="CH102" s="967"/>
      <c r="CI102" s="968"/>
      <c r="CJ102" s="968"/>
      <c r="CK102" s="968"/>
      <c r="CL102" s="969"/>
      <c r="CM102" s="967"/>
      <c r="CN102" s="968"/>
      <c r="CO102" s="968"/>
      <c r="CP102" s="968"/>
      <c r="CQ102" s="969"/>
      <c r="CR102" s="970">
        <v>43</v>
      </c>
      <c r="CS102" s="931"/>
      <c r="CT102" s="931"/>
      <c r="CU102" s="931"/>
      <c r="CV102" s="971"/>
      <c r="CW102" s="970">
        <v>3</v>
      </c>
      <c r="CX102" s="931"/>
      <c r="CY102" s="931"/>
      <c r="CZ102" s="931"/>
      <c r="DA102" s="971"/>
      <c r="DB102" s="970" t="s">
        <v>618</v>
      </c>
      <c r="DC102" s="931"/>
      <c r="DD102" s="931"/>
      <c r="DE102" s="931"/>
      <c r="DF102" s="971"/>
      <c r="DG102" s="970" t="s">
        <v>626</v>
      </c>
      <c r="DH102" s="931"/>
      <c r="DI102" s="931"/>
      <c r="DJ102" s="931"/>
      <c r="DK102" s="971"/>
      <c r="DL102" s="970" t="s">
        <v>618</v>
      </c>
      <c r="DM102" s="931"/>
      <c r="DN102" s="931"/>
      <c r="DO102" s="931"/>
      <c r="DP102" s="971"/>
      <c r="DQ102" s="970" t="s">
        <v>623</v>
      </c>
      <c r="DR102" s="931"/>
      <c r="DS102" s="931"/>
      <c r="DT102" s="931"/>
      <c r="DU102" s="971"/>
      <c r="DV102" s="994"/>
      <c r="DW102" s="995"/>
      <c r="DX102" s="995"/>
      <c r="DY102" s="995"/>
      <c r="DZ102" s="996"/>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7" t="s">
        <v>424</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8" t="s">
        <v>425</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9" t="s">
        <v>428</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429</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7" customFormat="1" ht="26.25" customHeight="1" x14ac:dyDescent="0.15">
      <c r="A109" s="992" t="s">
        <v>430</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431</v>
      </c>
      <c r="AB109" s="973"/>
      <c r="AC109" s="973"/>
      <c r="AD109" s="973"/>
      <c r="AE109" s="974"/>
      <c r="AF109" s="972" t="s">
        <v>304</v>
      </c>
      <c r="AG109" s="973"/>
      <c r="AH109" s="973"/>
      <c r="AI109" s="973"/>
      <c r="AJ109" s="974"/>
      <c r="AK109" s="972" t="s">
        <v>303</v>
      </c>
      <c r="AL109" s="973"/>
      <c r="AM109" s="973"/>
      <c r="AN109" s="973"/>
      <c r="AO109" s="974"/>
      <c r="AP109" s="972" t="s">
        <v>432</v>
      </c>
      <c r="AQ109" s="973"/>
      <c r="AR109" s="973"/>
      <c r="AS109" s="973"/>
      <c r="AT109" s="975"/>
      <c r="AU109" s="992" t="s">
        <v>430</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431</v>
      </c>
      <c r="BR109" s="973"/>
      <c r="BS109" s="973"/>
      <c r="BT109" s="973"/>
      <c r="BU109" s="974"/>
      <c r="BV109" s="972" t="s">
        <v>304</v>
      </c>
      <c r="BW109" s="973"/>
      <c r="BX109" s="973"/>
      <c r="BY109" s="973"/>
      <c r="BZ109" s="974"/>
      <c r="CA109" s="972" t="s">
        <v>303</v>
      </c>
      <c r="CB109" s="973"/>
      <c r="CC109" s="973"/>
      <c r="CD109" s="973"/>
      <c r="CE109" s="974"/>
      <c r="CF109" s="993" t="s">
        <v>432</v>
      </c>
      <c r="CG109" s="993"/>
      <c r="CH109" s="993"/>
      <c r="CI109" s="993"/>
      <c r="CJ109" s="993"/>
      <c r="CK109" s="972" t="s">
        <v>433</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431</v>
      </c>
      <c r="DH109" s="973"/>
      <c r="DI109" s="973"/>
      <c r="DJ109" s="973"/>
      <c r="DK109" s="974"/>
      <c r="DL109" s="972" t="s">
        <v>304</v>
      </c>
      <c r="DM109" s="973"/>
      <c r="DN109" s="973"/>
      <c r="DO109" s="973"/>
      <c r="DP109" s="974"/>
      <c r="DQ109" s="972" t="s">
        <v>303</v>
      </c>
      <c r="DR109" s="973"/>
      <c r="DS109" s="973"/>
      <c r="DT109" s="973"/>
      <c r="DU109" s="974"/>
      <c r="DV109" s="972" t="s">
        <v>432</v>
      </c>
      <c r="DW109" s="973"/>
      <c r="DX109" s="973"/>
      <c r="DY109" s="973"/>
      <c r="DZ109" s="975"/>
    </row>
    <row r="110" spans="1:131" s="247" customFormat="1" ht="26.25" customHeight="1" x14ac:dyDescent="0.15">
      <c r="A110" s="976" t="s">
        <v>434</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4816965</v>
      </c>
      <c r="AB110" s="980"/>
      <c r="AC110" s="980"/>
      <c r="AD110" s="980"/>
      <c r="AE110" s="981"/>
      <c r="AF110" s="982">
        <v>4645049</v>
      </c>
      <c r="AG110" s="980"/>
      <c r="AH110" s="980"/>
      <c r="AI110" s="980"/>
      <c r="AJ110" s="981"/>
      <c r="AK110" s="982">
        <v>4591000</v>
      </c>
      <c r="AL110" s="980"/>
      <c r="AM110" s="980"/>
      <c r="AN110" s="980"/>
      <c r="AO110" s="981"/>
      <c r="AP110" s="983">
        <v>34.200000000000003</v>
      </c>
      <c r="AQ110" s="984"/>
      <c r="AR110" s="984"/>
      <c r="AS110" s="984"/>
      <c r="AT110" s="985"/>
      <c r="AU110" s="986" t="s">
        <v>73</v>
      </c>
      <c r="AV110" s="987"/>
      <c r="AW110" s="987"/>
      <c r="AX110" s="987"/>
      <c r="AY110" s="987"/>
      <c r="AZ110" s="1028" t="s">
        <v>435</v>
      </c>
      <c r="BA110" s="977"/>
      <c r="BB110" s="977"/>
      <c r="BC110" s="977"/>
      <c r="BD110" s="977"/>
      <c r="BE110" s="977"/>
      <c r="BF110" s="977"/>
      <c r="BG110" s="977"/>
      <c r="BH110" s="977"/>
      <c r="BI110" s="977"/>
      <c r="BJ110" s="977"/>
      <c r="BK110" s="977"/>
      <c r="BL110" s="977"/>
      <c r="BM110" s="977"/>
      <c r="BN110" s="977"/>
      <c r="BO110" s="977"/>
      <c r="BP110" s="978"/>
      <c r="BQ110" s="1014">
        <v>55464992</v>
      </c>
      <c r="BR110" s="1015"/>
      <c r="BS110" s="1015"/>
      <c r="BT110" s="1015"/>
      <c r="BU110" s="1015"/>
      <c r="BV110" s="1015">
        <v>53996877</v>
      </c>
      <c r="BW110" s="1015"/>
      <c r="BX110" s="1015"/>
      <c r="BY110" s="1015"/>
      <c r="BZ110" s="1015"/>
      <c r="CA110" s="1015">
        <v>53642682</v>
      </c>
      <c r="CB110" s="1015"/>
      <c r="CC110" s="1015"/>
      <c r="CD110" s="1015"/>
      <c r="CE110" s="1015"/>
      <c r="CF110" s="1029">
        <v>400.1</v>
      </c>
      <c r="CG110" s="1030"/>
      <c r="CH110" s="1030"/>
      <c r="CI110" s="1030"/>
      <c r="CJ110" s="1030"/>
      <c r="CK110" s="1031" t="s">
        <v>436</v>
      </c>
      <c r="CL110" s="1032"/>
      <c r="CM110" s="1011" t="s">
        <v>437</v>
      </c>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3"/>
      <c r="DG110" s="1014" t="s">
        <v>413</v>
      </c>
      <c r="DH110" s="1015"/>
      <c r="DI110" s="1015"/>
      <c r="DJ110" s="1015"/>
      <c r="DK110" s="1015"/>
      <c r="DL110" s="1015" t="s">
        <v>438</v>
      </c>
      <c r="DM110" s="1015"/>
      <c r="DN110" s="1015"/>
      <c r="DO110" s="1015"/>
      <c r="DP110" s="1015"/>
      <c r="DQ110" s="1015" t="s">
        <v>439</v>
      </c>
      <c r="DR110" s="1015"/>
      <c r="DS110" s="1015"/>
      <c r="DT110" s="1015"/>
      <c r="DU110" s="1015"/>
      <c r="DV110" s="1016" t="s">
        <v>438</v>
      </c>
      <c r="DW110" s="1016"/>
      <c r="DX110" s="1016"/>
      <c r="DY110" s="1016"/>
      <c r="DZ110" s="1017"/>
    </row>
    <row r="111" spans="1:131" s="247" customFormat="1" ht="26.25" customHeight="1" x14ac:dyDescent="0.15">
      <c r="A111" s="1018" t="s">
        <v>440</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413</v>
      </c>
      <c r="AB111" s="1022"/>
      <c r="AC111" s="1022"/>
      <c r="AD111" s="1022"/>
      <c r="AE111" s="1023"/>
      <c r="AF111" s="1024" t="s">
        <v>389</v>
      </c>
      <c r="AG111" s="1022"/>
      <c r="AH111" s="1022"/>
      <c r="AI111" s="1022"/>
      <c r="AJ111" s="1023"/>
      <c r="AK111" s="1024" t="s">
        <v>439</v>
      </c>
      <c r="AL111" s="1022"/>
      <c r="AM111" s="1022"/>
      <c r="AN111" s="1022"/>
      <c r="AO111" s="1023"/>
      <c r="AP111" s="1025" t="s">
        <v>389</v>
      </c>
      <c r="AQ111" s="1026"/>
      <c r="AR111" s="1026"/>
      <c r="AS111" s="1026"/>
      <c r="AT111" s="1027"/>
      <c r="AU111" s="988"/>
      <c r="AV111" s="989"/>
      <c r="AW111" s="989"/>
      <c r="AX111" s="989"/>
      <c r="AY111" s="989"/>
      <c r="AZ111" s="1037" t="s">
        <v>441</v>
      </c>
      <c r="BA111" s="1038"/>
      <c r="BB111" s="1038"/>
      <c r="BC111" s="1038"/>
      <c r="BD111" s="1038"/>
      <c r="BE111" s="1038"/>
      <c r="BF111" s="1038"/>
      <c r="BG111" s="1038"/>
      <c r="BH111" s="1038"/>
      <c r="BI111" s="1038"/>
      <c r="BJ111" s="1038"/>
      <c r="BK111" s="1038"/>
      <c r="BL111" s="1038"/>
      <c r="BM111" s="1038"/>
      <c r="BN111" s="1038"/>
      <c r="BO111" s="1038"/>
      <c r="BP111" s="1039"/>
      <c r="BQ111" s="1007">
        <v>2881</v>
      </c>
      <c r="BR111" s="1008"/>
      <c r="BS111" s="1008"/>
      <c r="BT111" s="1008"/>
      <c r="BU111" s="1008"/>
      <c r="BV111" s="1008">
        <v>1723</v>
      </c>
      <c r="BW111" s="1008"/>
      <c r="BX111" s="1008"/>
      <c r="BY111" s="1008"/>
      <c r="BZ111" s="1008"/>
      <c r="CA111" s="1008">
        <v>10705</v>
      </c>
      <c r="CB111" s="1008"/>
      <c r="CC111" s="1008"/>
      <c r="CD111" s="1008"/>
      <c r="CE111" s="1008"/>
      <c r="CF111" s="1002">
        <v>0.1</v>
      </c>
      <c r="CG111" s="1003"/>
      <c r="CH111" s="1003"/>
      <c r="CI111" s="1003"/>
      <c r="CJ111" s="1003"/>
      <c r="CK111" s="1033"/>
      <c r="CL111" s="1034"/>
      <c r="CM111" s="1004" t="s">
        <v>442</v>
      </c>
      <c r="CN111" s="1005"/>
      <c r="CO111" s="1005"/>
      <c r="CP111" s="1005"/>
      <c r="CQ111" s="1005"/>
      <c r="CR111" s="1005"/>
      <c r="CS111" s="1005"/>
      <c r="CT111" s="1005"/>
      <c r="CU111" s="1005"/>
      <c r="CV111" s="1005"/>
      <c r="CW111" s="1005"/>
      <c r="CX111" s="1005"/>
      <c r="CY111" s="1005"/>
      <c r="CZ111" s="1005"/>
      <c r="DA111" s="1005"/>
      <c r="DB111" s="1005"/>
      <c r="DC111" s="1005"/>
      <c r="DD111" s="1005"/>
      <c r="DE111" s="1005"/>
      <c r="DF111" s="1006"/>
      <c r="DG111" s="1007" t="s">
        <v>443</v>
      </c>
      <c r="DH111" s="1008"/>
      <c r="DI111" s="1008"/>
      <c r="DJ111" s="1008"/>
      <c r="DK111" s="1008"/>
      <c r="DL111" s="1008" t="s">
        <v>389</v>
      </c>
      <c r="DM111" s="1008"/>
      <c r="DN111" s="1008"/>
      <c r="DO111" s="1008"/>
      <c r="DP111" s="1008"/>
      <c r="DQ111" s="1008" t="s">
        <v>444</v>
      </c>
      <c r="DR111" s="1008"/>
      <c r="DS111" s="1008"/>
      <c r="DT111" s="1008"/>
      <c r="DU111" s="1008"/>
      <c r="DV111" s="1009" t="s">
        <v>389</v>
      </c>
      <c r="DW111" s="1009"/>
      <c r="DX111" s="1009"/>
      <c r="DY111" s="1009"/>
      <c r="DZ111" s="1010"/>
    </row>
    <row r="112" spans="1:131" s="247" customFormat="1" ht="26.25" customHeight="1" x14ac:dyDescent="0.15">
      <c r="A112" s="1040" t="s">
        <v>445</v>
      </c>
      <c r="B112" s="1041"/>
      <c r="C112" s="1038" t="s">
        <v>446</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9"/>
      <c r="AA112" s="1046" t="s">
        <v>389</v>
      </c>
      <c r="AB112" s="1047"/>
      <c r="AC112" s="1047"/>
      <c r="AD112" s="1047"/>
      <c r="AE112" s="1048"/>
      <c r="AF112" s="1049" t="s">
        <v>389</v>
      </c>
      <c r="AG112" s="1047"/>
      <c r="AH112" s="1047"/>
      <c r="AI112" s="1047"/>
      <c r="AJ112" s="1048"/>
      <c r="AK112" s="1049" t="s">
        <v>439</v>
      </c>
      <c r="AL112" s="1047"/>
      <c r="AM112" s="1047"/>
      <c r="AN112" s="1047"/>
      <c r="AO112" s="1048"/>
      <c r="AP112" s="1050" t="s">
        <v>439</v>
      </c>
      <c r="AQ112" s="1051"/>
      <c r="AR112" s="1051"/>
      <c r="AS112" s="1051"/>
      <c r="AT112" s="1052"/>
      <c r="AU112" s="988"/>
      <c r="AV112" s="989"/>
      <c r="AW112" s="989"/>
      <c r="AX112" s="989"/>
      <c r="AY112" s="989"/>
      <c r="AZ112" s="1037" t="s">
        <v>447</v>
      </c>
      <c r="BA112" s="1038"/>
      <c r="BB112" s="1038"/>
      <c r="BC112" s="1038"/>
      <c r="BD112" s="1038"/>
      <c r="BE112" s="1038"/>
      <c r="BF112" s="1038"/>
      <c r="BG112" s="1038"/>
      <c r="BH112" s="1038"/>
      <c r="BI112" s="1038"/>
      <c r="BJ112" s="1038"/>
      <c r="BK112" s="1038"/>
      <c r="BL112" s="1038"/>
      <c r="BM112" s="1038"/>
      <c r="BN112" s="1038"/>
      <c r="BO112" s="1038"/>
      <c r="BP112" s="1039"/>
      <c r="BQ112" s="1007">
        <v>3396565</v>
      </c>
      <c r="BR112" s="1008"/>
      <c r="BS112" s="1008"/>
      <c r="BT112" s="1008"/>
      <c r="BU112" s="1008"/>
      <c r="BV112" s="1008">
        <v>3508325</v>
      </c>
      <c r="BW112" s="1008"/>
      <c r="BX112" s="1008"/>
      <c r="BY112" s="1008"/>
      <c r="BZ112" s="1008"/>
      <c r="CA112" s="1008">
        <v>3393508</v>
      </c>
      <c r="CB112" s="1008"/>
      <c r="CC112" s="1008"/>
      <c r="CD112" s="1008"/>
      <c r="CE112" s="1008"/>
      <c r="CF112" s="1002">
        <v>25.3</v>
      </c>
      <c r="CG112" s="1003"/>
      <c r="CH112" s="1003"/>
      <c r="CI112" s="1003"/>
      <c r="CJ112" s="1003"/>
      <c r="CK112" s="1033"/>
      <c r="CL112" s="1034"/>
      <c r="CM112" s="1004" t="s">
        <v>448</v>
      </c>
      <c r="CN112" s="1005"/>
      <c r="CO112" s="1005"/>
      <c r="CP112" s="1005"/>
      <c r="CQ112" s="1005"/>
      <c r="CR112" s="1005"/>
      <c r="CS112" s="1005"/>
      <c r="CT112" s="1005"/>
      <c r="CU112" s="1005"/>
      <c r="CV112" s="1005"/>
      <c r="CW112" s="1005"/>
      <c r="CX112" s="1005"/>
      <c r="CY112" s="1005"/>
      <c r="CZ112" s="1005"/>
      <c r="DA112" s="1005"/>
      <c r="DB112" s="1005"/>
      <c r="DC112" s="1005"/>
      <c r="DD112" s="1005"/>
      <c r="DE112" s="1005"/>
      <c r="DF112" s="1006"/>
      <c r="DG112" s="1007">
        <v>2736</v>
      </c>
      <c r="DH112" s="1008"/>
      <c r="DI112" s="1008"/>
      <c r="DJ112" s="1008"/>
      <c r="DK112" s="1008"/>
      <c r="DL112" s="1008">
        <v>1641</v>
      </c>
      <c r="DM112" s="1008"/>
      <c r="DN112" s="1008"/>
      <c r="DO112" s="1008"/>
      <c r="DP112" s="1008"/>
      <c r="DQ112" s="1008">
        <v>546</v>
      </c>
      <c r="DR112" s="1008"/>
      <c r="DS112" s="1008"/>
      <c r="DT112" s="1008"/>
      <c r="DU112" s="1008"/>
      <c r="DV112" s="1009">
        <v>0</v>
      </c>
      <c r="DW112" s="1009"/>
      <c r="DX112" s="1009"/>
      <c r="DY112" s="1009"/>
      <c r="DZ112" s="1010"/>
    </row>
    <row r="113" spans="1:130" s="247" customFormat="1" ht="26.25" customHeight="1" x14ac:dyDescent="0.15">
      <c r="A113" s="1042"/>
      <c r="B113" s="1043"/>
      <c r="C113" s="1038" t="s">
        <v>449</v>
      </c>
      <c r="D113" s="1038"/>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9"/>
      <c r="AA113" s="1021">
        <v>141368</v>
      </c>
      <c r="AB113" s="1022"/>
      <c r="AC113" s="1022"/>
      <c r="AD113" s="1022"/>
      <c r="AE113" s="1023"/>
      <c r="AF113" s="1024">
        <v>118938</v>
      </c>
      <c r="AG113" s="1022"/>
      <c r="AH113" s="1022"/>
      <c r="AI113" s="1022"/>
      <c r="AJ113" s="1023"/>
      <c r="AK113" s="1024">
        <v>117024</v>
      </c>
      <c r="AL113" s="1022"/>
      <c r="AM113" s="1022"/>
      <c r="AN113" s="1022"/>
      <c r="AO113" s="1023"/>
      <c r="AP113" s="1025">
        <v>0.9</v>
      </c>
      <c r="AQ113" s="1026"/>
      <c r="AR113" s="1026"/>
      <c r="AS113" s="1026"/>
      <c r="AT113" s="1027"/>
      <c r="AU113" s="988"/>
      <c r="AV113" s="989"/>
      <c r="AW113" s="989"/>
      <c r="AX113" s="989"/>
      <c r="AY113" s="989"/>
      <c r="AZ113" s="1037" t="s">
        <v>450</v>
      </c>
      <c r="BA113" s="1038"/>
      <c r="BB113" s="1038"/>
      <c r="BC113" s="1038"/>
      <c r="BD113" s="1038"/>
      <c r="BE113" s="1038"/>
      <c r="BF113" s="1038"/>
      <c r="BG113" s="1038"/>
      <c r="BH113" s="1038"/>
      <c r="BI113" s="1038"/>
      <c r="BJ113" s="1038"/>
      <c r="BK113" s="1038"/>
      <c r="BL113" s="1038"/>
      <c r="BM113" s="1038"/>
      <c r="BN113" s="1038"/>
      <c r="BO113" s="1038"/>
      <c r="BP113" s="1039"/>
      <c r="BQ113" s="1007">
        <v>2125619</v>
      </c>
      <c r="BR113" s="1008"/>
      <c r="BS113" s="1008"/>
      <c r="BT113" s="1008"/>
      <c r="BU113" s="1008"/>
      <c r="BV113" s="1008">
        <v>2058195</v>
      </c>
      <c r="BW113" s="1008"/>
      <c r="BX113" s="1008"/>
      <c r="BY113" s="1008"/>
      <c r="BZ113" s="1008"/>
      <c r="CA113" s="1008">
        <v>2286325</v>
      </c>
      <c r="CB113" s="1008"/>
      <c r="CC113" s="1008"/>
      <c r="CD113" s="1008"/>
      <c r="CE113" s="1008"/>
      <c r="CF113" s="1002">
        <v>17.100000000000001</v>
      </c>
      <c r="CG113" s="1003"/>
      <c r="CH113" s="1003"/>
      <c r="CI113" s="1003"/>
      <c r="CJ113" s="1003"/>
      <c r="CK113" s="1033"/>
      <c r="CL113" s="1034"/>
      <c r="CM113" s="1004" t="s">
        <v>451</v>
      </c>
      <c r="CN113" s="1005"/>
      <c r="CO113" s="1005"/>
      <c r="CP113" s="1005"/>
      <c r="CQ113" s="1005"/>
      <c r="CR113" s="1005"/>
      <c r="CS113" s="1005"/>
      <c r="CT113" s="1005"/>
      <c r="CU113" s="1005"/>
      <c r="CV113" s="1005"/>
      <c r="CW113" s="1005"/>
      <c r="CX113" s="1005"/>
      <c r="CY113" s="1005"/>
      <c r="CZ113" s="1005"/>
      <c r="DA113" s="1005"/>
      <c r="DB113" s="1005"/>
      <c r="DC113" s="1005"/>
      <c r="DD113" s="1005"/>
      <c r="DE113" s="1005"/>
      <c r="DF113" s="1006"/>
      <c r="DG113" s="1046" t="s">
        <v>444</v>
      </c>
      <c r="DH113" s="1047"/>
      <c r="DI113" s="1047"/>
      <c r="DJ113" s="1047"/>
      <c r="DK113" s="1048"/>
      <c r="DL113" s="1049" t="s">
        <v>439</v>
      </c>
      <c r="DM113" s="1047"/>
      <c r="DN113" s="1047"/>
      <c r="DO113" s="1047"/>
      <c r="DP113" s="1048"/>
      <c r="DQ113" s="1049" t="s">
        <v>439</v>
      </c>
      <c r="DR113" s="1047"/>
      <c r="DS113" s="1047"/>
      <c r="DT113" s="1047"/>
      <c r="DU113" s="1048"/>
      <c r="DV113" s="1050" t="s">
        <v>389</v>
      </c>
      <c r="DW113" s="1051"/>
      <c r="DX113" s="1051"/>
      <c r="DY113" s="1051"/>
      <c r="DZ113" s="1052"/>
    </row>
    <row r="114" spans="1:130" s="247" customFormat="1" ht="26.25" customHeight="1" x14ac:dyDescent="0.15">
      <c r="A114" s="1042"/>
      <c r="B114" s="1043"/>
      <c r="C114" s="1038" t="s">
        <v>452</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9"/>
      <c r="AA114" s="1046">
        <v>156656</v>
      </c>
      <c r="AB114" s="1047"/>
      <c r="AC114" s="1047"/>
      <c r="AD114" s="1047"/>
      <c r="AE114" s="1048"/>
      <c r="AF114" s="1049">
        <v>179967</v>
      </c>
      <c r="AG114" s="1047"/>
      <c r="AH114" s="1047"/>
      <c r="AI114" s="1047"/>
      <c r="AJ114" s="1048"/>
      <c r="AK114" s="1049">
        <v>121714</v>
      </c>
      <c r="AL114" s="1047"/>
      <c r="AM114" s="1047"/>
      <c r="AN114" s="1047"/>
      <c r="AO114" s="1048"/>
      <c r="AP114" s="1050">
        <v>0.9</v>
      </c>
      <c r="AQ114" s="1051"/>
      <c r="AR114" s="1051"/>
      <c r="AS114" s="1051"/>
      <c r="AT114" s="1052"/>
      <c r="AU114" s="988"/>
      <c r="AV114" s="989"/>
      <c r="AW114" s="989"/>
      <c r="AX114" s="989"/>
      <c r="AY114" s="989"/>
      <c r="AZ114" s="1037" t="s">
        <v>453</v>
      </c>
      <c r="BA114" s="1038"/>
      <c r="BB114" s="1038"/>
      <c r="BC114" s="1038"/>
      <c r="BD114" s="1038"/>
      <c r="BE114" s="1038"/>
      <c r="BF114" s="1038"/>
      <c r="BG114" s="1038"/>
      <c r="BH114" s="1038"/>
      <c r="BI114" s="1038"/>
      <c r="BJ114" s="1038"/>
      <c r="BK114" s="1038"/>
      <c r="BL114" s="1038"/>
      <c r="BM114" s="1038"/>
      <c r="BN114" s="1038"/>
      <c r="BO114" s="1038"/>
      <c r="BP114" s="1039"/>
      <c r="BQ114" s="1007">
        <v>2653782</v>
      </c>
      <c r="BR114" s="1008"/>
      <c r="BS114" s="1008"/>
      <c r="BT114" s="1008"/>
      <c r="BU114" s="1008"/>
      <c r="BV114" s="1008">
        <v>2431930</v>
      </c>
      <c r="BW114" s="1008"/>
      <c r="BX114" s="1008"/>
      <c r="BY114" s="1008"/>
      <c r="BZ114" s="1008"/>
      <c r="CA114" s="1008">
        <v>2343524</v>
      </c>
      <c r="CB114" s="1008"/>
      <c r="CC114" s="1008"/>
      <c r="CD114" s="1008"/>
      <c r="CE114" s="1008"/>
      <c r="CF114" s="1002">
        <v>17.5</v>
      </c>
      <c r="CG114" s="1003"/>
      <c r="CH114" s="1003"/>
      <c r="CI114" s="1003"/>
      <c r="CJ114" s="1003"/>
      <c r="CK114" s="1033"/>
      <c r="CL114" s="1034"/>
      <c r="CM114" s="1004" t="s">
        <v>454</v>
      </c>
      <c r="CN114" s="1005"/>
      <c r="CO114" s="1005"/>
      <c r="CP114" s="1005"/>
      <c r="CQ114" s="1005"/>
      <c r="CR114" s="1005"/>
      <c r="CS114" s="1005"/>
      <c r="CT114" s="1005"/>
      <c r="CU114" s="1005"/>
      <c r="CV114" s="1005"/>
      <c r="CW114" s="1005"/>
      <c r="CX114" s="1005"/>
      <c r="CY114" s="1005"/>
      <c r="CZ114" s="1005"/>
      <c r="DA114" s="1005"/>
      <c r="DB114" s="1005"/>
      <c r="DC114" s="1005"/>
      <c r="DD114" s="1005"/>
      <c r="DE114" s="1005"/>
      <c r="DF114" s="1006"/>
      <c r="DG114" s="1046" t="s">
        <v>413</v>
      </c>
      <c r="DH114" s="1047"/>
      <c r="DI114" s="1047"/>
      <c r="DJ114" s="1047"/>
      <c r="DK114" s="1048"/>
      <c r="DL114" s="1049" t="s">
        <v>389</v>
      </c>
      <c r="DM114" s="1047"/>
      <c r="DN114" s="1047"/>
      <c r="DO114" s="1047"/>
      <c r="DP114" s="1048"/>
      <c r="DQ114" s="1049" t="s">
        <v>443</v>
      </c>
      <c r="DR114" s="1047"/>
      <c r="DS114" s="1047"/>
      <c r="DT114" s="1047"/>
      <c r="DU114" s="1048"/>
      <c r="DV114" s="1050" t="s">
        <v>389</v>
      </c>
      <c r="DW114" s="1051"/>
      <c r="DX114" s="1051"/>
      <c r="DY114" s="1051"/>
      <c r="DZ114" s="1052"/>
    </row>
    <row r="115" spans="1:130" s="247" customFormat="1" ht="26.25" customHeight="1" x14ac:dyDescent="0.15">
      <c r="A115" s="1042"/>
      <c r="B115" s="1043"/>
      <c r="C115" s="1038" t="s">
        <v>455</v>
      </c>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9"/>
      <c r="AA115" s="1021">
        <v>40850</v>
      </c>
      <c r="AB115" s="1022"/>
      <c r="AC115" s="1022"/>
      <c r="AD115" s="1022"/>
      <c r="AE115" s="1023"/>
      <c r="AF115" s="1024">
        <v>1312</v>
      </c>
      <c r="AG115" s="1022"/>
      <c r="AH115" s="1022"/>
      <c r="AI115" s="1022"/>
      <c r="AJ115" s="1023"/>
      <c r="AK115" s="1024">
        <v>1213</v>
      </c>
      <c r="AL115" s="1022"/>
      <c r="AM115" s="1022"/>
      <c r="AN115" s="1022"/>
      <c r="AO115" s="1023"/>
      <c r="AP115" s="1025">
        <v>0</v>
      </c>
      <c r="AQ115" s="1026"/>
      <c r="AR115" s="1026"/>
      <c r="AS115" s="1026"/>
      <c r="AT115" s="1027"/>
      <c r="AU115" s="988"/>
      <c r="AV115" s="989"/>
      <c r="AW115" s="989"/>
      <c r="AX115" s="989"/>
      <c r="AY115" s="989"/>
      <c r="AZ115" s="1037" t="s">
        <v>456</v>
      </c>
      <c r="BA115" s="1038"/>
      <c r="BB115" s="1038"/>
      <c r="BC115" s="1038"/>
      <c r="BD115" s="1038"/>
      <c r="BE115" s="1038"/>
      <c r="BF115" s="1038"/>
      <c r="BG115" s="1038"/>
      <c r="BH115" s="1038"/>
      <c r="BI115" s="1038"/>
      <c r="BJ115" s="1038"/>
      <c r="BK115" s="1038"/>
      <c r="BL115" s="1038"/>
      <c r="BM115" s="1038"/>
      <c r="BN115" s="1038"/>
      <c r="BO115" s="1038"/>
      <c r="BP115" s="1039"/>
      <c r="BQ115" s="1007" t="s">
        <v>444</v>
      </c>
      <c r="BR115" s="1008"/>
      <c r="BS115" s="1008"/>
      <c r="BT115" s="1008"/>
      <c r="BU115" s="1008"/>
      <c r="BV115" s="1008" t="s">
        <v>389</v>
      </c>
      <c r="BW115" s="1008"/>
      <c r="BX115" s="1008"/>
      <c r="BY115" s="1008"/>
      <c r="BZ115" s="1008"/>
      <c r="CA115" s="1008" t="s">
        <v>439</v>
      </c>
      <c r="CB115" s="1008"/>
      <c r="CC115" s="1008"/>
      <c r="CD115" s="1008"/>
      <c r="CE115" s="1008"/>
      <c r="CF115" s="1002" t="s">
        <v>439</v>
      </c>
      <c r="CG115" s="1003"/>
      <c r="CH115" s="1003"/>
      <c r="CI115" s="1003"/>
      <c r="CJ115" s="1003"/>
      <c r="CK115" s="1033"/>
      <c r="CL115" s="1034"/>
      <c r="CM115" s="1037" t="s">
        <v>457</v>
      </c>
      <c r="CN115" s="1058"/>
      <c r="CO115" s="1058"/>
      <c r="CP115" s="1058"/>
      <c r="CQ115" s="1058"/>
      <c r="CR115" s="1058"/>
      <c r="CS115" s="1058"/>
      <c r="CT115" s="1058"/>
      <c r="CU115" s="1058"/>
      <c r="CV115" s="1058"/>
      <c r="CW115" s="1058"/>
      <c r="CX115" s="1058"/>
      <c r="CY115" s="1058"/>
      <c r="CZ115" s="1058"/>
      <c r="DA115" s="1058"/>
      <c r="DB115" s="1058"/>
      <c r="DC115" s="1058"/>
      <c r="DD115" s="1058"/>
      <c r="DE115" s="1058"/>
      <c r="DF115" s="1039"/>
      <c r="DG115" s="1046" t="s">
        <v>439</v>
      </c>
      <c r="DH115" s="1047"/>
      <c r="DI115" s="1047"/>
      <c r="DJ115" s="1047"/>
      <c r="DK115" s="1048"/>
      <c r="DL115" s="1049" t="s">
        <v>439</v>
      </c>
      <c r="DM115" s="1047"/>
      <c r="DN115" s="1047"/>
      <c r="DO115" s="1047"/>
      <c r="DP115" s="1048"/>
      <c r="DQ115" s="1049" t="s">
        <v>458</v>
      </c>
      <c r="DR115" s="1047"/>
      <c r="DS115" s="1047"/>
      <c r="DT115" s="1047"/>
      <c r="DU115" s="1048"/>
      <c r="DV115" s="1050" t="s">
        <v>389</v>
      </c>
      <c r="DW115" s="1051"/>
      <c r="DX115" s="1051"/>
      <c r="DY115" s="1051"/>
      <c r="DZ115" s="1052"/>
    </row>
    <row r="116" spans="1:130" s="247" customFormat="1" ht="26.25" customHeight="1" x14ac:dyDescent="0.15">
      <c r="A116" s="1044"/>
      <c r="B116" s="1045"/>
      <c r="C116" s="1053" t="s">
        <v>459</v>
      </c>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4"/>
      <c r="AA116" s="1046">
        <v>693</v>
      </c>
      <c r="AB116" s="1047"/>
      <c r="AC116" s="1047"/>
      <c r="AD116" s="1047"/>
      <c r="AE116" s="1048"/>
      <c r="AF116" s="1049">
        <v>82</v>
      </c>
      <c r="AG116" s="1047"/>
      <c r="AH116" s="1047"/>
      <c r="AI116" s="1047"/>
      <c r="AJ116" s="1048"/>
      <c r="AK116" s="1049">
        <v>1</v>
      </c>
      <c r="AL116" s="1047"/>
      <c r="AM116" s="1047"/>
      <c r="AN116" s="1047"/>
      <c r="AO116" s="1048"/>
      <c r="AP116" s="1050">
        <v>0</v>
      </c>
      <c r="AQ116" s="1051"/>
      <c r="AR116" s="1051"/>
      <c r="AS116" s="1051"/>
      <c r="AT116" s="1052"/>
      <c r="AU116" s="988"/>
      <c r="AV116" s="989"/>
      <c r="AW116" s="989"/>
      <c r="AX116" s="989"/>
      <c r="AY116" s="989"/>
      <c r="AZ116" s="1055" t="s">
        <v>460</v>
      </c>
      <c r="BA116" s="1056"/>
      <c r="BB116" s="1056"/>
      <c r="BC116" s="1056"/>
      <c r="BD116" s="1056"/>
      <c r="BE116" s="1056"/>
      <c r="BF116" s="1056"/>
      <c r="BG116" s="1056"/>
      <c r="BH116" s="1056"/>
      <c r="BI116" s="1056"/>
      <c r="BJ116" s="1056"/>
      <c r="BK116" s="1056"/>
      <c r="BL116" s="1056"/>
      <c r="BM116" s="1056"/>
      <c r="BN116" s="1056"/>
      <c r="BO116" s="1056"/>
      <c r="BP116" s="1057"/>
      <c r="BQ116" s="1007" t="s">
        <v>439</v>
      </c>
      <c r="BR116" s="1008"/>
      <c r="BS116" s="1008"/>
      <c r="BT116" s="1008"/>
      <c r="BU116" s="1008"/>
      <c r="BV116" s="1008" t="s">
        <v>458</v>
      </c>
      <c r="BW116" s="1008"/>
      <c r="BX116" s="1008"/>
      <c r="BY116" s="1008"/>
      <c r="BZ116" s="1008"/>
      <c r="CA116" s="1008" t="s">
        <v>413</v>
      </c>
      <c r="CB116" s="1008"/>
      <c r="CC116" s="1008"/>
      <c r="CD116" s="1008"/>
      <c r="CE116" s="1008"/>
      <c r="CF116" s="1002" t="s">
        <v>389</v>
      </c>
      <c r="CG116" s="1003"/>
      <c r="CH116" s="1003"/>
      <c r="CI116" s="1003"/>
      <c r="CJ116" s="1003"/>
      <c r="CK116" s="1033"/>
      <c r="CL116" s="1034"/>
      <c r="CM116" s="1004" t="s">
        <v>461</v>
      </c>
      <c r="CN116" s="1005"/>
      <c r="CO116" s="1005"/>
      <c r="CP116" s="1005"/>
      <c r="CQ116" s="1005"/>
      <c r="CR116" s="1005"/>
      <c r="CS116" s="1005"/>
      <c r="CT116" s="1005"/>
      <c r="CU116" s="1005"/>
      <c r="CV116" s="1005"/>
      <c r="CW116" s="1005"/>
      <c r="CX116" s="1005"/>
      <c r="CY116" s="1005"/>
      <c r="CZ116" s="1005"/>
      <c r="DA116" s="1005"/>
      <c r="DB116" s="1005"/>
      <c r="DC116" s="1005"/>
      <c r="DD116" s="1005"/>
      <c r="DE116" s="1005"/>
      <c r="DF116" s="1006"/>
      <c r="DG116" s="1046" t="s">
        <v>389</v>
      </c>
      <c r="DH116" s="1047"/>
      <c r="DI116" s="1047"/>
      <c r="DJ116" s="1047"/>
      <c r="DK116" s="1048"/>
      <c r="DL116" s="1049" t="s">
        <v>389</v>
      </c>
      <c r="DM116" s="1047"/>
      <c r="DN116" s="1047"/>
      <c r="DO116" s="1047"/>
      <c r="DP116" s="1048"/>
      <c r="DQ116" s="1049" t="s">
        <v>413</v>
      </c>
      <c r="DR116" s="1047"/>
      <c r="DS116" s="1047"/>
      <c r="DT116" s="1047"/>
      <c r="DU116" s="1048"/>
      <c r="DV116" s="1050" t="s">
        <v>439</v>
      </c>
      <c r="DW116" s="1051"/>
      <c r="DX116" s="1051"/>
      <c r="DY116" s="1051"/>
      <c r="DZ116" s="1052"/>
    </row>
    <row r="117" spans="1:130" s="247" customFormat="1" ht="26.25" customHeight="1" x14ac:dyDescent="0.15">
      <c r="A117" s="992" t="s">
        <v>183</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3" t="s">
        <v>462</v>
      </c>
      <c r="Z117" s="974"/>
      <c r="AA117" s="1064">
        <v>5156532</v>
      </c>
      <c r="AB117" s="1065"/>
      <c r="AC117" s="1065"/>
      <c r="AD117" s="1065"/>
      <c r="AE117" s="1066"/>
      <c r="AF117" s="1067">
        <v>4945348</v>
      </c>
      <c r="AG117" s="1065"/>
      <c r="AH117" s="1065"/>
      <c r="AI117" s="1065"/>
      <c r="AJ117" s="1066"/>
      <c r="AK117" s="1067">
        <v>4830952</v>
      </c>
      <c r="AL117" s="1065"/>
      <c r="AM117" s="1065"/>
      <c r="AN117" s="1065"/>
      <c r="AO117" s="1066"/>
      <c r="AP117" s="1068"/>
      <c r="AQ117" s="1069"/>
      <c r="AR117" s="1069"/>
      <c r="AS117" s="1069"/>
      <c r="AT117" s="1070"/>
      <c r="AU117" s="988"/>
      <c r="AV117" s="989"/>
      <c r="AW117" s="989"/>
      <c r="AX117" s="989"/>
      <c r="AY117" s="989"/>
      <c r="AZ117" s="1055" t="s">
        <v>463</v>
      </c>
      <c r="BA117" s="1056"/>
      <c r="BB117" s="1056"/>
      <c r="BC117" s="1056"/>
      <c r="BD117" s="1056"/>
      <c r="BE117" s="1056"/>
      <c r="BF117" s="1056"/>
      <c r="BG117" s="1056"/>
      <c r="BH117" s="1056"/>
      <c r="BI117" s="1056"/>
      <c r="BJ117" s="1056"/>
      <c r="BK117" s="1056"/>
      <c r="BL117" s="1056"/>
      <c r="BM117" s="1056"/>
      <c r="BN117" s="1056"/>
      <c r="BO117" s="1056"/>
      <c r="BP117" s="1057"/>
      <c r="BQ117" s="1007" t="s">
        <v>413</v>
      </c>
      <c r="BR117" s="1008"/>
      <c r="BS117" s="1008"/>
      <c r="BT117" s="1008"/>
      <c r="BU117" s="1008"/>
      <c r="BV117" s="1008" t="s">
        <v>439</v>
      </c>
      <c r="BW117" s="1008"/>
      <c r="BX117" s="1008"/>
      <c r="BY117" s="1008"/>
      <c r="BZ117" s="1008"/>
      <c r="CA117" s="1008" t="s">
        <v>444</v>
      </c>
      <c r="CB117" s="1008"/>
      <c r="CC117" s="1008"/>
      <c r="CD117" s="1008"/>
      <c r="CE117" s="1008"/>
      <c r="CF117" s="1002" t="s">
        <v>439</v>
      </c>
      <c r="CG117" s="1003"/>
      <c r="CH117" s="1003"/>
      <c r="CI117" s="1003"/>
      <c r="CJ117" s="1003"/>
      <c r="CK117" s="1033"/>
      <c r="CL117" s="1034"/>
      <c r="CM117" s="1004" t="s">
        <v>464</v>
      </c>
      <c r="CN117" s="1005"/>
      <c r="CO117" s="1005"/>
      <c r="CP117" s="1005"/>
      <c r="CQ117" s="1005"/>
      <c r="CR117" s="1005"/>
      <c r="CS117" s="1005"/>
      <c r="CT117" s="1005"/>
      <c r="CU117" s="1005"/>
      <c r="CV117" s="1005"/>
      <c r="CW117" s="1005"/>
      <c r="CX117" s="1005"/>
      <c r="CY117" s="1005"/>
      <c r="CZ117" s="1005"/>
      <c r="DA117" s="1005"/>
      <c r="DB117" s="1005"/>
      <c r="DC117" s="1005"/>
      <c r="DD117" s="1005"/>
      <c r="DE117" s="1005"/>
      <c r="DF117" s="1006"/>
      <c r="DG117" s="1046" t="s">
        <v>389</v>
      </c>
      <c r="DH117" s="1047"/>
      <c r="DI117" s="1047"/>
      <c r="DJ117" s="1047"/>
      <c r="DK117" s="1048"/>
      <c r="DL117" s="1049" t="s">
        <v>444</v>
      </c>
      <c r="DM117" s="1047"/>
      <c r="DN117" s="1047"/>
      <c r="DO117" s="1047"/>
      <c r="DP117" s="1048"/>
      <c r="DQ117" s="1049" t="s">
        <v>439</v>
      </c>
      <c r="DR117" s="1047"/>
      <c r="DS117" s="1047"/>
      <c r="DT117" s="1047"/>
      <c r="DU117" s="1048"/>
      <c r="DV117" s="1050" t="s">
        <v>389</v>
      </c>
      <c r="DW117" s="1051"/>
      <c r="DX117" s="1051"/>
      <c r="DY117" s="1051"/>
      <c r="DZ117" s="1052"/>
    </row>
    <row r="118" spans="1:130" s="247" customFormat="1" ht="26.25" customHeight="1" x14ac:dyDescent="0.15">
      <c r="A118" s="992" t="s">
        <v>433</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431</v>
      </c>
      <c r="AB118" s="973"/>
      <c r="AC118" s="973"/>
      <c r="AD118" s="973"/>
      <c r="AE118" s="974"/>
      <c r="AF118" s="972" t="s">
        <v>304</v>
      </c>
      <c r="AG118" s="973"/>
      <c r="AH118" s="973"/>
      <c r="AI118" s="973"/>
      <c r="AJ118" s="974"/>
      <c r="AK118" s="972" t="s">
        <v>303</v>
      </c>
      <c r="AL118" s="973"/>
      <c r="AM118" s="973"/>
      <c r="AN118" s="973"/>
      <c r="AO118" s="974"/>
      <c r="AP118" s="1059" t="s">
        <v>432</v>
      </c>
      <c r="AQ118" s="1060"/>
      <c r="AR118" s="1060"/>
      <c r="AS118" s="1060"/>
      <c r="AT118" s="1061"/>
      <c r="AU118" s="988"/>
      <c r="AV118" s="989"/>
      <c r="AW118" s="989"/>
      <c r="AX118" s="989"/>
      <c r="AY118" s="989"/>
      <c r="AZ118" s="1062" t="s">
        <v>465</v>
      </c>
      <c r="BA118" s="1053"/>
      <c r="BB118" s="1053"/>
      <c r="BC118" s="1053"/>
      <c r="BD118" s="1053"/>
      <c r="BE118" s="1053"/>
      <c r="BF118" s="1053"/>
      <c r="BG118" s="1053"/>
      <c r="BH118" s="1053"/>
      <c r="BI118" s="1053"/>
      <c r="BJ118" s="1053"/>
      <c r="BK118" s="1053"/>
      <c r="BL118" s="1053"/>
      <c r="BM118" s="1053"/>
      <c r="BN118" s="1053"/>
      <c r="BO118" s="1053"/>
      <c r="BP118" s="1054"/>
      <c r="BQ118" s="1085" t="s">
        <v>413</v>
      </c>
      <c r="BR118" s="1086"/>
      <c r="BS118" s="1086"/>
      <c r="BT118" s="1086"/>
      <c r="BU118" s="1086"/>
      <c r="BV118" s="1086" t="s">
        <v>439</v>
      </c>
      <c r="BW118" s="1086"/>
      <c r="BX118" s="1086"/>
      <c r="BY118" s="1086"/>
      <c r="BZ118" s="1086"/>
      <c r="CA118" s="1086" t="s">
        <v>389</v>
      </c>
      <c r="CB118" s="1086"/>
      <c r="CC118" s="1086"/>
      <c r="CD118" s="1086"/>
      <c r="CE118" s="1086"/>
      <c r="CF118" s="1002" t="s">
        <v>389</v>
      </c>
      <c r="CG118" s="1003"/>
      <c r="CH118" s="1003"/>
      <c r="CI118" s="1003"/>
      <c r="CJ118" s="1003"/>
      <c r="CK118" s="1033"/>
      <c r="CL118" s="1034"/>
      <c r="CM118" s="1004" t="s">
        <v>466</v>
      </c>
      <c r="CN118" s="1005"/>
      <c r="CO118" s="1005"/>
      <c r="CP118" s="1005"/>
      <c r="CQ118" s="1005"/>
      <c r="CR118" s="1005"/>
      <c r="CS118" s="1005"/>
      <c r="CT118" s="1005"/>
      <c r="CU118" s="1005"/>
      <c r="CV118" s="1005"/>
      <c r="CW118" s="1005"/>
      <c r="CX118" s="1005"/>
      <c r="CY118" s="1005"/>
      <c r="CZ118" s="1005"/>
      <c r="DA118" s="1005"/>
      <c r="DB118" s="1005"/>
      <c r="DC118" s="1005"/>
      <c r="DD118" s="1005"/>
      <c r="DE118" s="1005"/>
      <c r="DF118" s="1006"/>
      <c r="DG118" s="1046" t="s">
        <v>439</v>
      </c>
      <c r="DH118" s="1047"/>
      <c r="DI118" s="1047"/>
      <c r="DJ118" s="1047"/>
      <c r="DK118" s="1048"/>
      <c r="DL118" s="1049" t="s">
        <v>413</v>
      </c>
      <c r="DM118" s="1047"/>
      <c r="DN118" s="1047"/>
      <c r="DO118" s="1047"/>
      <c r="DP118" s="1048"/>
      <c r="DQ118" s="1049" t="s">
        <v>389</v>
      </c>
      <c r="DR118" s="1047"/>
      <c r="DS118" s="1047"/>
      <c r="DT118" s="1047"/>
      <c r="DU118" s="1048"/>
      <c r="DV118" s="1050" t="s">
        <v>438</v>
      </c>
      <c r="DW118" s="1051"/>
      <c r="DX118" s="1051"/>
      <c r="DY118" s="1051"/>
      <c r="DZ118" s="1052"/>
    </row>
    <row r="119" spans="1:130" s="247" customFormat="1" ht="26.25" customHeight="1" x14ac:dyDescent="0.15">
      <c r="A119" s="1148" t="s">
        <v>436</v>
      </c>
      <c r="B119" s="1032"/>
      <c r="C119" s="1011" t="s">
        <v>437</v>
      </c>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3"/>
      <c r="AA119" s="979" t="s">
        <v>444</v>
      </c>
      <c r="AB119" s="980"/>
      <c r="AC119" s="980"/>
      <c r="AD119" s="980"/>
      <c r="AE119" s="981"/>
      <c r="AF119" s="982" t="s">
        <v>389</v>
      </c>
      <c r="AG119" s="980"/>
      <c r="AH119" s="980"/>
      <c r="AI119" s="980"/>
      <c r="AJ119" s="981"/>
      <c r="AK119" s="982" t="s">
        <v>439</v>
      </c>
      <c r="AL119" s="980"/>
      <c r="AM119" s="980"/>
      <c r="AN119" s="980"/>
      <c r="AO119" s="981"/>
      <c r="AP119" s="983" t="s">
        <v>467</v>
      </c>
      <c r="AQ119" s="984"/>
      <c r="AR119" s="984"/>
      <c r="AS119" s="984"/>
      <c r="AT119" s="985"/>
      <c r="AU119" s="990"/>
      <c r="AV119" s="991"/>
      <c r="AW119" s="991"/>
      <c r="AX119" s="991"/>
      <c r="AY119" s="991"/>
      <c r="AZ119" s="278" t="s">
        <v>183</v>
      </c>
      <c r="BA119" s="278"/>
      <c r="BB119" s="278"/>
      <c r="BC119" s="278"/>
      <c r="BD119" s="278"/>
      <c r="BE119" s="278"/>
      <c r="BF119" s="278"/>
      <c r="BG119" s="278"/>
      <c r="BH119" s="278"/>
      <c r="BI119" s="278"/>
      <c r="BJ119" s="278"/>
      <c r="BK119" s="278"/>
      <c r="BL119" s="278"/>
      <c r="BM119" s="278"/>
      <c r="BN119" s="278"/>
      <c r="BO119" s="1063" t="s">
        <v>468</v>
      </c>
      <c r="BP119" s="1094"/>
      <c r="BQ119" s="1085">
        <v>63643839</v>
      </c>
      <c r="BR119" s="1086"/>
      <c r="BS119" s="1086"/>
      <c r="BT119" s="1086"/>
      <c r="BU119" s="1086"/>
      <c r="BV119" s="1086">
        <v>61997050</v>
      </c>
      <c r="BW119" s="1086"/>
      <c r="BX119" s="1086"/>
      <c r="BY119" s="1086"/>
      <c r="BZ119" s="1086"/>
      <c r="CA119" s="1086">
        <v>61676744</v>
      </c>
      <c r="CB119" s="1086"/>
      <c r="CC119" s="1086"/>
      <c r="CD119" s="1086"/>
      <c r="CE119" s="1086"/>
      <c r="CF119" s="1087"/>
      <c r="CG119" s="1088"/>
      <c r="CH119" s="1088"/>
      <c r="CI119" s="1088"/>
      <c r="CJ119" s="1089"/>
      <c r="CK119" s="1035"/>
      <c r="CL119" s="1036"/>
      <c r="CM119" s="1090" t="s">
        <v>469</v>
      </c>
      <c r="CN119" s="1091"/>
      <c r="CO119" s="1091"/>
      <c r="CP119" s="1091"/>
      <c r="CQ119" s="1091"/>
      <c r="CR119" s="1091"/>
      <c r="CS119" s="1091"/>
      <c r="CT119" s="1091"/>
      <c r="CU119" s="1091"/>
      <c r="CV119" s="1091"/>
      <c r="CW119" s="1091"/>
      <c r="CX119" s="1091"/>
      <c r="CY119" s="1091"/>
      <c r="CZ119" s="1091"/>
      <c r="DA119" s="1091"/>
      <c r="DB119" s="1091"/>
      <c r="DC119" s="1091"/>
      <c r="DD119" s="1091"/>
      <c r="DE119" s="1091"/>
      <c r="DF119" s="1092"/>
      <c r="DG119" s="1093">
        <v>145</v>
      </c>
      <c r="DH119" s="1072"/>
      <c r="DI119" s="1072"/>
      <c r="DJ119" s="1072"/>
      <c r="DK119" s="1073"/>
      <c r="DL119" s="1071">
        <v>82</v>
      </c>
      <c r="DM119" s="1072"/>
      <c r="DN119" s="1072"/>
      <c r="DO119" s="1072"/>
      <c r="DP119" s="1073"/>
      <c r="DQ119" s="1071">
        <v>10159</v>
      </c>
      <c r="DR119" s="1072"/>
      <c r="DS119" s="1072"/>
      <c r="DT119" s="1072"/>
      <c r="DU119" s="1073"/>
      <c r="DV119" s="1074">
        <v>0.1</v>
      </c>
      <c r="DW119" s="1075"/>
      <c r="DX119" s="1075"/>
      <c r="DY119" s="1075"/>
      <c r="DZ119" s="1076"/>
    </row>
    <row r="120" spans="1:130" s="247" customFormat="1" ht="26.25" customHeight="1" x14ac:dyDescent="0.15">
      <c r="A120" s="1149"/>
      <c r="B120" s="1034"/>
      <c r="C120" s="1004" t="s">
        <v>442</v>
      </c>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6"/>
      <c r="AA120" s="1046" t="s">
        <v>467</v>
      </c>
      <c r="AB120" s="1047"/>
      <c r="AC120" s="1047"/>
      <c r="AD120" s="1047"/>
      <c r="AE120" s="1048"/>
      <c r="AF120" s="1049" t="s">
        <v>439</v>
      </c>
      <c r="AG120" s="1047"/>
      <c r="AH120" s="1047"/>
      <c r="AI120" s="1047"/>
      <c r="AJ120" s="1048"/>
      <c r="AK120" s="1049" t="s">
        <v>413</v>
      </c>
      <c r="AL120" s="1047"/>
      <c r="AM120" s="1047"/>
      <c r="AN120" s="1047"/>
      <c r="AO120" s="1048"/>
      <c r="AP120" s="1050" t="s">
        <v>389</v>
      </c>
      <c r="AQ120" s="1051"/>
      <c r="AR120" s="1051"/>
      <c r="AS120" s="1051"/>
      <c r="AT120" s="1052"/>
      <c r="AU120" s="1077" t="s">
        <v>470</v>
      </c>
      <c r="AV120" s="1078"/>
      <c r="AW120" s="1078"/>
      <c r="AX120" s="1078"/>
      <c r="AY120" s="1079"/>
      <c r="AZ120" s="1028" t="s">
        <v>471</v>
      </c>
      <c r="BA120" s="977"/>
      <c r="BB120" s="977"/>
      <c r="BC120" s="977"/>
      <c r="BD120" s="977"/>
      <c r="BE120" s="977"/>
      <c r="BF120" s="977"/>
      <c r="BG120" s="977"/>
      <c r="BH120" s="977"/>
      <c r="BI120" s="977"/>
      <c r="BJ120" s="977"/>
      <c r="BK120" s="977"/>
      <c r="BL120" s="977"/>
      <c r="BM120" s="977"/>
      <c r="BN120" s="977"/>
      <c r="BO120" s="977"/>
      <c r="BP120" s="978"/>
      <c r="BQ120" s="1014">
        <v>1299858</v>
      </c>
      <c r="BR120" s="1015"/>
      <c r="BS120" s="1015"/>
      <c r="BT120" s="1015"/>
      <c r="BU120" s="1015"/>
      <c r="BV120" s="1015">
        <v>1338023</v>
      </c>
      <c r="BW120" s="1015"/>
      <c r="BX120" s="1015"/>
      <c r="BY120" s="1015"/>
      <c r="BZ120" s="1015"/>
      <c r="CA120" s="1015">
        <v>1747413</v>
      </c>
      <c r="CB120" s="1015"/>
      <c r="CC120" s="1015"/>
      <c r="CD120" s="1015"/>
      <c r="CE120" s="1015"/>
      <c r="CF120" s="1029">
        <v>13</v>
      </c>
      <c r="CG120" s="1030"/>
      <c r="CH120" s="1030"/>
      <c r="CI120" s="1030"/>
      <c r="CJ120" s="1030"/>
      <c r="CK120" s="1095" t="s">
        <v>472</v>
      </c>
      <c r="CL120" s="1096"/>
      <c r="CM120" s="1096"/>
      <c r="CN120" s="1096"/>
      <c r="CO120" s="1097"/>
      <c r="CP120" s="1103" t="s">
        <v>473</v>
      </c>
      <c r="CQ120" s="1104"/>
      <c r="CR120" s="1104"/>
      <c r="CS120" s="1104"/>
      <c r="CT120" s="1104"/>
      <c r="CU120" s="1104"/>
      <c r="CV120" s="1104"/>
      <c r="CW120" s="1104"/>
      <c r="CX120" s="1104"/>
      <c r="CY120" s="1104"/>
      <c r="CZ120" s="1104"/>
      <c r="DA120" s="1104"/>
      <c r="DB120" s="1104"/>
      <c r="DC120" s="1104"/>
      <c r="DD120" s="1104"/>
      <c r="DE120" s="1104"/>
      <c r="DF120" s="1105"/>
      <c r="DG120" s="1014">
        <v>3322067</v>
      </c>
      <c r="DH120" s="1015"/>
      <c r="DI120" s="1015"/>
      <c r="DJ120" s="1015"/>
      <c r="DK120" s="1015"/>
      <c r="DL120" s="1015">
        <v>3508325</v>
      </c>
      <c r="DM120" s="1015"/>
      <c r="DN120" s="1015"/>
      <c r="DO120" s="1015"/>
      <c r="DP120" s="1015"/>
      <c r="DQ120" s="1015">
        <v>3393508</v>
      </c>
      <c r="DR120" s="1015"/>
      <c r="DS120" s="1015"/>
      <c r="DT120" s="1015"/>
      <c r="DU120" s="1015"/>
      <c r="DV120" s="1016">
        <v>25.3</v>
      </c>
      <c r="DW120" s="1016"/>
      <c r="DX120" s="1016"/>
      <c r="DY120" s="1016"/>
      <c r="DZ120" s="1017"/>
    </row>
    <row r="121" spans="1:130" s="247" customFormat="1" ht="26.25" customHeight="1" x14ac:dyDescent="0.15">
      <c r="A121" s="1149"/>
      <c r="B121" s="1034"/>
      <c r="C121" s="1055" t="s">
        <v>474</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46">
        <v>39531</v>
      </c>
      <c r="AB121" s="1047"/>
      <c r="AC121" s="1047"/>
      <c r="AD121" s="1047"/>
      <c r="AE121" s="1048"/>
      <c r="AF121" s="1049">
        <v>1095</v>
      </c>
      <c r="AG121" s="1047"/>
      <c r="AH121" s="1047"/>
      <c r="AI121" s="1047"/>
      <c r="AJ121" s="1048"/>
      <c r="AK121" s="1049">
        <v>1095</v>
      </c>
      <c r="AL121" s="1047"/>
      <c r="AM121" s="1047"/>
      <c r="AN121" s="1047"/>
      <c r="AO121" s="1048"/>
      <c r="AP121" s="1050">
        <v>0</v>
      </c>
      <c r="AQ121" s="1051"/>
      <c r="AR121" s="1051"/>
      <c r="AS121" s="1051"/>
      <c r="AT121" s="1052"/>
      <c r="AU121" s="1080"/>
      <c r="AV121" s="1081"/>
      <c r="AW121" s="1081"/>
      <c r="AX121" s="1081"/>
      <c r="AY121" s="1082"/>
      <c r="AZ121" s="1037" t="s">
        <v>475</v>
      </c>
      <c r="BA121" s="1038"/>
      <c r="BB121" s="1038"/>
      <c r="BC121" s="1038"/>
      <c r="BD121" s="1038"/>
      <c r="BE121" s="1038"/>
      <c r="BF121" s="1038"/>
      <c r="BG121" s="1038"/>
      <c r="BH121" s="1038"/>
      <c r="BI121" s="1038"/>
      <c r="BJ121" s="1038"/>
      <c r="BK121" s="1038"/>
      <c r="BL121" s="1038"/>
      <c r="BM121" s="1038"/>
      <c r="BN121" s="1038"/>
      <c r="BO121" s="1038"/>
      <c r="BP121" s="1039"/>
      <c r="BQ121" s="1007">
        <v>2673576</v>
      </c>
      <c r="BR121" s="1008"/>
      <c r="BS121" s="1008"/>
      <c r="BT121" s="1008"/>
      <c r="BU121" s="1008"/>
      <c r="BV121" s="1008">
        <v>2654884</v>
      </c>
      <c r="BW121" s="1008"/>
      <c r="BX121" s="1008"/>
      <c r="BY121" s="1008"/>
      <c r="BZ121" s="1008"/>
      <c r="CA121" s="1008">
        <v>2415134</v>
      </c>
      <c r="CB121" s="1008"/>
      <c r="CC121" s="1008"/>
      <c r="CD121" s="1008"/>
      <c r="CE121" s="1008"/>
      <c r="CF121" s="1002">
        <v>18</v>
      </c>
      <c r="CG121" s="1003"/>
      <c r="CH121" s="1003"/>
      <c r="CI121" s="1003"/>
      <c r="CJ121" s="1003"/>
      <c r="CK121" s="1098"/>
      <c r="CL121" s="1099"/>
      <c r="CM121" s="1099"/>
      <c r="CN121" s="1099"/>
      <c r="CO121" s="1100"/>
      <c r="CP121" s="1108" t="s">
        <v>476</v>
      </c>
      <c r="CQ121" s="1109"/>
      <c r="CR121" s="1109"/>
      <c r="CS121" s="1109"/>
      <c r="CT121" s="1109"/>
      <c r="CU121" s="1109"/>
      <c r="CV121" s="1109"/>
      <c r="CW121" s="1109"/>
      <c r="CX121" s="1109"/>
      <c r="CY121" s="1109"/>
      <c r="CZ121" s="1109"/>
      <c r="DA121" s="1109"/>
      <c r="DB121" s="1109"/>
      <c r="DC121" s="1109"/>
      <c r="DD121" s="1109"/>
      <c r="DE121" s="1109"/>
      <c r="DF121" s="1110"/>
      <c r="DG121" s="1007" t="s">
        <v>413</v>
      </c>
      <c r="DH121" s="1008"/>
      <c r="DI121" s="1008"/>
      <c r="DJ121" s="1008"/>
      <c r="DK121" s="1008"/>
      <c r="DL121" s="1008" t="s">
        <v>439</v>
      </c>
      <c r="DM121" s="1008"/>
      <c r="DN121" s="1008"/>
      <c r="DO121" s="1008"/>
      <c r="DP121" s="1008"/>
      <c r="DQ121" s="1008" t="s">
        <v>439</v>
      </c>
      <c r="DR121" s="1008"/>
      <c r="DS121" s="1008"/>
      <c r="DT121" s="1008"/>
      <c r="DU121" s="1008"/>
      <c r="DV121" s="1009" t="s">
        <v>413</v>
      </c>
      <c r="DW121" s="1009"/>
      <c r="DX121" s="1009"/>
      <c r="DY121" s="1009"/>
      <c r="DZ121" s="1010"/>
    </row>
    <row r="122" spans="1:130" s="247" customFormat="1" ht="26.25" customHeight="1" x14ac:dyDescent="0.15">
      <c r="A122" s="1149"/>
      <c r="B122" s="1034"/>
      <c r="C122" s="1004" t="s">
        <v>454</v>
      </c>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6"/>
      <c r="AA122" s="1046" t="s">
        <v>413</v>
      </c>
      <c r="AB122" s="1047"/>
      <c r="AC122" s="1047"/>
      <c r="AD122" s="1047"/>
      <c r="AE122" s="1048"/>
      <c r="AF122" s="1049" t="s">
        <v>439</v>
      </c>
      <c r="AG122" s="1047"/>
      <c r="AH122" s="1047"/>
      <c r="AI122" s="1047"/>
      <c r="AJ122" s="1048"/>
      <c r="AK122" s="1049" t="s">
        <v>444</v>
      </c>
      <c r="AL122" s="1047"/>
      <c r="AM122" s="1047"/>
      <c r="AN122" s="1047"/>
      <c r="AO122" s="1048"/>
      <c r="AP122" s="1050" t="s">
        <v>444</v>
      </c>
      <c r="AQ122" s="1051"/>
      <c r="AR122" s="1051"/>
      <c r="AS122" s="1051"/>
      <c r="AT122" s="1052"/>
      <c r="AU122" s="1080"/>
      <c r="AV122" s="1081"/>
      <c r="AW122" s="1081"/>
      <c r="AX122" s="1081"/>
      <c r="AY122" s="1082"/>
      <c r="AZ122" s="1062" t="s">
        <v>477</v>
      </c>
      <c r="BA122" s="1053"/>
      <c r="BB122" s="1053"/>
      <c r="BC122" s="1053"/>
      <c r="BD122" s="1053"/>
      <c r="BE122" s="1053"/>
      <c r="BF122" s="1053"/>
      <c r="BG122" s="1053"/>
      <c r="BH122" s="1053"/>
      <c r="BI122" s="1053"/>
      <c r="BJ122" s="1053"/>
      <c r="BK122" s="1053"/>
      <c r="BL122" s="1053"/>
      <c r="BM122" s="1053"/>
      <c r="BN122" s="1053"/>
      <c r="BO122" s="1053"/>
      <c r="BP122" s="1054"/>
      <c r="BQ122" s="1085">
        <v>40939422</v>
      </c>
      <c r="BR122" s="1086"/>
      <c r="BS122" s="1086"/>
      <c r="BT122" s="1086"/>
      <c r="BU122" s="1086"/>
      <c r="BV122" s="1086">
        <v>40665225</v>
      </c>
      <c r="BW122" s="1086"/>
      <c r="BX122" s="1086"/>
      <c r="BY122" s="1086"/>
      <c r="BZ122" s="1086"/>
      <c r="CA122" s="1086">
        <v>39965294</v>
      </c>
      <c r="CB122" s="1086"/>
      <c r="CC122" s="1086"/>
      <c r="CD122" s="1086"/>
      <c r="CE122" s="1086"/>
      <c r="CF122" s="1106">
        <v>298.10000000000002</v>
      </c>
      <c r="CG122" s="1107"/>
      <c r="CH122" s="1107"/>
      <c r="CI122" s="1107"/>
      <c r="CJ122" s="1107"/>
      <c r="CK122" s="1098"/>
      <c r="CL122" s="1099"/>
      <c r="CM122" s="1099"/>
      <c r="CN122" s="1099"/>
      <c r="CO122" s="1100"/>
      <c r="CP122" s="1108" t="s">
        <v>478</v>
      </c>
      <c r="CQ122" s="1109"/>
      <c r="CR122" s="1109"/>
      <c r="CS122" s="1109"/>
      <c r="CT122" s="1109"/>
      <c r="CU122" s="1109"/>
      <c r="CV122" s="1109"/>
      <c r="CW122" s="1109"/>
      <c r="CX122" s="1109"/>
      <c r="CY122" s="1109"/>
      <c r="CZ122" s="1109"/>
      <c r="DA122" s="1109"/>
      <c r="DB122" s="1109"/>
      <c r="DC122" s="1109"/>
      <c r="DD122" s="1109"/>
      <c r="DE122" s="1109"/>
      <c r="DF122" s="1110"/>
      <c r="DG122" s="1007" t="s">
        <v>413</v>
      </c>
      <c r="DH122" s="1008"/>
      <c r="DI122" s="1008"/>
      <c r="DJ122" s="1008"/>
      <c r="DK122" s="1008"/>
      <c r="DL122" s="1008" t="s">
        <v>439</v>
      </c>
      <c r="DM122" s="1008"/>
      <c r="DN122" s="1008"/>
      <c r="DO122" s="1008"/>
      <c r="DP122" s="1008"/>
      <c r="DQ122" s="1008" t="s">
        <v>443</v>
      </c>
      <c r="DR122" s="1008"/>
      <c r="DS122" s="1008"/>
      <c r="DT122" s="1008"/>
      <c r="DU122" s="1008"/>
      <c r="DV122" s="1009" t="s">
        <v>389</v>
      </c>
      <c r="DW122" s="1009"/>
      <c r="DX122" s="1009"/>
      <c r="DY122" s="1009"/>
      <c r="DZ122" s="1010"/>
    </row>
    <row r="123" spans="1:130" s="247" customFormat="1" ht="26.25" customHeight="1" x14ac:dyDescent="0.15">
      <c r="A123" s="1149"/>
      <c r="B123" s="1034"/>
      <c r="C123" s="1004" t="s">
        <v>461</v>
      </c>
      <c r="D123" s="1005"/>
      <c r="E123" s="1005"/>
      <c r="F123" s="1005"/>
      <c r="G123" s="1005"/>
      <c r="H123" s="1005"/>
      <c r="I123" s="1005"/>
      <c r="J123" s="1005"/>
      <c r="K123" s="1005"/>
      <c r="L123" s="1005"/>
      <c r="M123" s="1005"/>
      <c r="N123" s="1005"/>
      <c r="O123" s="1005"/>
      <c r="P123" s="1005"/>
      <c r="Q123" s="1005"/>
      <c r="R123" s="1005"/>
      <c r="S123" s="1005"/>
      <c r="T123" s="1005"/>
      <c r="U123" s="1005"/>
      <c r="V123" s="1005"/>
      <c r="W123" s="1005"/>
      <c r="X123" s="1005"/>
      <c r="Y123" s="1005"/>
      <c r="Z123" s="1006"/>
      <c r="AA123" s="1046" t="s">
        <v>413</v>
      </c>
      <c r="AB123" s="1047"/>
      <c r="AC123" s="1047"/>
      <c r="AD123" s="1047"/>
      <c r="AE123" s="1048"/>
      <c r="AF123" s="1049" t="s">
        <v>438</v>
      </c>
      <c r="AG123" s="1047"/>
      <c r="AH123" s="1047"/>
      <c r="AI123" s="1047"/>
      <c r="AJ123" s="1048"/>
      <c r="AK123" s="1049" t="s">
        <v>439</v>
      </c>
      <c r="AL123" s="1047"/>
      <c r="AM123" s="1047"/>
      <c r="AN123" s="1047"/>
      <c r="AO123" s="1048"/>
      <c r="AP123" s="1050" t="s">
        <v>439</v>
      </c>
      <c r="AQ123" s="1051"/>
      <c r="AR123" s="1051"/>
      <c r="AS123" s="1051"/>
      <c r="AT123" s="1052"/>
      <c r="AU123" s="1083"/>
      <c r="AV123" s="1084"/>
      <c r="AW123" s="1084"/>
      <c r="AX123" s="1084"/>
      <c r="AY123" s="1084"/>
      <c r="AZ123" s="278" t="s">
        <v>183</v>
      </c>
      <c r="BA123" s="278"/>
      <c r="BB123" s="278"/>
      <c r="BC123" s="278"/>
      <c r="BD123" s="278"/>
      <c r="BE123" s="278"/>
      <c r="BF123" s="278"/>
      <c r="BG123" s="278"/>
      <c r="BH123" s="278"/>
      <c r="BI123" s="278"/>
      <c r="BJ123" s="278"/>
      <c r="BK123" s="278"/>
      <c r="BL123" s="278"/>
      <c r="BM123" s="278"/>
      <c r="BN123" s="278"/>
      <c r="BO123" s="1063" t="s">
        <v>479</v>
      </c>
      <c r="BP123" s="1094"/>
      <c r="BQ123" s="1155">
        <v>44912856</v>
      </c>
      <c r="BR123" s="1120"/>
      <c r="BS123" s="1120"/>
      <c r="BT123" s="1120"/>
      <c r="BU123" s="1120"/>
      <c r="BV123" s="1120">
        <v>44658132</v>
      </c>
      <c r="BW123" s="1120"/>
      <c r="BX123" s="1120"/>
      <c r="BY123" s="1120"/>
      <c r="BZ123" s="1120"/>
      <c r="CA123" s="1120">
        <v>44127841</v>
      </c>
      <c r="CB123" s="1120"/>
      <c r="CC123" s="1120"/>
      <c r="CD123" s="1120"/>
      <c r="CE123" s="1120"/>
      <c r="CF123" s="1087"/>
      <c r="CG123" s="1088"/>
      <c r="CH123" s="1088"/>
      <c r="CI123" s="1088"/>
      <c r="CJ123" s="1089"/>
      <c r="CK123" s="1098"/>
      <c r="CL123" s="1099"/>
      <c r="CM123" s="1099"/>
      <c r="CN123" s="1099"/>
      <c r="CO123" s="1100"/>
      <c r="CP123" s="1108" t="s">
        <v>480</v>
      </c>
      <c r="CQ123" s="1109"/>
      <c r="CR123" s="1109"/>
      <c r="CS123" s="1109"/>
      <c r="CT123" s="1109"/>
      <c r="CU123" s="1109"/>
      <c r="CV123" s="1109"/>
      <c r="CW123" s="1109"/>
      <c r="CX123" s="1109"/>
      <c r="CY123" s="1109"/>
      <c r="CZ123" s="1109"/>
      <c r="DA123" s="1109"/>
      <c r="DB123" s="1109"/>
      <c r="DC123" s="1109"/>
      <c r="DD123" s="1109"/>
      <c r="DE123" s="1109"/>
      <c r="DF123" s="1110"/>
      <c r="DG123" s="1046">
        <v>74498</v>
      </c>
      <c r="DH123" s="1047"/>
      <c r="DI123" s="1047"/>
      <c r="DJ123" s="1047"/>
      <c r="DK123" s="1048"/>
      <c r="DL123" s="1049" t="s">
        <v>389</v>
      </c>
      <c r="DM123" s="1047"/>
      <c r="DN123" s="1047"/>
      <c r="DO123" s="1047"/>
      <c r="DP123" s="1048"/>
      <c r="DQ123" s="1049" t="s">
        <v>389</v>
      </c>
      <c r="DR123" s="1047"/>
      <c r="DS123" s="1047"/>
      <c r="DT123" s="1047"/>
      <c r="DU123" s="1048"/>
      <c r="DV123" s="1050" t="s">
        <v>413</v>
      </c>
      <c r="DW123" s="1051"/>
      <c r="DX123" s="1051"/>
      <c r="DY123" s="1051"/>
      <c r="DZ123" s="1052"/>
    </row>
    <row r="124" spans="1:130" s="247" customFormat="1" ht="26.25" customHeight="1" thickBot="1" x14ac:dyDescent="0.2">
      <c r="A124" s="1149"/>
      <c r="B124" s="1034"/>
      <c r="C124" s="1004" t="s">
        <v>464</v>
      </c>
      <c r="D124" s="1005"/>
      <c r="E124" s="1005"/>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6"/>
      <c r="AA124" s="1046" t="s">
        <v>444</v>
      </c>
      <c r="AB124" s="1047"/>
      <c r="AC124" s="1047"/>
      <c r="AD124" s="1047"/>
      <c r="AE124" s="1048"/>
      <c r="AF124" s="1049" t="s">
        <v>389</v>
      </c>
      <c r="AG124" s="1047"/>
      <c r="AH124" s="1047"/>
      <c r="AI124" s="1047"/>
      <c r="AJ124" s="1048"/>
      <c r="AK124" s="1049" t="s">
        <v>444</v>
      </c>
      <c r="AL124" s="1047"/>
      <c r="AM124" s="1047"/>
      <c r="AN124" s="1047"/>
      <c r="AO124" s="1048"/>
      <c r="AP124" s="1050" t="s">
        <v>444</v>
      </c>
      <c r="AQ124" s="1051"/>
      <c r="AR124" s="1051"/>
      <c r="AS124" s="1051"/>
      <c r="AT124" s="1052"/>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136.5</v>
      </c>
      <c r="BR124" s="1116"/>
      <c r="BS124" s="1116"/>
      <c r="BT124" s="1116"/>
      <c r="BU124" s="1116"/>
      <c r="BV124" s="1116">
        <v>128.9</v>
      </c>
      <c r="BW124" s="1116"/>
      <c r="BX124" s="1116"/>
      <c r="BY124" s="1116"/>
      <c r="BZ124" s="1116"/>
      <c r="CA124" s="1116">
        <v>130.80000000000001</v>
      </c>
      <c r="CB124" s="1116"/>
      <c r="CC124" s="1116"/>
      <c r="CD124" s="1116"/>
      <c r="CE124" s="1116"/>
      <c r="CF124" s="1117"/>
      <c r="CG124" s="1118"/>
      <c r="CH124" s="1118"/>
      <c r="CI124" s="1118"/>
      <c r="CJ124" s="1119"/>
      <c r="CK124" s="1101"/>
      <c r="CL124" s="1101"/>
      <c r="CM124" s="1101"/>
      <c r="CN124" s="1101"/>
      <c r="CO124" s="1102"/>
      <c r="CP124" s="1108" t="s">
        <v>482</v>
      </c>
      <c r="CQ124" s="1109"/>
      <c r="CR124" s="1109"/>
      <c r="CS124" s="1109"/>
      <c r="CT124" s="1109"/>
      <c r="CU124" s="1109"/>
      <c r="CV124" s="1109"/>
      <c r="CW124" s="1109"/>
      <c r="CX124" s="1109"/>
      <c r="CY124" s="1109"/>
      <c r="CZ124" s="1109"/>
      <c r="DA124" s="1109"/>
      <c r="DB124" s="1109"/>
      <c r="DC124" s="1109"/>
      <c r="DD124" s="1109"/>
      <c r="DE124" s="1109"/>
      <c r="DF124" s="1110"/>
      <c r="DG124" s="1093" t="s">
        <v>413</v>
      </c>
      <c r="DH124" s="1072"/>
      <c r="DI124" s="1072"/>
      <c r="DJ124" s="1072"/>
      <c r="DK124" s="1073"/>
      <c r="DL124" s="1071" t="s">
        <v>389</v>
      </c>
      <c r="DM124" s="1072"/>
      <c r="DN124" s="1072"/>
      <c r="DO124" s="1072"/>
      <c r="DP124" s="1073"/>
      <c r="DQ124" s="1071" t="s">
        <v>389</v>
      </c>
      <c r="DR124" s="1072"/>
      <c r="DS124" s="1072"/>
      <c r="DT124" s="1072"/>
      <c r="DU124" s="1073"/>
      <c r="DV124" s="1074" t="s">
        <v>444</v>
      </c>
      <c r="DW124" s="1075"/>
      <c r="DX124" s="1075"/>
      <c r="DY124" s="1075"/>
      <c r="DZ124" s="1076"/>
    </row>
    <row r="125" spans="1:130" s="247" customFormat="1" ht="26.25" customHeight="1" x14ac:dyDescent="0.15">
      <c r="A125" s="1149"/>
      <c r="B125" s="1034"/>
      <c r="C125" s="1004" t="s">
        <v>466</v>
      </c>
      <c r="D125" s="1005"/>
      <c r="E125" s="1005"/>
      <c r="F125" s="1005"/>
      <c r="G125" s="1005"/>
      <c r="H125" s="1005"/>
      <c r="I125" s="1005"/>
      <c r="J125" s="1005"/>
      <c r="K125" s="1005"/>
      <c r="L125" s="1005"/>
      <c r="M125" s="1005"/>
      <c r="N125" s="1005"/>
      <c r="O125" s="1005"/>
      <c r="P125" s="1005"/>
      <c r="Q125" s="1005"/>
      <c r="R125" s="1005"/>
      <c r="S125" s="1005"/>
      <c r="T125" s="1005"/>
      <c r="U125" s="1005"/>
      <c r="V125" s="1005"/>
      <c r="W125" s="1005"/>
      <c r="X125" s="1005"/>
      <c r="Y125" s="1005"/>
      <c r="Z125" s="1006"/>
      <c r="AA125" s="1046" t="s">
        <v>389</v>
      </c>
      <c r="AB125" s="1047"/>
      <c r="AC125" s="1047"/>
      <c r="AD125" s="1047"/>
      <c r="AE125" s="1048"/>
      <c r="AF125" s="1049" t="s">
        <v>389</v>
      </c>
      <c r="AG125" s="1047"/>
      <c r="AH125" s="1047"/>
      <c r="AI125" s="1047"/>
      <c r="AJ125" s="1048"/>
      <c r="AK125" s="1049" t="s">
        <v>444</v>
      </c>
      <c r="AL125" s="1047"/>
      <c r="AM125" s="1047"/>
      <c r="AN125" s="1047"/>
      <c r="AO125" s="1048"/>
      <c r="AP125" s="1050" t="s">
        <v>444</v>
      </c>
      <c r="AQ125" s="1051"/>
      <c r="AR125" s="1051"/>
      <c r="AS125" s="1051"/>
      <c r="AT125" s="105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1" t="s">
        <v>483</v>
      </c>
      <c r="CL125" s="1096"/>
      <c r="CM125" s="1096"/>
      <c r="CN125" s="1096"/>
      <c r="CO125" s="1097"/>
      <c r="CP125" s="1028" t="s">
        <v>484</v>
      </c>
      <c r="CQ125" s="977"/>
      <c r="CR125" s="977"/>
      <c r="CS125" s="977"/>
      <c r="CT125" s="977"/>
      <c r="CU125" s="977"/>
      <c r="CV125" s="977"/>
      <c r="CW125" s="977"/>
      <c r="CX125" s="977"/>
      <c r="CY125" s="977"/>
      <c r="CZ125" s="977"/>
      <c r="DA125" s="977"/>
      <c r="DB125" s="977"/>
      <c r="DC125" s="977"/>
      <c r="DD125" s="977"/>
      <c r="DE125" s="977"/>
      <c r="DF125" s="978"/>
      <c r="DG125" s="1014" t="s">
        <v>389</v>
      </c>
      <c r="DH125" s="1015"/>
      <c r="DI125" s="1015"/>
      <c r="DJ125" s="1015"/>
      <c r="DK125" s="1015"/>
      <c r="DL125" s="1015" t="s">
        <v>389</v>
      </c>
      <c r="DM125" s="1015"/>
      <c r="DN125" s="1015"/>
      <c r="DO125" s="1015"/>
      <c r="DP125" s="1015"/>
      <c r="DQ125" s="1015" t="s">
        <v>389</v>
      </c>
      <c r="DR125" s="1015"/>
      <c r="DS125" s="1015"/>
      <c r="DT125" s="1015"/>
      <c r="DU125" s="1015"/>
      <c r="DV125" s="1016" t="s">
        <v>444</v>
      </c>
      <c r="DW125" s="1016"/>
      <c r="DX125" s="1016"/>
      <c r="DY125" s="1016"/>
      <c r="DZ125" s="1017"/>
    </row>
    <row r="126" spans="1:130" s="247" customFormat="1" ht="26.25" customHeight="1" thickBot="1" x14ac:dyDescent="0.2">
      <c r="A126" s="1149"/>
      <c r="B126" s="1034"/>
      <c r="C126" s="1004" t="s">
        <v>469</v>
      </c>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6"/>
      <c r="AA126" s="1046">
        <v>63</v>
      </c>
      <c r="AB126" s="1047"/>
      <c r="AC126" s="1047"/>
      <c r="AD126" s="1047"/>
      <c r="AE126" s="1048"/>
      <c r="AF126" s="1049">
        <v>63</v>
      </c>
      <c r="AG126" s="1047"/>
      <c r="AH126" s="1047"/>
      <c r="AI126" s="1047"/>
      <c r="AJ126" s="1048"/>
      <c r="AK126" s="1049" t="s">
        <v>439</v>
      </c>
      <c r="AL126" s="1047"/>
      <c r="AM126" s="1047"/>
      <c r="AN126" s="1047"/>
      <c r="AO126" s="1048"/>
      <c r="AP126" s="1050" t="s">
        <v>444</v>
      </c>
      <c r="AQ126" s="1051"/>
      <c r="AR126" s="1051"/>
      <c r="AS126" s="1051"/>
      <c r="AT126" s="105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2"/>
      <c r="CL126" s="1099"/>
      <c r="CM126" s="1099"/>
      <c r="CN126" s="1099"/>
      <c r="CO126" s="1100"/>
      <c r="CP126" s="1037" t="s">
        <v>485</v>
      </c>
      <c r="CQ126" s="1038"/>
      <c r="CR126" s="1038"/>
      <c r="CS126" s="1038"/>
      <c r="CT126" s="1038"/>
      <c r="CU126" s="1038"/>
      <c r="CV126" s="1038"/>
      <c r="CW126" s="1038"/>
      <c r="CX126" s="1038"/>
      <c r="CY126" s="1038"/>
      <c r="CZ126" s="1038"/>
      <c r="DA126" s="1038"/>
      <c r="DB126" s="1038"/>
      <c r="DC126" s="1038"/>
      <c r="DD126" s="1038"/>
      <c r="DE126" s="1038"/>
      <c r="DF126" s="1039"/>
      <c r="DG126" s="1007" t="s">
        <v>389</v>
      </c>
      <c r="DH126" s="1008"/>
      <c r="DI126" s="1008"/>
      <c r="DJ126" s="1008"/>
      <c r="DK126" s="1008"/>
      <c r="DL126" s="1008" t="s">
        <v>389</v>
      </c>
      <c r="DM126" s="1008"/>
      <c r="DN126" s="1008"/>
      <c r="DO126" s="1008"/>
      <c r="DP126" s="1008"/>
      <c r="DQ126" s="1008" t="s">
        <v>444</v>
      </c>
      <c r="DR126" s="1008"/>
      <c r="DS126" s="1008"/>
      <c r="DT126" s="1008"/>
      <c r="DU126" s="1008"/>
      <c r="DV126" s="1009" t="s">
        <v>439</v>
      </c>
      <c r="DW126" s="1009"/>
      <c r="DX126" s="1009"/>
      <c r="DY126" s="1009"/>
      <c r="DZ126" s="1010"/>
    </row>
    <row r="127" spans="1:130" s="247" customFormat="1" ht="26.25" customHeight="1" x14ac:dyDescent="0.15">
      <c r="A127" s="1150"/>
      <c r="B127" s="1036"/>
      <c r="C127" s="1090" t="s">
        <v>486</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2"/>
      <c r="AA127" s="1046">
        <v>1256</v>
      </c>
      <c r="AB127" s="1047"/>
      <c r="AC127" s="1047"/>
      <c r="AD127" s="1047"/>
      <c r="AE127" s="1048"/>
      <c r="AF127" s="1049">
        <v>154</v>
      </c>
      <c r="AG127" s="1047"/>
      <c r="AH127" s="1047"/>
      <c r="AI127" s="1047"/>
      <c r="AJ127" s="1048"/>
      <c r="AK127" s="1049">
        <v>118</v>
      </c>
      <c r="AL127" s="1047"/>
      <c r="AM127" s="1047"/>
      <c r="AN127" s="1047"/>
      <c r="AO127" s="1048"/>
      <c r="AP127" s="1050">
        <v>0</v>
      </c>
      <c r="AQ127" s="1051"/>
      <c r="AR127" s="1051"/>
      <c r="AS127" s="1051"/>
      <c r="AT127" s="1052"/>
      <c r="AU127" s="283"/>
      <c r="AV127" s="283"/>
      <c r="AW127" s="283"/>
      <c r="AX127" s="1121" t="s">
        <v>487</v>
      </c>
      <c r="AY127" s="1122"/>
      <c r="AZ127" s="1122"/>
      <c r="BA127" s="1122"/>
      <c r="BB127" s="1122"/>
      <c r="BC127" s="1122"/>
      <c r="BD127" s="1122"/>
      <c r="BE127" s="1123"/>
      <c r="BF127" s="1124" t="s">
        <v>488</v>
      </c>
      <c r="BG127" s="1122"/>
      <c r="BH127" s="1122"/>
      <c r="BI127" s="1122"/>
      <c r="BJ127" s="1122"/>
      <c r="BK127" s="1122"/>
      <c r="BL127" s="1123"/>
      <c r="BM127" s="1124" t="s">
        <v>489</v>
      </c>
      <c r="BN127" s="1122"/>
      <c r="BO127" s="1122"/>
      <c r="BP127" s="1122"/>
      <c r="BQ127" s="1122"/>
      <c r="BR127" s="1122"/>
      <c r="BS127" s="1123"/>
      <c r="BT127" s="1124" t="s">
        <v>490</v>
      </c>
      <c r="BU127" s="1122"/>
      <c r="BV127" s="1122"/>
      <c r="BW127" s="1122"/>
      <c r="BX127" s="1122"/>
      <c r="BY127" s="1122"/>
      <c r="BZ127" s="1147"/>
      <c r="CA127" s="283"/>
      <c r="CB127" s="283"/>
      <c r="CC127" s="283"/>
      <c r="CD127" s="284"/>
      <c r="CE127" s="284"/>
      <c r="CF127" s="284"/>
      <c r="CG127" s="281"/>
      <c r="CH127" s="281"/>
      <c r="CI127" s="281"/>
      <c r="CJ127" s="282"/>
      <c r="CK127" s="1112"/>
      <c r="CL127" s="1099"/>
      <c r="CM127" s="1099"/>
      <c r="CN127" s="1099"/>
      <c r="CO127" s="1100"/>
      <c r="CP127" s="1037" t="s">
        <v>491</v>
      </c>
      <c r="CQ127" s="1038"/>
      <c r="CR127" s="1038"/>
      <c r="CS127" s="1038"/>
      <c r="CT127" s="1038"/>
      <c r="CU127" s="1038"/>
      <c r="CV127" s="1038"/>
      <c r="CW127" s="1038"/>
      <c r="CX127" s="1038"/>
      <c r="CY127" s="1038"/>
      <c r="CZ127" s="1038"/>
      <c r="DA127" s="1038"/>
      <c r="DB127" s="1038"/>
      <c r="DC127" s="1038"/>
      <c r="DD127" s="1038"/>
      <c r="DE127" s="1038"/>
      <c r="DF127" s="1039"/>
      <c r="DG127" s="1007" t="s">
        <v>444</v>
      </c>
      <c r="DH127" s="1008"/>
      <c r="DI127" s="1008"/>
      <c r="DJ127" s="1008"/>
      <c r="DK127" s="1008"/>
      <c r="DL127" s="1008" t="s">
        <v>389</v>
      </c>
      <c r="DM127" s="1008"/>
      <c r="DN127" s="1008"/>
      <c r="DO127" s="1008"/>
      <c r="DP127" s="1008"/>
      <c r="DQ127" s="1008" t="s">
        <v>389</v>
      </c>
      <c r="DR127" s="1008"/>
      <c r="DS127" s="1008"/>
      <c r="DT127" s="1008"/>
      <c r="DU127" s="1008"/>
      <c r="DV127" s="1009" t="s">
        <v>444</v>
      </c>
      <c r="DW127" s="1009"/>
      <c r="DX127" s="1009"/>
      <c r="DY127" s="1009"/>
      <c r="DZ127" s="1010"/>
    </row>
    <row r="128" spans="1:130" s="247" customFormat="1" ht="26.25" customHeight="1" thickBot="1" x14ac:dyDescent="0.2">
      <c r="A128" s="1135" t="s">
        <v>492</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493</v>
      </c>
      <c r="X128" s="1137"/>
      <c r="Y128" s="1137"/>
      <c r="Z128" s="1138"/>
      <c r="AA128" s="1139">
        <v>287000</v>
      </c>
      <c r="AB128" s="1140"/>
      <c r="AC128" s="1140"/>
      <c r="AD128" s="1140"/>
      <c r="AE128" s="1141"/>
      <c r="AF128" s="1142">
        <v>262640</v>
      </c>
      <c r="AG128" s="1140"/>
      <c r="AH128" s="1140"/>
      <c r="AI128" s="1140"/>
      <c r="AJ128" s="1141"/>
      <c r="AK128" s="1142">
        <v>258892</v>
      </c>
      <c r="AL128" s="1140"/>
      <c r="AM128" s="1140"/>
      <c r="AN128" s="1140"/>
      <c r="AO128" s="1141"/>
      <c r="AP128" s="1143"/>
      <c r="AQ128" s="1144"/>
      <c r="AR128" s="1144"/>
      <c r="AS128" s="1144"/>
      <c r="AT128" s="1145"/>
      <c r="AU128" s="283"/>
      <c r="AV128" s="283"/>
      <c r="AW128" s="283"/>
      <c r="AX128" s="976" t="s">
        <v>494</v>
      </c>
      <c r="AY128" s="977"/>
      <c r="AZ128" s="977"/>
      <c r="BA128" s="977"/>
      <c r="BB128" s="977"/>
      <c r="BC128" s="977"/>
      <c r="BD128" s="977"/>
      <c r="BE128" s="978"/>
      <c r="BF128" s="1125" t="s">
        <v>389</v>
      </c>
      <c r="BG128" s="1126"/>
      <c r="BH128" s="1126"/>
      <c r="BI128" s="1126"/>
      <c r="BJ128" s="1126"/>
      <c r="BK128" s="1126"/>
      <c r="BL128" s="1146"/>
      <c r="BM128" s="1125">
        <v>12.67</v>
      </c>
      <c r="BN128" s="1126"/>
      <c r="BO128" s="1126"/>
      <c r="BP128" s="1126"/>
      <c r="BQ128" s="1126"/>
      <c r="BR128" s="1126"/>
      <c r="BS128" s="1146"/>
      <c r="BT128" s="1125">
        <v>20</v>
      </c>
      <c r="BU128" s="1126"/>
      <c r="BV128" s="1126"/>
      <c r="BW128" s="1126"/>
      <c r="BX128" s="1126"/>
      <c r="BY128" s="1126"/>
      <c r="BZ128" s="1127"/>
      <c r="CA128" s="284"/>
      <c r="CB128" s="284"/>
      <c r="CC128" s="284"/>
      <c r="CD128" s="284"/>
      <c r="CE128" s="284"/>
      <c r="CF128" s="284"/>
      <c r="CG128" s="281"/>
      <c r="CH128" s="281"/>
      <c r="CI128" s="281"/>
      <c r="CJ128" s="282"/>
      <c r="CK128" s="1113"/>
      <c r="CL128" s="1114"/>
      <c r="CM128" s="1114"/>
      <c r="CN128" s="1114"/>
      <c r="CO128" s="1115"/>
      <c r="CP128" s="1128" t="s">
        <v>495</v>
      </c>
      <c r="CQ128" s="1129"/>
      <c r="CR128" s="1129"/>
      <c r="CS128" s="1129"/>
      <c r="CT128" s="1129"/>
      <c r="CU128" s="1129"/>
      <c r="CV128" s="1129"/>
      <c r="CW128" s="1129"/>
      <c r="CX128" s="1129"/>
      <c r="CY128" s="1129"/>
      <c r="CZ128" s="1129"/>
      <c r="DA128" s="1129"/>
      <c r="DB128" s="1129"/>
      <c r="DC128" s="1129"/>
      <c r="DD128" s="1129"/>
      <c r="DE128" s="1129"/>
      <c r="DF128" s="1130"/>
      <c r="DG128" s="1131" t="s">
        <v>389</v>
      </c>
      <c r="DH128" s="1132"/>
      <c r="DI128" s="1132"/>
      <c r="DJ128" s="1132"/>
      <c r="DK128" s="1132"/>
      <c r="DL128" s="1132" t="s">
        <v>389</v>
      </c>
      <c r="DM128" s="1132"/>
      <c r="DN128" s="1132"/>
      <c r="DO128" s="1132"/>
      <c r="DP128" s="1132"/>
      <c r="DQ128" s="1132" t="s">
        <v>389</v>
      </c>
      <c r="DR128" s="1132"/>
      <c r="DS128" s="1132"/>
      <c r="DT128" s="1132"/>
      <c r="DU128" s="1132"/>
      <c r="DV128" s="1133" t="s">
        <v>389</v>
      </c>
      <c r="DW128" s="1133"/>
      <c r="DX128" s="1133"/>
      <c r="DY128" s="1133"/>
      <c r="DZ128" s="1134"/>
    </row>
    <row r="129" spans="1:131" s="247" customFormat="1" ht="26.25" customHeight="1" x14ac:dyDescent="0.15">
      <c r="A129" s="1018" t="s">
        <v>107</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75" t="s">
        <v>496</v>
      </c>
      <c r="X129" s="1176"/>
      <c r="Y129" s="1176"/>
      <c r="Z129" s="1177"/>
      <c r="AA129" s="1046">
        <v>16980696</v>
      </c>
      <c r="AB129" s="1047"/>
      <c r="AC129" s="1047"/>
      <c r="AD129" s="1047"/>
      <c r="AE129" s="1048"/>
      <c r="AF129" s="1049">
        <v>16639823</v>
      </c>
      <c r="AG129" s="1047"/>
      <c r="AH129" s="1047"/>
      <c r="AI129" s="1047"/>
      <c r="AJ129" s="1048"/>
      <c r="AK129" s="1049">
        <v>16555998</v>
      </c>
      <c r="AL129" s="1047"/>
      <c r="AM129" s="1047"/>
      <c r="AN129" s="1047"/>
      <c r="AO129" s="1048"/>
      <c r="AP129" s="1178"/>
      <c r="AQ129" s="1179"/>
      <c r="AR129" s="1179"/>
      <c r="AS129" s="1179"/>
      <c r="AT129" s="1180"/>
      <c r="AU129" s="285"/>
      <c r="AV129" s="285"/>
      <c r="AW129" s="285"/>
      <c r="AX129" s="1169" t="s">
        <v>497</v>
      </c>
      <c r="AY129" s="1038"/>
      <c r="AZ129" s="1038"/>
      <c r="BA129" s="1038"/>
      <c r="BB129" s="1038"/>
      <c r="BC129" s="1038"/>
      <c r="BD129" s="1038"/>
      <c r="BE129" s="1039"/>
      <c r="BF129" s="1170" t="s">
        <v>498</v>
      </c>
      <c r="BG129" s="1171"/>
      <c r="BH129" s="1171"/>
      <c r="BI129" s="1171"/>
      <c r="BJ129" s="1171"/>
      <c r="BK129" s="1171"/>
      <c r="BL129" s="1172"/>
      <c r="BM129" s="1170">
        <v>17.670000000000002</v>
      </c>
      <c r="BN129" s="1171"/>
      <c r="BO129" s="1171"/>
      <c r="BP129" s="1171"/>
      <c r="BQ129" s="1171"/>
      <c r="BR129" s="1171"/>
      <c r="BS129" s="1172"/>
      <c r="BT129" s="1170">
        <v>30</v>
      </c>
      <c r="BU129" s="1173"/>
      <c r="BV129" s="1173"/>
      <c r="BW129" s="1173"/>
      <c r="BX129" s="1173"/>
      <c r="BY129" s="1173"/>
      <c r="BZ129" s="117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18" t="s">
        <v>499</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75" t="s">
        <v>500</v>
      </c>
      <c r="X130" s="1176"/>
      <c r="Y130" s="1176"/>
      <c r="Z130" s="1177"/>
      <c r="AA130" s="1046">
        <v>3265396</v>
      </c>
      <c r="AB130" s="1047"/>
      <c r="AC130" s="1047"/>
      <c r="AD130" s="1047"/>
      <c r="AE130" s="1048"/>
      <c r="AF130" s="1049">
        <v>3193579</v>
      </c>
      <c r="AG130" s="1047"/>
      <c r="AH130" s="1047"/>
      <c r="AI130" s="1047"/>
      <c r="AJ130" s="1048"/>
      <c r="AK130" s="1049">
        <v>3147224</v>
      </c>
      <c r="AL130" s="1047"/>
      <c r="AM130" s="1047"/>
      <c r="AN130" s="1047"/>
      <c r="AO130" s="1048"/>
      <c r="AP130" s="1178"/>
      <c r="AQ130" s="1179"/>
      <c r="AR130" s="1179"/>
      <c r="AS130" s="1179"/>
      <c r="AT130" s="1180"/>
      <c r="AU130" s="285"/>
      <c r="AV130" s="285"/>
      <c r="AW130" s="285"/>
      <c r="AX130" s="1169" t="s">
        <v>501</v>
      </c>
      <c r="AY130" s="1038"/>
      <c r="AZ130" s="1038"/>
      <c r="BA130" s="1038"/>
      <c r="BB130" s="1038"/>
      <c r="BC130" s="1038"/>
      <c r="BD130" s="1038"/>
      <c r="BE130" s="1039"/>
      <c r="BF130" s="1156">
        <v>11.1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502</v>
      </c>
      <c r="X131" s="1164"/>
      <c r="Y131" s="1164"/>
      <c r="Z131" s="1165"/>
      <c r="AA131" s="1093">
        <v>13715300</v>
      </c>
      <c r="AB131" s="1072"/>
      <c r="AC131" s="1072"/>
      <c r="AD131" s="1072"/>
      <c r="AE131" s="1073"/>
      <c r="AF131" s="1071">
        <v>13446244</v>
      </c>
      <c r="AG131" s="1072"/>
      <c r="AH131" s="1072"/>
      <c r="AI131" s="1072"/>
      <c r="AJ131" s="1073"/>
      <c r="AK131" s="1071">
        <v>13408774</v>
      </c>
      <c r="AL131" s="1072"/>
      <c r="AM131" s="1072"/>
      <c r="AN131" s="1072"/>
      <c r="AO131" s="1073"/>
      <c r="AP131" s="1166"/>
      <c r="AQ131" s="1167"/>
      <c r="AR131" s="1167"/>
      <c r="AS131" s="1167"/>
      <c r="AT131" s="1168"/>
      <c r="AU131" s="285"/>
      <c r="AV131" s="285"/>
      <c r="AW131" s="285"/>
      <c r="AX131" s="1194" t="s">
        <v>503</v>
      </c>
      <c r="AY131" s="1129"/>
      <c r="AZ131" s="1129"/>
      <c r="BA131" s="1129"/>
      <c r="BB131" s="1129"/>
      <c r="BC131" s="1129"/>
      <c r="BD131" s="1129"/>
      <c r="BE131" s="1130"/>
      <c r="BF131" s="1195">
        <v>130.80000000000001</v>
      </c>
      <c r="BG131" s="1196"/>
      <c r="BH131" s="1196"/>
      <c r="BI131" s="1196"/>
      <c r="BJ131" s="1196"/>
      <c r="BK131" s="1196"/>
      <c r="BL131" s="1197"/>
      <c r="BM131" s="1195">
        <v>350</v>
      </c>
      <c r="BN131" s="1196"/>
      <c r="BO131" s="1196"/>
      <c r="BP131" s="1196"/>
      <c r="BQ131" s="1196"/>
      <c r="BR131" s="1196"/>
      <c r="BS131" s="1197"/>
      <c r="BT131" s="1198"/>
      <c r="BU131" s="1199"/>
      <c r="BV131" s="1199"/>
      <c r="BW131" s="1199"/>
      <c r="BX131" s="1199"/>
      <c r="BY131" s="1199"/>
      <c r="BZ131" s="120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201" t="s">
        <v>504</v>
      </c>
      <c r="B132" s="1202"/>
      <c r="C132" s="1202"/>
      <c r="D132" s="1202"/>
      <c r="E132" s="1202"/>
      <c r="F132" s="1202"/>
      <c r="G132" s="1202"/>
      <c r="H132" s="1202"/>
      <c r="I132" s="1202"/>
      <c r="J132" s="1202"/>
      <c r="K132" s="1202"/>
      <c r="L132" s="1202"/>
      <c r="M132" s="1202"/>
      <c r="N132" s="1202"/>
      <c r="O132" s="1202"/>
      <c r="P132" s="1202"/>
      <c r="Q132" s="1202"/>
      <c r="R132" s="1202"/>
      <c r="S132" s="1202"/>
      <c r="T132" s="1202"/>
      <c r="U132" s="1202"/>
      <c r="V132" s="1205" t="s">
        <v>505</v>
      </c>
      <c r="W132" s="1205"/>
      <c r="X132" s="1205"/>
      <c r="Y132" s="1205"/>
      <c r="Z132" s="1206"/>
      <c r="AA132" s="1207">
        <v>11.69595999</v>
      </c>
      <c r="AB132" s="1208"/>
      <c r="AC132" s="1208"/>
      <c r="AD132" s="1208"/>
      <c r="AE132" s="1209"/>
      <c r="AF132" s="1210">
        <v>11.074683759999999</v>
      </c>
      <c r="AG132" s="1208"/>
      <c r="AH132" s="1208"/>
      <c r="AI132" s="1208"/>
      <c r="AJ132" s="1209"/>
      <c r="AK132" s="1210">
        <v>10.62614673</v>
      </c>
      <c r="AL132" s="1208"/>
      <c r="AM132" s="1208"/>
      <c r="AN132" s="1208"/>
      <c r="AO132" s="1209"/>
      <c r="AP132" s="1087"/>
      <c r="AQ132" s="1088"/>
      <c r="AR132" s="1088"/>
      <c r="AS132" s="1088"/>
      <c r="AT132" s="121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203"/>
      <c r="B133" s="1204"/>
      <c r="C133" s="1204"/>
      <c r="D133" s="1204"/>
      <c r="E133" s="1204"/>
      <c r="F133" s="1204"/>
      <c r="G133" s="1204"/>
      <c r="H133" s="1204"/>
      <c r="I133" s="1204"/>
      <c r="J133" s="1204"/>
      <c r="K133" s="1204"/>
      <c r="L133" s="1204"/>
      <c r="M133" s="1204"/>
      <c r="N133" s="1204"/>
      <c r="O133" s="1204"/>
      <c r="P133" s="1204"/>
      <c r="Q133" s="1204"/>
      <c r="R133" s="1204"/>
      <c r="S133" s="1204"/>
      <c r="T133" s="1204"/>
      <c r="U133" s="1204"/>
      <c r="V133" s="1188" t="s">
        <v>506</v>
      </c>
      <c r="W133" s="1188"/>
      <c r="X133" s="1188"/>
      <c r="Y133" s="1188"/>
      <c r="Z133" s="1189"/>
      <c r="AA133" s="1190">
        <v>11.8</v>
      </c>
      <c r="AB133" s="1191"/>
      <c r="AC133" s="1191"/>
      <c r="AD133" s="1191"/>
      <c r="AE133" s="1192"/>
      <c r="AF133" s="1190">
        <v>11.5</v>
      </c>
      <c r="AG133" s="1191"/>
      <c r="AH133" s="1191"/>
      <c r="AI133" s="1191"/>
      <c r="AJ133" s="1192"/>
      <c r="AK133" s="1190">
        <v>11.1</v>
      </c>
      <c r="AL133" s="1191"/>
      <c r="AM133" s="1191"/>
      <c r="AN133" s="1191"/>
      <c r="AO133" s="1192"/>
      <c r="AP133" s="1117"/>
      <c r="AQ133" s="1118"/>
      <c r="AR133" s="1118"/>
      <c r="AS133" s="1118"/>
      <c r="AT133" s="1193"/>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46JSu198DJK65faU5y9lIOh7W0V6h0mjeEa0p8JDOHmH/D8u0ysR3Xgpr4LtyPtMfhiTIZmyTjTP/vWcqauig==" saltValue="HrVvUAJAH6rvFmka8ATmNw==" spinCount="100000" sheet="1" objects="1" scenarios="1" formatRows="0"/>
  <mergeCells count="2033">
    <mergeCell ref="B73:P73"/>
    <mergeCell ref="B75:P75"/>
    <mergeCell ref="B76:P76"/>
    <mergeCell ref="B78:P78"/>
    <mergeCell ref="B77:P77"/>
    <mergeCell ref="B79:P79"/>
    <mergeCell ref="B80:P80"/>
    <mergeCell ref="B74:P74"/>
    <mergeCell ref="B71:P71"/>
    <mergeCell ref="B72:P72"/>
    <mergeCell ref="B68:P68"/>
    <mergeCell ref="B70:P70"/>
    <mergeCell ref="B69:P69"/>
    <mergeCell ref="BS8:CG8"/>
    <mergeCell ref="BS7:CG7"/>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fitToHeight="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d82E4k/JX3Jkq6c9G9q/mGf069oxSQMndOaXR3PYxJmiLifbNQNmcqaKtTRqB8f04/m+R1ykug21UUjci4Xfw==" saltValue="Zbw8iuFTbSdJzdGHsYw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OfhJLDtOCGqr9asX45gkSlFQv/DiwrHW3l5/8pWn0035u12G7R7GW11InAD9ISzDUQsVFHw6INguVM6NbQLtg==" saltValue="gjBQLSEss0IggsALmD6r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515</v>
      </c>
      <c r="AL9" s="1218"/>
      <c r="AM9" s="1218"/>
      <c r="AN9" s="1219"/>
      <c r="AO9" s="313">
        <v>3163167</v>
      </c>
      <c r="AP9" s="313">
        <v>58615</v>
      </c>
      <c r="AQ9" s="314">
        <v>73117</v>
      </c>
      <c r="AR9" s="315">
        <v>-19.8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516</v>
      </c>
      <c r="AL10" s="1218"/>
      <c r="AM10" s="1218"/>
      <c r="AN10" s="1219"/>
      <c r="AO10" s="316">
        <v>272326</v>
      </c>
      <c r="AP10" s="316">
        <v>5046</v>
      </c>
      <c r="AQ10" s="317">
        <v>5871</v>
      </c>
      <c r="AR10" s="318">
        <v>-14.1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517</v>
      </c>
      <c r="AL11" s="1218"/>
      <c r="AM11" s="1218"/>
      <c r="AN11" s="1219"/>
      <c r="AO11" s="316">
        <v>1434717</v>
      </c>
      <c r="AP11" s="316">
        <v>26586</v>
      </c>
      <c r="AQ11" s="317">
        <v>5513</v>
      </c>
      <c r="AR11" s="318">
        <v>382.2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518</v>
      </c>
      <c r="AL12" s="1218"/>
      <c r="AM12" s="1218"/>
      <c r="AN12" s="1219"/>
      <c r="AO12" s="316">
        <v>483419</v>
      </c>
      <c r="AP12" s="316">
        <v>8958</v>
      </c>
      <c r="AQ12" s="317">
        <v>1308</v>
      </c>
      <c r="AR12" s="318">
        <v>584.9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519</v>
      </c>
      <c r="AL13" s="1218"/>
      <c r="AM13" s="1218"/>
      <c r="AN13" s="1219"/>
      <c r="AO13" s="316">
        <v>9477</v>
      </c>
      <c r="AP13" s="316">
        <v>176</v>
      </c>
      <c r="AQ13" s="317">
        <v>3</v>
      </c>
      <c r="AR13" s="318">
        <v>5766.7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520</v>
      </c>
      <c r="AL14" s="1218"/>
      <c r="AM14" s="1218"/>
      <c r="AN14" s="1219"/>
      <c r="AO14" s="316">
        <v>248027</v>
      </c>
      <c r="AP14" s="316">
        <v>4596</v>
      </c>
      <c r="AQ14" s="317">
        <v>2952</v>
      </c>
      <c r="AR14" s="318">
        <v>55.7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521</v>
      </c>
      <c r="AL15" s="1218"/>
      <c r="AM15" s="1218"/>
      <c r="AN15" s="1219"/>
      <c r="AO15" s="316">
        <v>146034</v>
      </c>
      <c r="AP15" s="316">
        <v>2706</v>
      </c>
      <c r="AQ15" s="317">
        <v>1788</v>
      </c>
      <c r="AR15" s="318">
        <v>51.3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522</v>
      </c>
      <c r="AL16" s="1221"/>
      <c r="AM16" s="1221"/>
      <c r="AN16" s="1222"/>
      <c r="AO16" s="316">
        <v>-366479</v>
      </c>
      <c r="AP16" s="316">
        <v>-6791</v>
      </c>
      <c r="AQ16" s="317">
        <v>-6565</v>
      </c>
      <c r="AR16" s="318">
        <v>3.4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183</v>
      </c>
      <c r="AL17" s="1221"/>
      <c r="AM17" s="1221"/>
      <c r="AN17" s="1222"/>
      <c r="AO17" s="316">
        <v>5390688</v>
      </c>
      <c r="AP17" s="316">
        <v>99892</v>
      </c>
      <c r="AQ17" s="317">
        <v>83986</v>
      </c>
      <c r="AR17" s="318">
        <v>18.899999999999999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527</v>
      </c>
      <c r="AL21" s="1213"/>
      <c r="AM21" s="1213"/>
      <c r="AN21" s="1214"/>
      <c r="AO21" s="328">
        <v>7.28</v>
      </c>
      <c r="AP21" s="329">
        <v>8.24</v>
      </c>
      <c r="AQ21" s="330">
        <v>-0.96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528</v>
      </c>
      <c r="AL22" s="1213"/>
      <c r="AM22" s="1213"/>
      <c r="AN22" s="1214"/>
      <c r="AO22" s="333">
        <v>98</v>
      </c>
      <c r="AP22" s="334">
        <v>98.1</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532</v>
      </c>
      <c r="AL32" s="1229"/>
      <c r="AM32" s="1229"/>
      <c r="AN32" s="1230"/>
      <c r="AO32" s="343">
        <v>4591000</v>
      </c>
      <c r="AP32" s="343">
        <v>85074</v>
      </c>
      <c r="AQ32" s="344">
        <v>53780</v>
      </c>
      <c r="AR32" s="345">
        <v>58.2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533</v>
      </c>
      <c r="AL33" s="1229"/>
      <c r="AM33" s="1229"/>
      <c r="AN33" s="1230"/>
      <c r="AO33" s="343" t="s">
        <v>534</v>
      </c>
      <c r="AP33" s="343" t="s">
        <v>534</v>
      </c>
      <c r="AQ33" s="344" t="s">
        <v>534</v>
      </c>
      <c r="AR33" s="345" t="s">
        <v>534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535</v>
      </c>
      <c r="AL34" s="1229"/>
      <c r="AM34" s="1229"/>
      <c r="AN34" s="1230"/>
      <c r="AO34" s="343" t="s">
        <v>534</v>
      </c>
      <c r="AP34" s="343" t="s">
        <v>534</v>
      </c>
      <c r="AQ34" s="344">
        <v>5</v>
      </c>
      <c r="AR34" s="345" t="s">
        <v>534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536</v>
      </c>
      <c r="AL35" s="1229"/>
      <c r="AM35" s="1229"/>
      <c r="AN35" s="1230"/>
      <c r="AO35" s="343">
        <v>117024</v>
      </c>
      <c r="AP35" s="343">
        <v>2169</v>
      </c>
      <c r="AQ35" s="344">
        <v>13935</v>
      </c>
      <c r="AR35" s="345">
        <v>-84.4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537</v>
      </c>
      <c r="AL36" s="1229"/>
      <c r="AM36" s="1229"/>
      <c r="AN36" s="1230"/>
      <c r="AO36" s="343">
        <v>121714</v>
      </c>
      <c r="AP36" s="343">
        <v>2255</v>
      </c>
      <c r="AQ36" s="344">
        <v>1226</v>
      </c>
      <c r="AR36" s="345">
        <v>83.9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538</v>
      </c>
      <c r="AL37" s="1229"/>
      <c r="AM37" s="1229"/>
      <c r="AN37" s="1230"/>
      <c r="AO37" s="343">
        <v>1213</v>
      </c>
      <c r="AP37" s="343">
        <v>22</v>
      </c>
      <c r="AQ37" s="344">
        <v>824</v>
      </c>
      <c r="AR37" s="345">
        <v>-97.3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539</v>
      </c>
      <c r="AL38" s="1232"/>
      <c r="AM38" s="1232"/>
      <c r="AN38" s="1233"/>
      <c r="AO38" s="346">
        <v>1</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540</v>
      </c>
      <c r="AL39" s="1232"/>
      <c r="AM39" s="1232"/>
      <c r="AN39" s="1233"/>
      <c r="AO39" s="343">
        <v>-258892</v>
      </c>
      <c r="AP39" s="343">
        <v>-4797</v>
      </c>
      <c r="AQ39" s="344">
        <v>-3983</v>
      </c>
      <c r="AR39" s="345">
        <v>20.399999999999999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541</v>
      </c>
      <c r="AL40" s="1229"/>
      <c r="AM40" s="1229"/>
      <c r="AN40" s="1230"/>
      <c r="AO40" s="343">
        <v>-3147224</v>
      </c>
      <c r="AP40" s="343">
        <v>-58320</v>
      </c>
      <c r="AQ40" s="344">
        <v>-48081</v>
      </c>
      <c r="AR40" s="345">
        <v>21.3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295</v>
      </c>
      <c r="AL41" s="1235"/>
      <c r="AM41" s="1235"/>
      <c r="AN41" s="1236"/>
      <c r="AO41" s="343">
        <v>1424836</v>
      </c>
      <c r="AP41" s="343">
        <v>26403</v>
      </c>
      <c r="AQ41" s="344">
        <v>17707</v>
      </c>
      <c r="AR41" s="345">
        <v>49.1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510</v>
      </c>
      <c r="AN49" s="1225" t="s">
        <v>545</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5904770</v>
      </c>
      <c r="AN51" s="365">
        <v>103032</v>
      </c>
      <c r="AO51" s="366">
        <v>63.5</v>
      </c>
      <c r="AP51" s="367">
        <v>92247</v>
      </c>
      <c r="AQ51" s="368">
        <v>39.200000000000003</v>
      </c>
      <c r="AR51" s="369">
        <v>24.3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2267153</v>
      </c>
      <c r="AN52" s="373">
        <v>39559</v>
      </c>
      <c r="AO52" s="374">
        <v>22.6</v>
      </c>
      <c r="AP52" s="375">
        <v>37204</v>
      </c>
      <c r="AQ52" s="376">
        <v>16.899999999999999</v>
      </c>
      <c r="AR52" s="377">
        <v>5.7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4175008</v>
      </c>
      <c r="AN53" s="365">
        <v>73796</v>
      </c>
      <c r="AO53" s="366">
        <v>-28.4</v>
      </c>
      <c r="AP53" s="367">
        <v>67319</v>
      </c>
      <c r="AQ53" s="368">
        <v>-27</v>
      </c>
      <c r="AR53" s="369">
        <v>-1.4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2886736</v>
      </c>
      <c r="AN54" s="373">
        <v>51025</v>
      </c>
      <c r="AO54" s="374">
        <v>29</v>
      </c>
      <c r="AP54" s="375">
        <v>38101</v>
      </c>
      <c r="AQ54" s="376">
        <v>2.4</v>
      </c>
      <c r="AR54" s="377">
        <v>26.6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7903942</v>
      </c>
      <c r="AN55" s="365">
        <v>141798</v>
      </c>
      <c r="AO55" s="366">
        <v>92.1</v>
      </c>
      <c r="AP55" s="367">
        <v>70615</v>
      </c>
      <c r="AQ55" s="368">
        <v>4.9000000000000004</v>
      </c>
      <c r="AR55" s="369">
        <v>87.2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6344694</v>
      </c>
      <c r="AN56" s="373">
        <v>113825</v>
      </c>
      <c r="AO56" s="374">
        <v>123.1</v>
      </c>
      <c r="AP56" s="375">
        <v>37382</v>
      </c>
      <c r="AQ56" s="376">
        <v>-1.9</v>
      </c>
      <c r="AR56" s="377">
        <v>125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3052797</v>
      </c>
      <c r="AN57" s="365">
        <v>55728</v>
      </c>
      <c r="AO57" s="366">
        <v>-60.7</v>
      </c>
      <c r="AP57" s="367">
        <v>69185</v>
      </c>
      <c r="AQ57" s="368">
        <v>-2</v>
      </c>
      <c r="AR57" s="369">
        <v>-58.7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1533257</v>
      </c>
      <c r="AN58" s="373">
        <v>27989</v>
      </c>
      <c r="AO58" s="374">
        <v>-75.400000000000006</v>
      </c>
      <c r="AP58" s="375">
        <v>38519</v>
      </c>
      <c r="AQ58" s="376">
        <v>3</v>
      </c>
      <c r="AR58" s="377">
        <v>-78.400000000000006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4277533</v>
      </c>
      <c r="AN59" s="365">
        <v>79265</v>
      </c>
      <c r="AO59" s="366">
        <v>42.2</v>
      </c>
      <c r="AP59" s="367">
        <v>70166</v>
      </c>
      <c r="AQ59" s="368">
        <v>1.4</v>
      </c>
      <c r="AR59" s="369">
        <v>40.799999999999997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1093347</v>
      </c>
      <c r="AN60" s="373">
        <v>20260</v>
      </c>
      <c r="AO60" s="374">
        <v>-27.6</v>
      </c>
      <c r="AP60" s="375">
        <v>36115</v>
      </c>
      <c r="AQ60" s="376">
        <v>-6.2</v>
      </c>
      <c r="AR60" s="377">
        <v>-21.4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5062810</v>
      </c>
      <c r="AN61" s="380">
        <v>90724</v>
      </c>
      <c r="AO61" s="381">
        <v>21.7</v>
      </c>
      <c r="AP61" s="382">
        <v>73906</v>
      </c>
      <c r="AQ61" s="383">
        <v>3.3</v>
      </c>
      <c r="AR61" s="369">
        <v>18.399999999999999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2825037</v>
      </c>
      <c r="AN62" s="373">
        <v>50532</v>
      </c>
      <c r="AO62" s="374">
        <v>14.3</v>
      </c>
      <c r="AP62" s="375">
        <v>37464</v>
      </c>
      <c r="AQ62" s="376">
        <v>2.8</v>
      </c>
      <c r="AR62" s="377">
        <v>11.5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eVtJ1+uKHJTq2wWVwTfYujgI9QlfYNAiP7u/bgGbYmM7pPHO3ogMfk15yg3CSagG1Ma3UWP9IpRjFiUMX7leQ==" saltValue="jO6IGgfhiUW7HkcMk/Ym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W9hW3TEhHZ5oP7amOjFHwZbEHnyUcUO+ipuQOCeksxzd+hIvI3Y69GBRUKPgbhTxdE9HUYZbBR/d15vDN+WfAg==" saltValue="RDZXusV4TpWlJ5nrhSa/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6eI0cooaMe+yinNGUQLWmz6DlOSqLPAWIbd/+cAQhCYFKsE6BrtWLAn9+iye/93KyLJwEs8o35xEyDM2AqhSBg==" saltValue="D12KAItfdE5AklX+dMVq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7" t="s">
        <v>3</v>
      </c>
      <c r="D47" s="1237"/>
      <c r="E47" s="1238"/>
      <c r="F47" s="11">
        <v>3.58</v>
      </c>
      <c r="G47" s="12">
        <v>4.62</v>
      </c>
      <c r="H47" s="12">
        <v>3.6</v>
      </c>
      <c r="I47" s="12">
        <v>3.49</v>
      </c>
      <c r="J47" s="13">
        <v>3.95</v>
      </c>
    </row>
    <row r="48" spans="2:10" ht="57.75" customHeight="1" x14ac:dyDescent="0.15">
      <c r="B48" s="14"/>
      <c r="C48" s="1239" t="s">
        <v>4</v>
      </c>
      <c r="D48" s="1239"/>
      <c r="E48" s="1240"/>
      <c r="F48" s="15">
        <v>4.18</v>
      </c>
      <c r="G48" s="16">
        <v>4.4000000000000004</v>
      </c>
      <c r="H48" s="16">
        <v>2.38</v>
      </c>
      <c r="I48" s="16">
        <v>3.88</v>
      </c>
      <c r="J48" s="17">
        <v>3.49</v>
      </c>
    </row>
    <row r="49" spans="2:10" ht="57.75" customHeight="1" thickBot="1" x14ac:dyDescent="0.2">
      <c r="B49" s="18"/>
      <c r="C49" s="1241" t="s">
        <v>5</v>
      </c>
      <c r="D49" s="1241"/>
      <c r="E49" s="1242"/>
      <c r="F49" s="19" t="s">
        <v>566</v>
      </c>
      <c r="G49" s="20" t="s">
        <v>567</v>
      </c>
      <c r="H49" s="20" t="s">
        <v>568</v>
      </c>
      <c r="I49" s="20" t="s">
        <v>569</v>
      </c>
      <c r="J49" s="21" t="s">
        <v>570</v>
      </c>
    </row>
    <row r="50" spans="2:10" ht="13.5" customHeight="1" x14ac:dyDescent="0.15"/>
  </sheetData>
  <sheetProtection algorithmName="SHA-512" hashValue="BQobNF/IE2PgQ2pSwwOSeDoQzNWXCK1yTMNWR8V5DYUO05lG/zTfZuIWm6brGTSBDaUPeSY++9FmVNJ4nFffdg==" saltValue="15Jj7FMVpTr1LDVVFFYx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2021-03-02T23:37:05Z</cp:lastPrinted>
  <dcterms:created xsi:type="dcterms:W3CDTF">2021-02-05T00:54:23Z</dcterms:created>
  <dcterms:modified xsi:type="dcterms:W3CDTF">2021-10-14T02:44:55Z</dcterms:modified>
  <cp:category/>
</cp:coreProperties>
</file>