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<sst xmlns="http://schemas.openxmlformats.org/spreadsheetml/2006/main" count="1083" uniqueCount="634">
  <si>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</si>
  <si>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</si>
  <si>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</si>
  <si>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</si>
  <si>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</si>
  <si>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</si>
  <si>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</si>
  <si>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</si>
  <si>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</si>
  <si>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</si>
  <si>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</si>
  <si>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</si>
  <si>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</si>
  <si>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</si>
  <si>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</si>
  <si>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</si>
  <si>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</si>
  <si>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</si>
  <si>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</si>
  <si>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</si>
  <si>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</si>
  <si>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</si>
  <si>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</si>
  <si>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</si>
  <si>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</si>
  <si>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</si>
  <si>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</si>
  <si>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</si>
  <si>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</si>
  <si>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</si>
  <si>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</si>
  <si>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</si>
  <si>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</si>
  <si>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</si>
  <si>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</si>
  <si>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</si>
  <si>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</si>
  <si>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</si>
  <si>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</si>
  <si>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</si>
  <si>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</si>
  <si>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</si>
  <si>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</si>
  <si>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</si>
  <si>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</si>
  <si>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</si>
  <si>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</si>
  <si>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</si>
  <si>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</si>
  <si>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</si>
  <si>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</si>
  <si>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</si>
  <si>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</si>
  <si>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</si>
  <si>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</si>
  <si>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</si>
  <si>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</si>
  <si>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</si>
  <si>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</si>
  <si>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</si>
  <si>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</si>
  <si>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</si>
  <si>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</si>
  <si>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</si>
  <si>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</si>
  <si>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</si>
  <si>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</si>
  <si>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</si>
  <si>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</si>
  <si>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</si>
  <si>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</si>
  <si>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</si>
  <si>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</si>
  <si>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</si>
  <si>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</si>
  <si>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</si>
  <si>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</si>
  <si>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</si>
  <si>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</si>
  <si>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</si>
  <si>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</si>
  <si>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</si>
  <si>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</si>
  <si>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</si>
  <si>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</si>
  <si>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</si>
  <si>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</si>
  <si>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</si>
  <si>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</si>
  <si>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</si>
  <si>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</si>
  <si>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</si>
  <si>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</si>
  <si>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</si>
  <si>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</si>
  <si>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</si>
  <si>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</si>
  <si>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黒石市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</si>
  <si>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</si>
  <si>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</si>
  <si>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</si>
  <si>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</si>
  <si>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</si>
  <si>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</si>
  <si>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</si>
  <si>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</si>
  <si>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</si>
  <si>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</si>
  <si>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</si>
  <si>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</si>
  <si>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</si>
  <si>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</si>
  <si>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</si>
  <si>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</si>
  <si>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</si>
  <si>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</si>
  <si>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</si>
  <si>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</si>
  <si>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</si>
  <si>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</si>
  <si>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</si>
  <si>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</si>
  <si>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</si>
  <si>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</si>
  <si>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</si>
  <si>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</si>
  <si>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</si>
  <si>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</si>
  <si>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</si>
  <si>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</si>
  <si>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</si>
  <si>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</si>
  <si>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</si>
  <si>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</si>
  <si>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</si>
  <si>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</si>
  <si>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</si>
  <si>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</si>
  <si>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</si>
  <si>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</si>
  <si>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</si>
  <si>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</si>
  <si>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</si>
  <si>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</si>
  <si>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</si>
  <si>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</si>
  <si>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</si>
  <si>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</si>
  <si>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</si>
  <si>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</si>
  <si>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</si>
  <si>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</si>
  <si>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</si>
  <si>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病院事業会計</t>
    <phoneticPr fontId="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</si>
  <si>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</si>
  <si>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</si>
  <si>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</si>
  <si>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</si>
  <si>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</si>
  <si>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</si>
  <si>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</si>
  <si>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</si>
  <si>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</si>
  <si>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</si>
  <si>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</si>
  <si>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</si>
  <si>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</si>
  <si>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</si>
  <si>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</si>
  <si>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</si>
  <si>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</si>
  <si>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</si>
  <si>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</si>
  <si>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</si>
  <si>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</si>
  <si>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</si>
  <si>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</si>
  <si>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</si>
  <si>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</si>
  <si>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</si>
  <si>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</si>
  <si>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</si>
  <si>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</si>
  <si>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</si>
  <si>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</si>
  <si>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</si>
  <si>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</si>
  <si>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</si>
  <si>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</si>
  <si>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</si>
  <si>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</si>
  <si>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</si>
  <si>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</si>
  <si>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</si>
  <si>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</si>
  <si>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</si>
  <si>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</si>
  <si>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</si>
  <si>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</si>
  <si>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</si>
  <si>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</si>
  <si>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</si>
  <si>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</si>
  <si>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</si>
  <si>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</si>
  <si>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</si>
  <si>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</si>
  <si>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</si>
  <si>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</si>
  <si>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</si>
  <si>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</si>
  <si>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</si>
  <si>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</si>
  <si>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</si>
  <si>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</si>
  <si>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青森県黒石市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</si>
  <si>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</si>
  <si>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</si>
  <si>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</si>
  <si>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</si>
  <si>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</si>
  <si>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</si>
  <si>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</si>
  <si>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</si>
  <si>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</si>
  <si>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</si>
  <si>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</si>
  <si>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</si>
  <si>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</si>
  <si>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</si>
  <si>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</si>
  <si>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</si>
  <si>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</si>
  <si>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</si>
  <si>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</si>
  <si>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</si>
  <si>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</si>
  <si>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</si>
  <si>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</si>
  <si>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</si>
  <si>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</si>
  <si>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</si>
  <si>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</si>
  <si>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</si>
  <si>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</si>
  <si>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</si>
  <si>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</si>
  <si>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</si>
  <si>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</si>
  <si>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</si>
  <si>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</si>
  <si>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</si>
  <si>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</si>
  <si>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</si>
  <si>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</si>
  <si>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</si>
  <si>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</si>
  <si>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</si>
  <si>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</si>
  <si>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</si>
  <si>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</si>
  <si>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</si>
  <si>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</si>
  <si>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</si>
  <si>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</si>
  <si>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</si>
  <si>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</si>
  <si>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</si>
  <si>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</si>
  <si>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</si>
  <si>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</si>
  <si>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</si>
  <si>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</si>
  <si>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</si>
  <si>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</si>
  <si>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</si>
  <si>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</si>
  <si>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</si>
  <si>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</si>
  <si>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</si>
  <si>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</si>
  <si>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</si>
  <si>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</si>
  <si>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</si>
  <si>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</si>
  <si>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</si>
  <si>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</si>
  <si>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</si>
  <si>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</si>
  <si>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</si>
  <si>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</si>
  <si>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</si>
  <si>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</si>
  <si>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</si>
  <si>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</si>
  <si>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</si>
  <si>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</si>
  <si>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</si>
  <si>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</si>
  <si>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</si>
  <si>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</si>
  <si>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</si>
  <si>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</si>
  <si>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</si>
  <si>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</si>
  <si>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</si>
  <si>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</si>
  <si>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</si>
  <si>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</si>
  <si>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</si>
  <si>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</si>
  <si>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</si>
  <si>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</si>
  <si>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</si>
  <si>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</si>
  <si>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</si>
  <si>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</si>
  <si>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</si>
  <si>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</si>
  <si>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</si>
  <si>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</si>
  <si>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</si>
  <si>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</si>
  <si>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</si>
  <si>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</si>
  <si>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</si>
  <si>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</si>
  <si>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</si>
  <si>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</si>
  <si>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</si>
  <si>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</si>
  <si>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</si>
  <si>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</si>
  <si>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</si>
  <si>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</si>
  <si>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</si>
  <si>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</si>
  <si>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</si>
  <si>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</si>
  <si>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</si>
  <si>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</si>
  <si>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</si>
  <si>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</si>
  <si>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</si>
  <si>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</si>
  <si>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</si>
  <si>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</si>
  <si>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</si>
  <si>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</si>
  <si>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</si>
  <si>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</si>
  <si>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</si>
  <si>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</si>
  <si>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</si>
  <si>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</si>
  <si>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</si>
  <si>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</si>
  <si>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</si>
  <si>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</si>
  <si>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</si>
  <si>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</si>
  <si>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</si>
  <si>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</si>
  <si>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</si>
  <si>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</si>
  <si>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</si>
  <si>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</si>
  <si>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</si>
  <si>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</si>
  <si>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</si>
  <si>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青森県黒石市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</si>
  <si>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</si>
  <si>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</si>
  <si>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</si>
  <si>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</si>
  <si>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</si>
  <si>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</si>
  <si>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</si>
  <si>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</si>
  <si>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</si>
  <si>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</si>
  <si>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</si>
  <si>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</si>
  <si>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</si>
  <si>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</si>
  <si>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</si>
  <si>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</si>
  <si>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</si>
  <si>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</si>
  <si>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</si>
  <si>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</si>
  <si>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姥懐霊園墓地特別会計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</si>
  <si>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</si>
  <si>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</si>
  <si>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</si>
  <si>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</si>
  <si>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</si>
  <si>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</si>
  <si>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</si>
  <si>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</si>
  <si>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</si>
  <si>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</si>
  <si>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</si>
  <si>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</si>
  <si>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</si>
  <si>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</si>
  <si>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</si>
  <si>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</si>
  <si>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</si>
  <si>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</si>
  <si>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</si>
  <si>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水道事業等会計</t>
    <phoneticPr fontId="5"/>
  </si>
  <si>
    <t>法適用企業</t>
    <phoneticPr fontId="5"/>
  </si>
  <si>
    <t>病院事業会計</t>
    <phoneticPr fontId="5"/>
  </si>
  <si>
    <t>下水道事業会計</t>
    <phoneticPr fontId="5"/>
  </si>
  <si>
    <t>農業集落排水事業特別会計</t>
    <phoneticPr fontId="5"/>
  </si>
  <si>
    <t>法非適用企業</t>
    <phoneticPr fontId="5"/>
  </si>
  <si>
    <t>温泉供給事業特別会計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</si>
  <si>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</si>
  <si>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</si>
  <si>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</si>
  <si>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</si>
  <si>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</si>
  <si>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</si>
  <si>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</si>
  <si>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</si>
  <si>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</si>
  <si>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</si>
  <si>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</si>
  <si>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</si>
  <si>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</si>
  <si>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</si>
  <si>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</si>
  <si>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</si>
  <si>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</si>
  <si>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</si>
  <si>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</si>
  <si>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</si>
  <si>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</si>
  <si>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</si>
  <si>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</si>
  <si>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</si>
  <si>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</si>
  <si>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</si>
  <si>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</si>
  <si>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</si>
  <si>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</si>
  <si>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</si>
  <si>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</si>
  <si>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</si>
  <si>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</si>
  <si>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</si>
  <si>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</si>
  <si>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</si>
  <si>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</si>
  <si>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</si>
  <si>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</si>
  <si>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</si>
  <si>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</si>
  <si>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</si>
  <si>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</si>
  <si>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</si>
  <si>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</si>
  <si>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</si>
  <si>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</si>
  <si>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</si>
  <si>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</si>
  <si>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</si>
  <si>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</si>
  <si>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</si>
  <si>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</si>
  <si>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</si>
  <si>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</si>
  <si>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</si>
  <si>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</si>
  <si>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</si>
  <si>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</si>
  <si>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</si>
  <si>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</si>
  <si>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</si>
  <si>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</si>
  <si>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</si>
  <si>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</si>
  <si>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</si>
  <si>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</si>
  <si>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</si>
  <si>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</si>
  <si>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</si>
  <si>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</si>
  <si>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</si>
  <si>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</si>
  <si>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</si>
  <si>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</si>
  <si>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温泉供給事業特別会計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</si>
  <si>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</si>
  <si>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</si>
  <si>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</si>
  <si>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</si>
  <si>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</si>
  <si>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</si>
  <si>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</si>
  <si>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</si>
  <si>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</si>
  <si>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</si>
  <si>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</si>
  <si>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</si>
  <si>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</si>
  <si>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</si>
  <si>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</si>
  <si>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</si>
  <si>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</si>
  <si>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</si>
  <si>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</si>
  <si>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</si>
  <si>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</si>
  <si>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</si>
  <si>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</si>
  <si>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</si>
  <si>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</si>
  <si>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</si>
  <si>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</si>
  <si>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</si>
  <si>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</si>
  <si>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</si>
  <si>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</si>
  <si>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</si>
  <si>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</si>
  <si>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</si>
  <si>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</si>
  <si>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</si>
  <si>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</si>
  <si>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</si>
  <si>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</si>
  <si>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</si>
  <si>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</si>
  <si>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</si>
  <si>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</si>
  <si>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</si>
  <si>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</si>
  <si>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</si>
  <si>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</si>
  <si>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</si>
  <si>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</si>
  <si>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</si>
  <si>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</si>
  <si>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</si>
  <si>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</si>
  <si>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</si>
  <si>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</si>
  <si>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</si>
  <si>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</si>
  <si>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</si>
  <si>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</si>
  <si>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</si>
  <si>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</si>
  <si>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</si>
  <si>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</si>
  <si>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</si>
  <si>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</si>
  <si>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</si>
  <si>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</si>
  <si>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</si>
  <si>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</si>
  <si>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</si>
  <si>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</si>
  <si>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</si>
  <si>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</si>
  <si>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</si>
  <si>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</si>
  <si>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</si>
  <si>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</si>
  <si>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</si>
  <si>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</si>
  <si>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</si>
  <si>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</si>
  <si>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</si>
  <si>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</si>
  <si>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</si>
  <si>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</si>
  <si>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</si>
  <si>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</si>
  <si>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病院事業会計</t>
  </si>
  <si>
    <t>▲ 1.29</t>
  </si>
  <si>
    <t>▲ 5.66</t>
  </si>
  <si>
    <t>▲ 6.68</t>
  </si>
  <si>
    <t>▲ 7.42</t>
  </si>
  <si>
    <t>▲ 3.89</t>
  </si>
  <si>
    <t>水道事業等会計</t>
  </si>
  <si>
    <t>一般会計</t>
  </si>
  <si>
    <t>下水道事業会計</t>
  </si>
  <si>
    <t>介護保険特別会計</t>
  </si>
  <si>
    <t>国民健康保険特別会計</t>
  </si>
  <si>
    <t>姥懐霊園墓地特別会計</t>
  </si>
  <si>
    <t>温泉供給事業特別会計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</si>
  <si>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</si>
  <si>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</si>
  <si>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</si>
  <si>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</si>
  <si>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</si>
  <si>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</si>
  <si>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</si>
  <si>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</si>
  <si>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㈶黒石市観光開発公社</t>
    <rPh sb="1" eb="4">
      <t>クロイシシ</t>
    </rPh>
    <rPh sb="4" eb="6">
      <t>カンコウ</t>
    </rPh>
    <rPh sb="6" eb="8">
      <t>カイハツ</t>
    </rPh>
    <rPh sb="8" eb="10">
      <t>コウシャ</t>
    </rPh>
    <phoneticPr fontId="19"/>
  </si>
  <si>
    <t>㈶黒石市民財団</t>
    <rPh sb="1" eb="5">
      <t>クロイシシミン</t>
    </rPh>
    <rPh sb="5" eb="7">
      <t>ザイダン</t>
    </rPh>
    <phoneticPr fontId="19"/>
  </si>
  <si>
    <t>津軽こみせ株式会社</t>
    <rPh sb="0" eb="2">
      <t>ツガル</t>
    </rPh>
    <rPh sb="5" eb="7">
      <t>カブシキ</t>
    </rPh>
    <rPh sb="7" eb="9">
      <t>カイシャ</t>
    </rPh>
    <phoneticPr fontId="19"/>
  </si>
  <si>
    <t>-</t>
    <phoneticPr fontId="2"/>
  </si>
  <si>
    <t>黒石地区清掃施設組合</t>
    <rPh sb="0" eb="2">
      <t>クロイシ</t>
    </rPh>
    <rPh sb="2" eb="4">
      <t>チク</t>
    </rPh>
    <rPh sb="4" eb="6">
      <t>セイソウ</t>
    </rPh>
    <rPh sb="6" eb="8">
      <t>シセツ</t>
    </rPh>
    <rPh sb="8" eb="10">
      <t>クミアイ</t>
    </rPh>
    <phoneticPr fontId="19"/>
  </si>
  <si>
    <t>弘前地区消防事務組合</t>
    <rPh sb="0" eb="2">
      <t>ヒロサキ</t>
    </rPh>
    <rPh sb="2" eb="4">
      <t>チク</t>
    </rPh>
    <rPh sb="4" eb="6">
      <t>ショウボウ</t>
    </rPh>
    <rPh sb="6" eb="8">
      <t>ジム</t>
    </rPh>
    <rPh sb="8" eb="10">
      <t>クミアイ</t>
    </rPh>
    <phoneticPr fontId="19"/>
  </si>
  <si>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19"/>
  </si>
  <si>
    <t>津軽広域連合</t>
    <rPh sb="0" eb="2">
      <t>ツガル</t>
    </rPh>
    <rPh sb="2" eb="4">
      <t>コウイキ</t>
    </rPh>
    <rPh sb="4" eb="6">
      <t>レンゴウ</t>
    </rPh>
    <phoneticPr fontId="19"/>
  </si>
  <si>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9"/>
  </si>
  <si>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19"/>
  </si>
  <si>
    <t>青森県市町村総合事務組合</t>
    <rPh sb="0" eb="3">
      <t>アオモリケン</t>
    </rPh>
    <rPh sb="3" eb="6">
      <t>シチョウソン</t>
    </rPh>
    <rPh sb="6" eb="8">
      <t>ソウゴウ</t>
    </rPh>
    <rPh sb="8" eb="10">
      <t>ジム</t>
    </rPh>
    <rPh sb="10" eb="12">
      <t>クミアイ</t>
    </rPh>
    <phoneticPr fontId="19"/>
  </si>
  <si>
    <t>青森県市町村職員退職手当組合</t>
    <rPh sb="0" eb="3">
      <t>アオモリケン</t>
    </rPh>
    <rPh sb="3" eb="6">
      <t>シチョウソン</t>
    </rPh>
    <rPh sb="6" eb="8">
      <t>ショクイン</t>
    </rPh>
    <rPh sb="8" eb="10">
      <t>タイショク</t>
    </rPh>
    <rPh sb="10" eb="12">
      <t>テアテ</t>
    </rPh>
    <rPh sb="12" eb="14">
      <t>クミアイ</t>
    </rPh>
    <phoneticPr fontId="19"/>
  </si>
  <si>
    <t>青森県市長会館管理組合</t>
    <rPh sb="0" eb="3">
      <t>アオモリケン</t>
    </rPh>
    <rPh sb="3" eb="5">
      <t>シチョウ</t>
    </rPh>
    <rPh sb="5" eb="7">
      <t>カイカン</t>
    </rPh>
    <rPh sb="7" eb="9">
      <t>カンリ</t>
    </rPh>
    <rPh sb="9" eb="11">
      <t>クミアイ</t>
    </rPh>
    <phoneticPr fontId="19"/>
  </si>
  <si>
    <t>青森県交通災害共済組合</t>
    <rPh sb="0" eb="3">
      <t>アオモリケン</t>
    </rPh>
    <rPh sb="3" eb="5">
      <t>コウツウ</t>
    </rPh>
    <rPh sb="5" eb="7">
      <t>サイガイ</t>
    </rPh>
    <rPh sb="7" eb="9">
      <t>キョウサイ</t>
    </rPh>
    <rPh sb="9" eb="11">
      <t>クミアイ</t>
    </rPh>
    <phoneticPr fontId="19"/>
  </si>
  <si>
    <t>黒石市民文化会館運営基金</t>
    <phoneticPr fontId="2"/>
  </si>
  <si>
    <t>黒石市図書館建設基金</t>
  </si>
  <si>
    <t>黒石市農業振興基金</t>
    <phoneticPr fontId="2"/>
  </si>
  <si>
    <t>黒石市歴史的景観保存基金</t>
    <phoneticPr fontId="5"/>
  </si>
  <si>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</si>
  <si>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</si>
  <si>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</si>
  <si>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</si>
  <si>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</si>
  <si>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既往債の償還終了及び新発債の抑制の結果、将来負担比率は減少傾向にある。一方で、有形固定資産減価償却率は類似団体平均値を下回っているものの増加傾向にある。これは、既存施設の老朽化が進んでいるためであり、耐用年数が過ぎて更新が必要な施設も増えている現状である。</t>
    <rPh sb="1" eb="3">
      <t>キオウ</t>
    </rPh>
    <rPh sb="3" eb="4">
      <t>サイ</t>
    </rPh>
    <rPh sb="5" eb="7">
      <t>ショウカン</t>
    </rPh>
    <rPh sb="7" eb="9">
      <t>シュウリョウ</t>
    </rPh>
    <rPh sb="9" eb="10">
      <t>オヨ</t>
    </rPh>
    <rPh sb="11" eb="12">
      <t>シン</t>
    </rPh>
    <rPh sb="12" eb="13">
      <t>ハツ</t>
    </rPh>
    <rPh sb="13" eb="14">
      <t>サイ</t>
    </rPh>
    <rPh sb="15" eb="17">
      <t>ヨクセイ</t>
    </rPh>
    <rPh sb="18" eb="20">
      <t>ケッカ</t>
    </rPh>
    <rPh sb="21" eb="23">
      <t>ショウライ</t>
    </rPh>
    <rPh sb="23" eb="25">
      <t>フタン</t>
    </rPh>
    <rPh sb="25" eb="27">
      <t>ヒリツ</t>
    </rPh>
    <rPh sb="28" eb="30">
      <t>ゲンショウ</t>
    </rPh>
    <rPh sb="30" eb="32">
      <t>ケイコウ</t>
    </rPh>
    <rPh sb="36" eb="38">
      <t>イッポウ</t>
    </rPh>
    <rPh sb="40" eb="42">
      <t>ユウケイ</t>
    </rPh>
    <rPh sb="42" eb="44">
      <t>コテイ</t>
    </rPh>
    <rPh sb="44" eb="46">
      <t>シサン</t>
    </rPh>
    <rPh sb="46" eb="48">
      <t>ゲンカ</t>
    </rPh>
    <rPh sb="48" eb="50">
      <t>ショウキャク</t>
    </rPh>
    <rPh sb="50" eb="51">
      <t>リツ</t>
    </rPh>
    <rPh sb="52" eb="54">
      <t>ルイジ</t>
    </rPh>
    <rPh sb="54" eb="56">
      <t>ダンタイ</t>
    </rPh>
    <rPh sb="56" eb="59">
      <t>ヘイキンチ</t>
    </rPh>
    <rPh sb="60" eb="62">
      <t>シタマワ</t>
    </rPh>
    <rPh sb="69" eb="71">
      <t>ゾウカ</t>
    </rPh>
    <rPh sb="71" eb="73">
      <t>ケイコウ</t>
    </rPh>
    <rPh sb="81" eb="83">
      <t>キゾン</t>
    </rPh>
    <rPh sb="83" eb="85">
      <t>シセツ</t>
    </rPh>
    <rPh sb="86" eb="89">
      <t>ロウキュウカ</t>
    </rPh>
    <rPh sb="90" eb="91">
      <t>スス</t>
    </rPh>
    <rPh sb="101" eb="103">
      <t>タイヨウ</t>
    </rPh>
    <rPh sb="103" eb="105">
      <t>ネンスウ</t>
    </rPh>
    <rPh sb="106" eb="107">
      <t>ス</t>
    </rPh>
    <rPh sb="109" eb="111">
      <t>コウシン</t>
    </rPh>
    <rPh sb="112" eb="114">
      <t>ヒツヨウ</t>
    </rPh>
    <rPh sb="115" eb="117">
      <t>シセツ</t>
    </rPh>
    <rPh sb="118" eb="119">
      <t>フ</t>
    </rPh>
    <rPh sb="123" eb="125">
      <t>ゲンジョウ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</si>
  <si>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</si>
  <si>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</si>
  <si>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</si>
  <si>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</si>
  <si>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</si>
  <si>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</si>
  <si>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既往債の償還終了及び新発債の抑制の結果、将来負担比率、実質公債費比率ともに数値は減少傾向にあるが、依然として類似団体平均よりも高い数値となっている。これは、過去の大型事業に対する起債の影響がまだ残っているためである。</t>
    <rPh sb="1" eb="3">
      <t>キオウ</t>
    </rPh>
    <rPh sb="3" eb="4">
      <t>サイ</t>
    </rPh>
    <rPh sb="5" eb="7">
      <t>ショウカン</t>
    </rPh>
    <rPh sb="7" eb="9">
      <t>シュウリョウ</t>
    </rPh>
    <rPh sb="9" eb="10">
      <t>オヨ</t>
    </rPh>
    <rPh sb="11" eb="12">
      <t>シン</t>
    </rPh>
    <rPh sb="12" eb="13">
      <t>ハツ</t>
    </rPh>
    <rPh sb="13" eb="14">
      <t>サイ</t>
    </rPh>
    <rPh sb="15" eb="17">
      <t>ヨクセイ</t>
    </rPh>
    <rPh sb="18" eb="20">
      <t>ケッカ</t>
    </rPh>
    <rPh sb="21" eb="23">
      <t>ショウライ</t>
    </rPh>
    <rPh sb="23" eb="25">
      <t>フタン</t>
    </rPh>
    <rPh sb="25" eb="27">
      <t>ヒリツ</t>
    </rPh>
    <rPh sb="28" eb="30">
      <t>ジッシツ</t>
    </rPh>
    <rPh sb="30" eb="33">
      <t>コウサイヒ</t>
    </rPh>
    <rPh sb="33" eb="35">
      <t>ヒリツ</t>
    </rPh>
    <rPh sb="38" eb="40">
      <t>スウチ</t>
    </rPh>
    <rPh sb="41" eb="43">
      <t>ゲンショウ</t>
    </rPh>
    <rPh sb="43" eb="45">
      <t>ケイコウ</t>
    </rPh>
    <rPh sb="50" eb="52">
      <t>イゼン</t>
    </rPh>
    <rPh sb="55" eb="57">
      <t>ルイジ</t>
    </rPh>
    <rPh sb="57" eb="59">
      <t>ダンタイ</t>
    </rPh>
    <rPh sb="59" eb="61">
      <t>ヘイキン</t>
    </rPh>
    <rPh sb="64" eb="65">
      <t>タカ</t>
    </rPh>
    <rPh sb="66" eb="68">
      <t>スウチ</t>
    </rPh>
    <rPh sb="79" eb="81">
      <t>カコ</t>
    </rPh>
    <rPh sb="82" eb="84">
      <t>オオガタ</t>
    </rPh>
    <rPh sb="84" eb="86">
      <t>ジギョウ</t>
    </rPh>
    <rPh sb="87" eb="88">
      <t>タイ</t>
    </rPh>
    <rPh sb="90" eb="92">
      <t>キサイ</t>
    </rPh>
    <rPh sb="93" eb="95">
      <t>エイキョウ</t>
    </rPh>
    <rPh sb="98" eb="99">
      <t>ノコ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</si>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</sst>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C79B-44D4-8198-5CE6CBFC6E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25182</c:v>
                </c:pt>
                <c:pt idx="1">
                  <c:v>30025</c:v>
                </c:pt>
                <c:pt idx="2">
                  <c:v>45053</c:v>
                </c:pt>
                <c:pt idx="3">
                  <c:v>96485</c:v>
                </c:pt>
                <c:pt idx="4">
                  <c:v>49309</c:v>
                </c:pt>
              </c:numCache>
            </c:numRef>
          </c:val>
          <c:smooth val="0"/>
          <c:extLst>
            <c:ext xmlns:c16="http://schemas.microsoft.com/office/drawing/2014/chart" uri="{C3380CC4-5D6E-409C-BE32-E72D297353CC}">
              <c16:uniqueId val="{00000001-C79B-44D4-8198-5CE6CBFC6EA8}"/>
            </c:ext>
          </c:extLst>
        </c:ser>
        <c:dLbls>
          <c:showLegendKey val="0"/>
          <c:showVal val="0"/>
          <c:showCatName val="0"/>
          <c:showSerName val="0"/>
          <c:showPercent val="0"/>
          <c:showBubbleSize val="0"/>
        </c:dLbls>
        <c:marker val="1"/>
        <c:smooth val="0"/>
        <c:axId val="336452488"/>
        <c:axId val="336452096"/>
      </c:lineChart>
      <c:catAx>
        <c:axId val="336452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6452096"/>
        <c:crosses val="autoZero"/>
        <c:auto val="1"/>
        <c:lblAlgn val="ctr"/>
        <c:lblOffset val="100"/>
        <c:tickLblSkip val="1"/>
        <c:tickMarkSkip val="1"/>
        <c:noMultiLvlLbl val="0"/>
      </c:catAx>
      <c:valAx>
        <c:axId val="3364520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6452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c:v>
                </c:pt>
                <c:pt idx="1">
                  <c:v>3.21</c:v>
                </c:pt>
                <c:pt idx="2">
                  <c:v>3.67</c:v>
                </c:pt>
                <c:pt idx="3">
                  <c:v>5.09</c:v>
                </c:pt>
                <c:pt idx="4">
                  <c:v>9.25</c:v>
                </c:pt>
              </c:numCache>
            </c:numRef>
          </c:val>
          <c:extLst>
            <c:ext xmlns:c16="http://schemas.microsoft.com/office/drawing/2014/chart" uri="{C3380CC4-5D6E-409C-BE32-E72D297353CC}">
              <c16:uniqueId val="{00000000-F26B-4523-9F96-4CF115290D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9.11</c:v>
                </c:pt>
                <c:pt idx="1">
                  <c:v>10.67</c:v>
                </c:pt>
                <c:pt idx="2">
                  <c:v>11.17</c:v>
                </c:pt>
                <c:pt idx="3">
                  <c:v>13.12</c:v>
                </c:pt>
                <c:pt idx="4">
                  <c:v>13.48</c:v>
                </c:pt>
              </c:numCache>
            </c:numRef>
          </c:val>
          <c:extLst>
            <c:ext xmlns:c16="http://schemas.microsoft.com/office/drawing/2014/chart" uri="{C3380CC4-5D6E-409C-BE32-E72D297353CC}">
              <c16:uniqueId val="{00000001-F26B-4523-9F96-4CF115290D4A}"/>
            </c:ext>
          </c:extLst>
        </c:ser>
        <c:dLbls>
          <c:showLegendKey val="0"/>
          <c:showVal val="0"/>
          <c:showCatName val="0"/>
          <c:showSerName val="0"/>
          <c:showPercent val="0"/>
          <c:showBubbleSize val="0"/>
        </c:dLbls>
        <c:gapWidth val="250"/>
        <c:overlap val="100"/>
        <c:axId val="379262304"/>
        <c:axId val="379259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0.34</c:v>
                </c:pt>
                <c:pt idx="1">
                  <c:v>1.75</c:v>
                </c:pt>
                <c:pt idx="2">
                  <c:v>0.9</c:v>
                </c:pt>
                <c:pt idx="3">
                  <c:v>3.16</c:v>
                </c:pt>
                <c:pt idx="4">
                  <c:v>4.99</c:v>
                </c:pt>
              </c:numCache>
            </c:numRef>
          </c:val>
          <c:smooth val="0"/>
          <c:extLst>
            <c:ext xmlns:c16="http://schemas.microsoft.com/office/drawing/2014/chart" uri="{C3380CC4-5D6E-409C-BE32-E72D297353CC}">
              <c16:uniqueId val="{00000002-F26B-4523-9F96-4CF115290D4A}"/>
            </c:ext>
          </c:extLst>
        </c:ser>
        <c:dLbls>
          <c:showLegendKey val="0"/>
          <c:showVal val="0"/>
          <c:showCatName val="0"/>
          <c:showSerName val="0"/>
          <c:showPercent val="0"/>
          <c:showBubbleSize val="0"/>
        </c:dLbls>
        <c:marker val="1"/>
        <c:smooth val="0"/>
        <c:axId val="379262304"/>
        <c:axId val="379259952"/>
      </c:lineChart>
      <c:catAx>
        <c:axId val="37926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9259952"/>
        <c:crosses val="autoZero"/>
        <c:auto val="1"/>
        <c:lblAlgn val="ctr"/>
        <c:lblOffset val="100"/>
        <c:tickLblSkip val="1"/>
        <c:tickMarkSkip val="1"/>
        <c:noMultiLvlLbl val="0"/>
      </c:catAx>
      <c:valAx>
        <c:axId val="37925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26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c:v>
                </c:pt>
                <c:pt idx="2">
                  <c:v>#N/A</c:v>
                </c:pt>
                <c:pt idx="3">
                  <c:v>0.11</c:v>
                </c:pt>
                <c:pt idx="4">
                  <c:v>#N/A</c:v>
                </c:pt>
                <c:pt idx="5">
                  <c:v>0.08</c:v>
                </c:pt>
                <c:pt idx="6">
                  <c:v>#N/A</c:v>
                </c:pt>
                <c:pt idx="7">
                  <c:v>0.11</c:v>
                </c:pt>
                <c:pt idx="8">
                  <c:v>#N/A</c:v>
                </c:pt>
                <c:pt idx="9">
                  <c:v>0.11</c:v>
                </c:pt>
              </c:numCache>
            </c:numRef>
          </c:val>
          <c:extLst>
            <c:ext xmlns:c16="http://schemas.microsoft.com/office/drawing/2014/chart" uri="{C3380CC4-5D6E-409C-BE32-E72D297353CC}">
              <c16:uniqueId val="{00000000-DEE5-46A8-9E56-D9C72ED99A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E5-46A8-9E56-D9C72ED99ABA}"/>
            </c:ext>
          </c:extLst>
        </c:ser>
        <c:ser>
          <c:idx val="2"/>
          <c:order val="2"/>
          <c:tx>
            <c:strRef>
              <c:f>データシート!$A$29</c:f>
              <c:strCache>
                <c:ptCount val="1"/>
                <c:pt idx="0">
                  <c:v>温泉供給事業特別会計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0.1</c:v>
                </c:pt>
                <c:pt idx="4">
                  <c:v>#N/A</c:v>
                </c:pt>
                <c:pt idx="5">
                  <c:v>0.12</c:v>
                </c:pt>
                <c:pt idx="6">
                  <c:v>#N/A</c:v>
                </c:pt>
                <c:pt idx="7">
                  <c:v>0.15</c:v>
                </c:pt>
                <c:pt idx="8">
                  <c:v>#N/A</c:v>
                </c:pt>
                <c:pt idx="9">
                  <c:v>0.16</c:v>
                </c:pt>
              </c:numCache>
            </c:numRef>
          </c:val>
          <c:extLst>
            <c:ext xmlns:c16="http://schemas.microsoft.com/office/drawing/2014/chart" uri="{C3380CC4-5D6E-409C-BE32-E72D297353CC}">
              <c16:uniqueId val="{00000002-DEE5-46A8-9E56-D9C72ED99ABA}"/>
            </c:ext>
          </c:extLst>
        </c:ser>
        <c:ser>
          <c:idx val="3"/>
          <c:order val="3"/>
          <c:tx>
            <c:strRef>
              <c:f>データシート!$A$30</c:f>
              <c:strCache>
                <c:ptCount val="1"/>
                <c:pt idx="0">
                  <c:v>姥懐霊園墓地特別会計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0.12</c:v>
                </c:pt>
                <c:pt idx="4">
                  <c:v>#N/A</c:v>
                </c:pt>
                <c:pt idx="5">
                  <c:v>0.15</c:v>
                </c:pt>
                <c:pt idx="6">
                  <c:v>#N/A</c:v>
                </c:pt>
                <c:pt idx="7">
                  <c:v>0.23</c:v>
                </c:pt>
                <c:pt idx="8">
                  <c:v>#N/A</c:v>
                </c:pt>
                <c:pt idx="9">
                  <c:v>0.28000000000000003</c:v>
                </c:pt>
              </c:numCache>
            </c:numRef>
          </c:val>
          <c:extLst>
            <c:ext xmlns:c16="http://schemas.microsoft.com/office/drawing/2014/chart" uri="{C3380CC4-5D6E-409C-BE32-E72D297353CC}">
              <c16:uniqueId val="{00000003-DEE5-46A8-9E56-D9C72ED99AB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2.31</c:v>
                </c:pt>
                <c:pt idx="2">
                  <c:v>#N/A</c:v>
                </c:pt>
                <c:pt idx="3">
                  <c:v>2.02</c:v>
                </c:pt>
                <c:pt idx="4">
                  <c:v>#N/A</c:v>
                </c:pt>
                <c:pt idx="5">
                  <c:v>2.2200000000000002</c:v>
                </c:pt>
                <c:pt idx="6">
                  <c:v>#N/A</c:v>
                </c:pt>
                <c:pt idx="7">
                  <c:v>1.52</c:v>
                </c:pt>
                <c:pt idx="8">
                  <c:v>#N/A</c:v>
                </c:pt>
                <c:pt idx="9">
                  <c:v>1.1000000000000001</c:v>
                </c:pt>
              </c:numCache>
            </c:numRef>
          </c:val>
          <c:extLst>
            <c:ext xmlns:c16="http://schemas.microsoft.com/office/drawing/2014/chart" uri="{C3380CC4-5D6E-409C-BE32-E72D297353CC}">
              <c16:uniqueId val="{00000004-DEE5-46A8-9E56-D9C72ED99AB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0.85</c:v>
                </c:pt>
                <c:pt idx="2">
                  <c:v>#N/A</c:v>
                </c:pt>
                <c:pt idx="3">
                  <c:v>2.0299999999999998</c:v>
                </c:pt>
                <c:pt idx="4">
                  <c:v>#N/A</c:v>
                </c:pt>
                <c:pt idx="5">
                  <c:v>2.83</c:v>
                </c:pt>
                <c:pt idx="6">
                  <c:v>#N/A</c:v>
                </c:pt>
                <c:pt idx="7">
                  <c:v>2.8</c:v>
                </c:pt>
                <c:pt idx="8">
                  <c:v>#N/A</c:v>
                </c:pt>
                <c:pt idx="9">
                  <c:v>1.19</c:v>
                </c:pt>
              </c:numCache>
            </c:numRef>
          </c:val>
          <c:extLst>
            <c:ext xmlns:c16="http://schemas.microsoft.com/office/drawing/2014/chart" uri="{C3380CC4-5D6E-409C-BE32-E72D297353CC}">
              <c16:uniqueId val="{00000005-DEE5-46A8-9E56-D9C72ED99AB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1.72</c:v>
                </c:pt>
                <c:pt idx="2">
                  <c:v>#N/A</c:v>
                </c:pt>
                <c:pt idx="3">
                  <c:v>2.46</c:v>
                </c:pt>
                <c:pt idx="4">
                  <c:v>#N/A</c:v>
                </c:pt>
                <c:pt idx="5">
                  <c:v>3.28</c:v>
                </c:pt>
                <c:pt idx="6">
                  <c:v>#N/A</c:v>
                </c:pt>
                <c:pt idx="7">
                  <c:v>3.82</c:v>
                </c:pt>
                <c:pt idx="8">
                  <c:v>#N/A</c:v>
                </c:pt>
                <c:pt idx="9">
                  <c:v>3.93</c:v>
                </c:pt>
              </c:numCache>
            </c:numRef>
          </c:val>
          <c:extLst>
            <c:ext xmlns:c16="http://schemas.microsoft.com/office/drawing/2014/chart" uri="{C3380CC4-5D6E-409C-BE32-E72D297353CC}">
              <c16:uniqueId val="{00000006-DEE5-46A8-9E56-D9C72ED99AB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2.83</c:v>
                </c:pt>
                <c:pt idx="2">
                  <c:v>#N/A</c:v>
                </c:pt>
                <c:pt idx="3">
                  <c:v>3.08</c:v>
                </c:pt>
                <c:pt idx="4">
                  <c:v>#N/A</c:v>
                </c:pt>
                <c:pt idx="5">
                  <c:v>3.51</c:v>
                </c:pt>
                <c:pt idx="6">
                  <c:v>#N/A</c:v>
                </c:pt>
                <c:pt idx="7">
                  <c:v>4.8499999999999996</c:v>
                </c:pt>
                <c:pt idx="8">
                  <c:v>#N/A</c:v>
                </c:pt>
                <c:pt idx="9">
                  <c:v>8.9499999999999993</c:v>
                </c:pt>
              </c:numCache>
            </c:numRef>
          </c:val>
          <c:extLst>
            <c:ext xmlns:c16="http://schemas.microsoft.com/office/drawing/2014/chart" uri="{C3380CC4-5D6E-409C-BE32-E72D297353CC}">
              <c16:uniqueId val="{00000007-DEE5-46A8-9E56-D9C72ED99ABA}"/>
            </c:ext>
          </c:extLst>
        </c:ser>
        <c:ser>
          <c:idx val="8"/>
          <c:order val="8"/>
          <c:tx>
            <c:strRef>
              <c:f>データシート!$A$35</c:f>
              <c:strCache>
                <c:ptCount val="1"/>
                <c:pt idx="0">
                  <c:v>水道事業等会計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9.32</c:v>
                </c:pt>
                <c:pt idx="2">
                  <c:v>#N/A</c:v>
                </c:pt>
                <c:pt idx="3">
                  <c:v>8.49</c:v>
                </c:pt>
                <c:pt idx="4">
                  <c:v>#N/A</c:v>
                </c:pt>
                <c:pt idx="5">
                  <c:v>9.2100000000000009</c:v>
                </c:pt>
                <c:pt idx="6">
                  <c:v>#N/A</c:v>
                </c:pt>
                <c:pt idx="7">
                  <c:v>10.19</c:v>
                </c:pt>
                <c:pt idx="8">
                  <c:v>#N/A</c:v>
                </c:pt>
                <c:pt idx="9">
                  <c:v>11.36</c:v>
                </c:pt>
              </c:numCache>
            </c:numRef>
          </c:val>
          <c:extLst>
            <c:ext xmlns:c16="http://schemas.microsoft.com/office/drawing/2014/chart" uri="{C3380CC4-5D6E-409C-BE32-E72D297353CC}">
              <c16:uniqueId val="{00000008-DEE5-46A8-9E56-D9C72ED99AB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1.29</c:v>
                </c:pt>
                <c:pt idx="1">
                  <c:v>#N/A</c:v>
                </c:pt>
                <c:pt idx="2">
                  <c:v>5.66</c:v>
                </c:pt>
                <c:pt idx="3">
                  <c:v>#N/A</c:v>
                </c:pt>
                <c:pt idx="4">
                  <c:v>6.68</c:v>
                </c:pt>
                <c:pt idx="5">
                  <c:v>#N/A</c:v>
                </c:pt>
                <c:pt idx="6">
                  <c:v>7.42</c:v>
                </c:pt>
                <c:pt idx="7">
                  <c:v>#N/A</c:v>
                </c:pt>
                <c:pt idx="8">
                  <c:v>3.89</c:v>
                </c:pt>
                <c:pt idx="9">
                  <c:v>#N/A</c:v>
                </c:pt>
              </c:numCache>
            </c:numRef>
          </c:val>
          <c:extLst>
            <c:ext xmlns:c16="http://schemas.microsoft.com/office/drawing/2014/chart" uri="{C3380CC4-5D6E-409C-BE32-E72D297353CC}">
              <c16:uniqueId val="{00000009-DEE5-46A8-9E56-D9C72ED99ABA}"/>
            </c:ext>
          </c:extLst>
        </c:ser>
        <c:dLbls>
          <c:showLegendKey val="0"/>
          <c:showVal val="0"/>
          <c:showCatName val="0"/>
          <c:showSerName val="0"/>
          <c:showPercent val="0"/>
          <c:showBubbleSize val="0"/>
        </c:dLbls>
        <c:gapWidth val="150"/>
        <c:overlap val="100"/>
        <c:axId val="379257600"/>
        <c:axId val="379256816"/>
      </c:barChart>
      <c:catAx>
        <c:axId val="37925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9256816"/>
        <c:crosses val="autoZero"/>
        <c:auto val="1"/>
        <c:lblAlgn val="ctr"/>
        <c:lblOffset val="100"/>
        <c:tickLblSkip val="1"/>
        <c:tickMarkSkip val="1"/>
        <c:noMultiLvlLbl val="0"/>
      </c:catAx>
      <c:valAx>
        <c:axId val="37925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257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1256</c:v>
                </c:pt>
                <c:pt idx="5">
                  <c:v>1207</c:v>
                </c:pt>
                <c:pt idx="8">
                  <c:v>1175</c:v>
                </c:pt>
                <c:pt idx="11">
                  <c:v>1105</c:v>
                </c:pt>
                <c:pt idx="14">
                  <c:v>1047</c:v>
                </c:pt>
              </c:numCache>
            </c:numRef>
          </c:val>
          <c:extLst>
            <c:ext xmlns:c16="http://schemas.microsoft.com/office/drawing/2014/chart" uri="{C3380CC4-5D6E-409C-BE32-E72D297353CC}">
              <c16:uniqueId val="{00000000-B428-45DF-8890-7533F1B1F2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28-45DF-8890-7533F1B1F2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5</c:v>
                </c:pt>
                <c:pt idx="6">
                  <c:v>5</c:v>
                </c:pt>
                <c:pt idx="9">
                  <c:v>5</c:v>
                </c:pt>
                <c:pt idx="12">
                  <c:v>2</c:v>
                </c:pt>
              </c:numCache>
            </c:numRef>
          </c:val>
          <c:extLst>
            <c:ext xmlns:c16="http://schemas.microsoft.com/office/drawing/2014/chart" uri="{C3380CC4-5D6E-409C-BE32-E72D297353CC}">
              <c16:uniqueId val="{00000002-B428-45DF-8890-7533F1B1F2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39</c:v>
                </c:pt>
                <c:pt idx="3">
                  <c:v>55</c:v>
                </c:pt>
                <c:pt idx="6">
                  <c:v>56</c:v>
                </c:pt>
                <c:pt idx="9">
                  <c:v>55</c:v>
                </c:pt>
                <c:pt idx="12">
                  <c:v>62</c:v>
                </c:pt>
              </c:numCache>
            </c:numRef>
          </c:val>
          <c:extLst>
            <c:ext xmlns:c16="http://schemas.microsoft.com/office/drawing/2014/chart" uri="{C3380CC4-5D6E-409C-BE32-E72D297353CC}">
              <c16:uniqueId val="{00000003-B428-45DF-8890-7533F1B1F2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698</c:v>
                </c:pt>
                <c:pt idx="3">
                  <c:v>733</c:v>
                </c:pt>
                <c:pt idx="6">
                  <c:v>746</c:v>
                </c:pt>
                <c:pt idx="9">
                  <c:v>683</c:v>
                </c:pt>
                <c:pt idx="12">
                  <c:v>531</c:v>
                </c:pt>
              </c:numCache>
            </c:numRef>
          </c:val>
          <c:extLst>
            <c:ext xmlns:c16="http://schemas.microsoft.com/office/drawing/2014/chart" uri="{C3380CC4-5D6E-409C-BE32-E72D297353CC}">
              <c16:uniqueId val="{00000004-B428-45DF-8890-7533F1B1F2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28-45DF-8890-7533F1B1F2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28-45DF-8890-7533F1B1F2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2106</c:v>
                </c:pt>
                <c:pt idx="3">
                  <c:v>1792</c:v>
                </c:pt>
                <c:pt idx="6">
                  <c:v>1708</c:v>
                </c:pt>
                <c:pt idx="9">
                  <c:v>1622</c:v>
                </c:pt>
                <c:pt idx="12">
                  <c:v>1503</c:v>
                </c:pt>
              </c:numCache>
            </c:numRef>
          </c:val>
          <c:extLst>
            <c:ext xmlns:c16="http://schemas.microsoft.com/office/drawing/2014/chart" uri="{C3380CC4-5D6E-409C-BE32-E72D297353CC}">
              <c16:uniqueId val="{00000007-B428-45DF-8890-7533F1B1F23F}"/>
            </c:ext>
          </c:extLst>
        </c:ser>
        <c:dLbls>
          <c:showLegendKey val="0"/>
          <c:showVal val="0"/>
          <c:showCatName val="0"/>
          <c:showSerName val="0"/>
          <c:showPercent val="0"/>
          <c:showBubbleSize val="0"/>
        </c:dLbls>
        <c:gapWidth val="100"/>
        <c:overlap val="100"/>
        <c:axId val="379261520"/>
        <c:axId val="379258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1593</c:v>
                </c:pt>
                <c:pt idx="2">
                  <c:v>#N/A</c:v>
                </c:pt>
                <c:pt idx="3">
                  <c:v>#N/A</c:v>
                </c:pt>
                <c:pt idx="4">
                  <c:v>1378</c:v>
                </c:pt>
                <c:pt idx="5">
                  <c:v>#N/A</c:v>
                </c:pt>
                <c:pt idx="6">
                  <c:v>#N/A</c:v>
                </c:pt>
                <c:pt idx="7">
                  <c:v>1340</c:v>
                </c:pt>
                <c:pt idx="8">
                  <c:v>#N/A</c:v>
                </c:pt>
                <c:pt idx="9">
                  <c:v>#N/A</c:v>
                </c:pt>
                <c:pt idx="10">
                  <c:v>1260</c:v>
                </c:pt>
                <c:pt idx="11">
                  <c:v>#N/A</c:v>
                </c:pt>
                <c:pt idx="12">
                  <c:v>#N/A</c:v>
                </c:pt>
                <c:pt idx="13">
                  <c:v>1051</c:v>
                </c:pt>
                <c:pt idx="14">
                  <c:v>#N/A</c:v>
                </c:pt>
              </c:numCache>
            </c:numRef>
          </c:val>
          <c:smooth val="0"/>
          <c:extLst>
            <c:ext xmlns:c16="http://schemas.microsoft.com/office/drawing/2014/chart" uri="{C3380CC4-5D6E-409C-BE32-E72D297353CC}">
              <c16:uniqueId val="{00000008-B428-45DF-8890-7533F1B1F23F}"/>
            </c:ext>
          </c:extLst>
        </c:ser>
        <c:dLbls>
          <c:showLegendKey val="0"/>
          <c:showVal val="0"/>
          <c:showCatName val="0"/>
          <c:showSerName val="0"/>
          <c:showPercent val="0"/>
          <c:showBubbleSize val="0"/>
        </c:dLbls>
        <c:marker val="1"/>
        <c:smooth val="0"/>
        <c:axId val="379261520"/>
        <c:axId val="379258384"/>
      </c:lineChart>
      <c:catAx>
        <c:axId val="37926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9258384"/>
        <c:crosses val="autoZero"/>
        <c:auto val="1"/>
        <c:lblAlgn val="ctr"/>
        <c:lblOffset val="100"/>
        <c:tickLblSkip val="1"/>
        <c:tickMarkSkip val="1"/>
        <c:noMultiLvlLbl val="0"/>
      </c:catAx>
      <c:valAx>
        <c:axId val="37925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26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12652</c:v>
                </c:pt>
                <c:pt idx="5">
                  <c:v>11980</c:v>
                </c:pt>
                <c:pt idx="8">
                  <c:v>11890</c:v>
                </c:pt>
                <c:pt idx="11">
                  <c:v>12200</c:v>
                </c:pt>
                <c:pt idx="14">
                  <c:v>12091</c:v>
                </c:pt>
              </c:numCache>
            </c:numRef>
          </c:val>
          <c:extLst>
            <c:ext xmlns:c16="http://schemas.microsoft.com/office/drawing/2014/chart" uri="{C3380CC4-5D6E-409C-BE32-E72D297353CC}">
              <c16:uniqueId val="{00000000-E2D8-4C4E-9DCC-1CB22FED5A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86</c:v>
                </c:pt>
                <c:pt idx="5">
                  <c:v>105</c:v>
                </c:pt>
                <c:pt idx="8">
                  <c:v>88</c:v>
                </c:pt>
                <c:pt idx="11">
                  <c:v>35</c:v>
                </c:pt>
                <c:pt idx="14">
                  <c:v>13</c:v>
                </c:pt>
              </c:numCache>
            </c:numRef>
          </c:val>
          <c:extLst>
            <c:ext xmlns:c16="http://schemas.microsoft.com/office/drawing/2014/chart" uri="{C3380CC4-5D6E-409C-BE32-E72D297353CC}">
              <c16:uniqueId val="{00000001-E2D8-4C4E-9DCC-1CB22FED5A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1384</c:v>
                </c:pt>
                <c:pt idx="5">
                  <c:v>1636</c:v>
                </c:pt>
                <c:pt idx="8">
                  <c:v>1878</c:v>
                </c:pt>
                <c:pt idx="11">
                  <c:v>2260</c:v>
                </c:pt>
                <c:pt idx="14">
                  <c:v>2649</c:v>
                </c:pt>
              </c:numCache>
            </c:numRef>
          </c:val>
          <c:extLst>
            <c:ext xmlns:c16="http://schemas.microsoft.com/office/drawing/2014/chart" uri="{C3380CC4-5D6E-409C-BE32-E72D297353CC}">
              <c16:uniqueId val="{00000002-E2D8-4C4E-9DCC-1CB22FED5A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D8-4C4E-9DCC-1CB22FED5A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D8-4C4E-9DCC-1CB22FED5A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D8-4C4E-9DCC-1CB22FED5A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1830</c:v>
                </c:pt>
                <c:pt idx="3">
                  <c:v>1708</c:v>
                </c:pt>
                <c:pt idx="6">
                  <c:v>1476</c:v>
                </c:pt>
                <c:pt idx="9">
                  <c:v>1341</c:v>
                </c:pt>
                <c:pt idx="12">
                  <c:v>1205</c:v>
                </c:pt>
              </c:numCache>
            </c:numRef>
          </c:val>
          <c:extLst>
            <c:ext xmlns:c16="http://schemas.microsoft.com/office/drawing/2014/chart" uri="{C3380CC4-5D6E-409C-BE32-E72D297353CC}">
              <c16:uniqueId val="{00000006-E2D8-4C4E-9DCC-1CB22FED5A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430</c:v>
                </c:pt>
                <c:pt idx="3">
                  <c:v>409</c:v>
                </c:pt>
                <c:pt idx="6">
                  <c:v>419</c:v>
                </c:pt>
                <c:pt idx="9">
                  <c:v>389</c:v>
                </c:pt>
                <c:pt idx="12">
                  <c:v>353</c:v>
                </c:pt>
              </c:numCache>
            </c:numRef>
          </c:val>
          <c:extLst>
            <c:ext xmlns:c16="http://schemas.microsoft.com/office/drawing/2014/chart" uri="{C3380CC4-5D6E-409C-BE32-E72D297353CC}">
              <c16:uniqueId val="{00000007-E2D8-4C4E-9DCC-1CB22FED5A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7446</c:v>
                </c:pt>
                <c:pt idx="3">
                  <c:v>6876</c:v>
                </c:pt>
                <c:pt idx="6">
                  <c:v>5922</c:v>
                </c:pt>
                <c:pt idx="9">
                  <c:v>5436</c:v>
                </c:pt>
                <c:pt idx="12">
                  <c:v>5003</c:v>
                </c:pt>
              </c:numCache>
            </c:numRef>
          </c:val>
          <c:extLst>
            <c:ext xmlns:c16="http://schemas.microsoft.com/office/drawing/2014/chart" uri="{C3380CC4-5D6E-409C-BE32-E72D297353CC}">
              <c16:uniqueId val="{00000008-E2D8-4C4E-9DCC-1CB22FED5A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c:v>
                </c:pt>
                <c:pt idx="3">
                  <c:v>12</c:v>
                </c:pt>
                <c:pt idx="6">
                  <c:v>7</c:v>
                </c:pt>
                <c:pt idx="9">
                  <c:v>2</c:v>
                </c:pt>
                <c:pt idx="12">
                  <c:v>0</c:v>
                </c:pt>
              </c:numCache>
            </c:numRef>
          </c:val>
          <c:extLst>
            <c:ext xmlns:c16="http://schemas.microsoft.com/office/drawing/2014/chart" uri="{C3380CC4-5D6E-409C-BE32-E72D297353CC}">
              <c16:uniqueId val="{00000009-E2D8-4C4E-9DCC-1CB22FED5A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13722</c:v>
                </c:pt>
                <c:pt idx="3">
                  <c:v>12800</c:v>
                </c:pt>
                <c:pt idx="6">
                  <c:v>12269</c:v>
                </c:pt>
                <c:pt idx="9">
                  <c:v>12718</c:v>
                </c:pt>
                <c:pt idx="12">
                  <c:v>12286</c:v>
                </c:pt>
              </c:numCache>
            </c:numRef>
          </c:val>
          <c:extLst>
            <c:ext xmlns:c16="http://schemas.microsoft.com/office/drawing/2014/chart" uri="{C3380CC4-5D6E-409C-BE32-E72D297353CC}">
              <c16:uniqueId val="{0000000A-E2D8-4C4E-9DCC-1CB22FED5AFF}"/>
            </c:ext>
          </c:extLst>
        </c:ser>
        <c:dLbls>
          <c:showLegendKey val="0"/>
          <c:showVal val="0"/>
          <c:showCatName val="0"/>
          <c:showSerName val="0"/>
          <c:showPercent val="0"/>
          <c:showBubbleSize val="0"/>
        </c:dLbls>
        <c:gapWidth val="100"/>
        <c:overlap val="100"/>
        <c:axId val="379259560"/>
        <c:axId val="379261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9324</c:v>
                </c:pt>
                <c:pt idx="2">
                  <c:v>#N/A</c:v>
                </c:pt>
                <c:pt idx="3">
                  <c:v>#N/A</c:v>
                </c:pt>
                <c:pt idx="4">
                  <c:v>8085</c:v>
                </c:pt>
                <c:pt idx="5">
                  <c:v>#N/A</c:v>
                </c:pt>
                <c:pt idx="6">
                  <c:v>#N/A</c:v>
                </c:pt>
                <c:pt idx="7">
                  <c:v>6237</c:v>
                </c:pt>
                <c:pt idx="8">
                  <c:v>#N/A</c:v>
                </c:pt>
                <c:pt idx="9">
                  <c:v>#N/A</c:v>
                </c:pt>
                <c:pt idx="10">
                  <c:v>5391</c:v>
                </c:pt>
                <c:pt idx="11">
                  <c:v>#N/A</c:v>
                </c:pt>
                <c:pt idx="12">
                  <c:v>#N/A</c:v>
                </c:pt>
                <c:pt idx="13">
                  <c:v>4093</c:v>
                </c:pt>
                <c:pt idx="14">
                  <c:v>#N/A</c:v>
                </c:pt>
              </c:numCache>
            </c:numRef>
          </c:val>
          <c:smooth val="0"/>
          <c:extLst>
            <c:ext xmlns:c16="http://schemas.microsoft.com/office/drawing/2014/chart" uri="{C3380CC4-5D6E-409C-BE32-E72D297353CC}">
              <c16:uniqueId val="{0000000B-E2D8-4C4E-9DCC-1CB22FED5AFF}"/>
            </c:ext>
          </c:extLst>
        </c:ser>
        <c:dLbls>
          <c:showLegendKey val="0"/>
          <c:showVal val="0"/>
          <c:showCatName val="0"/>
          <c:showSerName val="0"/>
          <c:showPercent val="0"/>
          <c:showBubbleSize val="0"/>
        </c:dLbls>
        <c:marker val="1"/>
        <c:smooth val="0"/>
        <c:axId val="379259560"/>
        <c:axId val="379261912"/>
      </c:lineChart>
      <c:catAx>
        <c:axId val="379259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9261912"/>
        <c:crosses val="autoZero"/>
        <c:auto val="1"/>
        <c:lblAlgn val="ctr"/>
        <c:lblOffset val="100"/>
        <c:tickLblSkip val="1"/>
        <c:tickMarkSkip val="1"/>
        <c:noMultiLvlLbl val="0"/>
      </c:catAx>
      <c:valAx>
        <c:axId val="379261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259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996</c:v>
                </c:pt>
                <c:pt idx="1">
                  <c:v>1153</c:v>
                </c:pt>
                <c:pt idx="2">
                  <c:v>1217</c:v>
                </c:pt>
              </c:numCache>
            </c:numRef>
          </c:val>
          <c:extLst>
            <c:ext xmlns:c16="http://schemas.microsoft.com/office/drawing/2014/chart" uri="{C3380CC4-5D6E-409C-BE32-E72D297353CC}">
              <c16:uniqueId val="{00000000-AD8F-477A-A17F-DDE4C97FED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AD8F-477A-A17F-DDE4C97FED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187</c:v>
                </c:pt>
                <c:pt idx="1">
                  <c:v>208</c:v>
                </c:pt>
                <c:pt idx="2">
                  <c:v>282</c:v>
                </c:pt>
              </c:numCache>
            </c:numRef>
          </c:val>
          <c:extLst>
            <c:ext xmlns:c16="http://schemas.microsoft.com/office/drawing/2014/chart" uri="{C3380CC4-5D6E-409C-BE32-E72D297353CC}">
              <c16:uniqueId val="{00000002-AD8F-477A-A17F-DDE4C97FEDA3}"/>
            </c:ext>
          </c:extLst>
        </c:ser>
        <c:dLbls>
          <c:showLegendKey val="0"/>
          <c:showVal val="0"/>
          <c:showCatName val="0"/>
          <c:showSerName val="0"/>
          <c:showPercent val="0"/>
          <c:showBubbleSize val="0"/>
        </c:dLbls>
        <c:gapWidth val="120"/>
        <c:overlap val="100"/>
        <c:axId val="379259168"/>
        <c:axId val="379260344"/>
      </c:barChart>
      <c:catAx>
        <c:axId val="37925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9260344"/>
        <c:crosses val="autoZero"/>
        <c:auto val="1"/>
        <c:lblAlgn val="ctr"/>
        <c:lblOffset val="100"/>
        <c:tickLblSkip val="1"/>
        <c:tickMarkSkip val="1"/>
        <c:noMultiLvlLbl val="0"/>
      </c:catAx>
      <c:valAx>
        <c:axId val="379260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925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{F9D6CF71-2DE8-4B58-9F2F-743B62DAD3AD}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4CF-4645-864E-F7F5E2CF24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{1D3C3CCD-5A60-4749-8CC1-935BF84947E9}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CF-4645-864E-F7F5E2CF24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{8CBFA071-2701-4C0D-B687-5E3B20EF849E}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CF-4645-864E-F7F5E2CF24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{63F84E09-44A7-474F-AE28-DB3A1D7B4533}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CF-4645-864E-F7F5E2CF24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{F1C8B4C6-1FE2-4FD3-99AD-27AC0A782000}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CF-4645-864E-F7F5E2CF244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{34F902DF-4709-4793-B590-A81C25B74950}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4CF-4645-864E-F7F5E2CF244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{55992C44-CAE3-4955-8462-D05F448BB7E4}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4CF-4645-864E-F7F5E2CF244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{1A392FBA-1904-4F52-9C27-CB8A38946D23}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4CF-4645-864E-F7F5E2CF2440}"/>
                </c:ext>
              </c:extLst>
            </c:dLbl>
            <c:dLbl>
              <c:idx val="32"/>
              <c:layout>
                <c:manualLayout>
                  <c:x val="-4.1704465334386862E-2"/>
                  <c:y val="-7.727655892160446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{EFBC06D0-9ADE-4106-A6F6-C651917C7A81}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4CF-4645-864E-F7F5E2CF24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54.7</c:v>
                </c:pt>
                <c:pt idx="8">
                  <c:v>56.5</c:v>
                </c:pt>
                <c:pt idx="16">
                  <c:v>58.3</c:v>
                </c:pt>
                <c:pt idx="24">
                  <c:v>59.6</c:v>
                </c:pt>
                <c:pt idx="32">
                  <c:v>59.7</c:v>
                </c:pt>
              </c:numCache>
            </c:numRef>
          </c:xVal>
          <c:yVal>
            <c:numRef>
              <c:f>公会計指標分析・財政指標組合せ分析表!$BP$51:$DC$51</c:f>
              <c:numCache>
                <c:formatCode>#,##0.0;"▲ "#,##0.0</c:formatCode>
                <c:ptCount val="40"/>
                <c:pt idx="0">
                  <c:v>119.3</c:v>
                </c:pt>
                <c:pt idx="8">
                  <c:v>104.1</c:v>
                </c:pt>
                <c:pt idx="16">
                  <c:v>80.400000000000006</c:v>
                </c:pt>
                <c:pt idx="24">
                  <c:v>70</c:v>
                </c:pt>
                <c:pt idx="32">
                  <c:v>51.2</c:v>
                </c:pt>
              </c:numCache>
            </c:numRef>
          </c:yVal>
          <c:smooth val="0"/>
          <c:extLst>
            <c:ext xmlns:c16="http://schemas.microsoft.com/office/drawing/2014/chart" uri="{C3380CC4-5D6E-409C-BE32-E72D297353CC}">
              <c16:uniqueId val="{00000009-24CF-4645-864E-F7F5E2CF24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{0807AF3D-A19C-4E99-9A6F-F4366FD035F3}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4CF-4645-864E-F7F5E2CF24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{7730BAD8-6A1D-4E5D-A5C8-A27BED759982}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CF-4645-864E-F7F5E2CF24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{E9069C9F-4ECE-4EBB-9417-A9E4901EF910}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CF-4645-864E-F7F5E2CF24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{72FE15AC-4B06-4141-8B42-F2E4066BE653}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CF-4645-864E-F7F5E2CF24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{31CA9C04-E223-4038-A637-B316092F2904}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CF-4645-864E-F7F5E2CF2440}"/>
                </c:ext>
              </c:extLst>
            </c:dLbl>
            <c:dLbl>
              <c:idx val="8"/>
              <c:layout>
                <c:manualLayout>
                  <c:x val="-2.2456485785419738E-2"/>
                  <c:y val="-5.2201170059298682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{98A646A1-5A1D-4C20-B68D-623857CB0149}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4CF-4645-864E-F7F5E2CF2440}"/>
                </c:ext>
              </c:extLst>
            </c:dLbl>
            <c:dLbl>
              <c:idx val="16"/>
              <c:layout>
                <c:manualLayout>
                  <c:x val="-2.622589270138911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{DAD01191-54CE-42A1-A51D-96A9489E6153}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4CF-4645-864E-F7F5E2CF2440}"/>
                </c:ext>
              </c:extLst>
            </c:dLbl>
            <c:dLbl>
              <c:idx val="24"/>
              <c:layout>
                <c:manualLayout>
                  <c:x val="-3.793505841841734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{CE81AEC4-2FE6-4566-8C81-1BA72B85CA42}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4CF-4645-864E-F7F5E2CF244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{8A6D1D85-BC9C-4704-9AC7-9E32238DADEC}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4CF-4645-864E-F7F5E2CF24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24CF-4645-864E-F7F5E2CF2440}"/>
            </c:ext>
          </c:extLst>
        </c:ser>
        <c:dLbls>
          <c:showLegendKey val="0"/>
          <c:showVal val="1"/>
          <c:showCatName val="0"/>
          <c:showSerName val="0"/>
          <c:showPercent val="0"/>
          <c:showBubbleSize val="0"/>
        </c:dLbls>
        <c:axId val="46179840"/>
        <c:axId val="46181760"/>
      </c:scatterChart>
      <c:valAx>
        <c:axId val="46179840"/>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{4B0EDD34-4C7F-41A6-8F25-37E175D59555}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66D-42B9-BAAC-522BC3C3F7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{EC2C8284-83C8-48B1-B3C1-82A43C6F99F8}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6D-42B9-BAAC-522BC3C3F7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{0D5DC026-C2D0-4DD2-A7C3-730F086E4558}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6D-42B9-BAAC-522BC3C3F7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{EA03A898-401B-43EE-9952-3047373053E1}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6D-42B9-BAAC-522BC3C3F7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{6486D0A7-89FD-4D5D-8905-0FFCC19C3162}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6D-42B9-BAAC-522BC3C3F771}"/>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{8400FE7A-7634-4F3C-9A9E-AE0C9CDF43B5}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66D-42B9-BAAC-522BC3C3F771}"/>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{02943F97-8EF2-4E21-AD2B-C59D19AA274D}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66D-42B9-BAAC-522BC3C3F771}"/>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{373A5049-5AAB-4C81-92E3-F3AE427566C9}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66D-42B9-BAAC-522BC3C3F771}"/>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{E5162DB0-AB9F-4299-8F47-096591D8EC44}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66D-42B9-BAAC-522BC3C3F7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c:v>
                </c:pt>
                <c:pt idx="8">
                  <c:v>20.100000000000001</c:v>
                </c:pt>
                <c:pt idx="16">
                  <c:v>18.399999999999999</c:v>
                </c:pt>
                <c:pt idx="24">
                  <c:v>17.100000000000001</c:v>
                </c:pt>
                <c:pt idx="32">
                  <c:v>15.6</c:v>
                </c:pt>
              </c:numCache>
            </c:numRef>
          </c:xVal>
          <c:yVal>
            <c:numRef>
              <c:f>公会計指標分析・財政指標組合せ分析表!$BP$73:$DC$73</c:f>
              <c:numCache>
                <c:formatCode>#,##0.0;"▲ "#,##0.0</c:formatCode>
                <c:ptCount val="40"/>
                <c:pt idx="0">
                  <c:v>119.3</c:v>
                </c:pt>
                <c:pt idx="8">
                  <c:v>104.1</c:v>
                </c:pt>
                <c:pt idx="16">
                  <c:v>80.400000000000006</c:v>
                </c:pt>
                <c:pt idx="24">
                  <c:v>70</c:v>
                </c:pt>
                <c:pt idx="32">
                  <c:v>51.2</c:v>
                </c:pt>
              </c:numCache>
            </c:numRef>
          </c:yVal>
          <c:smooth val="0"/>
          <c:extLst>
            <c:ext xmlns:c16="http://schemas.microsoft.com/office/drawing/2014/chart" uri="{C3380CC4-5D6E-409C-BE32-E72D297353CC}">
              <c16:uniqueId val="{00000009-466D-42B9-BAAC-522BC3C3F7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505690430965808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{05BE57C8-4ABA-4C0F-A729-011E04321B8B}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66D-42B9-BAAC-522BC3C3F7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{54B1938F-576C-4971-9C3D-6BB069612DF3}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6D-42B9-BAAC-522BC3C3F7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{9C9D02CE-CD9F-48DD-B40F-356CEA2BEBBB}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6D-42B9-BAAC-522BC3C3F7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{005D8E34-8FDB-4B3D-8FD4-A9C2F1088598}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6D-42B9-BAAC-522BC3C3F7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{7C0FBDF5-C482-43AB-B76A-2A65A6B75FC9}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6D-42B9-BAAC-522BC3C3F771}"/>
                </c:ext>
              </c:extLst>
            </c:dLbl>
            <c:dLbl>
              <c:idx val="8"/>
              <c:layout>
                <c:manualLayout>
                  <c:x val="0"/>
                  <c:y val="9.4293677610971117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{14EB8793-7F67-4C84-817C-68F6C709C2A3}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66D-42B9-BAAC-522BC3C3F771}"/>
                </c:ext>
              </c:extLst>
            </c:dLbl>
            <c:dLbl>
              <c:idx val="16"/>
              <c:layout>
                <c:manualLayout>
                  <c:x val="0"/>
                  <c:y val="-2.395169692316021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{E5718849-9591-48E0-9AA8-87EEE3C047C2}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66D-42B9-BAAC-522BC3C3F771}"/>
                </c:ext>
              </c:extLst>
            </c:dLbl>
            <c:dLbl>
              <c:idx val="24"/>
              <c:layout>
                <c:manualLayout>
                  <c:x val="0"/>
                  <c:y val="4.5112462643168367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{6794EF78-0B80-4A8D-8773-8870DE85291F}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66D-42B9-BAAC-522BC3C3F771}"/>
                </c:ext>
              </c:extLst>
            </c:dLbl>
            <c:dLbl>
              <c:idx val="32"/>
              <c:layout>
                <c:manualLayout>
                  <c:x val="0"/>
                  <c:y val="-1.504462270541890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{B673B69F-8011-4611-B263-26E95696D488}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66D-42B9-BAAC-522BC3C3F7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466D-42B9-BAAC-522BC3C3F771}"/>
            </c:ext>
          </c:extLst>
        </c:ser>
        <c:dLbls>
          <c:showLegendKey val="0"/>
          <c:showVal val="1"/>
          <c:showCatName val="0"/>
          <c:showSerName val="0"/>
          <c:showPercent val="0"/>
          <c:showBubbleSize val="0"/>
        </c:dLbls>
        <c:axId val="84219776"/>
        <c:axId val="84234240"/>
      </c:scatterChart>
      <c:valAx>
        <c:axId val="84219776"/>
        <c:scaling>
          <c:orientation val="maxMin"/>
          <c:max val="3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過去の起債の償還が順次終了することにより、元利償還金は年々減少している。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一方で、今後公共施設の老朽化等により普通建設事業費の増加が予想される。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そこで、優先順位を明確にし計画的に建設事業を行うことで後年度の公債費負担を軽減することが求められる。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一般会計等に係る地方債の現在高と公営企業債等繰入見込額が大半を占めている。地方債現在高については、令和元年度決算において、統合小学校の新設工事に係る新発債の額が大きかったため、金額が増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起債の償還が順次終了していることによって減となった。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退職手当負担見込額は職員の年齢構成が若返っていることなどから年々減少している。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将来負担比率は年々改善はしてきているものの、類似団体と比較すると依然として高いことから、今後も普通建設事業の抑制や繰上償還により数値の改善を図っていく。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青森県黒石市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基金残高の合計は年々増加しており、令和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年度の基金残高合計は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1,505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万円で前年度と比べ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その他特定目的基金も年々増加している。ふるさと納税制度による寄附金を寄附者指定の使途ごとに仕分けし、対応する基金に積み立てていること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と新型コロナウイルス感染症対策利子補給基金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ここ数年、基金の現在高は全体的に増加している。しかし、今後公共施設の老朽化対策に係る支出が予想されるほか、雪害・自然災害に伴う緊急対応にも備える必要がある。　寄附金を原資とする基金については積極的に活用する一方で、財政調整基金については最低限の基金残高維持に努める。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黒石市民文化会館運営基金：財政再建のため休止中の黒石市民文化会館が再開した際に、運営資金に充てるため積み立てている。</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黒石市図書館建設基金：図書館を所有していないため、将来整備する際の財源として市民から頂いた寄附金などを積み立てている。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石市農業振興基金：遊休農地の利活用、農地集約の促進、認定農業者、基幹農業者、農業後継者の育成、基幹作物の振興と新規作物導入による農業経営改善に支援するなど農業振興を図る経費の財源に充てるため積み立て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新型コロナウイルス感染症対策利子補給基金：新型コロナウイルス感染症対応の融資制度を利用している事業者を対象に償還利子の全部又は一部を補給するための基金を積み立てている。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黒石市歴史的景観保存基金：伝統的建造物群保存地区の保存及び歴史的景観形成地区の景観形成を図るため積み立てている。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増となった理由は、使途の指定がある寄附金などを対応する基金に積み立てているためである。</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減となった理由は、基金の目的に合致した事業を施行する際、積極的に基金を活用しているためである。</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今後も、目的に合致した歳出には積極的に基金を活用し、適切な基金の運用を行っていく。</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財政調整基金に関しては、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年度は除雪対策のため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百万円取崩した一方</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、令和元年度決算剰余分等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百万円積みたてたため、平成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1,217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雪の状況によっては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百万円の追加支出の可能性もあるため、緊急時に即座に対応できるだけの基金の確保は必要である。そのため、堅調な基金運用が求められる。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例年、地方債残高に対して、かなり低い割合の積み立てしかできていない状況である。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満期一括返済の地方債はなく、地方債残高も減少しているため、今後とも慎重な財政運営に努めたい。</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32,530
32,404
217.05
21,216,300
20,146,937
834,450
9,024,919
12,285,523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当市の有形固定資産減価償却率は、類似団体平均値を下回っているものの、施設等の老朽化が進んでいることから増加傾向にある。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既存施設の老朽化対策のため、公共施設等総合管理計画に従い計画的な更新や除却等が必要である。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15748</xdr:rowOff>
    </xdr:from>
    <xdr:to>
      <xdr:col>23</xdr:col>
      <xdr:colOff>136525</xdr:colOff>
      <xdr:row>29</xdr:row>
      <xdr:rowOff>117348</xdr:rowOff>
    </xdr:to>
    <xdr:sp macro="" textlink="">
      <xdr:nvSpPr>
        <xdr:cNvPr id="79" name="楕円 78"/>
        <xdr:cNvSpPr/>
      </xdr:nvSpPr>
      <xdr:spPr>
        <a:xfrm>
          <a:off x="47117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38625</xdr:rowOff>
    </xdr:from>
    <xdr:ext cx="405111" cy="259045"/>
    <xdr:sp macro="" textlink="">
      <xdr:nvSpPr>
        <xdr:cNvPr id="80" name="有形固定資産減価償却率該当値テキスト"/>
        <xdr:cNvSpPr txBox="1"/>
      </xdr:nvSpPr>
      <xdr:spPr>
        <a:xfrm>
          <a:off x="4813300" y="5610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13589</xdr:rowOff>
    </xdr:from>
    <xdr:to>
      <xdr:col>19</xdr:col>
      <xdr:colOff>187325</xdr:colOff>
      <xdr:row>29</xdr:row>
      <xdr:rowOff>115189</xdr:rowOff>
    </xdr:to>
    <xdr:sp macro="" textlink="">
      <xdr:nvSpPr>
        <xdr:cNvPr id="81" name="楕円 80"/>
        <xdr:cNvSpPr/>
      </xdr:nvSpPr>
      <xdr:spPr>
        <a:xfrm>
          <a:off x="40005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64389</xdr:rowOff>
    </xdr:from>
    <xdr:to>
      <xdr:col>23</xdr:col>
      <xdr:colOff>85725</xdr:colOff>
      <xdr:row>29</xdr:row>
      <xdr:rowOff>66548</xdr:rowOff>
    </xdr:to>
    <xdr:cxnSp macro="">
      <xdr:nvCxnSpPr>
        <xdr:cNvPr id="82" name="直線コネクタ 81"/>
        <xdr:cNvCxnSpPr/>
      </xdr:nvCxnSpPr>
      <xdr:spPr>
        <a:xfrm>
          <a:off x="4051300" y="5807964"/>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156972</xdr:rowOff>
    </xdr:from>
    <xdr:to>
      <xdr:col>15</xdr:col>
      <xdr:colOff>187325</xdr:colOff>
      <xdr:row>29</xdr:row>
      <xdr:rowOff>87122</xdr:rowOff>
    </xdr:to>
    <xdr:sp macro="" textlink="">
      <xdr:nvSpPr>
        <xdr:cNvPr id="83" name="楕円 82"/>
        <xdr:cNvSpPr/>
      </xdr:nvSpPr>
      <xdr:spPr>
        <a:xfrm>
          <a:off x="3238500" y="5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36322</xdr:rowOff>
    </xdr:from>
    <xdr:to>
      <xdr:col>19</xdr:col>
      <xdr:colOff>136525</xdr:colOff>
      <xdr:row>29</xdr:row>
      <xdr:rowOff>64389</xdr:rowOff>
    </xdr:to>
    <xdr:cxnSp macro="">
      <xdr:nvCxnSpPr>
        <xdr:cNvPr id="84" name="直線コネクタ 83"/>
        <xdr:cNvCxnSpPr/>
      </xdr:nvCxnSpPr>
      <xdr:spPr>
        <a:xfrm>
          <a:off x="3289300" y="5779897"/>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118110</xdr:rowOff>
    </xdr:from>
    <xdr:to>
      <xdr:col>11</xdr:col>
      <xdr:colOff>187325</xdr:colOff>
      <xdr:row>29</xdr:row>
      <xdr:rowOff>48260</xdr:rowOff>
    </xdr:to>
    <xdr:sp macro="" textlink="">
      <xdr:nvSpPr>
        <xdr:cNvPr id="85" name="楕円 84"/>
        <xdr:cNvSpPr/>
      </xdr:nvSpPr>
      <xdr:spPr>
        <a:xfrm>
          <a:off x="2476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168910</xdr:rowOff>
    </xdr:from>
    <xdr:to>
      <xdr:col>15</xdr:col>
      <xdr:colOff>136525</xdr:colOff>
      <xdr:row>29</xdr:row>
      <xdr:rowOff>36322</xdr:rowOff>
    </xdr:to>
    <xdr:cxnSp macro="">
      <xdr:nvCxnSpPr>
        <xdr:cNvPr id="86" name="直線コネクタ 85"/>
        <xdr:cNvCxnSpPr/>
      </xdr:nvCxnSpPr>
      <xdr:spPr>
        <a:xfrm>
          <a:off x="2527300" y="5741035"/>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79248</xdr:rowOff>
    </xdr:from>
    <xdr:to>
      <xdr:col>7</xdr:col>
      <xdr:colOff>187325</xdr:colOff>
      <xdr:row>29</xdr:row>
      <xdr:rowOff>9398</xdr:rowOff>
    </xdr:to>
    <xdr:sp macro="" textlink="">
      <xdr:nvSpPr>
        <xdr:cNvPr id="87" name="楕円 86"/>
        <xdr:cNvSpPr/>
      </xdr:nvSpPr>
      <xdr:spPr>
        <a:xfrm>
          <a:off x="1714500" y="56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130048</xdr:rowOff>
    </xdr:from>
    <xdr:to>
      <xdr:col>11</xdr:col>
      <xdr:colOff>136525</xdr:colOff>
      <xdr:row>28</xdr:row>
      <xdr:rowOff>168910</xdr:rowOff>
    </xdr:to>
    <xdr:cxnSp macro="">
      <xdr:nvCxnSpPr>
        <xdr:cNvPr id="88" name="直線コネクタ 87"/>
        <xdr:cNvCxnSpPr/>
      </xdr:nvCxnSpPr>
      <xdr:spPr>
        <a:xfrm>
          <a:off x="1765300" y="5702173"/>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131716</xdr:rowOff>
    </xdr:from>
    <xdr:ext cx="405111" cy="259045"/>
    <xdr:sp macro="" textlink="">
      <xdr:nvSpPr>
        <xdr:cNvPr id="93" name="n_1mainValue有形固定資産減価償却率"/>
        <xdr:cNvSpPr txBox="1"/>
      </xdr:nvSpPr>
      <xdr:spPr>
        <a:xfrm>
          <a:off x="38360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103649</xdr:rowOff>
    </xdr:from>
    <xdr:ext cx="405111" cy="259045"/>
    <xdr:sp macro="" textlink="">
      <xdr:nvSpPr>
        <xdr:cNvPr id="94" name="n_2mainValue有形固定資産減価償却率"/>
        <xdr:cNvSpPr txBox="1"/>
      </xdr:nvSpPr>
      <xdr:spPr>
        <a:xfrm>
          <a:off x="3086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64787</xdr:rowOff>
    </xdr:from>
    <xdr:ext cx="405111" cy="259045"/>
    <xdr:sp macro="" textlink="">
      <xdr:nvSpPr>
        <xdr:cNvPr id="95" name="n_3mainValue有形固定資産減価償却率"/>
        <xdr:cNvSpPr txBox="1"/>
      </xdr:nvSpPr>
      <xdr:spPr>
        <a:xfrm>
          <a:off x="2324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25925</xdr:rowOff>
    </xdr:from>
    <xdr:ext cx="405111" cy="259045"/>
    <xdr:sp macro="" textlink="">
      <xdr:nvSpPr>
        <xdr:cNvPr id="96" name="n_4mainValue有形固定資産減価償却率"/>
        <xdr:cNvSpPr txBox="1"/>
      </xdr:nvSpPr>
      <xdr:spPr>
        <a:xfrm>
          <a:off x="1562744" y="5426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債務償還比率は昨年度比で</a:t>
          </a:r>
          <a:r>
            <a:rPr kumimoji="1" lang="en-US" altLang="ja-JP" sz="1100">
              <a:latin typeface="ＭＳ Ｐゴシック" panose="020B0600070205080204" pitchFamily="50" charset="-128"/>
              <a:ea typeface="ＭＳ Ｐゴシック" panose="020B0600070205080204" pitchFamily="50" charset="-128"/>
            </a:rPr>
            <a:t>78.8</a:t>
          </a:r>
          <a:r>
            <a:rPr kumimoji="1" lang="ja-JP" altLang="en-US" sz="1100">
              <a:latin typeface="ＭＳ Ｐゴシック" panose="020B0600070205080204" pitchFamily="50" charset="-128"/>
              <a:ea typeface="ＭＳ Ｐゴシック" panose="020B0600070205080204" pitchFamily="50" charset="-128"/>
            </a:rPr>
            <a:t>ポイント減少し、昨年度に引き続き類似団体平均を下回っている。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これは、既往債の償還終了及び新発債の抑制により将来負担額が減少したためである。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38572</xdr:rowOff>
    </xdr:from>
    <xdr:to>
      <xdr:col>76</xdr:col>
      <xdr:colOff>73025</xdr:colOff>
      <xdr:row>29</xdr:row>
      <xdr:rowOff>140172</xdr:rowOff>
    </xdr:to>
    <xdr:sp macro="" textlink="">
      <xdr:nvSpPr>
        <xdr:cNvPr id="143" name="楕円 142"/>
        <xdr:cNvSpPr/>
      </xdr:nvSpPr>
      <xdr:spPr>
        <a:xfrm>
          <a:off x="14744700" y="578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61449</xdr:rowOff>
    </xdr:from>
    <xdr:ext cx="469744" cy="259045"/>
    <xdr:sp macro="" textlink="">
      <xdr:nvSpPr>
        <xdr:cNvPr id="144" name="債務償還比率該当値テキスト"/>
        <xdr:cNvSpPr txBox="1"/>
      </xdr:nvSpPr>
      <xdr:spPr>
        <a:xfrm>
          <a:off x="14846300" y="563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119586</xdr:rowOff>
    </xdr:from>
    <xdr:to>
      <xdr:col>72</xdr:col>
      <xdr:colOff>123825</xdr:colOff>
      <xdr:row>30</xdr:row>
      <xdr:rowOff>49736</xdr:rowOff>
    </xdr:to>
    <xdr:sp macro="" textlink="">
      <xdr:nvSpPr>
        <xdr:cNvPr id="145" name="楕円 144"/>
        <xdr:cNvSpPr/>
      </xdr:nvSpPr>
      <xdr:spPr>
        <a:xfrm>
          <a:off x="14033500" y="58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89372</xdr:rowOff>
    </xdr:from>
    <xdr:to>
      <xdr:col>76</xdr:col>
      <xdr:colOff>22225</xdr:colOff>
      <xdr:row>29</xdr:row>
      <xdr:rowOff>170386</xdr:rowOff>
    </xdr:to>
    <xdr:cxnSp macro="">
      <xdr:nvCxnSpPr>
        <xdr:cNvPr id="146" name="直線コネクタ 145"/>
        <xdr:cNvCxnSpPr/>
      </xdr:nvCxnSpPr>
      <xdr:spPr>
        <a:xfrm flipV="1">
          <a:off x="14084300" y="5832947"/>
          <a:ext cx="711200" cy="8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153615</xdr:rowOff>
    </xdr:from>
    <xdr:to>
      <xdr:col>68</xdr:col>
      <xdr:colOff>123825</xdr:colOff>
      <xdr:row>30</xdr:row>
      <xdr:rowOff>83765</xdr:rowOff>
    </xdr:to>
    <xdr:sp macro="" textlink="">
      <xdr:nvSpPr>
        <xdr:cNvPr id="147" name="楕円 146"/>
        <xdr:cNvSpPr/>
      </xdr:nvSpPr>
      <xdr:spPr>
        <a:xfrm>
          <a:off x="13271500" y="589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170386</xdr:rowOff>
    </xdr:from>
    <xdr:to>
      <xdr:col>72</xdr:col>
      <xdr:colOff>73025</xdr:colOff>
      <xdr:row>30</xdr:row>
      <xdr:rowOff>32965</xdr:rowOff>
    </xdr:to>
    <xdr:cxnSp macro="">
      <xdr:nvCxnSpPr>
        <xdr:cNvPr id="148" name="直線コネクタ 147"/>
        <xdr:cNvCxnSpPr/>
      </xdr:nvCxnSpPr>
      <xdr:spPr>
        <a:xfrm flipV="1">
          <a:off x="13322300" y="5913961"/>
          <a:ext cx="762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35009</xdr:rowOff>
    </xdr:from>
    <xdr:to>
      <xdr:col>64</xdr:col>
      <xdr:colOff>123825</xdr:colOff>
      <xdr:row>30</xdr:row>
      <xdr:rowOff>136609</xdr:rowOff>
    </xdr:to>
    <xdr:sp macro="" textlink="">
      <xdr:nvSpPr>
        <xdr:cNvPr id="149" name="楕円 148"/>
        <xdr:cNvSpPr/>
      </xdr:nvSpPr>
      <xdr:spPr>
        <a:xfrm>
          <a:off x="12509500" y="59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32965</xdr:rowOff>
    </xdr:from>
    <xdr:to>
      <xdr:col>68</xdr:col>
      <xdr:colOff>73025</xdr:colOff>
      <xdr:row>30</xdr:row>
      <xdr:rowOff>85809</xdr:rowOff>
    </xdr:to>
    <xdr:cxnSp macro="">
      <xdr:nvCxnSpPr>
        <xdr:cNvPr id="150" name="直線コネクタ 149"/>
        <xdr:cNvCxnSpPr/>
      </xdr:nvCxnSpPr>
      <xdr:spPr>
        <a:xfrm flipV="1">
          <a:off x="12560300" y="5947990"/>
          <a:ext cx="762000" cy="5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95050</xdr:rowOff>
    </xdr:from>
    <xdr:to>
      <xdr:col>60</xdr:col>
      <xdr:colOff>123825</xdr:colOff>
      <xdr:row>31</xdr:row>
      <xdr:rowOff>25200</xdr:rowOff>
    </xdr:to>
    <xdr:sp macro="" textlink="">
      <xdr:nvSpPr>
        <xdr:cNvPr id="151" name="楕円 150"/>
        <xdr:cNvSpPr/>
      </xdr:nvSpPr>
      <xdr:spPr>
        <a:xfrm>
          <a:off x="11747500" y="601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85809</xdr:rowOff>
    </xdr:from>
    <xdr:to>
      <xdr:col>64</xdr:col>
      <xdr:colOff>73025</xdr:colOff>
      <xdr:row>30</xdr:row>
      <xdr:rowOff>145850</xdr:rowOff>
    </xdr:to>
    <xdr:cxnSp macro="">
      <xdr:nvCxnSpPr>
        <xdr:cNvPr id="152" name="直線コネクタ 151"/>
        <xdr:cNvCxnSpPr/>
      </xdr:nvCxnSpPr>
      <xdr:spPr>
        <a:xfrm flipV="1">
          <a:off x="11798300" y="6000834"/>
          <a:ext cx="762000" cy="6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66263</xdr:rowOff>
    </xdr:from>
    <xdr:ext cx="469744" cy="259045"/>
    <xdr:sp macro="" textlink="">
      <xdr:nvSpPr>
        <xdr:cNvPr id="157" name="n_1mainValue債務償還比率"/>
        <xdr:cNvSpPr txBox="1"/>
      </xdr:nvSpPr>
      <xdr:spPr>
        <a:xfrm>
          <a:off x="13836727" y="563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100292</xdr:rowOff>
    </xdr:from>
    <xdr:ext cx="469744" cy="259045"/>
    <xdr:sp macro="" textlink="">
      <xdr:nvSpPr>
        <xdr:cNvPr id="158" name="n_2mainValue債務償還比率"/>
        <xdr:cNvSpPr txBox="1"/>
      </xdr:nvSpPr>
      <xdr:spPr>
        <a:xfrm>
          <a:off x="13087427" y="567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127736</xdr:rowOff>
    </xdr:from>
    <xdr:ext cx="469744" cy="259045"/>
    <xdr:sp macro="" textlink="">
      <xdr:nvSpPr>
        <xdr:cNvPr id="159" name="n_3mainValue債務償還比率"/>
        <xdr:cNvSpPr txBox="1"/>
      </xdr:nvSpPr>
      <xdr:spPr>
        <a:xfrm>
          <a:off x="12325427" y="604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16327</xdr:rowOff>
    </xdr:from>
    <xdr:ext cx="469744" cy="259045"/>
    <xdr:sp macro="" textlink="">
      <xdr:nvSpPr>
        <xdr:cNvPr id="160" name="n_4mainValue債務償還比率"/>
        <xdr:cNvSpPr txBox="1"/>
      </xdr:nvSpPr>
      <xdr:spPr>
        <a:xfrm>
          <a:off x="11563427" y="61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32,530
32,404
217.05
21,216,300
20,146,937
834,450
9,024,919
12,285,523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160655</xdr:rowOff>
    </xdr:from>
    <xdr:to>
      <xdr:col>24</xdr:col>
      <xdr:colOff>114300</xdr:colOff>
      <xdr:row>37</xdr:row>
      <xdr:rowOff>90805</xdr:rowOff>
    </xdr:to>
    <xdr:sp macro="" textlink="">
      <xdr:nvSpPr>
        <xdr:cNvPr id="73" name="楕円 72"/>
        <xdr:cNvSpPr/>
      </xdr:nvSpPr>
      <xdr:spPr>
        <a:xfrm>
          <a:off x="4584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12082</xdr:rowOff>
    </xdr:from>
    <xdr:ext cx="405111" cy="259045"/>
    <xdr:sp macro="" textlink="">
      <xdr:nvSpPr>
        <xdr:cNvPr id="74" name="【道路】&#10;有形固定資産減価償却率該当値テキスト"/>
        <xdr:cNvSpPr txBox="1"/>
      </xdr:nvSpPr>
      <xdr:spPr>
        <a:xfrm>
          <a:off x="4673600"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120650</xdr:rowOff>
    </xdr:from>
    <xdr:to>
      <xdr:col>20</xdr:col>
      <xdr:colOff>38100</xdr:colOff>
      <xdr:row>37</xdr:row>
      <xdr:rowOff>50800</xdr:rowOff>
    </xdr:to>
    <xdr:sp macro="" textlink="">
      <xdr:nvSpPr>
        <xdr:cNvPr id="75" name="楕円 74"/>
        <xdr:cNvSpPr/>
      </xdr:nvSpPr>
      <xdr:spPr>
        <a:xfrm>
          <a:off x="3746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0</xdr:rowOff>
    </xdr:from>
    <xdr:to>
      <xdr:col>24</xdr:col>
      <xdr:colOff>63500</xdr:colOff>
      <xdr:row>37</xdr:row>
      <xdr:rowOff>40005</xdr:rowOff>
    </xdr:to>
    <xdr:cxnSp macro="">
      <xdr:nvCxnSpPr>
        <xdr:cNvPr id="76" name="直線コネクタ 75"/>
        <xdr:cNvCxnSpPr/>
      </xdr:nvCxnSpPr>
      <xdr:spPr>
        <a:xfrm>
          <a:off x="3797300" y="63436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7" name="楕円 76"/>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37</xdr:row>
      <xdr:rowOff>0</xdr:rowOff>
    </xdr:to>
    <xdr:cxnSp macro="">
      <xdr:nvCxnSpPr>
        <xdr:cNvPr id="78" name="直線コネクタ 77"/>
        <xdr:cNvCxnSpPr/>
      </xdr:nvCxnSpPr>
      <xdr:spPr>
        <a:xfrm>
          <a:off x="2908300" y="6305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50165</xdr:rowOff>
    </xdr:from>
    <xdr:to>
      <xdr:col>10</xdr:col>
      <xdr:colOff>165100</xdr:colOff>
      <xdr:row>36</xdr:row>
      <xdr:rowOff>151765</xdr:rowOff>
    </xdr:to>
    <xdr:sp macro="" textlink="">
      <xdr:nvSpPr>
        <xdr:cNvPr id="79" name="楕円 78"/>
        <xdr:cNvSpPr/>
      </xdr:nvSpPr>
      <xdr:spPr>
        <a:xfrm>
          <a:off x="1968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100965</xdr:rowOff>
    </xdr:from>
    <xdr:to>
      <xdr:col>15</xdr:col>
      <xdr:colOff>50800</xdr:colOff>
      <xdr:row>36</xdr:row>
      <xdr:rowOff>133350</xdr:rowOff>
    </xdr:to>
    <xdr:cxnSp macro="">
      <xdr:nvCxnSpPr>
        <xdr:cNvPr id="80" name="直線コネクタ 79"/>
        <xdr:cNvCxnSpPr/>
      </xdr:nvCxnSpPr>
      <xdr:spPr>
        <a:xfrm>
          <a:off x="2019300" y="62731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12065</xdr:rowOff>
    </xdr:from>
    <xdr:to>
      <xdr:col>6</xdr:col>
      <xdr:colOff>38100</xdr:colOff>
      <xdr:row>36</xdr:row>
      <xdr:rowOff>113665</xdr:rowOff>
    </xdr:to>
    <xdr:sp macro="" textlink="">
      <xdr:nvSpPr>
        <xdr:cNvPr id="81" name="楕円 80"/>
        <xdr:cNvSpPr/>
      </xdr:nvSpPr>
      <xdr:spPr>
        <a:xfrm>
          <a:off x="1079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62865</xdr:rowOff>
    </xdr:from>
    <xdr:to>
      <xdr:col>10</xdr:col>
      <xdr:colOff>114300</xdr:colOff>
      <xdr:row>36</xdr:row>
      <xdr:rowOff>100965</xdr:rowOff>
    </xdr:to>
    <xdr:cxnSp macro="">
      <xdr:nvCxnSpPr>
        <xdr:cNvPr id="82" name="直線コネクタ 81"/>
        <xdr:cNvCxnSpPr/>
      </xdr:nvCxnSpPr>
      <xdr:spPr>
        <a:xfrm>
          <a:off x="1130300" y="62350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67327</xdr:rowOff>
    </xdr:from>
    <xdr:ext cx="405111" cy="259045"/>
    <xdr:sp macro="" textlink="">
      <xdr:nvSpPr>
        <xdr:cNvPr id="87" name="n_1mainValue【道路】&#10;有形固定資産減価償却率"/>
        <xdr:cNvSpPr txBox="1"/>
      </xdr:nvSpPr>
      <xdr:spPr>
        <a:xfrm>
          <a:off x="3582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8" name="n_2mainValue【道路】&#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9" name="n_3mainValue【道路】&#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130192</xdr:rowOff>
    </xdr:from>
    <xdr:ext cx="405111" cy="259045"/>
    <xdr:sp macro="" textlink="">
      <xdr:nvSpPr>
        <xdr:cNvPr id="90" name="n_4mainValue【道路】&#10;有形固定資産減価償却率"/>
        <xdr:cNvSpPr txBox="1"/>
      </xdr:nvSpPr>
      <xdr:spPr>
        <a:xfrm>
          <a:off x="927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35208</xdr:rowOff>
    </xdr:from>
    <xdr:to>
      <xdr:col>55</xdr:col>
      <xdr:colOff>50800</xdr:colOff>
      <xdr:row>41</xdr:row>
      <xdr:rowOff>136808</xdr:rowOff>
    </xdr:to>
    <xdr:sp macro="" textlink="">
      <xdr:nvSpPr>
        <xdr:cNvPr id="132" name="楕円 131"/>
        <xdr:cNvSpPr/>
      </xdr:nvSpPr>
      <xdr:spPr>
        <a:xfrm>
          <a:off x="10426700" y="706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121585</xdr:rowOff>
    </xdr:from>
    <xdr:ext cx="534377" cy="259045"/>
    <xdr:sp macro="" textlink="">
      <xdr:nvSpPr>
        <xdr:cNvPr id="133" name="【道路】&#10;一人当たり延長該当値テキスト"/>
        <xdr:cNvSpPr txBox="1"/>
      </xdr:nvSpPr>
      <xdr:spPr>
        <a:xfrm>
          <a:off x="10515600" y="69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39508</xdr:rowOff>
    </xdr:from>
    <xdr:to>
      <xdr:col>50</xdr:col>
      <xdr:colOff>165100</xdr:colOff>
      <xdr:row>41</xdr:row>
      <xdr:rowOff>141108</xdr:rowOff>
    </xdr:to>
    <xdr:sp macro="" textlink="">
      <xdr:nvSpPr>
        <xdr:cNvPr id="134" name="楕円 133"/>
        <xdr:cNvSpPr/>
      </xdr:nvSpPr>
      <xdr:spPr>
        <a:xfrm>
          <a:off x="9588500" y="706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86008</xdr:rowOff>
    </xdr:from>
    <xdr:to>
      <xdr:col>55</xdr:col>
      <xdr:colOff>0</xdr:colOff>
      <xdr:row>41</xdr:row>
      <xdr:rowOff>90308</xdr:rowOff>
    </xdr:to>
    <xdr:cxnSp macro="">
      <xdr:nvCxnSpPr>
        <xdr:cNvPr id="135" name="直線コネクタ 134"/>
        <xdr:cNvCxnSpPr/>
      </xdr:nvCxnSpPr>
      <xdr:spPr>
        <a:xfrm flipV="1">
          <a:off x="9639300" y="7115458"/>
          <a:ext cx="8382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40509</xdr:rowOff>
    </xdr:from>
    <xdr:to>
      <xdr:col>46</xdr:col>
      <xdr:colOff>38100</xdr:colOff>
      <xdr:row>41</xdr:row>
      <xdr:rowOff>142109</xdr:rowOff>
    </xdr:to>
    <xdr:sp macro="" textlink="">
      <xdr:nvSpPr>
        <xdr:cNvPr id="136" name="楕円 135"/>
        <xdr:cNvSpPr/>
      </xdr:nvSpPr>
      <xdr:spPr>
        <a:xfrm>
          <a:off x="8699500" y="706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90308</xdr:rowOff>
    </xdr:from>
    <xdr:to>
      <xdr:col>50</xdr:col>
      <xdr:colOff>114300</xdr:colOff>
      <xdr:row>41</xdr:row>
      <xdr:rowOff>91309</xdr:rowOff>
    </xdr:to>
    <xdr:cxnSp macro="">
      <xdr:nvCxnSpPr>
        <xdr:cNvPr id="137" name="直線コネクタ 136"/>
        <xdr:cNvCxnSpPr/>
      </xdr:nvCxnSpPr>
      <xdr:spPr>
        <a:xfrm flipV="1">
          <a:off x="8750300" y="7119758"/>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43797</xdr:rowOff>
    </xdr:from>
    <xdr:to>
      <xdr:col>41</xdr:col>
      <xdr:colOff>101600</xdr:colOff>
      <xdr:row>41</xdr:row>
      <xdr:rowOff>145397</xdr:rowOff>
    </xdr:to>
    <xdr:sp macro="" textlink="">
      <xdr:nvSpPr>
        <xdr:cNvPr id="138" name="楕円 137"/>
        <xdr:cNvSpPr/>
      </xdr:nvSpPr>
      <xdr:spPr>
        <a:xfrm>
          <a:off x="7810500" y="70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91309</xdr:rowOff>
    </xdr:from>
    <xdr:to>
      <xdr:col>45</xdr:col>
      <xdr:colOff>177800</xdr:colOff>
      <xdr:row>41</xdr:row>
      <xdr:rowOff>94597</xdr:rowOff>
    </xdr:to>
    <xdr:cxnSp macro="">
      <xdr:nvCxnSpPr>
        <xdr:cNvPr id="139" name="直線コネクタ 138"/>
        <xdr:cNvCxnSpPr/>
      </xdr:nvCxnSpPr>
      <xdr:spPr>
        <a:xfrm flipV="1">
          <a:off x="7861300" y="7120759"/>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46344</xdr:rowOff>
    </xdr:from>
    <xdr:to>
      <xdr:col>36</xdr:col>
      <xdr:colOff>165100</xdr:colOff>
      <xdr:row>41</xdr:row>
      <xdr:rowOff>147944</xdr:rowOff>
    </xdr:to>
    <xdr:sp macro="" textlink="">
      <xdr:nvSpPr>
        <xdr:cNvPr id="140" name="楕円 139"/>
        <xdr:cNvSpPr/>
      </xdr:nvSpPr>
      <xdr:spPr>
        <a:xfrm>
          <a:off x="6921500" y="70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94597</xdr:rowOff>
    </xdr:from>
    <xdr:to>
      <xdr:col>41</xdr:col>
      <xdr:colOff>50800</xdr:colOff>
      <xdr:row>41</xdr:row>
      <xdr:rowOff>97144</xdr:rowOff>
    </xdr:to>
    <xdr:cxnSp macro="">
      <xdr:nvCxnSpPr>
        <xdr:cNvPr id="141" name="直線コネクタ 140"/>
        <xdr:cNvCxnSpPr/>
      </xdr:nvCxnSpPr>
      <xdr:spPr>
        <a:xfrm flipV="1">
          <a:off x="6972300" y="7124047"/>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132235</xdr:rowOff>
    </xdr:from>
    <xdr:ext cx="534377" cy="259045"/>
    <xdr:sp macro="" textlink="">
      <xdr:nvSpPr>
        <xdr:cNvPr id="146" name="n_1mainValue【道路】&#10;一人当たり延長"/>
        <xdr:cNvSpPr txBox="1"/>
      </xdr:nvSpPr>
      <xdr:spPr>
        <a:xfrm>
          <a:off x="9359411" y="716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133236</xdr:rowOff>
    </xdr:from>
    <xdr:ext cx="534377" cy="259045"/>
    <xdr:sp macro="" textlink="">
      <xdr:nvSpPr>
        <xdr:cNvPr id="147" name="n_2mainValue【道路】&#10;一人当たり延長"/>
        <xdr:cNvSpPr txBox="1"/>
      </xdr:nvSpPr>
      <xdr:spPr>
        <a:xfrm>
          <a:off x="8483111" y="71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136524</xdr:rowOff>
    </xdr:from>
    <xdr:ext cx="534377" cy="259045"/>
    <xdr:sp macro="" textlink="">
      <xdr:nvSpPr>
        <xdr:cNvPr id="148" name="n_3mainValue【道路】&#10;一人当たり延長"/>
        <xdr:cNvSpPr txBox="1"/>
      </xdr:nvSpPr>
      <xdr:spPr>
        <a:xfrm>
          <a:off x="7594111" y="716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139071</xdr:rowOff>
    </xdr:from>
    <xdr:ext cx="534377" cy="259045"/>
    <xdr:sp macro="" textlink="">
      <xdr:nvSpPr>
        <xdr:cNvPr id="149" name="n_4mainValue【道路】&#10;一人当たり延長"/>
        <xdr:cNvSpPr txBox="1"/>
      </xdr:nvSpPr>
      <xdr:spPr>
        <a:xfrm>
          <a:off x="6705111" y="71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19685</xdr:rowOff>
    </xdr:from>
    <xdr:to>
      <xdr:col>24</xdr:col>
      <xdr:colOff>114300</xdr:colOff>
      <xdr:row>61</xdr:row>
      <xdr:rowOff>121285</xdr:rowOff>
    </xdr:to>
    <xdr:sp macro="" textlink="">
      <xdr:nvSpPr>
        <xdr:cNvPr id="189" name="楕円 188"/>
        <xdr:cNvSpPr/>
      </xdr:nvSpPr>
      <xdr:spPr>
        <a:xfrm>
          <a:off x="45847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42562</xdr:rowOff>
    </xdr:from>
    <xdr:ext cx="405111" cy="259045"/>
    <xdr:sp macro="" textlink="">
      <xdr:nvSpPr>
        <xdr:cNvPr id="190" name="【橋りょう・トンネル】&#10;有形固定資産減価償却率該当値テキスト"/>
        <xdr:cNvSpPr txBox="1"/>
      </xdr:nvSpPr>
      <xdr:spPr>
        <a:xfrm>
          <a:off x="4673600" y="1032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158750</xdr:rowOff>
    </xdr:from>
    <xdr:to>
      <xdr:col>20</xdr:col>
      <xdr:colOff>38100</xdr:colOff>
      <xdr:row>61</xdr:row>
      <xdr:rowOff>88900</xdr:rowOff>
    </xdr:to>
    <xdr:sp macro="" textlink="">
      <xdr:nvSpPr>
        <xdr:cNvPr id="191" name="楕円 190"/>
        <xdr:cNvSpPr/>
      </xdr:nvSpPr>
      <xdr:spPr>
        <a:xfrm>
          <a:off x="3746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38100</xdr:rowOff>
    </xdr:from>
    <xdr:to>
      <xdr:col>24</xdr:col>
      <xdr:colOff>63500</xdr:colOff>
      <xdr:row>61</xdr:row>
      <xdr:rowOff>70485</xdr:rowOff>
    </xdr:to>
    <xdr:cxnSp macro="">
      <xdr:nvCxnSpPr>
        <xdr:cNvPr id="192" name="直線コネクタ 191"/>
        <xdr:cNvCxnSpPr/>
      </xdr:nvCxnSpPr>
      <xdr:spPr>
        <a:xfrm>
          <a:off x="3797300" y="104965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137795</xdr:rowOff>
    </xdr:from>
    <xdr:to>
      <xdr:col>15</xdr:col>
      <xdr:colOff>101600</xdr:colOff>
      <xdr:row>61</xdr:row>
      <xdr:rowOff>67945</xdr:rowOff>
    </xdr:to>
    <xdr:sp macro="" textlink="">
      <xdr:nvSpPr>
        <xdr:cNvPr id="193" name="楕円 192"/>
        <xdr:cNvSpPr/>
      </xdr:nvSpPr>
      <xdr:spPr>
        <a:xfrm>
          <a:off x="2857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17145</xdr:rowOff>
    </xdr:from>
    <xdr:to>
      <xdr:col>19</xdr:col>
      <xdr:colOff>177800</xdr:colOff>
      <xdr:row>61</xdr:row>
      <xdr:rowOff>38100</xdr:rowOff>
    </xdr:to>
    <xdr:cxnSp macro="">
      <xdr:nvCxnSpPr>
        <xdr:cNvPr id="194" name="直線コネクタ 193"/>
        <xdr:cNvCxnSpPr/>
      </xdr:nvCxnSpPr>
      <xdr:spPr>
        <a:xfrm>
          <a:off x="2908300" y="104755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95" name="楕円 194"/>
        <xdr:cNvSpPr/>
      </xdr:nvSpPr>
      <xdr:spPr>
        <a:xfrm>
          <a:off x="196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17145</xdr:rowOff>
    </xdr:to>
    <xdr:cxnSp macro="">
      <xdr:nvCxnSpPr>
        <xdr:cNvPr id="196" name="直線コネクタ 195"/>
        <xdr:cNvCxnSpPr/>
      </xdr:nvCxnSpPr>
      <xdr:spPr>
        <a:xfrm>
          <a:off x="2019300" y="10458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113030</xdr:rowOff>
    </xdr:from>
    <xdr:to>
      <xdr:col>6</xdr:col>
      <xdr:colOff>38100</xdr:colOff>
      <xdr:row>61</xdr:row>
      <xdr:rowOff>43180</xdr:rowOff>
    </xdr:to>
    <xdr:sp macro="" textlink="">
      <xdr:nvSpPr>
        <xdr:cNvPr id="197" name="楕円 196"/>
        <xdr:cNvSpPr/>
      </xdr:nvSpPr>
      <xdr:spPr>
        <a:xfrm>
          <a:off x="1079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163830</xdr:rowOff>
    </xdr:from>
    <xdr:to>
      <xdr:col>10</xdr:col>
      <xdr:colOff>114300</xdr:colOff>
      <xdr:row>61</xdr:row>
      <xdr:rowOff>0</xdr:rowOff>
    </xdr:to>
    <xdr:cxnSp macro="">
      <xdr:nvCxnSpPr>
        <xdr:cNvPr id="198" name="直線コネクタ 197"/>
        <xdr:cNvCxnSpPr/>
      </xdr:nvCxnSpPr>
      <xdr:spPr>
        <a:xfrm>
          <a:off x="1130300" y="10450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105427</xdr:rowOff>
    </xdr:from>
    <xdr:ext cx="405111" cy="259045"/>
    <xdr:sp macro="" textlink="">
      <xdr:nvSpPr>
        <xdr:cNvPr id="203" name="n_1mainValue【橋りょう・トンネル】&#10;有形固定資産減価償却率"/>
        <xdr:cNvSpPr txBox="1"/>
      </xdr:nvSpPr>
      <xdr:spPr>
        <a:xfrm>
          <a:off x="35820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84472</xdr:rowOff>
    </xdr:from>
    <xdr:ext cx="405111" cy="259045"/>
    <xdr:sp macro="" textlink="">
      <xdr:nvSpPr>
        <xdr:cNvPr id="204" name="n_2mainValue【橋りょう・トンネル】&#10;有形固定資産減価償却率"/>
        <xdr:cNvSpPr txBox="1"/>
      </xdr:nvSpPr>
      <xdr:spPr>
        <a:xfrm>
          <a:off x="27057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5" name="n_3mainValue【橋りょう・トンネ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59707</xdr:rowOff>
    </xdr:from>
    <xdr:ext cx="405111" cy="259045"/>
    <xdr:sp macro="" textlink="">
      <xdr:nvSpPr>
        <xdr:cNvPr id="206" name="n_4mainValue【橋りょう・トンネル】&#10;有形固定資産減価償却率"/>
        <xdr:cNvSpPr txBox="1"/>
      </xdr:nvSpPr>
      <xdr:spPr>
        <a:xfrm>
          <a:off x="927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67508</xdr:rowOff>
    </xdr:from>
    <xdr:to>
      <xdr:col>55</xdr:col>
      <xdr:colOff>50800</xdr:colOff>
      <xdr:row>63</xdr:row>
      <xdr:rowOff>169108</xdr:rowOff>
    </xdr:to>
    <xdr:sp macro="" textlink="">
      <xdr:nvSpPr>
        <xdr:cNvPr id="246" name="楕円 245"/>
        <xdr:cNvSpPr/>
      </xdr:nvSpPr>
      <xdr:spPr>
        <a:xfrm>
          <a:off x="10426700" y="1086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153885</xdr:rowOff>
    </xdr:from>
    <xdr:ext cx="599010" cy="259045"/>
    <xdr:sp macro="" textlink="">
      <xdr:nvSpPr>
        <xdr:cNvPr id="247" name="【橋りょう・トンネル】&#10;一人当たり有形固定資産（償却資産）額該当値テキスト"/>
        <xdr:cNvSpPr txBox="1"/>
      </xdr:nvSpPr>
      <xdr:spPr>
        <a:xfrm>
          <a:off x="10515600" y="1078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69673</xdr:rowOff>
    </xdr:from>
    <xdr:to>
      <xdr:col>50</xdr:col>
      <xdr:colOff>165100</xdr:colOff>
      <xdr:row>63</xdr:row>
      <xdr:rowOff>171273</xdr:rowOff>
    </xdr:to>
    <xdr:sp macro="" textlink="">
      <xdr:nvSpPr>
        <xdr:cNvPr id="248" name="楕円 247"/>
        <xdr:cNvSpPr/>
      </xdr:nvSpPr>
      <xdr:spPr>
        <a:xfrm>
          <a:off x="9588500" y="1087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118308</xdr:rowOff>
    </xdr:from>
    <xdr:to>
      <xdr:col>55</xdr:col>
      <xdr:colOff>0</xdr:colOff>
      <xdr:row>63</xdr:row>
      <xdr:rowOff>120473</xdr:rowOff>
    </xdr:to>
    <xdr:cxnSp macro="">
      <xdr:nvCxnSpPr>
        <xdr:cNvPr id="249" name="直線コネクタ 248"/>
        <xdr:cNvCxnSpPr/>
      </xdr:nvCxnSpPr>
      <xdr:spPr>
        <a:xfrm flipV="1">
          <a:off x="9639300" y="10919658"/>
          <a:ext cx="8382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72946</xdr:rowOff>
    </xdr:from>
    <xdr:to>
      <xdr:col>46</xdr:col>
      <xdr:colOff>38100</xdr:colOff>
      <xdr:row>64</xdr:row>
      <xdr:rowOff>3096</xdr:rowOff>
    </xdr:to>
    <xdr:sp macro="" textlink="">
      <xdr:nvSpPr>
        <xdr:cNvPr id="250" name="楕円 249"/>
        <xdr:cNvSpPr/>
      </xdr:nvSpPr>
      <xdr:spPr>
        <a:xfrm>
          <a:off x="8699500" y="1087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120473</xdr:rowOff>
    </xdr:from>
    <xdr:to>
      <xdr:col>50</xdr:col>
      <xdr:colOff>114300</xdr:colOff>
      <xdr:row>63</xdr:row>
      <xdr:rowOff>123746</xdr:rowOff>
    </xdr:to>
    <xdr:cxnSp macro="">
      <xdr:nvCxnSpPr>
        <xdr:cNvPr id="251" name="直線コネクタ 250"/>
        <xdr:cNvCxnSpPr/>
      </xdr:nvCxnSpPr>
      <xdr:spPr>
        <a:xfrm flipV="1">
          <a:off x="8750300" y="10921823"/>
          <a:ext cx="889000" cy="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76730</xdr:rowOff>
    </xdr:from>
    <xdr:to>
      <xdr:col>41</xdr:col>
      <xdr:colOff>101600</xdr:colOff>
      <xdr:row>64</xdr:row>
      <xdr:rowOff>6880</xdr:rowOff>
    </xdr:to>
    <xdr:sp macro="" textlink="">
      <xdr:nvSpPr>
        <xdr:cNvPr id="252" name="楕円 251"/>
        <xdr:cNvSpPr/>
      </xdr:nvSpPr>
      <xdr:spPr>
        <a:xfrm>
          <a:off x="7810500" y="108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123746</xdr:rowOff>
    </xdr:from>
    <xdr:to>
      <xdr:col>45</xdr:col>
      <xdr:colOff>177800</xdr:colOff>
      <xdr:row>63</xdr:row>
      <xdr:rowOff>127530</xdr:rowOff>
    </xdr:to>
    <xdr:cxnSp macro="">
      <xdr:nvCxnSpPr>
        <xdr:cNvPr id="253" name="直線コネクタ 252"/>
        <xdr:cNvCxnSpPr/>
      </xdr:nvCxnSpPr>
      <xdr:spPr>
        <a:xfrm flipV="1">
          <a:off x="7861300" y="10925096"/>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78533</xdr:rowOff>
    </xdr:from>
    <xdr:to>
      <xdr:col>36</xdr:col>
      <xdr:colOff>165100</xdr:colOff>
      <xdr:row>64</xdr:row>
      <xdr:rowOff>8683</xdr:rowOff>
    </xdr:to>
    <xdr:sp macro="" textlink="">
      <xdr:nvSpPr>
        <xdr:cNvPr id="254" name="楕円 253"/>
        <xdr:cNvSpPr/>
      </xdr:nvSpPr>
      <xdr:spPr>
        <a:xfrm>
          <a:off x="6921500" y="108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127530</xdr:rowOff>
    </xdr:from>
    <xdr:to>
      <xdr:col>41</xdr:col>
      <xdr:colOff>50800</xdr:colOff>
      <xdr:row>63</xdr:row>
      <xdr:rowOff>129333</xdr:rowOff>
    </xdr:to>
    <xdr:cxnSp macro="">
      <xdr:nvCxnSpPr>
        <xdr:cNvPr id="255" name="直線コネクタ 254"/>
        <xdr:cNvCxnSpPr/>
      </xdr:nvCxnSpPr>
      <xdr:spPr>
        <a:xfrm flipV="1">
          <a:off x="6972300" y="10928880"/>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162400</xdr:rowOff>
    </xdr:from>
    <xdr:ext cx="599010" cy="259045"/>
    <xdr:sp macro="" textlink="">
      <xdr:nvSpPr>
        <xdr:cNvPr id="260" name="n_1mainValue【橋りょう・トンネル】&#10;一人当たり有形固定資産（償却資産）額"/>
        <xdr:cNvSpPr txBox="1"/>
      </xdr:nvSpPr>
      <xdr:spPr>
        <a:xfrm>
          <a:off x="9327095" y="1096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165673</xdr:rowOff>
    </xdr:from>
    <xdr:ext cx="599010" cy="259045"/>
    <xdr:sp macro="" textlink="">
      <xdr:nvSpPr>
        <xdr:cNvPr id="261" name="n_2mainValue【橋りょう・トンネル】&#10;一人当たり有形固定資産（償却資産）額"/>
        <xdr:cNvSpPr txBox="1"/>
      </xdr:nvSpPr>
      <xdr:spPr>
        <a:xfrm>
          <a:off x="8450795" y="1096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169457</xdr:rowOff>
    </xdr:from>
    <xdr:ext cx="599010" cy="259045"/>
    <xdr:sp macro="" textlink="">
      <xdr:nvSpPr>
        <xdr:cNvPr id="262" name="n_3mainValue【橋りょう・トンネル】&#10;一人当たり有形固定資産（償却資産）額"/>
        <xdr:cNvSpPr txBox="1"/>
      </xdr:nvSpPr>
      <xdr:spPr>
        <a:xfrm>
          <a:off x="7561795" y="1097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171260</xdr:rowOff>
    </xdr:from>
    <xdr:ext cx="599010" cy="259045"/>
    <xdr:sp macro="" textlink="">
      <xdr:nvSpPr>
        <xdr:cNvPr id="263" name="n_4mainValue【橋りょう・トンネル】&#10;一人当たり有形固定資産（償却資産）額"/>
        <xdr:cNvSpPr txBox="1"/>
      </xdr:nvSpPr>
      <xdr:spPr>
        <a:xfrm>
          <a:off x="6672795" y="109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304" name="楕円 303"/>
        <xdr:cNvSpPr/>
      </xdr:nvSpPr>
      <xdr:spPr>
        <a:xfrm>
          <a:off x="4584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84472</xdr:rowOff>
    </xdr:from>
    <xdr:ext cx="405111" cy="259045"/>
    <xdr:sp macro="" textlink="">
      <xdr:nvSpPr>
        <xdr:cNvPr id="305" name="【公営住宅】&#10;有形固定資産減価償却率該当値テキスト"/>
        <xdr:cNvSpPr txBox="1"/>
      </xdr:nvSpPr>
      <xdr:spPr>
        <a:xfrm>
          <a:off x="4673600"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xdr:rowOff>
    </xdr:from>
    <xdr:to>
      <xdr:col>20</xdr:col>
      <xdr:colOff>38100</xdr:colOff>
      <xdr:row>82</xdr:row>
      <xdr:rowOff>117475</xdr:rowOff>
    </xdr:to>
    <xdr:sp macro="" textlink="">
      <xdr:nvSpPr>
        <xdr:cNvPr id="306" name="楕円 305"/>
        <xdr:cNvSpPr/>
      </xdr:nvSpPr>
      <xdr:spPr>
        <a:xfrm>
          <a:off x="3746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66675</xdr:rowOff>
    </xdr:from>
    <xdr:to>
      <xdr:col>24</xdr:col>
      <xdr:colOff>63500</xdr:colOff>
      <xdr:row>82</xdr:row>
      <xdr:rowOff>112395</xdr:rowOff>
    </xdr:to>
    <xdr:cxnSp macro="">
      <xdr:nvCxnSpPr>
        <xdr:cNvPr id="307" name="直線コネクタ 306"/>
        <xdr:cNvCxnSpPr/>
      </xdr:nvCxnSpPr>
      <xdr:spPr>
        <a:xfrm>
          <a:off x="3797300" y="141255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36830</xdr:rowOff>
    </xdr:from>
    <xdr:to>
      <xdr:col>15</xdr:col>
      <xdr:colOff>101600</xdr:colOff>
      <xdr:row>82</xdr:row>
      <xdr:rowOff>138430</xdr:rowOff>
    </xdr:to>
    <xdr:sp macro="" textlink="">
      <xdr:nvSpPr>
        <xdr:cNvPr id="308" name="楕円 307"/>
        <xdr:cNvSpPr/>
      </xdr:nvSpPr>
      <xdr:spPr>
        <a:xfrm>
          <a:off x="2857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66675</xdr:rowOff>
    </xdr:from>
    <xdr:to>
      <xdr:col>19</xdr:col>
      <xdr:colOff>177800</xdr:colOff>
      <xdr:row>82</xdr:row>
      <xdr:rowOff>87630</xdr:rowOff>
    </xdr:to>
    <xdr:cxnSp macro="">
      <xdr:nvCxnSpPr>
        <xdr:cNvPr id="309" name="直線コネクタ 308"/>
        <xdr:cNvCxnSpPr/>
      </xdr:nvCxnSpPr>
      <xdr:spPr>
        <a:xfrm flipV="1">
          <a:off x="2908300" y="141255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168275</xdr:rowOff>
    </xdr:from>
    <xdr:to>
      <xdr:col>10</xdr:col>
      <xdr:colOff>165100</xdr:colOff>
      <xdr:row>82</xdr:row>
      <xdr:rowOff>98425</xdr:rowOff>
    </xdr:to>
    <xdr:sp macro="" textlink="">
      <xdr:nvSpPr>
        <xdr:cNvPr id="310" name="楕円 309"/>
        <xdr:cNvSpPr/>
      </xdr:nvSpPr>
      <xdr:spPr>
        <a:xfrm>
          <a:off x="1968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47625</xdr:rowOff>
    </xdr:from>
    <xdr:to>
      <xdr:col>15</xdr:col>
      <xdr:colOff>50800</xdr:colOff>
      <xdr:row>82</xdr:row>
      <xdr:rowOff>87630</xdr:rowOff>
    </xdr:to>
    <xdr:cxnSp macro="">
      <xdr:nvCxnSpPr>
        <xdr:cNvPr id="311" name="直線コネクタ 310"/>
        <xdr:cNvCxnSpPr/>
      </xdr:nvCxnSpPr>
      <xdr:spPr>
        <a:xfrm>
          <a:off x="2019300" y="141065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86361</xdr:rowOff>
    </xdr:from>
    <xdr:to>
      <xdr:col>6</xdr:col>
      <xdr:colOff>38100</xdr:colOff>
      <xdr:row>83</xdr:row>
      <xdr:rowOff>16511</xdr:rowOff>
    </xdr:to>
    <xdr:sp macro="" textlink="">
      <xdr:nvSpPr>
        <xdr:cNvPr id="312" name="楕円 311"/>
        <xdr:cNvSpPr/>
      </xdr:nvSpPr>
      <xdr:spPr>
        <a:xfrm>
          <a:off x="1079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47625</xdr:rowOff>
    </xdr:from>
    <xdr:to>
      <xdr:col>10</xdr:col>
      <xdr:colOff>114300</xdr:colOff>
      <xdr:row>82</xdr:row>
      <xdr:rowOff>137161</xdr:rowOff>
    </xdr:to>
    <xdr:cxnSp macro="">
      <xdr:nvCxnSpPr>
        <xdr:cNvPr id="313" name="直線コネクタ 312"/>
        <xdr:cNvCxnSpPr/>
      </xdr:nvCxnSpPr>
      <xdr:spPr>
        <a:xfrm flipV="1">
          <a:off x="1130300" y="14106525"/>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134002</xdr:rowOff>
    </xdr:from>
    <xdr:ext cx="405111" cy="259045"/>
    <xdr:sp macro="" textlink="">
      <xdr:nvSpPr>
        <xdr:cNvPr id="318" name="n_1mainValue【公営住宅】&#10;有形固定資産減価償却率"/>
        <xdr:cNvSpPr txBox="1"/>
      </xdr:nvSpPr>
      <xdr:spPr>
        <a:xfrm>
          <a:off x="35820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154957</xdr:rowOff>
    </xdr:from>
    <xdr:ext cx="405111" cy="259045"/>
    <xdr:sp macro="" textlink="">
      <xdr:nvSpPr>
        <xdr:cNvPr id="319" name="n_2mainValue【公営住宅】&#10;有形固定資産減価償却率"/>
        <xdr:cNvSpPr txBox="1"/>
      </xdr:nvSpPr>
      <xdr:spPr>
        <a:xfrm>
          <a:off x="27057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320" name="n_3mainValue【公営住宅】&#10;有形固定資産減価償却率"/>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7638</xdr:rowOff>
    </xdr:from>
    <xdr:ext cx="405111" cy="259045"/>
    <xdr:sp macro="" textlink="">
      <xdr:nvSpPr>
        <xdr:cNvPr id="321" name="n_4mainValue【公営住宅】&#10;有形固定資産減価償却率"/>
        <xdr:cNvSpPr txBox="1"/>
      </xdr:nvSpPr>
      <xdr:spPr>
        <a:xfrm>
          <a:off x="927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135432</xdr:rowOff>
    </xdr:from>
    <xdr:to>
      <xdr:col>55</xdr:col>
      <xdr:colOff>50800</xdr:colOff>
      <xdr:row>86</xdr:row>
      <xdr:rowOff>65582</xdr:rowOff>
    </xdr:to>
    <xdr:sp macro="" textlink="">
      <xdr:nvSpPr>
        <xdr:cNvPr id="359" name="楕円 358"/>
        <xdr:cNvSpPr/>
      </xdr:nvSpPr>
      <xdr:spPr>
        <a:xfrm>
          <a:off x="104267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134930</xdr:rowOff>
    </xdr:from>
    <xdr:to>
      <xdr:col>50</xdr:col>
      <xdr:colOff>165100</xdr:colOff>
      <xdr:row>86</xdr:row>
      <xdr:rowOff>65080</xdr:rowOff>
    </xdr:to>
    <xdr:sp macro="" textlink="">
      <xdr:nvSpPr>
        <xdr:cNvPr id="361" name="楕円 360"/>
        <xdr:cNvSpPr/>
      </xdr:nvSpPr>
      <xdr:spPr>
        <a:xfrm>
          <a:off x="9588500" y="147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14280</xdr:rowOff>
    </xdr:from>
    <xdr:to>
      <xdr:col>55</xdr:col>
      <xdr:colOff>0</xdr:colOff>
      <xdr:row>86</xdr:row>
      <xdr:rowOff>14782</xdr:rowOff>
    </xdr:to>
    <xdr:cxnSp macro="">
      <xdr:nvCxnSpPr>
        <xdr:cNvPr id="362" name="直線コネクタ 361"/>
        <xdr:cNvCxnSpPr/>
      </xdr:nvCxnSpPr>
      <xdr:spPr>
        <a:xfrm>
          <a:off x="9639300" y="14758980"/>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136485</xdr:rowOff>
    </xdr:from>
    <xdr:to>
      <xdr:col>46</xdr:col>
      <xdr:colOff>38100</xdr:colOff>
      <xdr:row>86</xdr:row>
      <xdr:rowOff>66635</xdr:rowOff>
    </xdr:to>
    <xdr:sp macro="" textlink="">
      <xdr:nvSpPr>
        <xdr:cNvPr id="363" name="楕円 362"/>
        <xdr:cNvSpPr/>
      </xdr:nvSpPr>
      <xdr:spPr>
        <a:xfrm>
          <a:off x="8699500" y="147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14280</xdr:rowOff>
    </xdr:from>
    <xdr:to>
      <xdr:col>50</xdr:col>
      <xdr:colOff>114300</xdr:colOff>
      <xdr:row>86</xdr:row>
      <xdr:rowOff>15835</xdr:rowOff>
    </xdr:to>
    <xdr:cxnSp macro="">
      <xdr:nvCxnSpPr>
        <xdr:cNvPr id="364" name="直線コネクタ 363"/>
        <xdr:cNvCxnSpPr/>
      </xdr:nvCxnSpPr>
      <xdr:spPr>
        <a:xfrm flipV="1">
          <a:off x="8750300" y="14758980"/>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137216</xdr:rowOff>
    </xdr:from>
    <xdr:to>
      <xdr:col>41</xdr:col>
      <xdr:colOff>101600</xdr:colOff>
      <xdr:row>86</xdr:row>
      <xdr:rowOff>67366</xdr:rowOff>
    </xdr:to>
    <xdr:sp macro="" textlink="">
      <xdr:nvSpPr>
        <xdr:cNvPr id="365" name="楕円 364"/>
        <xdr:cNvSpPr/>
      </xdr:nvSpPr>
      <xdr:spPr>
        <a:xfrm>
          <a:off x="7810500" y="1471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15835</xdr:rowOff>
    </xdr:from>
    <xdr:to>
      <xdr:col>45</xdr:col>
      <xdr:colOff>177800</xdr:colOff>
      <xdr:row>86</xdr:row>
      <xdr:rowOff>16566</xdr:rowOff>
    </xdr:to>
    <xdr:cxnSp macro="">
      <xdr:nvCxnSpPr>
        <xdr:cNvPr id="366" name="直線コネクタ 365"/>
        <xdr:cNvCxnSpPr/>
      </xdr:nvCxnSpPr>
      <xdr:spPr>
        <a:xfrm flipV="1">
          <a:off x="7861300" y="1476053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135615</xdr:rowOff>
    </xdr:from>
    <xdr:to>
      <xdr:col>36</xdr:col>
      <xdr:colOff>165100</xdr:colOff>
      <xdr:row>86</xdr:row>
      <xdr:rowOff>65765</xdr:rowOff>
    </xdr:to>
    <xdr:sp macro="" textlink="">
      <xdr:nvSpPr>
        <xdr:cNvPr id="367" name="楕円 366"/>
        <xdr:cNvSpPr/>
      </xdr:nvSpPr>
      <xdr:spPr>
        <a:xfrm>
          <a:off x="6921500" y="147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14965</xdr:rowOff>
    </xdr:from>
    <xdr:to>
      <xdr:col>41</xdr:col>
      <xdr:colOff>50800</xdr:colOff>
      <xdr:row>86</xdr:row>
      <xdr:rowOff>16566</xdr:rowOff>
    </xdr:to>
    <xdr:cxnSp macro="">
      <xdr:nvCxnSpPr>
        <xdr:cNvPr id="368" name="直線コネクタ 367"/>
        <xdr:cNvCxnSpPr/>
      </xdr:nvCxnSpPr>
      <xdr:spPr>
        <a:xfrm>
          <a:off x="6972300" y="14759665"/>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56207</xdr:rowOff>
    </xdr:from>
    <xdr:ext cx="469744" cy="259045"/>
    <xdr:sp macro="" textlink="">
      <xdr:nvSpPr>
        <xdr:cNvPr id="373" name="n_1mainValue【公営住宅】&#10;一人当たり面積"/>
        <xdr:cNvSpPr txBox="1"/>
      </xdr:nvSpPr>
      <xdr:spPr>
        <a:xfrm>
          <a:off x="9391727" y="1480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57762</xdr:rowOff>
    </xdr:from>
    <xdr:ext cx="469744" cy="259045"/>
    <xdr:sp macro="" textlink="">
      <xdr:nvSpPr>
        <xdr:cNvPr id="374" name="n_2mainValue【公営住宅】&#10;一人当たり面積"/>
        <xdr:cNvSpPr txBox="1"/>
      </xdr:nvSpPr>
      <xdr:spPr>
        <a:xfrm>
          <a:off x="8515427" y="1480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58493</xdr:rowOff>
    </xdr:from>
    <xdr:ext cx="469744" cy="259045"/>
    <xdr:sp macro="" textlink="">
      <xdr:nvSpPr>
        <xdr:cNvPr id="375" name="n_3mainValue【公営住宅】&#10;一人当たり面積"/>
        <xdr:cNvSpPr txBox="1"/>
      </xdr:nvSpPr>
      <xdr:spPr>
        <a:xfrm>
          <a:off x="7626427" y="1480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56892</xdr:rowOff>
    </xdr:from>
    <xdr:ext cx="469744" cy="259045"/>
    <xdr:sp macro="" textlink="">
      <xdr:nvSpPr>
        <xdr:cNvPr id="376" name="n_4mainValue【公営住宅】&#10;一人当たり面積"/>
        <xdr:cNvSpPr txBox="1"/>
      </xdr:nvSpPr>
      <xdr:spPr>
        <a:xfrm>
          <a:off x="6737427" y="1480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3"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42</xdr:row>
      <xdr:rowOff>41728</xdr:rowOff>
    </xdr:from>
    <xdr:to>
      <xdr:col>67</xdr:col>
      <xdr:colOff>101600</xdr:colOff>
      <xdr:row>42</xdr:row>
      <xdr:rowOff>143328</xdr:rowOff>
    </xdr:to>
    <xdr:sp macro="" textlink="">
      <xdr:nvSpPr>
        <xdr:cNvPr id="434" name="楕円 433"/>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164754</xdr:rowOff>
    </xdr:from>
    <xdr:ext cx="405111" cy="259045"/>
    <xdr:sp macro="" textlink="">
      <xdr:nvSpPr>
        <xdr:cNvPr id="435"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36"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37"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38"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39" name="n_4mainValue【認定こども園・幼稚園・保育所】&#10;有形固定資産減価償却率"/>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0" name="直線コネクタ 4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1" name="テキスト ボックス 45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2" name="直線コネクタ 4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3" name="テキスト ボックス 45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4" name="直線コネクタ 4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5" name="テキスト ボックス 45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6" name="直線コネクタ 4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7" name="テキスト ボックス 45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8" name="直線コネクタ 4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9" name="テキスト ボックス 45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0" name="直線コネクタ 4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1" name="テキスト ボックス 46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65" name="直線コネクタ 46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6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67" name="直線コネクタ 46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6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69" name="直線コネクタ 46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70"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71" name="フローチャート: 判断 47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72" name="フローチャート: 判断 471"/>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73" name="フローチャート: 判断 472"/>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74" name="フローチャート: 判断 47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75" name="フローチャート: 判断 474"/>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167459</xdr:rowOff>
    </xdr:from>
    <xdr:to>
      <xdr:col>98</xdr:col>
      <xdr:colOff>38100</xdr:colOff>
      <xdr:row>42</xdr:row>
      <xdr:rowOff>97609</xdr:rowOff>
    </xdr:to>
    <xdr:sp macro="" textlink="">
      <xdr:nvSpPr>
        <xdr:cNvPr id="481" name="楕円 480"/>
        <xdr:cNvSpPr/>
      </xdr:nvSpPr>
      <xdr:spPr>
        <a:xfrm>
          <a:off x="186055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35758</xdr:rowOff>
    </xdr:from>
    <xdr:ext cx="469744" cy="259045"/>
    <xdr:sp macro="" textlink="">
      <xdr:nvSpPr>
        <xdr:cNvPr id="482"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483"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484"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485"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88736</xdr:rowOff>
    </xdr:from>
    <xdr:ext cx="469744" cy="259045"/>
    <xdr:sp macro="" textlink="">
      <xdr:nvSpPr>
        <xdr:cNvPr id="486" name="n_4mainValue【認定こども園・幼稚園・保育所】&#10;一人当たり面積"/>
        <xdr:cNvSpPr txBox="1"/>
      </xdr:nvSpPr>
      <xdr:spPr>
        <a:xfrm>
          <a:off x="18421427" y="728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11" name="直線コネクタ 510"/>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12"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13" name="直線コネクタ 512"/>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14"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15" name="直線コネクタ 514"/>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16"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17" name="フローチャート: 判断 51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18" name="フローチャート: 判断 517"/>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19" name="フローチャート: 判断 51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20" name="フローチャート: 判断 519"/>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21" name="フローチャート: 判断 520"/>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67310</xdr:rowOff>
    </xdr:from>
    <xdr:to>
      <xdr:col>85</xdr:col>
      <xdr:colOff>177800</xdr:colOff>
      <xdr:row>59</xdr:row>
      <xdr:rowOff>168910</xdr:rowOff>
    </xdr:to>
    <xdr:sp macro="" textlink="">
      <xdr:nvSpPr>
        <xdr:cNvPr id="527" name="楕円 526"/>
        <xdr:cNvSpPr/>
      </xdr:nvSpPr>
      <xdr:spPr>
        <a:xfrm>
          <a:off x="16268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90187</xdr:rowOff>
    </xdr:from>
    <xdr:ext cx="405111" cy="259045"/>
    <xdr:sp macro="" textlink="">
      <xdr:nvSpPr>
        <xdr:cNvPr id="528" name="【学校施設】&#10;有形固定資産減価償却率該当値テキスト"/>
        <xdr:cNvSpPr txBox="1"/>
      </xdr:nvSpPr>
      <xdr:spPr>
        <a:xfrm>
          <a:off x="1635760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61595</xdr:rowOff>
    </xdr:from>
    <xdr:to>
      <xdr:col>81</xdr:col>
      <xdr:colOff>101600</xdr:colOff>
      <xdr:row>60</xdr:row>
      <xdr:rowOff>163195</xdr:rowOff>
    </xdr:to>
    <xdr:sp macro="" textlink="">
      <xdr:nvSpPr>
        <xdr:cNvPr id="529" name="楕円 528"/>
        <xdr:cNvSpPr/>
      </xdr:nvSpPr>
      <xdr:spPr>
        <a:xfrm>
          <a:off x="15430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118110</xdr:rowOff>
    </xdr:from>
    <xdr:to>
      <xdr:col>85</xdr:col>
      <xdr:colOff>127000</xdr:colOff>
      <xdr:row>60</xdr:row>
      <xdr:rowOff>112395</xdr:rowOff>
    </xdr:to>
    <xdr:cxnSp macro="">
      <xdr:nvCxnSpPr>
        <xdr:cNvPr id="530" name="直線コネクタ 529"/>
        <xdr:cNvCxnSpPr/>
      </xdr:nvCxnSpPr>
      <xdr:spPr>
        <a:xfrm flipV="1">
          <a:off x="15481300" y="10233660"/>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31" name="楕円 530"/>
        <xdr:cNvSpPr/>
      </xdr:nvSpPr>
      <xdr:spPr>
        <a:xfrm>
          <a:off x="14541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70485</xdr:rowOff>
    </xdr:from>
    <xdr:to>
      <xdr:col>81</xdr:col>
      <xdr:colOff>50800</xdr:colOff>
      <xdr:row>60</xdr:row>
      <xdr:rowOff>112395</xdr:rowOff>
    </xdr:to>
    <xdr:cxnSp macro="">
      <xdr:nvCxnSpPr>
        <xdr:cNvPr id="532" name="直線コネクタ 531"/>
        <xdr:cNvCxnSpPr/>
      </xdr:nvCxnSpPr>
      <xdr:spPr>
        <a:xfrm>
          <a:off x="14592300" y="103574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8255</xdr:rowOff>
    </xdr:from>
    <xdr:to>
      <xdr:col>72</xdr:col>
      <xdr:colOff>38100</xdr:colOff>
      <xdr:row>60</xdr:row>
      <xdr:rowOff>109855</xdr:rowOff>
    </xdr:to>
    <xdr:sp macro="" textlink="">
      <xdr:nvSpPr>
        <xdr:cNvPr id="533" name="楕円 532"/>
        <xdr:cNvSpPr/>
      </xdr:nvSpPr>
      <xdr:spPr>
        <a:xfrm>
          <a:off x="13652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59055</xdr:rowOff>
    </xdr:from>
    <xdr:to>
      <xdr:col>76</xdr:col>
      <xdr:colOff>114300</xdr:colOff>
      <xdr:row>60</xdr:row>
      <xdr:rowOff>70485</xdr:rowOff>
    </xdr:to>
    <xdr:cxnSp macro="">
      <xdr:nvCxnSpPr>
        <xdr:cNvPr id="534" name="直線コネクタ 533"/>
        <xdr:cNvCxnSpPr/>
      </xdr:nvCxnSpPr>
      <xdr:spPr>
        <a:xfrm>
          <a:off x="13703300" y="103460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15875</xdr:rowOff>
    </xdr:from>
    <xdr:to>
      <xdr:col>67</xdr:col>
      <xdr:colOff>101600</xdr:colOff>
      <xdr:row>60</xdr:row>
      <xdr:rowOff>117475</xdr:rowOff>
    </xdr:to>
    <xdr:sp macro="" textlink="">
      <xdr:nvSpPr>
        <xdr:cNvPr id="535" name="楕円 534"/>
        <xdr:cNvSpPr/>
      </xdr:nvSpPr>
      <xdr:spPr>
        <a:xfrm>
          <a:off x="12763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59055</xdr:rowOff>
    </xdr:from>
    <xdr:to>
      <xdr:col>71</xdr:col>
      <xdr:colOff>177800</xdr:colOff>
      <xdr:row>60</xdr:row>
      <xdr:rowOff>66675</xdr:rowOff>
    </xdr:to>
    <xdr:cxnSp macro="">
      <xdr:nvCxnSpPr>
        <xdr:cNvPr id="536" name="直線コネクタ 535"/>
        <xdr:cNvCxnSpPr/>
      </xdr:nvCxnSpPr>
      <xdr:spPr>
        <a:xfrm flipV="1">
          <a:off x="12814300" y="103460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37"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38"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39"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40"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154322</xdr:rowOff>
    </xdr:from>
    <xdr:ext cx="405111" cy="259045"/>
    <xdr:sp macro="" textlink="">
      <xdr:nvSpPr>
        <xdr:cNvPr id="541" name="n_1mainValue【学校施設】&#10;有形固定資産減価償却率"/>
        <xdr:cNvSpPr txBox="1"/>
      </xdr:nvSpPr>
      <xdr:spPr>
        <a:xfrm>
          <a:off x="15266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42" name="n_2main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100982</xdr:rowOff>
    </xdr:from>
    <xdr:ext cx="405111" cy="259045"/>
    <xdr:sp macro="" textlink="">
      <xdr:nvSpPr>
        <xdr:cNvPr id="543" name="n_3mainValue【学校施設】&#10;有形固定資産減価償却率"/>
        <xdr:cNvSpPr txBox="1"/>
      </xdr:nvSpPr>
      <xdr:spPr>
        <a:xfrm>
          <a:off x="13500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108602</xdr:rowOff>
    </xdr:from>
    <xdr:ext cx="405111" cy="259045"/>
    <xdr:sp macro="" textlink="">
      <xdr:nvSpPr>
        <xdr:cNvPr id="544" name="n_4mainValue【学校施設】&#10;有形固定資産減価償却率"/>
        <xdr:cNvSpPr txBox="1"/>
      </xdr:nvSpPr>
      <xdr:spPr>
        <a:xfrm>
          <a:off x="12611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6" name="テキスト ボックス 5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8" name="テキスト ボックス 5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2" name="テキスト ボックス 5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4" name="テキスト ボックス 5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6" name="テキスト ボックス 56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68" name="直線コネクタ 567"/>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69"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70" name="直線コネクタ 569"/>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71"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72" name="直線コネクタ 571"/>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73"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74" name="フローチャート: 判断 573"/>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75" name="フローチャート: 判断 574"/>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76" name="フローチャート: 判断 575"/>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77" name="フローチャート: 判断 576"/>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78" name="フローチャート: 判断 577"/>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165227</xdr:rowOff>
    </xdr:from>
    <xdr:to>
      <xdr:col>116</xdr:col>
      <xdr:colOff>114300</xdr:colOff>
      <xdr:row>62</xdr:row>
      <xdr:rowOff>95377</xdr:rowOff>
    </xdr:to>
    <xdr:sp macro="" textlink="">
      <xdr:nvSpPr>
        <xdr:cNvPr id="584" name="楕円 583"/>
        <xdr:cNvSpPr/>
      </xdr:nvSpPr>
      <xdr:spPr>
        <a:xfrm>
          <a:off x="22110700" y="106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80154</xdr:rowOff>
    </xdr:from>
    <xdr:ext cx="469744" cy="259045"/>
    <xdr:sp macro="" textlink="">
      <xdr:nvSpPr>
        <xdr:cNvPr id="585" name="【学校施設】&#10;一人当たり面積該当値テキスト"/>
        <xdr:cNvSpPr txBox="1"/>
      </xdr:nvSpPr>
      <xdr:spPr>
        <a:xfrm>
          <a:off x="22199600" y="1053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48451</xdr:rowOff>
    </xdr:from>
    <xdr:to>
      <xdr:col>112</xdr:col>
      <xdr:colOff>38100</xdr:colOff>
      <xdr:row>62</xdr:row>
      <xdr:rowOff>150051</xdr:rowOff>
    </xdr:to>
    <xdr:sp macro="" textlink="">
      <xdr:nvSpPr>
        <xdr:cNvPr id="586" name="楕円 585"/>
        <xdr:cNvSpPr/>
      </xdr:nvSpPr>
      <xdr:spPr>
        <a:xfrm>
          <a:off x="21272500" y="10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44577</xdr:rowOff>
    </xdr:from>
    <xdr:to>
      <xdr:col>116</xdr:col>
      <xdr:colOff>63500</xdr:colOff>
      <xdr:row>62</xdr:row>
      <xdr:rowOff>99251</xdr:rowOff>
    </xdr:to>
    <xdr:cxnSp macro="">
      <xdr:nvCxnSpPr>
        <xdr:cNvPr id="587" name="直線コネクタ 586"/>
        <xdr:cNvCxnSpPr/>
      </xdr:nvCxnSpPr>
      <xdr:spPr>
        <a:xfrm flipV="1">
          <a:off x="21323300" y="10674477"/>
          <a:ext cx="8382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52451</xdr:rowOff>
    </xdr:from>
    <xdr:to>
      <xdr:col>107</xdr:col>
      <xdr:colOff>101600</xdr:colOff>
      <xdr:row>62</xdr:row>
      <xdr:rowOff>154051</xdr:rowOff>
    </xdr:to>
    <xdr:sp macro="" textlink="">
      <xdr:nvSpPr>
        <xdr:cNvPr id="588" name="楕円 587"/>
        <xdr:cNvSpPr/>
      </xdr:nvSpPr>
      <xdr:spPr>
        <a:xfrm>
          <a:off x="20383500" y="106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99251</xdr:rowOff>
    </xdr:from>
    <xdr:to>
      <xdr:col>111</xdr:col>
      <xdr:colOff>177800</xdr:colOff>
      <xdr:row>62</xdr:row>
      <xdr:rowOff>103251</xdr:rowOff>
    </xdr:to>
    <xdr:cxnSp macro="">
      <xdr:nvCxnSpPr>
        <xdr:cNvPr id="589" name="直線コネクタ 588"/>
        <xdr:cNvCxnSpPr/>
      </xdr:nvCxnSpPr>
      <xdr:spPr>
        <a:xfrm flipV="1">
          <a:off x="20434300" y="10729151"/>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36830</xdr:rowOff>
    </xdr:from>
    <xdr:to>
      <xdr:col>102</xdr:col>
      <xdr:colOff>165100</xdr:colOff>
      <xdr:row>62</xdr:row>
      <xdr:rowOff>138430</xdr:rowOff>
    </xdr:to>
    <xdr:sp macro="" textlink="">
      <xdr:nvSpPr>
        <xdr:cNvPr id="590" name="楕円 589"/>
        <xdr:cNvSpPr/>
      </xdr:nvSpPr>
      <xdr:spPr>
        <a:xfrm>
          <a:off x="19494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87630</xdr:rowOff>
    </xdr:from>
    <xdr:to>
      <xdr:col>107</xdr:col>
      <xdr:colOff>50800</xdr:colOff>
      <xdr:row>62</xdr:row>
      <xdr:rowOff>103251</xdr:rowOff>
    </xdr:to>
    <xdr:cxnSp macro="">
      <xdr:nvCxnSpPr>
        <xdr:cNvPr id="591" name="直線コネクタ 590"/>
        <xdr:cNvCxnSpPr/>
      </xdr:nvCxnSpPr>
      <xdr:spPr>
        <a:xfrm>
          <a:off x="19545300" y="10717530"/>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156273</xdr:rowOff>
    </xdr:from>
    <xdr:to>
      <xdr:col>98</xdr:col>
      <xdr:colOff>38100</xdr:colOff>
      <xdr:row>62</xdr:row>
      <xdr:rowOff>86423</xdr:rowOff>
    </xdr:to>
    <xdr:sp macro="" textlink="">
      <xdr:nvSpPr>
        <xdr:cNvPr id="592" name="楕円 591"/>
        <xdr:cNvSpPr/>
      </xdr:nvSpPr>
      <xdr:spPr>
        <a:xfrm>
          <a:off x="18605500" y="1061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35623</xdr:rowOff>
    </xdr:from>
    <xdr:to>
      <xdr:col>102</xdr:col>
      <xdr:colOff>114300</xdr:colOff>
      <xdr:row>62</xdr:row>
      <xdr:rowOff>87630</xdr:rowOff>
    </xdr:to>
    <xdr:cxnSp macro="">
      <xdr:nvCxnSpPr>
        <xdr:cNvPr id="593" name="直線コネクタ 592"/>
        <xdr:cNvCxnSpPr/>
      </xdr:nvCxnSpPr>
      <xdr:spPr>
        <a:xfrm>
          <a:off x="18656300" y="10665523"/>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594"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595"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596"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597"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141178</xdr:rowOff>
    </xdr:from>
    <xdr:ext cx="469744" cy="259045"/>
    <xdr:sp macro="" textlink="">
      <xdr:nvSpPr>
        <xdr:cNvPr id="598" name="n_1mainValue【学校施設】&#10;一人当たり面積"/>
        <xdr:cNvSpPr txBox="1"/>
      </xdr:nvSpPr>
      <xdr:spPr>
        <a:xfrm>
          <a:off x="21075727" y="107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145178</xdr:rowOff>
    </xdr:from>
    <xdr:ext cx="469744" cy="259045"/>
    <xdr:sp macro="" textlink="">
      <xdr:nvSpPr>
        <xdr:cNvPr id="599" name="n_2mainValue【学校施設】&#10;一人当たり面積"/>
        <xdr:cNvSpPr txBox="1"/>
      </xdr:nvSpPr>
      <xdr:spPr>
        <a:xfrm>
          <a:off x="20199427" y="1077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129557</xdr:rowOff>
    </xdr:from>
    <xdr:ext cx="469744" cy="259045"/>
    <xdr:sp macro="" textlink="">
      <xdr:nvSpPr>
        <xdr:cNvPr id="600" name="n_3mainValue【学校施設】&#10;一人当たり面積"/>
        <xdr:cNvSpPr txBox="1"/>
      </xdr:nvSpPr>
      <xdr:spPr>
        <a:xfrm>
          <a:off x="19310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77550</xdr:rowOff>
    </xdr:from>
    <xdr:ext cx="469744" cy="259045"/>
    <xdr:sp macro="" textlink="">
      <xdr:nvSpPr>
        <xdr:cNvPr id="601" name="n_4mainValue【学校施設】&#10;一人当たり面積"/>
        <xdr:cNvSpPr txBox="1"/>
      </xdr:nvSpPr>
      <xdr:spPr>
        <a:xfrm>
          <a:off x="18421427" y="1070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2" name="テキスト ボックス 61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3" name="直線コネクタ 6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4" name="テキスト ボックス 61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5" name="直線コネクタ 6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6" name="テキスト ボックス 6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7" name="直線コネクタ 6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8" name="テキスト ボックス 6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9" name="直線コネクタ 6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0" name="テキスト ボックス 6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1" name="直線コネクタ 6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2" name="テキスト ボックス 6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3" name="直線コネクタ 6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4" name="テキスト ボックス 62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27" name="直線コネクタ 626"/>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9" name="直線コネクタ 62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30"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31" name="直線コネクタ 630"/>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32"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33" name="フローチャート: 判断 632"/>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34" name="フローチャート: 判断 633"/>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35" name="フローチャート: 判断 634"/>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36" name="フローチャート: 判断 635"/>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37" name="フローチャート: 判断 636"/>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49349</xdr:rowOff>
    </xdr:from>
    <xdr:to>
      <xdr:col>85</xdr:col>
      <xdr:colOff>177800</xdr:colOff>
      <xdr:row>85</xdr:row>
      <xdr:rowOff>150949</xdr:rowOff>
    </xdr:to>
    <xdr:sp macro="" textlink="">
      <xdr:nvSpPr>
        <xdr:cNvPr id="643" name="楕円 642"/>
        <xdr:cNvSpPr/>
      </xdr:nvSpPr>
      <xdr:spPr>
        <a:xfrm>
          <a:off x="162687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27776</xdr:rowOff>
    </xdr:from>
    <xdr:ext cx="405111" cy="259045"/>
    <xdr:sp macro="" textlink="">
      <xdr:nvSpPr>
        <xdr:cNvPr id="644" name="【児童館】&#10;有形固定資産減価償却率該当値テキスト"/>
        <xdr:cNvSpPr txBox="1"/>
      </xdr:nvSpPr>
      <xdr:spPr>
        <a:xfrm>
          <a:off x="16357600"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31387</xdr:rowOff>
    </xdr:from>
    <xdr:to>
      <xdr:col>81</xdr:col>
      <xdr:colOff>101600</xdr:colOff>
      <xdr:row>85</xdr:row>
      <xdr:rowOff>132987</xdr:rowOff>
    </xdr:to>
    <xdr:sp macro="" textlink="">
      <xdr:nvSpPr>
        <xdr:cNvPr id="645" name="楕円 644"/>
        <xdr:cNvSpPr/>
      </xdr:nvSpPr>
      <xdr:spPr>
        <a:xfrm>
          <a:off x="15430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82187</xdr:rowOff>
    </xdr:from>
    <xdr:to>
      <xdr:col>85</xdr:col>
      <xdr:colOff>127000</xdr:colOff>
      <xdr:row>85</xdr:row>
      <xdr:rowOff>100149</xdr:rowOff>
    </xdr:to>
    <xdr:cxnSp macro="">
      <xdr:nvCxnSpPr>
        <xdr:cNvPr id="646" name="直線コネクタ 645"/>
        <xdr:cNvCxnSpPr/>
      </xdr:nvCxnSpPr>
      <xdr:spPr>
        <a:xfrm>
          <a:off x="15481300" y="1465543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15058</xdr:rowOff>
    </xdr:from>
    <xdr:to>
      <xdr:col>76</xdr:col>
      <xdr:colOff>165100</xdr:colOff>
      <xdr:row>85</xdr:row>
      <xdr:rowOff>116658</xdr:rowOff>
    </xdr:to>
    <xdr:sp macro="" textlink="">
      <xdr:nvSpPr>
        <xdr:cNvPr id="647" name="楕円 646"/>
        <xdr:cNvSpPr/>
      </xdr:nvSpPr>
      <xdr:spPr>
        <a:xfrm>
          <a:off x="14541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65858</xdr:rowOff>
    </xdr:from>
    <xdr:to>
      <xdr:col>81</xdr:col>
      <xdr:colOff>50800</xdr:colOff>
      <xdr:row>85</xdr:row>
      <xdr:rowOff>82187</xdr:rowOff>
    </xdr:to>
    <xdr:cxnSp macro="">
      <xdr:nvCxnSpPr>
        <xdr:cNvPr id="648" name="直線コネクタ 647"/>
        <xdr:cNvCxnSpPr/>
      </xdr:nvCxnSpPr>
      <xdr:spPr>
        <a:xfrm>
          <a:off x="14592300" y="146391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168548</xdr:rowOff>
    </xdr:from>
    <xdr:to>
      <xdr:col>72</xdr:col>
      <xdr:colOff>38100</xdr:colOff>
      <xdr:row>85</xdr:row>
      <xdr:rowOff>98698</xdr:rowOff>
    </xdr:to>
    <xdr:sp macro="" textlink="">
      <xdr:nvSpPr>
        <xdr:cNvPr id="649" name="楕円 648"/>
        <xdr:cNvSpPr/>
      </xdr:nvSpPr>
      <xdr:spPr>
        <a:xfrm>
          <a:off x="136525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47898</xdr:rowOff>
    </xdr:from>
    <xdr:to>
      <xdr:col>76</xdr:col>
      <xdr:colOff>114300</xdr:colOff>
      <xdr:row>85</xdr:row>
      <xdr:rowOff>65858</xdr:rowOff>
    </xdr:to>
    <xdr:cxnSp macro="">
      <xdr:nvCxnSpPr>
        <xdr:cNvPr id="650" name="直線コネクタ 649"/>
        <xdr:cNvCxnSpPr/>
      </xdr:nvCxnSpPr>
      <xdr:spPr>
        <a:xfrm>
          <a:off x="13703300" y="1462114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134257</xdr:rowOff>
    </xdr:from>
    <xdr:to>
      <xdr:col>67</xdr:col>
      <xdr:colOff>101600</xdr:colOff>
      <xdr:row>85</xdr:row>
      <xdr:rowOff>64407</xdr:rowOff>
    </xdr:to>
    <xdr:sp macro="" textlink="">
      <xdr:nvSpPr>
        <xdr:cNvPr id="651" name="楕円 650"/>
        <xdr:cNvSpPr/>
      </xdr:nvSpPr>
      <xdr:spPr>
        <a:xfrm>
          <a:off x="1276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13607</xdr:rowOff>
    </xdr:from>
    <xdr:to>
      <xdr:col>71</xdr:col>
      <xdr:colOff>177800</xdr:colOff>
      <xdr:row>85</xdr:row>
      <xdr:rowOff>47898</xdr:rowOff>
    </xdr:to>
    <xdr:cxnSp macro="">
      <xdr:nvCxnSpPr>
        <xdr:cNvPr id="652" name="直線コネクタ 651"/>
        <xdr:cNvCxnSpPr/>
      </xdr:nvCxnSpPr>
      <xdr:spPr>
        <a:xfrm>
          <a:off x="12814300" y="145868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53"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54"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55" name="n_3ave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56" name="n_4aveValue【児童館】&#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124114</xdr:rowOff>
    </xdr:from>
    <xdr:ext cx="405111" cy="259045"/>
    <xdr:sp macro="" textlink="">
      <xdr:nvSpPr>
        <xdr:cNvPr id="657" name="n_1mainValue【児童館】&#10;有形固定資産減価償却率"/>
        <xdr:cNvSpPr txBox="1"/>
      </xdr:nvSpPr>
      <xdr:spPr>
        <a:xfrm>
          <a:off x="152660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107785</xdr:rowOff>
    </xdr:from>
    <xdr:ext cx="405111" cy="259045"/>
    <xdr:sp macro="" textlink="">
      <xdr:nvSpPr>
        <xdr:cNvPr id="658" name="n_2mainValue【児童館】&#10;有形固定資産減価償却率"/>
        <xdr:cNvSpPr txBox="1"/>
      </xdr:nvSpPr>
      <xdr:spPr>
        <a:xfrm>
          <a:off x="14389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89825</xdr:rowOff>
    </xdr:from>
    <xdr:ext cx="405111" cy="259045"/>
    <xdr:sp macro="" textlink="">
      <xdr:nvSpPr>
        <xdr:cNvPr id="659" name="n_3mainValue【児童館】&#10;有形固定資産減価償却率"/>
        <xdr:cNvSpPr txBox="1"/>
      </xdr:nvSpPr>
      <xdr:spPr>
        <a:xfrm>
          <a:off x="13500744" y="1466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55534</xdr:rowOff>
    </xdr:from>
    <xdr:ext cx="405111" cy="259045"/>
    <xdr:sp macro="" textlink="">
      <xdr:nvSpPr>
        <xdr:cNvPr id="660" name="n_4mainValue【児童館】&#10;有形固定資産減価償却率"/>
        <xdr:cNvSpPr txBox="1"/>
      </xdr:nvSpPr>
      <xdr:spPr>
        <a:xfrm>
          <a:off x="12611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1" name="正方形/長方形 6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2" name="正方形/長方形 6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3" name="正方形/長方形 6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4" name="正方形/長方形 6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5" name="正方形/長方形 6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6" name="正方形/長方形 6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7" name="正方形/長方形 6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8" name="正方形/長方形 6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9" name="テキスト ボックス 6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0" name="直線コネクタ 6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1" name="直線コネクタ 6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2" name="テキスト ボックス 6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3" name="直線コネクタ 6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4" name="テキスト ボックス 6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5" name="直線コネクタ 6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6" name="テキスト ボックス 6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7" name="直線コネクタ 6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8" name="テキスト ボックス 6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9" name="直線コネクタ 6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0" name="テキスト ボックス 6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1" name="直線コネクタ 6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2" name="テキスト ボックス 6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684" name="直線コネクタ 683"/>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85"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86" name="直線コネクタ 685"/>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87"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88" name="直線コネクタ 687"/>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689"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90" name="フローチャート: 判断 689"/>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91" name="フローチャート: 判断 690"/>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92" name="フローチャート: 判断 691"/>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93" name="フローチャート: 判断 692"/>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694" name="フローチャート: 判断 693"/>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5" name="テキスト ボックス 6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6" name="テキスト ボックス 6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7" name="テキスト ボックス 6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8" name="テキスト ボックス 6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9" name="テキスト ボックス 6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700" name="楕円 699"/>
        <xdr:cNvSpPr/>
      </xdr:nvSpPr>
      <xdr:spPr>
        <a:xfrm>
          <a:off x="221107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54627</xdr:rowOff>
    </xdr:from>
    <xdr:ext cx="469744" cy="259045"/>
    <xdr:sp macro="" textlink="">
      <xdr:nvSpPr>
        <xdr:cNvPr id="701" name="【児童館】&#10;一人当たり面積該当値テキスト"/>
        <xdr:cNvSpPr txBox="1"/>
      </xdr:nvSpPr>
      <xdr:spPr>
        <a:xfrm>
          <a:off x="22199600"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02" name="楕円 701"/>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82550</xdr:rowOff>
    </xdr:from>
    <xdr:to>
      <xdr:col>116</xdr:col>
      <xdr:colOff>63500</xdr:colOff>
      <xdr:row>83</xdr:row>
      <xdr:rowOff>95250</xdr:rowOff>
    </xdr:to>
    <xdr:cxnSp macro="">
      <xdr:nvCxnSpPr>
        <xdr:cNvPr id="703" name="直線コネクタ 702"/>
        <xdr:cNvCxnSpPr/>
      </xdr:nvCxnSpPr>
      <xdr:spPr>
        <a:xfrm flipV="1">
          <a:off x="21323300" y="14312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57150</xdr:rowOff>
    </xdr:from>
    <xdr:to>
      <xdr:col>107</xdr:col>
      <xdr:colOff>101600</xdr:colOff>
      <xdr:row>83</xdr:row>
      <xdr:rowOff>158750</xdr:rowOff>
    </xdr:to>
    <xdr:sp macro="" textlink="">
      <xdr:nvSpPr>
        <xdr:cNvPr id="704" name="楕円 703"/>
        <xdr:cNvSpPr/>
      </xdr:nvSpPr>
      <xdr:spPr>
        <a:xfrm>
          <a:off x="20383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107950</xdr:rowOff>
    </xdr:to>
    <xdr:cxnSp macro="">
      <xdr:nvCxnSpPr>
        <xdr:cNvPr id="705" name="直線コネクタ 704"/>
        <xdr:cNvCxnSpPr/>
      </xdr:nvCxnSpPr>
      <xdr:spPr>
        <a:xfrm flipV="1">
          <a:off x="20434300" y="1432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06" name="楕円 705"/>
        <xdr:cNvSpPr/>
      </xdr:nvSpPr>
      <xdr:spPr>
        <a:xfrm>
          <a:off x="19494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107950</xdr:rowOff>
    </xdr:from>
    <xdr:to>
      <xdr:col>107</xdr:col>
      <xdr:colOff>50800</xdr:colOff>
      <xdr:row>83</xdr:row>
      <xdr:rowOff>107950</xdr:rowOff>
    </xdr:to>
    <xdr:cxnSp macro="">
      <xdr:nvCxnSpPr>
        <xdr:cNvPr id="707" name="直線コネクタ 706"/>
        <xdr:cNvCxnSpPr/>
      </xdr:nvCxnSpPr>
      <xdr:spPr>
        <a:xfrm>
          <a:off x="19545300" y="1433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69850</xdr:rowOff>
    </xdr:from>
    <xdr:to>
      <xdr:col>98</xdr:col>
      <xdr:colOff>38100</xdr:colOff>
      <xdr:row>84</xdr:row>
      <xdr:rowOff>0</xdr:rowOff>
    </xdr:to>
    <xdr:sp macro="" textlink="">
      <xdr:nvSpPr>
        <xdr:cNvPr id="708" name="楕円 707"/>
        <xdr:cNvSpPr/>
      </xdr:nvSpPr>
      <xdr:spPr>
        <a:xfrm>
          <a:off x="18605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107950</xdr:rowOff>
    </xdr:from>
    <xdr:to>
      <xdr:col>102</xdr:col>
      <xdr:colOff>114300</xdr:colOff>
      <xdr:row>83</xdr:row>
      <xdr:rowOff>120650</xdr:rowOff>
    </xdr:to>
    <xdr:cxnSp macro="">
      <xdr:nvCxnSpPr>
        <xdr:cNvPr id="709" name="直線コネクタ 708"/>
        <xdr:cNvCxnSpPr/>
      </xdr:nvCxnSpPr>
      <xdr:spPr>
        <a:xfrm flipV="1">
          <a:off x="18656300" y="1433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710"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11" name="n_2ave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12" name="n_3ave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713" name="n_4aveValue【児童館】&#10;一人当たり面積"/>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714"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15" name="n_2mainValue【児童館】&#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716" name="n_3mainValue【児童館】&#10;一人当たり面積"/>
        <xdr:cNvSpPr txBox="1"/>
      </xdr:nvSpPr>
      <xdr:spPr>
        <a:xfrm>
          <a:off x="19310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717" name="n_4mainValue【児童館】&#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8" name="テキスト ボックス 7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0" name="テキスト ボックス 72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8" name="テキスト ボックス 73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0" name="テキスト ボックス 73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42" name="直線コネクタ 741"/>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4" name="直線コネクタ 74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45"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46" name="直線コネクタ 745"/>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47"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48" name="フローチャート: 判断 747"/>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49" name="フローチャート: 判断 748"/>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50" name="フローチャート: 判断 749"/>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51" name="フローチャート: 判断 750"/>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52" name="フローチャート: 判断 751"/>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61595</xdr:rowOff>
    </xdr:from>
    <xdr:to>
      <xdr:col>85</xdr:col>
      <xdr:colOff>177800</xdr:colOff>
      <xdr:row>106</xdr:row>
      <xdr:rowOff>163195</xdr:rowOff>
    </xdr:to>
    <xdr:sp macro="" textlink="">
      <xdr:nvSpPr>
        <xdr:cNvPr id="758" name="楕円 757"/>
        <xdr:cNvSpPr/>
      </xdr:nvSpPr>
      <xdr:spPr>
        <a:xfrm>
          <a:off x="162687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40022</xdr:rowOff>
    </xdr:from>
    <xdr:ext cx="405111" cy="259045"/>
    <xdr:sp macro="" textlink="">
      <xdr:nvSpPr>
        <xdr:cNvPr id="759" name="【公民館】&#10;有形固定資産減価償却率該当値テキスト"/>
        <xdr:cNvSpPr txBox="1"/>
      </xdr:nvSpPr>
      <xdr:spPr>
        <a:xfrm>
          <a:off x="16357600"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34925</xdr:rowOff>
    </xdr:from>
    <xdr:to>
      <xdr:col>81</xdr:col>
      <xdr:colOff>101600</xdr:colOff>
      <xdr:row>106</xdr:row>
      <xdr:rowOff>136525</xdr:rowOff>
    </xdr:to>
    <xdr:sp macro="" textlink="">
      <xdr:nvSpPr>
        <xdr:cNvPr id="760" name="楕円 759"/>
        <xdr:cNvSpPr/>
      </xdr:nvSpPr>
      <xdr:spPr>
        <a:xfrm>
          <a:off x="15430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85725</xdr:rowOff>
    </xdr:from>
    <xdr:to>
      <xdr:col>85</xdr:col>
      <xdr:colOff>127000</xdr:colOff>
      <xdr:row>106</xdr:row>
      <xdr:rowOff>112395</xdr:rowOff>
    </xdr:to>
    <xdr:cxnSp macro="">
      <xdr:nvCxnSpPr>
        <xdr:cNvPr id="761" name="直線コネクタ 760"/>
        <xdr:cNvCxnSpPr/>
      </xdr:nvCxnSpPr>
      <xdr:spPr>
        <a:xfrm>
          <a:off x="15481300" y="182594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xdr:rowOff>
    </xdr:from>
    <xdr:to>
      <xdr:col>76</xdr:col>
      <xdr:colOff>165100</xdr:colOff>
      <xdr:row>106</xdr:row>
      <xdr:rowOff>107950</xdr:rowOff>
    </xdr:to>
    <xdr:sp macro="" textlink="">
      <xdr:nvSpPr>
        <xdr:cNvPr id="762" name="楕円 761"/>
        <xdr:cNvSpPr/>
      </xdr:nvSpPr>
      <xdr:spPr>
        <a:xfrm>
          <a:off x="14541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57150</xdr:rowOff>
    </xdr:from>
    <xdr:to>
      <xdr:col>81</xdr:col>
      <xdr:colOff>50800</xdr:colOff>
      <xdr:row>106</xdr:row>
      <xdr:rowOff>85725</xdr:rowOff>
    </xdr:to>
    <xdr:cxnSp macro="">
      <xdr:nvCxnSpPr>
        <xdr:cNvPr id="763" name="直線コネクタ 762"/>
        <xdr:cNvCxnSpPr/>
      </xdr:nvCxnSpPr>
      <xdr:spPr>
        <a:xfrm>
          <a:off x="14592300" y="18230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149225</xdr:rowOff>
    </xdr:from>
    <xdr:to>
      <xdr:col>72</xdr:col>
      <xdr:colOff>38100</xdr:colOff>
      <xdr:row>106</xdr:row>
      <xdr:rowOff>79375</xdr:rowOff>
    </xdr:to>
    <xdr:sp macro="" textlink="">
      <xdr:nvSpPr>
        <xdr:cNvPr id="764" name="楕円 763"/>
        <xdr:cNvSpPr/>
      </xdr:nvSpPr>
      <xdr:spPr>
        <a:xfrm>
          <a:off x="13652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28575</xdr:rowOff>
    </xdr:from>
    <xdr:to>
      <xdr:col>76</xdr:col>
      <xdr:colOff>114300</xdr:colOff>
      <xdr:row>106</xdr:row>
      <xdr:rowOff>57150</xdr:rowOff>
    </xdr:to>
    <xdr:cxnSp macro="">
      <xdr:nvCxnSpPr>
        <xdr:cNvPr id="765" name="直線コネクタ 764"/>
        <xdr:cNvCxnSpPr/>
      </xdr:nvCxnSpPr>
      <xdr:spPr>
        <a:xfrm>
          <a:off x="13703300" y="18202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118745</xdr:rowOff>
    </xdr:from>
    <xdr:to>
      <xdr:col>67</xdr:col>
      <xdr:colOff>101600</xdr:colOff>
      <xdr:row>106</xdr:row>
      <xdr:rowOff>48895</xdr:rowOff>
    </xdr:to>
    <xdr:sp macro="" textlink="">
      <xdr:nvSpPr>
        <xdr:cNvPr id="766" name="楕円 765"/>
        <xdr:cNvSpPr/>
      </xdr:nvSpPr>
      <xdr:spPr>
        <a:xfrm>
          <a:off x="12763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169545</xdr:rowOff>
    </xdr:from>
    <xdr:to>
      <xdr:col>71</xdr:col>
      <xdr:colOff>177800</xdr:colOff>
      <xdr:row>106</xdr:row>
      <xdr:rowOff>28575</xdr:rowOff>
    </xdr:to>
    <xdr:cxnSp macro="">
      <xdr:nvCxnSpPr>
        <xdr:cNvPr id="767" name="直線コネクタ 766"/>
        <xdr:cNvCxnSpPr/>
      </xdr:nvCxnSpPr>
      <xdr:spPr>
        <a:xfrm>
          <a:off x="12814300" y="181717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68"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69"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70"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71"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127652</xdr:rowOff>
    </xdr:from>
    <xdr:ext cx="405111" cy="259045"/>
    <xdr:sp macro="" textlink="">
      <xdr:nvSpPr>
        <xdr:cNvPr id="772" name="n_1mainValue【公民館】&#10;有形固定資産減価償却率"/>
        <xdr:cNvSpPr txBox="1"/>
      </xdr:nvSpPr>
      <xdr:spPr>
        <a:xfrm>
          <a:off x="15266044"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99077</xdr:rowOff>
    </xdr:from>
    <xdr:ext cx="405111" cy="259045"/>
    <xdr:sp macro="" textlink="">
      <xdr:nvSpPr>
        <xdr:cNvPr id="773" name="n_2mainValue【公民館】&#10;有形固定資産減価償却率"/>
        <xdr:cNvSpPr txBox="1"/>
      </xdr:nvSpPr>
      <xdr:spPr>
        <a:xfrm>
          <a:off x="143897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70502</xdr:rowOff>
    </xdr:from>
    <xdr:ext cx="405111" cy="259045"/>
    <xdr:sp macro="" textlink="">
      <xdr:nvSpPr>
        <xdr:cNvPr id="774" name="n_3mainValue【公民館】&#10;有形固定資産減価償却率"/>
        <xdr:cNvSpPr txBox="1"/>
      </xdr:nvSpPr>
      <xdr:spPr>
        <a:xfrm>
          <a:off x="13500744" y="182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40022</xdr:rowOff>
    </xdr:from>
    <xdr:ext cx="405111" cy="259045"/>
    <xdr:sp macro="" textlink="">
      <xdr:nvSpPr>
        <xdr:cNvPr id="775" name="n_4mainValue【公民館】&#10;有形固定資産減価償却率"/>
        <xdr:cNvSpPr txBox="1"/>
      </xdr:nvSpPr>
      <xdr:spPr>
        <a:xfrm>
          <a:off x="126117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6" name="直線コネクタ 78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7" name="テキスト ボックス 78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8" name="直線コネクタ 78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9" name="テキスト ボックス 78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0" name="直線コネクタ 7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1" name="テキスト ボックス 7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2" name="直線コネクタ 79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3" name="テキスト ボックス 79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4" name="直線コネクタ 79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5" name="テキスト ボックス 79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799" name="直線コネクタ 798"/>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00"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01" name="直線コネクタ 800"/>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02"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03" name="直線コネクタ 802"/>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04"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05" name="フローチャート: 判断 804"/>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06" name="フローチャート: 判断 805"/>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07" name="フローチャート: 判断 806"/>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08" name="フローチャート: 判断 807"/>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09" name="フローチャート: 判断 808"/>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33020</xdr:rowOff>
    </xdr:from>
    <xdr:to>
      <xdr:col>116</xdr:col>
      <xdr:colOff>114300</xdr:colOff>
      <xdr:row>106</xdr:row>
      <xdr:rowOff>134620</xdr:rowOff>
    </xdr:to>
    <xdr:sp macro="" textlink="">
      <xdr:nvSpPr>
        <xdr:cNvPr id="815" name="楕円 814"/>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55897</xdr:rowOff>
    </xdr:from>
    <xdr:ext cx="469744" cy="259045"/>
    <xdr:sp macro="" textlink="">
      <xdr:nvSpPr>
        <xdr:cNvPr id="816" name="【公民館】&#10;一人当たり面積該当値テキスト"/>
        <xdr:cNvSpPr txBox="1"/>
      </xdr:nvSpPr>
      <xdr:spPr>
        <a:xfrm>
          <a:off x="22199600"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40639</xdr:rowOff>
    </xdr:from>
    <xdr:to>
      <xdr:col>112</xdr:col>
      <xdr:colOff>38100</xdr:colOff>
      <xdr:row>106</xdr:row>
      <xdr:rowOff>142239</xdr:rowOff>
    </xdr:to>
    <xdr:sp macro="" textlink="">
      <xdr:nvSpPr>
        <xdr:cNvPr id="817" name="楕円 816"/>
        <xdr:cNvSpPr/>
      </xdr:nvSpPr>
      <xdr:spPr>
        <a:xfrm>
          <a:off x="21272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83820</xdr:rowOff>
    </xdr:from>
    <xdr:to>
      <xdr:col>116</xdr:col>
      <xdr:colOff>63500</xdr:colOff>
      <xdr:row>106</xdr:row>
      <xdr:rowOff>91439</xdr:rowOff>
    </xdr:to>
    <xdr:cxnSp macro="">
      <xdr:nvCxnSpPr>
        <xdr:cNvPr id="818" name="直線コネクタ 817"/>
        <xdr:cNvCxnSpPr/>
      </xdr:nvCxnSpPr>
      <xdr:spPr>
        <a:xfrm flipV="1">
          <a:off x="21323300" y="18257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46355</xdr:rowOff>
    </xdr:from>
    <xdr:to>
      <xdr:col>107</xdr:col>
      <xdr:colOff>101600</xdr:colOff>
      <xdr:row>106</xdr:row>
      <xdr:rowOff>147955</xdr:rowOff>
    </xdr:to>
    <xdr:sp macro="" textlink="">
      <xdr:nvSpPr>
        <xdr:cNvPr id="819" name="楕円 818"/>
        <xdr:cNvSpPr/>
      </xdr:nvSpPr>
      <xdr:spPr>
        <a:xfrm>
          <a:off x="20383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91439</xdr:rowOff>
    </xdr:from>
    <xdr:to>
      <xdr:col>111</xdr:col>
      <xdr:colOff>177800</xdr:colOff>
      <xdr:row>106</xdr:row>
      <xdr:rowOff>97155</xdr:rowOff>
    </xdr:to>
    <xdr:cxnSp macro="">
      <xdr:nvCxnSpPr>
        <xdr:cNvPr id="820" name="直線コネクタ 819"/>
        <xdr:cNvCxnSpPr/>
      </xdr:nvCxnSpPr>
      <xdr:spPr>
        <a:xfrm flipV="1">
          <a:off x="20434300" y="182651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21" name="楕円 820"/>
        <xdr:cNvSpPr/>
      </xdr:nvSpPr>
      <xdr:spPr>
        <a:xfrm>
          <a:off x="19494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97155</xdr:rowOff>
    </xdr:from>
    <xdr:to>
      <xdr:col>107</xdr:col>
      <xdr:colOff>50800</xdr:colOff>
      <xdr:row>106</xdr:row>
      <xdr:rowOff>102870</xdr:rowOff>
    </xdr:to>
    <xdr:cxnSp macro="">
      <xdr:nvCxnSpPr>
        <xdr:cNvPr id="822" name="直線コネクタ 821"/>
        <xdr:cNvCxnSpPr/>
      </xdr:nvCxnSpPr>
      <xdr:spPr>
        <a:xfrm flipV="1">
          <a:off x="19545300" y="182708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57786</xdr:rowOff>
    </xdr:from>
    <xdr:to>
      <xdr:col>98</xdr:col>
      <xdr:colOff>38100</xdr:colOff>
      <xdr:row>106</xdr:row>
      <xdr:rowOff>159386</xdr:rowOff>
    </xdr:to>
    <xdr:sp macro="" textlink="">
      <xdr:nvSpPr>
        <xdr:cNvPr id="823" name="楕円 822"/>
        <xdr:cNvSpPr/>
      </xdr:nvSpPr>
      <xdr:spPr>
        <a:xfrm>
          <a:off x="18605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102870</xdr:rowOff>
    </xdr:from>
    <xdr:to>
      <xdr:col>102</xdr:col>
      <xdr:colOff>114300</xdr:colOff>
      <xdr:row>106</xdr:row>
      <xdr:rowOff>108586</xdr:rowOff>
    </xdr:to>
    <xdr:cxnSp macro="">
      <xdr:nvCxnSpPr>
        <xdr:cNvPr id="824" name="直線コネクタ 823"/>
        <xdr:cNvCxnSpPr/>
      </xdr:nvCxnSpPr>
      <xdr:spPr>
        <a:xfrm flipV="1">
          <a:off x="18656300" y="182765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25"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26"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27"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28"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133366</xdr:rowOff>
    </xdr:from>
    <xdr:ext cx="469744" cy="259045"/>
    <xdr:sp macro="" textlink="">
      <xdr:nvSpPr>
        <xdr:cNvPr id="829" name="n_1mainValue【公民館】&#10;一人当たり面積"/>
        <xdr:cNvSpPr txBox="1"/>
      </xdr:nvSpPr>
      <xdr:spPr>
        <a:xfrm>
          <a:off x="21075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139082</xdr:rowOff>
    </xdr:from>
    <xdr:ext cx="469744" cy="259045"/>
    <xdr:sp macro="" textlink="">
      <xdr:nvSpPr>
        <xdr:cNvPr id="830" name="n_2mainValue【公民館】&#10;一人当たり面積"/>
        <xdr:cNvSpPr txBox="1"/>
      </xdr:nvSpPr>
      <xdr:spPr>
        <a:xfrm>
          <a:off x="201994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831" name="n_3mainValue【公民館】&#10;一人当たり面積"/>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150513</xdr:rowOff>
    </xdr:from>
    <xdr:ext cx="469744" cy="259045"/>
    <xdr:sp macro="" textlink="">
      <xdr:nvSpPr>
        <xdr:cNvPr id="832" name="n_4mainValue【公民館】&#10;一人当たり面積"/>
        <xdr:cNvSpPr txBox="1"/>
      </xdr:nvSpPr>
      <xdr:spPr>
        <a:xfrm>
          <a:off x="18421427"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3" name="正方形/長方形 8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4" name="正方形/長方形 8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5" name="テキスト ボックス 8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道路、橋梁・トンネル、学校施設及び公営住宅は類似団体平均値よりも低い数値となっている。令和元年度まで平均より高い数値を示していた学校施設においては、令和元年度の黒石小学校新設と旧東英中学校の売却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年度で平均よりも低い数値となった。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また、児童館と公民館については類似団体平均値よりも高い数値となっており、特に児童館は令和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年度において平均より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ポイント以上高い数値を示していることから、他団体に比べ老朽化が進んでいることがわかる。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全体的に施設の老朽化が進んでいることから計画的な更新、除却等が必要であるため、今後各施設の個別施設計画を策定し、その中で老朽化状況等を調査し取り組んでいく。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32,530
32,404
217.05
21,216,300
20,146,937
834,450
9,024,919
12,285,523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73" name="直線コネクタ 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77" name="直線コネクタ 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79" name="フローチャート: 判断 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80" name="フローチャート: 判断 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82" name="フローチャート: 判断 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89" name="楕円 88"/>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90" name="【体育館・プール】&#10;有形固定資産減価償却率該当値テキスト"/>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91" name="楕円 90"/>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137160</xdr:rowOff>
    </xdr:to>
    <xdr:cxnSp macro="">
      <xdr:nvCxnSpPr>
        <xdr:cNvPr id="92" name="直線コネクタ 91"/>
        <xdr:cNvCxnSpPr/>
      </xdr:nvCxnSpPr>
      <xdr:spPr>
        <a:xfrm>
          <a:off x="3797300" y="102108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135890</xdr:rowOff>
    </xdr:from>
    <xdr:to>
      <xdr:col>15</xdr:col>
      <xdr:colOff>101600</xdr:colOff>
      <xdr:row>59</xdr:row>
      <xdr:rowOff>66040</xdr:rowOff>
    </xdr:to>
    <xdr:sp macro="" textlink="">
      <xdr:nvSpPr>
        <xdr:cNvPr id="93" name="楕円 92"/>
        <xdr:cNvSpPr/>
      </xdr:nvSpPr>
      <xdr:spPr>
        <a:xfrm>
          <a:off x="2857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95250</xdr:rowOff>
    </xdr:to>
    <xdr:cxnSp macro="">
      <xdr:nvCxnSpPr>
        <xdr:cNvPr id="94" name="直線コネクタ 93"/>
        <xdr:cNvCxnSpPr/>
      </xdr:nvCxnSpPr>
      <xdr:spPr>
        <a:xfrm>
          <a:off x="2908300" y="101307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133985</xdr:rowOff>
    </xdr:from>
    <xdr:to>
      <xdr:col>10</xdr:col>
      <xdr:colOff>165100</xdr:colOff>
      <xdr:row>59</xdr:row>
      <xdr:rowOff>64135</xdr:rowOff>
    </xdr:to>
    <xdr:sp macro="" textlink="">
      <xdr:nvSpPr>
        <xdr:cNvPr id="95" name="楕円 94"/>
        <xdr:cNvSpPr/>
      </xdr:nvSpPr>
      <xdr:spPr>
        <a:xfrm>
          <a:off x="1968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xdr:rowOff>
    </xdr:from>
    <xdr:to>
      <xdr:col>15</xdr:col>
      <xdr:colOff>50800</xdr:colOff>
      <xdr:row>59</xdr:row>
      <xdr:rowOff>15240</xdr:rowOff>
    </xdr:to>
    <xdr:cxnSp macro="">
      <xdr:nvCxnSpPr>
        <xdr:cNvPr id="96" name="直線コネクタ 95"/>
        <xdr:cNvCxnSpPr/>
      </xdr:nvCxnSpPr>
      <xdr:spPr>
        <a:xfrm>
          <a:off x="2019300" y="101288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92075</xdr:rowOff>
    </xdr:from>
    <xdr:to>
      <xdr:col>6</xdr:col>
      <xdr:colOff>38100</xdr:colOff>
      <xdr:row>59</xdr:row>
      <xdr:rowOff>22225</xdr:rowOff>
    </xdr:to>
    <xdr:sp macro="" textlink="">
      <xdr:nvSpPr>
        <xdr:cNvPr id="97" name="楕円 96"/>
        <xdr:cNvSpPr/>
      </xdr:nvSpPr>
      <xdr:spPr>
        <a:xfrm>
          <a:off x="1079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142875</xdr:rowOff>
    </xdr:from>
    <xdr:to>
      <xdr:col>10</xdr:col>
      <xdr:colOff>114300</xdr:colOff>
      <xdr:row>59</xdr:row>
      <xdr:rowOff>13335</xdr:rowOff>
    </xdr:to>
    <xdr:cxnSp macro="">
      <xdr:nvCxnSpPr>
        <xdr:cNvPr id="98" name="直線コネクタ 97"/>
        <xdr:cNvCxnSpPr/>
      </xdr:nvCxnSpPr>
      <xdr:spPr>
        <a:xfrm>
          <a:off x="1130300" y="100869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101"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1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162577</xdr:rowOff>
    </xdr:from>
    <xdr:ext cx="405111" cy="259045"/>
    <xdr:sp macro="" textlink="">
      <xdr:nvSpPr>
        <xdr:cNvPr id="103" name="n_1mainValue【体育館・プール】&#10;有形固定資産減価償却率"/>
        <xdr:cNvSpPr txBox="1"/>
      </xdr:nvSpPr>
      <xdr:spPr>
        <a:xfrm>
          <a:off x="3582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04" name="n_2main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80662</xdr:rowOff>
    </xdr:from>
    <xdr:ext cx="405111" cy="259045"/>
    <xdr:sp macro="" textlink="">
      <xdr:nvSpPr>
        <xdr:cNvPr id="105" name="n_3mainValue【体育館・プール】&#10;有形固定資産減価償却率"/>
        <xdr:cNvSpPr txBox="1"/>
      </xdr:nvSpPr>
      <xdr:spPr>
        <a:xfrm>
          <a:off x="1816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106" name="n_4main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130" name="直線コネクタ 1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1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132" name="直線コネクタ 1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1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134" name="直線コネクタ 1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1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136" name="フローチャート: 判断 1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137" name="フローチャート: 判断 1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138" name="フローチャート: 判断 1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139" name="フローチャート: 判断 1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140" name="フローチャート: 判断 1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62738</xdr:rowOff>
    </xdr:from>
    <xdr:to>
      <xdr:col>55</xdr:col>
      <xdr:colOff>50800</xdr:colOff>
      <xdr:row>63</xdr:row>
      <xdr:rowOff>164338</xdr:rowOff>
    </xdr:to>
    <xdr:sp macro="" textlink="">
      <xdr:nvSpPr>
        <xdr:cNvPr id="146" name="楕円 145"/>
        <xdr:cNvSpPr/>
      </xdr:nvSpPr>
      <xdr:spPr>
        <a:xfrm>
          <a:off x="10426700" y="108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41165</xdr:rowOff>
    </xdr:from>
    <xdr:ext cx="469744" cy="259045"/>
    <xdr:sp macro="" textlink="">
      <xdr:nvSpPr>
        <xdr:cNvPr id="147" name="【体育館・プール】&#10;一人当たり面積該当値テキスト"/>
        <xdr:cNvSpPr txBox="1"/>
      </xdr:nvSpPr>
      <xdr:spPr>
        <a:xfrm>
          <a:off x="10515600" y="1084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65024</xdr:rowOff>
    </xdr:from>
    <xdr:to>
      <xdr:col>50</xdr:col>
      <xdr:colOff>165100</xdr:colOff>
      <xdr:row>63</xdr:row>
      <xdr:rowOff>166624</xdr:rowOff>
    </xdr:to>
    <xdr:sp macro="" textlink="">
      <xdr:nvSpPr>
        <xdr:cNvPr id="148" name="楕円 147"/>
        <xdr:cNvSpPr/>
      </xdr:nvSpPr>
      <xdr:spPr>
        <a:xfrm>
          <a:off x="9588500" y="108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113538</xdr:rowOff>
    </xdr:from>
    <xdr:to>
      <xdr:col>55</xdr:col>
      <xdr:colOff>0</xdr:colOff>
      <xdr:row>63</xdr:row>
      <xdr:rowOff>115824</xdr:rowOff>
    </xdr:to>
    <xdr:cxnSp macro="">
      <xdr:nvCxnSpPr>
        <xdr:cNvPr id="149" name="直線コネクタ 148"/>
        <xdr:cNvCxnSpPr/>
      </xdr:nvCxnSpPr>
      <xdr:spPr>
        <a:xfrm flipV="1">
          <a:off x="9639300" y="1091488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66548</xdr:rowOff>
    </xdr:from>
    <xdr:to>
      <xdr:col>46</xdr:col>
      <xdr:colOff>38100</xdr:colOff>
      <xdr:row>63</xdr:row>
      <xdr:rowOff>168148</xdr:rowOff>
    </xdr:to>
    <xdr:sp macro="" textlink="">
      <xdr:nvSpPr>
        <xdr:cNvPr id="150" name="楕円 149"/>
        <xdr:cNvSpPr/>
      </xdr:nvSpPr>
      <xdr:spPr>
        <a:xfrm>
          <a:off x="8699500" y="108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115824</xdr:rowOff>
    </xdr:from>
    <xdr:to>
      <xdr:col>50</xdr:col>
      <xdr:colOff>114300</xdr:colOff>
      <xdr:row>63</xdr:row>
      <xdr:rowOff>117348</xdr:rowOff>
    </xdr:to>
    <xdr:cxnSp macro="">
      <xdr:nvCxnSpPr>
        <xdr:cNvPr id="151" name="直線コネクタ 150"/>
        <xdr:cNvCxnSpPr/>
      </xdr:nvCxnSpPr>
      <xdr:spPr>
        <a:xfrm flipV="1">
          <a:off x="8750300" y="109171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68834</xdr:rowOff>
    </xdr:from>
    <xdr:to>
      <xdr:col>41</xdr:col>
      <xdr:colOff>101600</xdr:colOff>
      <xdr:row>63</xdr:row>
      <xdr:rowOff>170434</xdr:rowOff>
    </xdr:to>
    <xdr:sp macro="" textlink="">
      <xdr:nvSpPr>
        <xdr:cNvPr id="152" name="楕円 151"/>
        <xdr:cNvSpPr/>
      </xdr:nvSpPr>
      <xdr:spPr>
        <a:xfrm>
          <a:off x="7810500" y="108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117348</xdr:rowOff>
    </xdr:from>
    <xdr:to>
      <xdr:col>45</xdr:col>
      <xdr:colOff>177800</xdr:colOff>
      <xdr:row>63</xdr:row>
      <xdr:rowOff>119634</xdr:rowOff>
    </xdr:to>
    <xdr:cxnSp macro="">
      <xdr:nvCxnSpPr>
        <xdr:cNvPr id="153" name="直線コネクタ 152"/>
        <xdr:cNvCxnSpPr/>
      </xdr:nvCxnSpPr>
      <xdr:spPr>
        <a:xfrm flipV="1">
          <a:off x="7861300" y="109186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70739</xdr:rowOff>
    </xdr:from>
    <xdr:to>
      <xdr:col>36</xdr:col>
      <xdr:colOff>165100</xdr:colOff>
      <xdr:row>64</xdr:row>
      <xdr:rowOff>889</xdr:rowOff>
    </xdr:to>
    <xdr:sp macro="" textlink="">
      <xdr:nvSpPr>
        <xdr:cNvPr id="154" name="楕円 153"/>
        <xdr:cNvSpPr/>
      </xdr:nvSpPr>
      <xdr:spPr>
        <a:xfrm>
          <a:off x="69215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119634</xdr:rowOff>
    </xdr:from>
    <xdr:to>
      <xdr:col>41</xdr:col>
      <xdr:colOff>50800</xdr:colOff>
      <xdr:row>63</xdr:row>
      <xdr:rowOff>121539</xdr:rowOff>
    </xdr:to>
    <xdr:cxnSp macro="">
      <xdr:nvCxnSpPr>
        <xdr:cNvPr id="155" name="直線コネクタ 154"/>
        <xdr:cNvCxnSpPr/>
      </xdr:nvCxnSpPr>
      <xdr:spPr>
        <a:xfrm flipV="1">
          <a:off x="6972300" y="1092098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1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1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158"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159" name="n_4ave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11701</xdr:rowOff>
    </xdr:from>
    <xdr:ext cx="469744" cy="259045"/>
    <xdr:sp macro="" textlink="">
      <xdr:nvSpPr>
        <xdr:cNvPr id="160" name="n_1main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13225</xdr:rowOff>
    </xdr:from>
    <xdr:ext cx="469744" cy="259045"/>
    <xdr:sp macro="" textlink="">
      <xdr:nvSpPr>
        <xdr:cNvPr id="161" name="n_2mainValue【体育館・プール】&#10;一人当たり面積"/>
        <xdr:cNvSpPr txBox="1"/>
      </xdr:nvSpPr>
      <xdr:spPr>
        <a:xfrm>
          <a:off x="8515427" y="1064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162" name="n_3mainValue【体育館・プール】&#10;一人当たり面積"/>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17416</xdr:rowOff>
    </xdr:from>
    <xdr:ext cx="469744" cy="259045"/>
    <xdr:sp macro="" textlink="">
      <xdr:nvSpPr>
        <xdr:cNvPr id="163" name="n_4mainValue【体育館・プール】&#10;一人当たり面積"/>
        <xdr:cNvSpPr txBox="1"/>
      </xdr:nvSpPr>
      <xdr:spPr>
        <a:xfrm>
          <a:off x="6737427" y="1064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189" name="直線コネクタ 1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1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193" name="直線コネクタ 1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1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195" name="フローチャート: 判断 1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196" name="フローチャート: 判断 1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197" name="フローチャート: 判断 1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198" name="フローチャート: 判断 1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199" name="フローチャート: 判断 1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142421</xdr:rowOff>
    </xdr:from>
    <xdr:to>
      <xdr:col>24</xdr:col>
      <xdr:colOff>114300</xdr:colOff>
      <xdr:row>84</xdr:row>
      <xdr:rowOff>72571</xdr:rowOff>
    </xdr:to>
    <xdr:sp macro="" textlink="">
      <xdr:nvSpPr>
        <xdr:cNvPr id="205" name="楕円 204"/>
        <xdr:cNvSpPr/>
      </xdr:nvSpPr>
      <xdr:spPr>
        <a:xfrm>
          <a:off x="4584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120848</xdr:rowOff>
    </xdr:from>
    <xdr:ext cx="405111" cy="259045"/>
    <xdr:sp macro="" textlink="">
      <xdr:nvSpPr>
        <xdr:cNvPr id="206" name="【福祉施設】&#10;有形固定資産減価償却率該当値テキスト"/>
        <xdr:cNvSpPr txBox="1"/>
      </xdr:nvSpPr>
      <xdr:spPr>
        <a:xfrm>
          <a:off x="4673600"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109764</xdr:rowOff>
    </xdr:from>
    <xdr:to>
      <xdr:col>20</xdr:col>
      <xdr:colOff>38100</xdr:colOff>
      <xdr:row>84</xdr:row>
      <xdr:rowOff>39914</xdr:rowOff>
    </xdr:to>
    <xdr:sp macro="" textlink="">
      <xdr:nvSpPr>
        <xdr:cNvPr id="207" name="楕円 206"/>
        <xdr:cNvSpPr/>
      </xdr:nvSpPr>
      <xdr:spPr>
        <a:xfrm>
          <a:off x="3746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160564</xdr:rowOff>
    </xdr:from>
    <xdr:to>
      <xdr:col>24</xdr:col>
      <xdr:colOff>63500</xdr:colOff>
      <xdr:row>84</xdr:row>
      <xdr:rowOff>21771</xdr:rowOff>
    </xdr:to>
    <xdr:cxnSp macro="">
      <xdr:nvCxnSpPr>
        <xdr:cNvPr id="208" name="直線コネクタ 207"/>
        <xdr:cNvCxnSpPr/>
      </xdr:nvCxnSpPr>
      <xdr:spPr>
        <a:xfrm>
          <a:off x="3797300" y="143909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77107</xdr:rowOff>
    </xdr:from>
    <xdr:to>
      <xdr:col>15</xdr:col>
      <xdr:colOff>101600</xdr:colOff>
      <xdr:row>84</xdr:row>
      <xdr:rowOff>7257</xdr:rowOff>
    </xdr:to>
    <xdr:sp macro="" textlink="">
      <xdr:nvSpPr>
        <xdr:cNvPr id="209" name="楕円 208"/>
        <xdr:cNvSpPr/>
      </xdr:nvSpPr>
      <xdr:spPr>
        <a:xfrm>
          <a:off x="2857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127907</xdr:rowOff>
    </xdr:from>
    <xdr:to>
      <xdr:col>19</xdr:col>
      <xdr:colOff>177800</xdr:colOff>
      <xdr:row>83</xdr:row>
      <xdr:rowOff>160564</xdr:rowOff>
    </xdr:to>
    <xdr:cxnSp macro="">
      <xdr:nvCxnSpPr>
        <xdr:cNvPr id="210" name="直線コネクタ 209"/>
        <xdr:cNvCxnSpPr/>
      </xdr:nvCxnSpPr>
      <xdr:spPr>
        <a:xfrm>
          <a:off x="2908300" y="1435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211" name="楕円 210"/>
        <xdr:cNvSpPr/>
      </xdr:nvSpPr>
      <xdr:spPr>
        <a:xfrm>
          <a:off x="196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127907</xdr:rowOff>
    </xdr:to>
    <xdr:cxnSp macro="">
      <xdr:nvCxnSpPr>
        <xdr:cNvPr id="212" name="直線コネクタ 211"/>
        <xdr:cNvCxnSpPr/>
      </xdr:nvCxnSpPr>
      <xdr:spPr>
        <a:xfrm>
          <a:off x="2019300" y="1432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11793</xdr:rowOff>
    </xdr:from>
    <xdr:to>
      <xdr:col>6</xdr:col>
      <xdr:colOff>38100</xdr:colOff>
      <xdr:row>83</xdr:row>
      <xdr:rowOff>113393</xdr:rowOff>
    </xdr:to>
    <xdr:sp macro="" textlink="">
      <xdr:nvSpPr>
        <xdr:cNvPr id="213" name="楕円 212"/>
        <xdr:cNvSpPr/>
      </xdr:nvSpPr>
      <xdr:spPr>
        <a:xfrm>
          <a:off x="1079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62593</xdr:rowOff>
    </xdr:from>
    <xdr:to>
      <xdr:col>10</xdr:col>
      <xdr:colOff>114300</xdr:colOff>
      <xdr:row>83</xdr:row>
      <xdr:rowOff>95250</xdr:rowOff>
    </xdr:to>
    <xdr:cxnSp macro="">
      <xdr:nvCxnSpPr>
        <xdr:cNvPr id="214" name="直線コネクタ 213"/>
        <xdr:cNvCxnSpPr/>
      </xdr:nvCxnSpPr>
      <xdr:spPr>
        <a:xfrm>
          <a:off x="1130300" y="1429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2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2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2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2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31041</xdr:rowOff>
    </xdr:from>
    <xdr:ext cx="405111" cy="259045"/>
    <xdr:sp macro="" textlink="">
      <xdr:nvSpPr>
        <xdr:cNvPr id="219" name="n_1mainValue【福祉施設】&#10;有形固定資産減価償却率"/>
        <xdr:cNvSpPr txBox="1"/>
      </xdr:nvSpPr>
      <xdr:spPr>
        <a:xfrm>
          <a:off x="35820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169834</xdr:rowOff>
    </xdr:from>
    <xdr:ext cx="405111" cy="259045"/>
    <xdr:sp macro="" textlink="">
      <xdr:nvSpPr>
        <xdr:cNvPr id="220" name="n_2mainValue【福祉施設】&#10;有形固定資産減価償却率"/>
        <xdr:cNvSpPr txBox="1"/>
      </xdr:nvSpPr>
      <xdr:spPr>
        <a:xfrm>
          <a:off x="2705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221" name="n_3mainValue【福祉施設】&#10;有形固定資産減価償却率"/>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222" name="n_4mainValue【福祉施設】&#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246" name="直線コネクタ 2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48" name="直線コネクタ 2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2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250" name="直線コネクタ 2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2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252" name="フローチャート: 判断 2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253" name="フローチャート: 判断 2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254" name="フローチャート: 判断 2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255" name="フローチャート: 判断 2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256" name="フローチャート: 判断 2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48261</xdr:rowOff>
    </xdr:from>
    <xdr:to>
      <xdr:col>55</xdr:col>
      <xdr:colOff>50800</xdr:colOff>
      <xdr:row>86</xdr:row>
      <xdr:rowOff>149861</xdr:rowOff>
    </xdr:to>
    <xdr:sp macro="" textlink="">
      <xdr:nvSpPr>
        <xdr:cNvPr id="262" name="楕円 261"/>
        <xdr:cNvSpPr/>
      </xdr:nvSpPr>
      <xdr:spPr>
        <a:xfrm>
          <a:off x="10426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134638</xdr:rowOff>
    </xdr:from>
    <xdr:ext cx="469744" cy="259045"/>
    <xdr:sp macro="" textlink="">
      <xdr:nvSpPr>
        <xdr:cNvPr id="263" name="【福祉施設】&#10;一人当たり面積該当値テキスト"/>
        <xdr:cNvSpPr txBox="1"/>
      </xdr:nvSpPr>
      <xdr:spPr>
        <a:xfrm>
          <a:off x="10515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48261</xdr:rowOff>
    </xdr:from>
    <xdr:to>
      <xdr:col>50</xdr:col>
      <xdr:colOff>165100</xdr:colOff>
      <xdr:row>86</xdr:row>
      <xdr:rowOff>149861</xdr:rowOff>
    </xdr:to>
    <xdr:sp macro="" textlink="">
      <xdr:nvSpPr>
        <xdr:cNvPr id="264" name="楕円 263"/>
        <xdr:cNvSpPr/>
      </xdr:nvSpPr>
      <xdr:spPr>
        <a:xfrm>
          <a:off x="9588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99061</xdr:rowOff>
    </xdr:from>
    <xdr:to>
      <xdr:col>55</xdr:col>
      <xdr:colOff>0</xdr:colOff>
      <xdr:row>86</xdr:row>
      <xdr:rowOff>99061</xdr:rowOff>
    </xdr:to>
    <xdr:cxnSp macro="">
      <xdr:nvCxnSpPr>
        <xdr:cNvPr id="265" name="直線コネクタ 264"/>
        <xdr:cNvCxnSpPr/>
      </xdr:nvCxnSpPr>
      <xdr:spPr>
        <a:xfrm>
          <a:off x="9639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48261</xdr:rowOff>
    </xdr:from>
    <xdr:to>
      <xdr:col>46</xdr:col>
      <xdr:colOff>38100</xdr:colOff>
      <xdr:row>86</xdr:row>
      <xdr:rowOff>149861</xdr:rowOff>
    </xdr:to>
    <xdr:sp macro="" textlink="">
      <xdr:nvSpPr>
        <xdr:cNvPr id="266" name="楕円 265"/>
        <xdr:cNvSpPr/>
      </xdr:nvSpPr>
      <xdr:spPr>
        <a:xfrm>
          <a:off x="8699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99061</xdr:rowOff>
    </xdr:from>
    <xdr:to>
      <xdr:col>50</xdr:col>
      <xdr:colOff>114300</xdr:colOff>
      <xdr:row>86</xdr:row>
      <xdr:rowOff>99061</xdr:rowOff>
    </xdr:to>
    <xdr:cxnSp macro="">
      <xdr:nvCxnSpPr>
        <xdr:cNvPr id="267" name="直線コネクタ 266"/>
        <xdr:cNvCxnSpPr/>
      </xdr:nvCxnSpPr>
      <xdr:spPr>
        <a:xfrm>
          <a:off x="8750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48261</xdr:rowOff>
    </xdr:from>
    <xdr:to>
      <xdr:col>41</xdr:col>
      <xdr:colOff>101600</xdr:colOff>
      <xdr:row>86</xdr:row>
      <xdr:rowOff>149861</xdr:rowOff>
    </xdr:to>
    <xdr:sp macro="" textlink="">
      <xdr:nvSpPr>
        <xdr:cNvPr id="268" name="楕円 267"/>
        <xdr:cNvSpPr/>
      </xdr:nvSpPr>
      <xdr:spPr>
        <a:xfrm>
          <a:off x="7810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99061</xdr:rowOff>
    </xdr:from>
    <xdr:to>
      <xdr:col>45</xdr:col>
      <xdr:colOff>177800</xdr:colOff>
      <xdr:row>86</xdr:row>
      <xdr:rowOff>99061</xdr:rowOff>
    </xdr:to>
    <xdr:cxnSp macro="">
      <xdr:nvCxnSpPr>
        <xdr:cNvPr id="269" name="直線コネクタ 268"/>
        <xdr:cNvCxnSpPr/>
      </xdr:nvCxnSpPr>
      <xdr:spPr>
        <a:xfrm>
          <a:off x="7861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49530</xdr:rowOff>
    </xdr:from>
    <xdr:to>
      <xdr:col>36</xdr:col>
      <xdr:colOff>165100</xdr:colOff>
      <xdr:row>86</xdr:row>
      <xdr:rowOff>151130</xdr:rowOff>
    </xdr:to>
    <xdr:sp macro="" textlink="">
      <xdr:nvSpPr>
        <xdr:cNvPr id="270" name="楕円 269"/>
        <xdr:cNvSpPr/>
      </xdr:nvSpPr>
      <xdr:spPr>
        <a:xfrm>
          <a:off x="69215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99061</xdr:rowOff>
    </xdr:from>
    <xdr:to>
      <xdr:col>41</xdr:col>
      <xdr:colOff>50800</xdr:colOff>
      <xdr:row>86</xdr:row>
      <xdr:rowOff>100330</xdr:rowOff>
    </xdr:to>
    <xdr:cxnSp macro="">
      <xdr:nvCxnSpPr>
        <xdr:cNvPr id="271" name="直線コネクタ 270"/>
        <xdr:cNvCxnSpPr/>
      </xdr:nvCxnSpPr>
      <xdr:spPr>
        <a:xfrm flipV="1">
          <a:off x="6972300" y="148437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2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2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2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2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140988</xdr:rowOff>
    </xdr:from>
    <xdr:ext cx="469744" cy="259045"/>
    <xdr:sp macro="" textlink="">
      <xdr:nvSpPr>
        <xdr:cNvPr id="276" name="n_1mainValue【福祉施設】&#10;一人当たり面積"/>
        <xdr:cNvSpPr txBox="1"/>
      </xdr:nvSpPr>
      <xdr:spPr>
        <a:xfrm>
          <a:off x="9391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140988</xdr:rowOff>
    </xdr:from>
    <xdr:ext cx="469744" cy="259045"/>
    <xdr:sp macro="" textlink="">
      <xdr:nvSpPr>
        <xdr:cNvPr id="277" name="n_2mainValue【福祉施設】&#10;一人当たり面積"/>
        <xdr:cNvSpPr txBox="1"/>
      </xdr:nvSpPr>
      <xdr:spPr>
        <a:xfrm>
          <a:off x="8515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140988</xdr:rowOff>
    </xdr:from>
    <xdr:ext cx="469744" cy="259045"/>
    <xdr:sp macro="" textlink="">
      <xdr:nvSpPr>
        <xdr:cNvPr id="278" name="n_3mainValue【福祉施設】&#10;一人当たり面積"/>
        <xdr:cNvSpPr txBox="1"/>
      </xdr:nvSpPr>
      <xdr:spPr>
        <a:xfrm>
          <a:off x="7626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142257</xdr:rowOff>
    </xdr:from>
    <xdr:ext cx="469744" cy="259045"/>
    <xdr:sp macro="" textlink="">
      <xdr:nvSpPr>
        <xdr:cNvPr id="279" name="n_4mainValue【福祉施設】&#10;一人当たり面積"/>
        <xdr:cNvSpPr txBox="1"/>
      </xdr:nvSpPr>
      <xdr:spPr>
        <a:xfrm>
          <a:off x="6737427" y="1488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05" name="直線コネクタ 3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09" name="直線コネクタ 3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11" name="フローチャート: 判断 3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12" name="フローチャート: 判断 3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3" name="フローチャート: 判断 3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14" name="フローチャート: 判断 3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15" name="フローチャート: 判断 3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59689</xdr:rowOff>
    </xdr:from>
    <xdr:to>
      <xdr:col>24</xdr:col>
      <xdr:colOff>114300</xdr:colOff>
      <xdr:row>107</xdr:row>
      <xdr:rowOff>161289</xdr:rowOff>
    </xdr:to>
    <xdr:sp macro="" textlink="">
      <xdr:nvSpPr>
        <xdr:cNvPr id="321" name="楕円 320"/>
        <xdr:cNvSpPr/>
      </xdr:nvSpPr>
      <xdr:spPr>
        <a:xfrm>
          <a:off x="4584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38116</xdr:rowOff>
    </xdr:from>
    <xdr:ext cx="405111" cy="259045"/>
    <xdr:sp macro="" textlink="">
      <xdr:nvSpPr>
        <xdr:cNvPr id="322" name="【市民会館】&#10;有形固定資産減価償却率該当値テキスト"/>
        <xdr:cNvSpPr txBox="1"/>
      </xdr:nvSpPr>
      <xdr:spPr>
        <a:xfrm>
          <a:off x="4673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23768</xdr:rowOff>
    </xdr:from>
    <xdr:to>
      <xdr:col>20</xdr:col>
      <xdr:colOff>38100</xdr:colOff>
      <xdr:row>107</xdr:row>
      <xdr:rowOff>125368</xdr:rowOff>
    </xdr:to>
    <xdr:sp macro="" textlink="">
      <xdr:nvSpPr>
        <xdr:cNvPr id="323" name="楕円 322"/>
        <xdr:cNvSpPr/>
      </xdr:nvSpPr>
      <xdr:spPr>
        <a:xfrm>
          <a:off x="3746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74568</xdr:rowOff>
    </xdr:from>
    <xdr:to>
      <xdr:col>24</xdr:col>
      <xdr:colOff>63500</xdr:colOff>
      <xdr:row>107</xdr:row>
      <xdr:rowOff>110489</xdr:rowOff>
    </xdr:to>
    <xdr:cxnSp macro="">
      <xdr:nvCxnSpPr>
        <xdr:cNvPr id="324" name="直線コネクタ 323"/>
        <xdr:cNvCxnSpPr/>
      </xdr:nvCxnSpPr>
      <xdr:spPr>
        <a:xfrm>
          <a:off x="3797300" y="184197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159294</xdr:rowOff>
    </xdr:from>
    <xdr:to>
      <xdr:col>15</xdr:col>
      <xdr:colOff>101600</xdr:colOff>
      <xdr:row>107</xdr:row>
      <xdr:rowOff>89444</xdr:rowOff>
    </xdr:to>
    <xdr:sp macro="" textlink="">
      <xdr:nvSpPr>
        <xdr:cNvPr id="325" name="楕円 324"/>
        <xdr:cNvSpPr/>
      </xdr:nvSpPr>
      <xdr:spPr>
        <a:xfrm>
          <a:off x="2857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38644</xdr:rowOff>
    </xdr:from>
    <xdr:to>
      <xdr:col>19</xdr:col>
      <xdr:colOff>177800</xdr:colOff>
      <xdr:row>107</xdr:row>
      <xdr:rowOff>74568</xdr:rowOff>
    </xdr:to>
    <xdr:cxnSp macro="">
      <xdr:nvCxnSpPr>
        <xdr:cNvPr id="326" name="直線コネクタ 325"/>
        <xdr:cNvCxnSpPr/>
      </xdr:nvCxnSpPr>
      <xdr:spPr>
        <a:xfrm>
          <a:off x="2908300" y="1838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123371</xdr:rowOff>
    </xdr:from>
    <xdr:to>
      <xdr:col>10</xdr:col>
      <xdr:colOff>165100</xdr:colOff>
      <xdr:row>107</xdr:row>
      <xdr:rowOff>53521</xdr:rowOff>
    </xdr:to>
    <xdr:sp macro="" textlink="">
      <xdr:nvSpPr>
        <xdr:cNvPr id="327" name="楕円 326"/>
        <xdr:cNvSpPr/>
      </xdr:nvSpPr>
      <xdr:spPr>
        <a:xfrm>
          <a:off x="1968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2721</xdr:rowOff>
    </xdr:from>
    <xdr:to>
      <xdr:col>15</xdr:col>
      <xdr:colOff>50800</xdr:colOff>
      <xdr:row>107</xdr:row>
      <xdr:rowOff>38644</xdr:rowOff>
    </xdr:to>
    <xdr:cxnSp macro="">
      <xdr:nvCxnSpPr>
        <xdr:cNvPr id="328" name="直線コネクタ 327"/>
        <xdr:cNvCxnSpPr/>
      </xdr:nvCxnSpPr>
      <xdr:spPr>
        <a:xfrm>
          <a:off x="2019300" y="183478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87449</xdr:rowOff>
    </xdr:from>
    <xdr:to>
      <xdr:col>6</xdr:col>
      <xdr:colOff>38100</xdr:colOff>
      <xdr:row>107</xdr:row>
      <xdr:rowOff>17599</xdr:rowOff>
    </xdr:to>
    <xdr:sp macro="" textlink="">
      <xdr:nvSpPr>
        <xdr:cNvPr id="329" name="楕円 328"/>
        <xdr:cNvSpPr/>
      </xdr:nvSpPr>
      <xdr:spPr>
        <a:xfrm>
          <a:off x="1079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138249</xdr:rowOff>
    </xdr:from>
    <xdr:to>
      <xdr:col>10</xdr:col>
      <xdr:colOff>114300</xdr:colOff>
      <xdr:row>107</xdr:row>
      <xdr:rowOff>2721</xdr:rowOff>
    </xdr:to>
    <xdr:cxnSp macro="">
      <xdr:nvCxnSpPr>
        <xdr:cNvPr id="330" name="直線コネクタ 329"/>
        <xdr:cNvCxnSpPr/>
      </xdr:nvCxnSpPr>
      <xdr:spPr>
        <a:xfrm>
          <a:off x="1130300" y="183119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3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116495</xdr:rowOff>
    </xdr:from>
    <xdr:ext cx="405111" cy="259045"/>
    <xdr:sp macro="" textlink="">
      <xdr:nvSpPr>
        <xdr:cNvPr id="335" name="n_1mainValue【市民会館】&#10;有形固定資産減価償却率"/>
        <xdr:cNvSpPr txBox="1"/>
      </xdr:nvSpPr>
      <xdr:spPr>
        <a:xfrm>
          <a:off x="35820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80571</xdr:rowOff>
    </xdr:from>
    <xdr:ext cx="405111" cy="259045"/>
    <xdr:sp macro="" textlink="">
      <xdr:nvSpPr>
        <xdr:cNvPr id="336" name="n_2mainValue【市民会館】&#10;有形固定資産減価償却率"/>
        <xdr:cNvSpPr txBox="1"/>
      </xdr:nvSpPr>
      <xdr:spPr>
        <a:xfrm>
          <a:off x="2705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44648</xdr:rowOff>
    </xdr:from>
    <xdr:ext cx="405111" cy="259045"/>
    <xdr:sp macro="" textlink="">
      <xdr:nvSpPr>
        <xdr:cNvPr id="337" name="n_3mainValue【市民会館】&#10;有形固定資産減価償却率"/>
        <xdr:cNvSpPr txBox="1"/>
      </xdr:nvSpPr>
      <xdr:spPr>
        <a:xfrm>
          <a:off x="18167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8726</xdr:rowOff>
    </xdr:from>
    <xdr:ext cx="405111" cy="259045"/>
    <xdr:sp macro="" textlink="">
      <xdr:nvSpPr>
        <xdr:cNvPr id="338" name="n_4mainValue【市民会館】&#10;有形固定資産減価償却率"/>
        <xdr:cNvSpPr txBox="1"/>
      </xdr:nvSpPr>
      <xdr:spPr>
        <a:xfrm>
          <a:off x="927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362" name="直線コネクタ 3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64" name="直線コネクタ 3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3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366" name="直線コネクタ 3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367"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68" name="フローチャート: 判断 3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369" name="フローチャート: 判断 3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370" name="フローチャート: 判断 3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371" name="フローチャート: 判断 3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372" name="フローチャート: 判断 3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137795</xdr:rowOff>
    </xdr:from>
    <xdr:to>
      <xdr:col>55</xdr:col>
      <xdr:colOff>50800</xdr:colOff>
      <xdr:row>107</xdr:row>
      <xdr:rowOff>67945</xdr:rowOff>
    </xdr:to>
    <xdr:sp macro="" textlink="">
      <xdr:nvSpPr>
        <xdr:cNvPr id="378" name="楕円 377"/>
        <xdr:cNvSpPr/>
      </xdr:nvSpPr>
      <xdr:spPr>
        <a:xfrm>
          <a:off x="104267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116222</xdr:rowOff>
    </xdr:from>
    <xdr:ext cx="469744" cy="259045"/>
    <xdr:sp macro="" textlink="">
      <xdr:nvSpPr>
        <xdr:cNvPr id="379" name="【市民会館】&#10;一人当たり面積該当値テキスト"/>
        <xdr:cNvSpPr txBox="1"/>
      </xdr:nvSpPr>
      <xdr:spPr>
        <a:xfrm>
          <a:off x="10515600"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143511</xdr:rowOff>
    </xdr:from>
    <xdr:to>
      <xdr:col>50</xdr:col>
      <xdr:colOff>165100</xdr:colOff>
      <xdr:row>107</xdr:row>
      <xdr:rowOff>73661</xdr:rowOff>
    </xdr:to>
    <xdr:sp macro="" textlink="">
      <xdr:nvSpPr>
        <xdr:cNvPr id="380" name="楕円 379"/>
        <xdr:cNvSpPr/>
      </xdr:nvSpPr>
      <xdr:spPr>
        <a:xfrm>
          <a:off x="9588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17145</xdr:rowOff>
    </xdr:from>
    <xdr:to>
      <xdr:col>55</xdr:col>
      <xdr:colOff>0</xdr:colOff>
      <xdr:row>107</xdr:row>
      <xdr:rowOff>22861</xdr:rowOff>
    </xdr:to>
    <xdr:cxnSp macro="">
      <xdr:nvCxnSpPr>
        <xdr:cNvPr id="381" name="直線コネクタ 380"/>
        <xdr:cNvCxnSpPr/>
      </xdr:nvCxnSpPr>
      <xdr:spPr>
        <a:xfrm flipV="1">
          <a:off x="9639300" y="183622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147320</xdr:rowOff>
    </xdr:from>
    <xdr:to>
      <xdr:col>46</xdr:col>
      <xdr:colOff>38100</xdr:colOff>
      <xdr:row>107</xdr:row>
      <xdr:rowOff>77470</xdr:rowOff>
    </xdr:to>
    <xdr:sp macro="" textlink="">
      <xdr:nvSpPr>
        <xdr:cNvPr id="382" name="楕円 381"/>
        <xdr:cNvSpPr/>
      </xdr:nvSpPr>
      <xdr:spPr>
        <a:xfrm>
          <a:off x="8699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22861</xdr:rowOff>
    </xdr:from>
    <xdr:to>
      <xdr:col>50</xdr:col>
      <xdr:colOff>114300</xdr:colOff>
      <xdr:row>107</xdr:row>
      <xdr:rowOff>26670</xdr:rowOff>
    </xdr:to>
    <xdr:cxnSp macro="">
      <xdr:nvCxnSpPr>
        <xdr:cNvPr id="383" name="直線コネクタ 382"/>
        <xdr:cNvCxnSpPr/>
      </xdr:nvCxnSpPr>
      <xdr:spPr>
        <a:xfrm flipV="1">
          <a:off x="8750300" y="1836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384" name="楕円 383"/>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26670</xdr:rowOff>
    </xdr:from>
    <xdr:to>
      <xdr:col>45</xdr:col>
      <xdr:colOff>177800</xdr:colOff>
      <xdr:row>107</xdr:row>
      <xdr:rowOff>30480</xdr:rowOff>
    </xdr:to>
    <xdr:cxnSp macro="">
      <xdr:nvCxnSpPr>
        <xdr:cNvPr id="385" name="直線コネクタ 384"/>
        <xdr:cNvCxnSpPr/>
      </xdr:nvCxnSpPr>
      <xdr:spPr>
        <a:xfrm flipV="1">
          <a:off x="7861300" y="1837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156845</xdr:rowOff>
    </xdr:from>
    <xdr:to>
      <xdr:col>36</xdr:col>
      <xdr:colOff>165100</xdr:colOff>
      <xdr:row>107</xdr:row>
      <xdr:rowOff>86995</xdr:rowOff>
    </xdr:to>
    <xdr:sp macro="" textlink="">
      <xdr:nvSpPr>
        <xdr:cNvPr id="386" name="楕円 385"/>
        <xdr:cNvSpPr/>
      </xdr:nvSpPr>
      <xdr:spPr>
        <a:xfrm>
          <a:off x="6921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30480</xdr:rowOff>
    </xdr:from>
    <xdr:to>
      <xdr:col>41</xdr:col>
      <xdr:colOff>50800</xdr:colOff>
      <xdr:row>107</xdr:row>
      <xdr:rowOff>36195</xdr:rowOff>
    </xdr:to>
    <xdr:cxnSp macro="">
      <xdr:nvCxnSpPr>
        <xdr:cNvPr id="387" name="直線コネクタ 386"/>
        <xdr:cNvCxnSpPr/>
      </xdr:nvCxnSpPr>
      <xdr:spPr>
        <a:xfrm flipV="1">
          <a:off x="6972300" y="18375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388"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389"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390"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391"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64788</xdr:rowOff>
    </xdr:from>
    <xdr:ext cx="469744" cy="259045"/>
    <xdr:sp macro="" textlink="">
      <xdr:nvSpPr>
        <xdr:cNvPr id="392" name="n_1mainValue【市民会館】&#10;一人当たり面積"/>
        <xdr:cNvSpPr txBox="1"/>
      </xdr:nvSpPr>
      <xdr:spPr>
        <a:xfrm>
          <a:off x="9391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68597</xdr:rowOff>
    </xdr:from>
    <xdr:ext cx="469744" cy="259045"/>
    <xdr:sp macro="" textlink="">
      <xdr:nvSpPr>
        <xdr:cNvPr id="393" name="n_2mainValue【市民会館】&#10;一人当たり面積"/>
        <xdr:cNvSpPr txBox="1"/>
      </xdr:nvSpPr>
      <xdr:spPr>
        <a:xfrm>
          <a:off x="8515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394" name="n_3main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78122</xdr:rowOff>
    </xdr:from>
    <xdr:ext cx="469744" cy="259045"/>
    <xdr:sp macro="" textlink="">
      <xdr:nvSpPr>
        <xdr:cNvPr id="395" name="n_4mainValue【市民会館】&#10;一人当たり面積"/>
        <xdr:cNvSpPr txBox="1"/>
      </xdr:nvSpPr>
      <xdr:spPr>
        <a:xfrm>
          <a:off x="6737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4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126637</xdr:rowOff>
    </xdr:from>
    <xdr:to>
      <xdr:col>85</xdr:col>
      <xdr:colOff>177800</xdr:colOff>
      <xdr:row>42</xdr:row>
      <xdr:rowOff>56787</xdr:rowOff>
    </xdr:to>
    <xdr:sp macro="" textlink="">
      <xdr:nvSpPr>
        <xdr:cNvPr id="437" name="楕円 436"/>
        <xdr:cNvSpPr/>
      </xdr:nvSpPr>
      <xdr:spPr>
        <a:xfrm>
          <a:off x="16268700" y="7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41564</xdr:rowOff>
    </xdr:from>
    <xdr:ext cx="405111" cy="259045"/>
    <xdr:sp macro="" textlink="">
      <xdr:nvSpPr>
        <xdr:cNvPr id="438" name="【一般廃棄物処理施設】&#10;有形固定資産減価償却率該当値テキスト"/>
        <xdr:cNvSpPr txBox="1"/>
      </xdr:nvSpPr>
      <xdr:spPr>
        <a:xfrm>
          <a:off x="16357600" y="7071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103777</xdr:rowOff>
    </xdr:from>
    <xdr:to>
      <xdr:col>81</xdr:col>
      <xdr:colOff>101600</xdr:colOff>
      <xdr:row>42</xdr:row>
      <xdr:rowOff>33927</xdr:rowOff>
    </xdr:to>
    <xdr:sp macro="" textlink="">
      <xdr:nvSpPr>
        <xdr:cNvPr id="439" name="楕円 438"/>
        <xdr:cNvSpPr/>
      </xdr:nvSpPr>
      <xdr:spPr>
        <a:xfrm>
          <a:off x="154305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154577</xdr:rowOff>
    </xdr:from>
    <xdr:to>
      <xdr:col>85</xdr:col>
      <xdr:colOff>127000</xdr:colOff>
      <xdr:row>42</xdr:row>
      <xdr:rowOff>5987</xdr:rowOff>
    </xdr:to>
    <xdr:cxnSp macro="">
      <xdr:nvCxnSpPr>
        <xdr:cNvPr id="440" name="直線コネクタ 439"/>
        <xdr:cNvCxnSpPr/>
      </xdr:nvCxnSpPr>
      <xdr:spPr>
        <a:xfrm>
          <a:off x="15481300" y="718402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67854</xdr:rowOff>
    </xdr:from>
    <xdr:to>
      <xdr:col>76</xdr:col>
      <xdr:colOff>165100</xdr:colOff>
      <xdr:row>41</xdr:row>
      <xdr:rowOff>169454</xdr:rowOff>
    </xdr:to>
    <xdr:sp macro="" textlink="">
      <xdr:nvSpPr>
        <xdr:cNvPr id="441" name="楕円 440"/>
        <xdr:cNvSpPr/>
      </xdr:nvSpPr>
      <xdr:spPr>
        <a:xfrm>
          <a:off x="145415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118654</xdr:rowOff>
    </xdr:from>
    <xdr:to>
      <xdr:col>81</xdr:col>
      <xdr:colOff>50800</xdr:colOff>
      <xdr:row>41</xdr:row>
      <xdr:rowOff>154577</xdr:rowOff>
    </xdr:to>
    <xdr:cxnSp macro="">
      <xdr:nvCxnSpPr>
        <xdr:cNvPr id="442" name="直線コネクタ 441"/>
        <xdr:cNvCxnSpPr/>
      </xdr:nvCxnSpPr>
      <xdr:spPr>
        <a:xfrm>
          <a:off x="14592300" y="714810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18869</xdr:rowOff>
    </xdr:from>
    <xdr:to>
      <xdr:col>72</xdr:col>
      <xdr:colOff>38100</xdr:colOff>
      <xdr:row>41</xdr:row>
      <xdr:rowOff>120469</xdr:rowOff>
    </xdr:to>
    <xdr:sp macro="" textlink="">
      <xdr:nvSpPr>
        <xdr:cNvPr id="443" name="楕円 442"/>
        <xdr:cNvSpPr/>
      </xdr:nvSpPr>
      <xdr:spPr>
        <a:xfrm>
          <a:off x="13652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69669</xdr:rowOff>
    </xdr:from>
    <xdr:to>
      <xdr:col>76</xdr:col>
      <xdr:colOff>114300</xdr:colOff>
      <xdr:row>41</xdr:row>
      <xdr:rowOff>118654</xdr:rowOff>
    </xdr:to>
    <xdr:cxnSp macro="">
      <xdr:nvCxnSpPr>
        <xdr:cNvPr id="444" name="直線コネクタ 443"/>
        <xdr:cNvCxnSpPr/>
      </xdr:nvCxnSpPr>
      <xdr:spPr>
        <a:xfrm>
          <a:off x="13703300" y="709911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154396</xdr:rowOff>
    </xdr:from>
    <xdr:to>
      <xdr:col>67</xdr:col>
      <xdr:colOff>101600</xdr:colOff>
      <xdr:row>41</xdr:row>
      <xdr:rowOff>84546</xdr:rowOff>
    </xdr:to>
    <xdr:sp macro="" textlink="">
      <xdr:nvSpPr>
        <xdr:cNvPr id="445" name="楕円 444"/>
        <xdr:cNvSpPr/>
      </xdr:nvSpPr>
      <xdr:spPr>
        <a:xfrm>
          <a:off x="12763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33746</xdr:rowOff>
    </xdr:from>
    <xdr:to>
      <xdr:col>71</xdr:col>
      <xdr:colOff>177800</xdr:colOff>
      <xdr:row>41</xdr:row>
      <xdr:rowOff>69669</xdr:rowOff>
    </xdr:to>
    <xdr:cxnSp macro="">
      <xdr:nvCxnSpPr>
        <xdr:cNvPr id="446" name="直線コネクタ 445"/>
        <xdr:cNvCxnSpPr/>
      </xdr:nvCxnSpPr>
      <xdr:spPr>
        <a:xfrm>
          <a:off x="12814300" y="70631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4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50"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25054</xdr:rowOff>
    </xdr:from>
    <xdr:ext cx="405111" cy="259045"/>
    <xdr:sp macro="" textlink="">
      <xdr:nvSpPr>
        <xdr:cNvPr id="451" name="n_1mainValue【一般廃棄物処理施設】&#10;有形固定資産減価償却率"/>
        <xdr:cNvSpPr txBox="1"/>
      </xdr:nvSpPr>
      <xdr:spPr>
        <a:xfrm>
          <a:off x="15266044" y="722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160581</xdr:rowOff>
    </xdr:from>
    <xdr:ext cx="405111" cy="259045"/>
    <xdr:sp macro="" textlink="">
      <xdr:nvSpPr>
        <xdr:cNvPr id="452" name="n_2mainValue【一般廃棄物処理施設】&#10;有形固定資産減価償却率"/>
        <xdr:cNvSpPr txBox="1"/>
      </xdr:nvSpPr>
      <xdr:spPr>
        <a:xfrm>
          <a:off x="14389744" y="71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111596</xdr:rowOff>
    </xdr:from>
    <xdr:ext cx="405111" cy="259045"/>
    <xdr:sp macro="" textlink="">
      <xdr:nvSpPr>
        <xdr:cNvPr id="453" name="n_3mainValue【一般廃棄物処理施設】&#10;有形固定資産減価償却率"/>
        <xdr:cNvSpPr txBox="1"/>
      </xdr:nvSpPr>
      <xdr:spPr>
        <a:xfrm>
          <a:off x="13500744"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75673</xdr:rowOff>
    </xdr:from>
    <xdr:ext cx="405111" cy="259045"/>
    <xdr:sp macro="" textlink="">
      <xdr:nvSpPr>
        <xdr:cNvPr id="454" name="n_4mainValue【一般廃棄物処理施設】&#10;有形固定資産減価償却率"/>
        <xdr:cNvSpPr txBox="1"/>
      </xdr:nvSpPr>
      <xdr:spPr>
        <a:xfrm>
          <a:off x="12611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6" name="直線コネクタ 4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8" name="直線コネクタ 4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80" name="直線コネクタ 4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481"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82" name="フローチャート: 判断 4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83" name="フローチャート: 判断 4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84" name="フローチャート: 判断 4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85" name="フローチャート: 判断 4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6" name="フローチャート: 判断 4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14379</xdr:rowOff>
    </xdr:from>
    <xdr:to>
      <xdr:col>116</xdr:col>
      <xdr:colOff>114300</xdr:colOff>
      <xdr:row>39</xdr:row>
      <xdr:rowOff>115979</xdr:rowOff>
    </xdr:to>
    <xdr:sp macro="" textlink="">
      <xdr:nvSpPr>
        <xdr:cNvPr id="492" name="楕円 491"/>
        <xdr:cNvSpPr/>
      </xdr:nvSpPr>
      <xdr:spPr>
        <a:xfrm>
          <a:off x="22110700" y="67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37256</xdr:rowOff>
    </xdr:from>
    <xdr:ext cx="599010" cy="259045"/>
    <xdr:sp macro="" textlink="">
      <xdr:nvSpPr>
        <xdr:cNvPr id="493" name="【一般廃棄物処理施設】&#10;一人当たり有形固定資産（償却資産）額該当値テキスト"/>
        <xdr:cNvSpPr txBox="1"/>
      </xdr:nvSpPr>
      <xdr:spPr>
        <a:xfrm>
          <a:off x="22199600" y="655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28943</xdr:rowOff>
    </xdr:from>
    <xdr:to>
      <xdr:col>112</xdr:col>
      <xdr:colOff>38100</xdr:colOff>
      <xdr:row>39</xdr:row>
      <xdr:rowOff>130543</xdr:rowOff>
    </xdr:to>
    <xdr:sp macro="" textlink="">
      <xdr:nvSpPr>
        <xdr:cNvPr id="494" name="楕円 493"/>
        <xdr:cNvSpPr/>
      </xdr:nvSpPr>
      <xdr:spPr>
        <a:xfrm>
          <a:off x="21272500" y="67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65179</xdr:rowOff>
    </xdr:from>
    <xdr:to>
      <xdr:col>116</xdr:col>
      <xdr:colOff>63500</xdr:colOff>
      <xdr:row>39</xdr:row>
      <xdr:rowOff>79743</xdr:rowOff>
    </xdr:to>
    <xdr:cxnSp macro="">
      <xdr:nvCxnSpPr>
        <xdr:cNvPr id="495" name="直線コネクタ 494"/>
        <xdr:cNvCxnSpPr/>
      </xdr:nvCxnSpPr>
      <xdr:spPr>
        <a:xfrm flipV="1">
          <a:off x="21323300" y="6751729"/>
          <a:ext cx="838200" cy="1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38042</xdr:rowOff>
    </xdr:from>
    <xdr:to>
      <xdr:col>107</xdr:col>
      <xdr:colOff>101600</xdr:colOff>
      <xdr:row>39</xdr:row>
      <xdr:rowOff>139642</xdr:rowOff>
    </xdr:to>
    <xdr:sp macro="" textlink="">
      <xdr:nvSpPr>
        <xdr:cNvPr id="496" name="楕円 495"/>
        <xdr:cNvSpPr/>
      </xdr:nvSpPr>
      <xdr:spPr>
        <a:xfrm>
          <a:off x="20383500" y="672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79743</xdr:rowOff>
    </xdr:from>
    <xdr:to>
      <xdr:col>111</xdr:col>
      <xdr:colOff>177800</xdr:colOff>
      <xdr:row>39</xdr:row>
      <xdr:rowOff>88842</xdr:rowOff>
    </xdr:to>
    <xdr:cxnSp macro="">
      <xdr:nvCxnSpPr>
        <xdr:cNvPr id="497" name="直線コネクタ 496"/>
        <xdr:cNvCxnSpPr/>
      </xdr:nvCxnSpPr>
      <xdr:spPr>
        <a:xfrm flipV="1">
          <a:off x="20434300" y="6766293"/>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38828</xdr:rowOff>
    </xdr:from>
    <xdr:to>
      <xdr:col>102</xdr:col>
      <xdr:colOff>165100</xdr:colOff>
      <xdr:row>39</xdr:row>
      <xdr:rowOff>140428</xdr:rowOff>
    </xdr:to>
    <xdr:sp macro="" textlink="">
      <xdr:nvSpPr>
        <xdr:cNvPr id="498" name="楕円 497"/>
        <xdr:cNvSpPr/>
      </xdr:nvSpPr>
      <xdr:spPr>
        <a:xfrm>
          <a:off x="19494500" y="67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88842</xdr:rowOff>
    </xdr:from>
    <xdr:to>
      <xdr:col>107</xdr:col>
      <xdr:colOff>50800</xdr:colOff>
      <xdr:row>39</xdr:row>
      <xdr:rowOff>89628</xdr:rowOff>
    </xdr:to>
    <xdr:cxnSp macro="">
      <xdr:nvCxnSpPr>
        <xdr:cNvPr id="499" name="直線コネクタ 498"/>
        <xdr:cNvCxnSpPr/>
      </xdr:nvCxnSpPr>
      <xdr:spPr>
        <a:xfrm flipV="1">
          <a:off x="19545300" y="6775392"/>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47792</xdr:rowOff>
    </xdr:from>
    <xdr:to>
      <xdr:col>98</xdr:col>
      <xdr:colOff>38100</xdr:colOff>
      <xdr:row>39</xdr:row>
      <xdr:rowOff>149392</xdr:rowOff>
    </xdr:to>
    <xdr:sp macro="" textlink="">
      <xdr:nvSpPr>
        <xdr:cNvPr id="500" name="楕円 499"/>
        <xdr:cNvSpPr/>
      </xdr:nvSpPr>
      <xdr:spPr>
        <a:xfrm>
          <a:off x="18605500" y="67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89628</xdr:rowOff>
    </xdr:from>
    <xdr:to>
      <xdr:col>102</xdr:col>
      <xdr:colOff>114300</xdr:colOff>
      <xdr:row>39</xdr:row>
      <xdr:rowOff>98592</xdr:rowOff>
    </xdr:to>
    <xdr:cxnSp macro="">
      <xdr:nvCxnSpPr>
        <xdr:cNvPr id="501" name="直線コネクタ 500"/>
        <xdr:cNvCxnSpPr/>
      </xdr:nvCxnSpPr>
      <xdr:spPr>
        <a:xfrm flipV="1">
          <a:off x="18656300" y="6776178"/>
          <a:ext cx="8890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502"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503"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505" name="n_4aveValue【一般廃棄物処理施設】&#10;一人当たり有形固定資産（償却資産）額"/>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147070</xdr:rowOff>
    </xdr:from>
    <xdr:ext cx="599010" cy="259045"/>
    <xdr:sp macro="" textlink="">
      <xdr:nvSpPr>
        <xdr:cNvPr id="506" name="n_1mainValue【一般廃棄物処理施設】&#10;一人当たり有形固定資産（償却資産）額"/>
        <xdr:cNvSpPr txBox="1"/>
      </xdr:nvSpPr>
      <xdr:spPr>
        <a:xfrm>
          <a:off x="21011095" y="649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156169</xdr:rowOff>
    </xdr:from>
    <xdr:ext cx="599010" cy="259045"/>
    <xdr:sp macro="" textlink="">
      <xdr:nvSpPr>
        <xdr:cNvPr id="507" name="n_2mainValue【一般廃棄物処理施設】&#10;一人当たり有形固定資産（償却資産）額"/>
        <xdr:cNvSpPr txBox="1"/>
      </xdr:nvSpPr>
      <xdr:spPr>
        <a:xfrm>
          <a:off x="20134795" y="649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131555</xdr:rowOff>
    </xdr:from>
    <xdr:ext cx="599010" cy="259045"/>
    <xdr:sp macro="" textlink="">
      <xdr:nvSpPr>
        <xdr:cNvPr id="508" name="n_3mainValue【一般廃棄物処理施設】&#10;一人当たり有形固定資産（償却資産）額"/>
        <xdr:cNvSpPr txBox="1"/>
      </xdr:nvSpPr>
      <xdr:spPr>
        <a:xfrm>
          <a:off x="19245795" y="681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165919</xdr:rowOff>
    </xdr:from>
    <xdr:ext cx="599010" cy="259045"/>
    <xdr:sp macro="" textlink="">
      <xdr:nvSpPr>
        <xdr:cNvPr id="509" name="n_4mainValue【一般廃棄物処理施設】&#10;一人当たり有形固定資産（償却資産）額"/>
        <xdr:cNvSpPr txBox="1"/>
      </xdr:nvSpPr>
      <xdr:spPr>
        <a:xfrm>
          <a:off x="18356795" y="650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8" name="テキスト ボックス 5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6" name="テキスト ボックス 5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9" name="直線コネクタ 5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1" name="直線コネクタ 5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3" name="直線コネクタ 5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55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555" name="フローチャート: 判断 5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556" name="フローチャート: 判断 5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557" name="フローチャート: 判断 5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558" name="フローチャート: 判断 5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559" name="フローチャート: 判断 5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565" name="楕円 564"/>
        <xdr:cNvSpPr/>
      </xdr:nvSpPr>
      <xdr:spPr>
        <a:xfrm>
          <a:off x="16268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110507</xdr:rowOff>
    </xdr:from>
    <xdr:ext cx="405111" cy="259045"/>
    <xdr:sp macro="" textlink="">
      <xdr:nvSpPr>
        <xdr:cNvPr id="566" name="【消防施設】&#10;有形固定資産減価償却率該当値テキスト"/>
        <xdr:cNvSpPr txBox="1"/>
      </xdr:nvSpPr>
      <xdr:spPr>
        <a:xfrm>
          <a:off x="1635760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35561</xdr:rowOff>
    </xdr:from>
    <xdr:to>
      <xdr:col>81</xdr:col>
      <xdr:colOff>101600</xdr:colOff>
      <xdr:row>83</xdr:row>
      <xdr:rowOff>137161</xdr:rowOff>
    </xdr:to>
    <xdr:sp macro="" textlink="">
      <xdr:nvSpPr>
        <xdr:cNvPr id="567" name="楕円 566"/>
        <xdr:cNvSpPr/>
      </xdr:nvSpPr>
      <xdr:spPr>
        <a:xfrm>
          <a:off x="15430500" y="142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11430</xdr:rowOff>
    </xdr:from>
    <xdr:to>
      <xdr:col>85</xdr:col>
      <xdr:colOff>127000</xdr:colOff>
      <xdr:row>83</xdr:row>
      <xdr:rowOff>86361</xdr:rowOff>
    </xdr:to>
    <xdr:cxnSp macro="">
      <xdr:nvCxnSpPr>
        <xdr:cNvPr id="568" name="直線コネクタ 567"/>
        <xdr:cNvCxnSpPr/>
      </xdr:nvCxnSpPr>
      <xdr:spPr>
        <a:xfrm flipV="1">
          <a:off x="15481300" y="14241780"/>
          <a:ext cx="838200" cy="7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24130</xdr:rowOff>
    </xdr:from>
    <xdr:to>
      <xdr:col>76</xdr:col>
      <xdr:colOff>165100</xdr:colOff>
      <xdr:row>83</xdr:row>
      <xdr:rowOff>125730</xdr:rowOff>
    </xdr:to>
    <xdr:sp macro="" textlink="">
      <xdr:nvSpPr>
        <xdr:cNvPr id="569" name="楕円 568"/>
        <xdr:cNvSpPr/>
      </xdr:nvSpPr>
      <xdr:spPr>
        <a:xfrm>
          <a:off x="14541500" y="142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74930</xdr:rowOff>
    </xdr:from>
    <xdr:to>
      <xdr:col>81</xdr:col>
      <xdr:colOff>50800</xdr:colOff>
      <xdr:row>83</xdr:row>
      <xdr:rowOff>86361</xdr:rowOff>
    </xdr:to>
    <xdr:cxnSp macro="">
      <xdr:nvCxnSpPr>
        <xdr:cNvPr id="570" name="直線コネクタ 569"/>
        <xdr:cNvCxnSpPr/>
      </xdr:nvCxnSpPr>
      <xdr:spPr>
        <a:xfrm>
          <a:off x="14592300" y="143052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7620</xdr:rowOff>
    </xdr:from>
    <xdr:to>
      <xdr:col>72</xdr:col>
      <xdr:colOff>38100</xdr:colOff>
      <xdr:row>83</xdr:row>
      <xdr:rowOff>109220</xdr:rowOff>
    </xdr:to>
    <xdr:sp macro="" textlink="">
      <xdr:nvSpPr>
        <xdr:cNvPr id="571" name="楕円 570"/>
        <xdr:cNvSpPr/>
      </xdr:nvSpPr>
      <xdr:spPr>
        <a:xfrm>
          <a:off x="13652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58420</xdr:rowOff>
    </xdr:from>
    <xdr:to>
      <xdr:col>76</xdr:col>
      <xdr:colOff>114300</xdr:colOff>
      <xdr:row>83</xdr:row>
      <xdr:rowOff>74930</xdr:rowOff>
    </xdr:to>
    <xdr:cxnSp macro="">
      <xdr:nvCxnSpPr>
        <xdr:cNvPr id="572" name="直線コネクタ 571"/>
        <xdr:cNvCxnSpPr/>
      </xdr:nvCxnSpPr>
      <xdr:spPr>
        <a:xfrm>
          <a:off x="13703300" y="142887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161289</xdr:rowOff>
    </xdr:from>
    <xdr:to>
      <xdr:col>67</xdr:col>
      <xdr:colOff>101600</xdr:colOff>
      <xdr:row>83</xdr:row>
      <xdr:rowOff>91439</xdr:rowOff>
    </xdr:to>
    <xdr:sp macro="" textlink="">
      <xdr:nvSpPr>
        <xdr:cNvPr id="573" name="楕円 572"/>
        <xdr:cNvSpPr/>
      </xdr:nvSpPr>
      <xdr:spPr>
        <a:xfrm>
          <a:off x="12763500" y="142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40639</xdr:rowOff>
    </xdr:from>
    <xdr:to>
      <xdr:col>71</xdr:col>
      <xdr:colOff>177800</xdr:colOff>
      <xdr:row>83</xdr:row>
      <xdr:rowOff>58420</xdr:rowOff>
    </xdr:to>
    <xdr:cxnSp macro="">
      <xdr:nvCxnSpPr>
        <xdr:cNvPr id="574" name="直線コネクタ 573"/>
        <xdr:cNvCxnSpPr/>
      </xdr:nvCxnSpPr>
      <xdr:spPr>
        <a:xfrm>
          <a:off x="12814300" y="14270989"/>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575"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57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57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57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128288</xdr:rowOff>
    </xdr:from>
    <xdr:ext cx="405111" cy="259045"/>
    <xdr:sp macro="" textlink="">
      <xdr:nvSpPr>
        <xdr:cNvPr id="579" name="n_1mainValue【消防施設】&#10;有形固定資産減価償却率"/>
        <xdr:cNvSpPr txBox="1"/>
      </xdr:nvSpPr>
      <xdr:spPr>
        <a:xfrm>
          <a:off x="15266044" y="1435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116857</xdr:rowOff>
    </xdr:from>
    <xdr:ext cx="405111" cy="259045"/>
    <xdr:sp macro="" textlink="">
      <xdr:nvSpPr>
        <xdr:cNvPr id="580" name="n_2mainValue【消防施設】&#10;有形固定資産減価償却率"/>
        <xdr:cNvSpPr txBox="1"/>
      </xdr:nvSpPr>
      <xdr:spPr>
        <a:xfrm>
          <a:off x="14389744" y="1434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100347</xdr:rowOff>
    </xdr:from>
    <xdr:ext cx="405111" cy="259045"/>
    <xdr:sp macro="" textlink="">
      <xdr:nvSpPr>
        <xdr:cNvPr id="581" name="n_3mainValue【消防施設】&#10;有形固定資産減価償却率"/>
        <xdr:cNvSpPr txBox="1"/>
      </xdr:nvSpPr>
      <xdr:spPr>
        <a:xfrm>
          <a:off x="13500744" y="1433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82566</xdr:rowOff>
    </xdr:from>
    <xdr:ext cx="405111" cy="259045"/>
    <xdr:sp macro="" textlink="">
      <xdr:nvSpPr>
        <xdr:cNvPr id="582" name="n_4mainValue【消防施設】&#10;有形固定資産減価償却率"/>
        <xdr:cNvSpPr txBox="1"/>
      </xdr:nvSpPr>
      <xdr:spPr>
        <a:xfrm>
          <a:off x="12611744" y="1431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596" name="テキスト ボックス 5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598" name="テキスト ボックス 5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00" name="テキスト ボックス 5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02" name="テキスト ボックス 6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04" name="テキスト ボックス 6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606" name="直線コネクタ 6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6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608" name="直線コネクタ 6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6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610" name="直線コネクタ 6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6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612" name="フローチャート: 判断 6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613" name="フローチャート: 判断 6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614" name="フローチャート: 判断 6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615" name="フローチャート: 判断 6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616" name="フローチャート: 判断 6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62883</xdr:rowOff>
    </xdr:from>
    <xdr:to>
      <xdr:col>116</xdr:col>
      <xdr:colOff>114300</xdr:colOff>
      <xdr:row>86</xdr:row>
      <xdr:rowOff>164483</xdr:rowOff>
    </xdr:to>
    <xdr:sp macro="" textlink="">
      <xdr:nvSpPr>
        <xdr:cNvPr id="622" name="楕円 621"/>
        <xdr:cNvSpPr/>
      </xdr:nvSpPr>
      <xdr:spPr>
        <a:xfrm>
          <a:off x="22110700" y="148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6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62909</xdr:rowOff>
    </xdr:from>
    <xdr:to>
      <xdr:col>112</xdr:col>
      <xdr:colOff>38100</xdr:colOff>
      <xdr:row>86</xdr:row>
      <xdr:rowOff>164509</xdr:rowOff>
    </xdr:to>
    <xdr:sp macro="" textlink="">
      <xdr:nvSpPr>
        <xdr:cNvPr id="624" name="楕円 623"/>
        <xdr:cNvSpPr/>
      </xdr:nvSpPr>
      <xdr:spPr>
        <a:xfrm>
          <a:off x="21272500" y="14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113683</xdr:rowOff>
    </xdr:from>
    <xdr:to>
      <xdr:col>116</xdr:col>
      <xdr:colOff>63500</xdr:colOff>
      <xdr:row>86</xdr:row>
      <xdr:rowOff>113709</xdr:rowOff>
    </xdr:to>
    <xdr:cxnSp macro="">
      <xdr:nvCxnSpPr>
        <xdr:cNvPr id="625" name="直線コネクタ 624"/>
        <xdr:cNvCxnSpPr/>
      </xdr:nvCxnSpPr>
      <xdr:spPr>
        <a:xfrm flipV="1">
          <a:off x="21323300" y="14858383"/>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62909</xdr:rowOff>
    </xdr:from>
    <xdr:to>
      <xdr:col>107</xdr:col>
      <xdr:colOff>101600</xdr:colOff>
      <xdr:row>86</xdr:row>
      <xdr:rowOff>164509</xdr:rowOff>
    </xdr:to>
    <xdr:sp macro="" textlink="">
      <xdr:nvSpPr>
        <xdr:cNvPr id="626" name="楕円 625"/>
        <xdr:cNvSpPr/>
      </xdr:nvSpPr>
      <xdr:spPr>
        <a:xfrm>
          <a:off x="20383500" y="14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113709</xdr:rowOff>
    </xdr:from>
    <xdr:to>
      <xdr:col>111</xdr:col>
      <xdr:colOff>177800</xdr:colOff>
      <xdr:row>86</xdr:row>
      <xdr:rowOff>113709</xdr:rowOff>
    </xdr:to>
    <xdr:cxnSp macro="">
      <xdr:nvCxnSpPr>
        <xdr:cNvPr id="627" name="直線コネクタ 626"/>
        <xdr:cNvCxnSpPr/>
      </xdr:nvCxnSpPr>
      <xdr:spPr>
        <a:xfrm>
          <a:off x="20434300" y="14858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62940</xdr:rowOff>
    </xdr:from>
    <xdr:to>
      <xdr:col>102</xdr:col>
      <xdr:colOff>165100</xdr:colOff>
      <xdr:row>86</xdr:row>
      <xdr:rowOff>164540</xdr:rowOff>
    </xdr:to>
    <xdr:sp macro="" textlink="">
      <xdr:nvSpPr>
        <xdr:cNvPr id="628" name="楕円 627"/>
        <xdr:cNvSpPr/>
      </xdr:nvSpPr>
      <xdr:spPr>
        <a:xfrm>
          <a:off x="19494500" y="148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113709</xdr:rowOff>
    </xdr:from>
    <xdr:to>
      <xdr:col>107</xdr:col>
      <xdr:colOff>50800</xdr:colOff>
      <xdr:row>86</xdr:row>
      <xdr:rowOff>113740</xdr:rowOff>
    </xdr:to>
    <xdr:cxnSp macro="">
      <xdr:nvCxnSpPr>
        <xdr:cNvPr id="629" name="直線コネクタ 628"/>
        <xdr:cNvCxnSpPr/>
      </xdr:nvCxnSpPr>
      <xdr:spPr>
        <a:xfrm flipV="1">
          <a:off x="19545300" y="14858409"/>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62948</xdr:rowOff>
    </xdr:from>
    <xdr:to>
      <xdr:col>98</xdr:col>
      <xdr:colOff>38100</xdr:colOff>
      <xdr:row>86</xdr:row>
      <xdr:rowOff>164548</xdr:rowOff>
    </xdr:to>
    <xdr:sp macro="" textlink="">
      <xdr:nvSpPr>
        <xdr:cNvPr id="630" name="楕円 629"/>
        <xdr:cNvSpPr/>
      </xdr:nvSpPr>
      <xdr:spPr>
        <a:xfrm>
          <a:off x="18605500" y="1480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113740</xdr:rowOff>
    </xdr:from>
    <xdr:to>
      <xdr:col>102</xdr:col>
      <xdr:colOff>114300</xdr:colOff>
      <xdr:row>86</xdr:row>
      <xdr:rowOff>113748</xdr:rowOff>
    </xdr:to>
    <xdr:cxnSp macro="">
      <xdr:nvCxnSpPr>
        <xdr:cNvPr id="631" name="直線コネクタ 630"/>
        <xdr:cNvCxnSpPr/>
      </xdr:nvCxnSpPr>
      <xdr:spPr>
        <a:xfrm flipV="1">
          <a:off x="18656300" y="14858440"/>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632"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633"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634"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635" name="n_4aveValue【消防施設】&#10;一人当たり面積"/>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9586</xdr:rowOff>
    </xdr:from>
    <xdr:ext cx="469744" cy="259045"/>
    <xdr:sp macro="" textlink="">
      <xdr:nvSpPr>
        <xdr:cNvPr id="636" name="n_1mainValue【消防施設】&#10;一人当たり面積"/>
        <xdr:cNvSpPr txBox="1"/>
      </xdr:nvSpPr>
      <xdr:spPr>
        <a:xfrm>
          <a:off x="21075727" y="1458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9586</xdr:rowOff>
    </xdr:from>
    <xdr:ext cx="469744" cy="259045"/>
    <xdr:sp macro="" textlink="">
      <xdr:nvSpPr>
        <xdr:cNvPr id="637" name="n_2mainValue【消防施設】&#10;一人当たり面積"/>
        <xdr:cNvSpPr txBox="1"/>
      </xdr:nvSpPr>
      <xdr:spPr>
        <a:xfrm>
          <a:off x="20199427" y="1458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9617</xdr:rowOff>
    </xdr:from>
    <xdr:ext cx="469744" cy="259045"/>
    <xdr:sp macro="" textlink="">
      <xdr:nvSpPr>
        <xdr:cNvPr id="638" name="n_3mainValue【消防施設】&#10;一人当たり面積"/>
        <xdr:cNvSpPr txBox="1"/>
      </xdr:nvSpPr>
      <xdr:spPr>
        <a:xfrm>
          <a:off x="19310427" y="1458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9625</xdr:rowOff>
    </xdr:from>
    <xdr:ext cx="469744" cy="259045"/>
    <xdr:sp macro="" textlink="">
      <xdr:nvSpPr>
        <xdr:cNvPr id="639" name="n_4mainValue【消防施設】&#10;一人当たり面積"/>
        <xdr:cNvSpPr txBox="1"/>
      </xdr:nvSpPr>
      <xdr:spPr>
        <a:xfrm>
          <a:off x="18421427" y="1458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665" name="直線コネクタ 6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69" name="直線コネクタ 6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6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671" name="フローチャート: 判断 6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672" name="フローチャート: 判断 6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73" name="フローチャート: 判断 6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74" name="フローチャート: 判断 6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675" name="フローチャート: 判断 6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84182</xdr:rowOff>
    </xdr:from>
    <xdr:to>
      <xdr:col>85</xdr:col>
      <xdr:colOff>177800</xdr:colOff>
      <xdr:row>107</xdr:row>
      <xdr:rowOff>14332</xdr:rowOff>
    </xdr:to>
    <xdr:sp macro="" textlink="">
      <xdr:nvSpPr>
        <xdr:cNvPr id="681" name="楕円 680"/>
        <xdr:cNvSpPr/>
      </xdr:nvSpPr>
      <xdr:spPr>
        <a:xfrm>
          <a:off x="162687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62609</xdr:rowOff>
    </xdr:from>
    <xdr:ext cx="405111" cy="259045"/>
    <xdr:sp macro="" textlink="">
      <xdr:nvSpPr>
        <xdr:cNvPr id="682" name="【庁舎】&#10;有形固定資産減価償却率該当値テキスト"/>
        <xdr:cNvSpPr txBox="1"/>
      </xdr:nvSpPr>
      <xdr:spPr>
        <a:xfrm>
          <a:off x="16357600"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683" name="楕円 682"/>
        <xdr:cNvSpPr/>
      </xdr:nvSpPr>
      <xdr:spPr>
        <a:xfrm>
          <a:off x="15430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125186</xdr:rowOff>
    </xdr:from>
    <xdr:to>
      <xdr:col>85</xdr:col>
      <xdr:colOff>127000</xdr:colOff>
      <xdr:row>106</xdr:row>
      <xdr:rowOff>134982</xdr:rowOff>
    </xdr:to>
    <xdr:cxnSp macro="">
      <xdr:nvCxnSpPr>
        <xdr:cNvPr id="684" name="直線コネクタ 683"/>
        <xdr:cNvCxnSpPr/>
      </xdr:nvCxnSpPr>
      <xdr:spPr>
        <a:xfrm>
          <a:off x="15481300" y="1829888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43362</xdr:rowOff>
    </xdr:from>
    <xdr:to>
      <xdr:col>76</xdr:col>
      <xdr:colOff>165100</xdr:colOff>
      <xdr:row>106</xdr:row>
      <xdr:rowOff>144962</xdr:rowOff>
    </xdr:to>
    <xdr:sp macro="" textlink="">
      <xdr:nvSpPr>
        <xdr:cNvPr id="685" name="楕円 684"/>
        <xdr:cNvSpPr/>
      </xdr:nvSpPr>
      <xdr:spPr>
        <a:xfrm>
          <a:off x="14541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94162</xdr:rowOff>
    </xdr:from>
    <xdr:to>
      <xdr:col>81</xdr:col>
      <xdr:colOff>50800</xdr:colOff>
      <xdr:row>106</xdr:row>
      <xdr:rowOff>125186</xdr:rowOff>
    </xdr:to>
    <xdr:cxnSp macro="">
      <xdr:nvCxnSpPr>
        <xdr:cNvPr id="686" name="直線コネクタ 685"/>
        <xdr:cNvCxnSpPr/>
      </xdr:nvCxnSpPr>
      <xdr:spPr>
        <a:xfrm>
          <a:off x="14592300" y="1826786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157662</xdr:rowOff>
    </xdr:from>
    <xdr:to>
      <xdr:col>72</xdr:col>
      <xdr:colOff>38100</xdr:colOff>
      <xdr:row>106</xdr:row>
      <xdr:rowOff>87812</xdr:rowOff>
    </xdr:to>
    <xdr:sp macro="" textlink="">
      <xdr:nvSpPr>
        <xdr:cNvPr id="687" name="楕円 686"/>
        <xdr:cNvSpPr/>
      </xdr:nvSpPr>
      <xdr:spPr>
        <a:xfrm>
          <a:off x="13652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37012</xdr:rowOff>
    </xdr:from>
    <xdr:to>
      <xdr:col>76</xdr:col>
      <xdr:colOff>114300</xdr:colOff>
      <xdr:row>106</xdr:row>
      <xdr:rowOff>94162</xdr:rowOff>
    </xdr:to>
    <xdr:cxnSp macro="">
      <xdr:nvCxnSpPr>
        <xdr:cNvPr id="688" name="直線コネクタ 687"/>
        <xdr:cNvCxnSpPr/>
      </xdr:nvCxnSpPr>
      <xdr:spPr>
        <a:xfrm>
          <a:off x="13703300" y="1821071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120106</xdr:rowOff>
    </xdr:from>
    <xdr:to>
      <xdr:col>67</xdr:col>
      <xdr:colOff>101600</xdr:colOff>
      <xdr:row>108</xdr:row>
      <xdr:rowOff>50256</xdr:rowOff>
    </xdr:to>
    <xdr:sp macro="" textlink="">
      <xdr:nvSpPr>
        <xdr:cNvPr id="689" name="楕円 688"/>
        <xdr:cNvSpPr/>
      </xdr:nvSpPr>
      <xdr:spPr>
        <a:xfrm>
          <a:off x="12763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37012</xdr:rowOff>
    </xdr:from>
    <xdr:to>
      <xdr:col>71</xdr:col>
      <xdr:colOff>177800</xdr:colOff>
      <xdr:row>107</xdr:row>
      <xdr:rowOff>170906</xdr:rowOff>
    </xdr:to>
    <xdr:cxnSp macro="">
      <xdr:nvCxnSpPr>
        <xdr:cNvPr id="690" name="直線コネクタ 689"/>
        <xdr:cNvCxnSpPr/>
      </xdr:nvCxnSpPr>
      <xdr:spPr>
        <a:xfrm flipV="1">
          <a:off x="12814300" y="18210712"/>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6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9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693"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694"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167113</xdr:rowOff>
    </xdr:from>
    <xdr:ext cx="405111" cy="259045"/>
    <xdr:sp macro="" textlink="">
      <xdr:nvSpPr>
        <xdr:cNvPr id="695" name="n_1mainValue【庁舎】&#10;有形固定資産減価償却率"/>
        <xdr:cNvSpPr txBox="1"/>
      </xdr:nvSpPr>
      <xdr:spPr>
        <a:xfrm>
          <a:off x="152660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136089</xdr:rowOff>
    </xdr:from>
    <xdr:ext cx="405111" cy="259045"/>
    <xdr:sp macro="" textlink="">
      <xdr:nvSpPr>
        <xdr:cNvPr id="696" name="n_2mainValue【庁舎】&#10;有形固定資産減価償却率"/>
        <xdr:cNvSpPr txBox="1"/>
      </xdr:nvSpPr>
      <xdr:spPr>
        <a:xfrm>
          <a:off x="14389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78939</xdr:rowOff>
    </xdr:from>
    <xdr:ext cx="405111" cy="259045"/>
    <xdr:sp macro="" textlink="">
      <xdr:nvSpPr>
        <xdr:cNvPr id="697" name="n_3mainValue【庁舎】&#10;有形固定資産減価償却率"/>
        <xdr:cNvSpPr txBox="1"/>
      </xdr:nvSpPr>
      <xdr:spPr>
        <a:xfrm>
          <a:off x="13500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41383</xdr:rowOff>
    </xdr:from>
    <xdr:ext cx="405111" cy="259045"/>
    <xdr:sp macro="" textlink="">
      <xdr:nvSpPr>
        <xdr:cNvPr id="698" name="n_4mainValue【庁舎】&#10;有形固定資産減価償却率"/>
        <xdr:cNvSpPr txBox="1"/>
      </xdr:nvSpPr>
      <xdr:spPr>
        <a:xfrm>
          <a:off x="126117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724" name="直線コネクタ 7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26" name="直線コネクタ 7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7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728" name="直線コネクタ 7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7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730" name="フローチャート: 判断 7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731" name="フローチャート: 判断 7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732" name="フローチャート: 判断 7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733" name="フローチャート: 判断 7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34" name="フローチャート: 判断 7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156029</xdr:rowOff>
    </xdr:from>
    <xdr:to>
      <xdr:col>116</xdr:col>
      <xdr:colOff>114300</xdr:colOff>
      <xdr:row>107</xdr:row>
      <xdr:rowOff>86179</xdr:rowOff>
    </xdr:to>
    <xdr:sp macro="" textlink="">
      <xdr:nvSpPr>
        <xdr:cNvPr id="740" name="楕円 739"/>
        <xdr:cNvSpPr/>
      </xdr:nvSpPr>
      <xdr:spPr>
        <a:xfrm>
          <a:off x="22110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134456</xdr:rowOff>
    </xdr:from>
    <xdr:ext cx="469744" cy="259045"/>
    <xdr:sp macro="" textlink="">
      <xdr:nvSpPr>
        <xdr:cNvPr id="741" name="【庁舎】&#10;一人当たり面積該当値テキスト"/>
        <xdr:cNvSpPr txBox="1"/>
      </xdr:nvSpPr>
      <xdr:spPr>
        <a:xfrm>
          <a:off x="22199600"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742" name="楕円 741"/>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35379</xdr:rowOff>
    </xdr:from>
    <xdr:to>
      <xdr:col>116</xdr:col>
      <xdr:colOff>63500</xdr:colOff>
      <xdr:row>107</xdr:row>
      <xdr:rowOff>41911</xdr:rowOff>
    </xdr:to>
    <xdr:cxnSp macro="">
      <xdr:nvCxnSpPr>
        <xdr:cNvPr id="743" name="直線コネクタ 742"/>
        <xdr:cNvCxnSpPr/>
      </xdr:nvCxnSpPr>
      <xdr:spPr>
        <a:xfrm flipV="1">
          <a:off x="21323300" y="183805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165826</xdr:rowOff>
    </xdr:from>
    <xdr:to>
      <xdr:col>107</xdr:col>
      <xdr:colOff>101600</xdr:colOff>
      <xdr:row>107</xdr:row>
      <xdr:rowOff>95976</xdr:rowOff>
    </xdr:to>
    <xdr:sp macro="" textlink="">
      <xdr:nvSpPr>
        <xdr:cNvPr id="744" name="楕円 743"/>
        <xdr:cNvSpPr/>
      </xdr:nvSpPr>
      <xdr:spPr>
        <a:xfrm>
          <a:off x="2038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45176</xdr:rowOff>
    </xdr:to>
    <xdr:cxnSp macro="">
      <xdr:nvCxnSpPr>
        <xdr:cNvPr id="745" name="直線コネクタ 744"/>
        <xdr:cNvCxnSpPr/>
      </xdr:nvCxnSpPr>
      <xdr:spPr>
        <a:xfrm flipV="1">
          <a:off x="20434300" y="1838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746" name="楕円 745"/>
        <xdr:cNvSpPr/>
      </xdr:nvSpPr>
      <xdr:spPr>
        <a:xfrm>
          <a:off x="19494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43543</xdr:rowOff>
    </xdr:from>
    <xdr:to>
      <xdr:col>107</xdr:col>
      <xdr:colOff>50800</xdr:colOff>
      <xdr:row>107</xdr:row>
      <xdr:rowOff>45176</xdr:rowOff>
    </xdr:to>
    <xdr:cxnSp macro="">
      <xdr:nvCxnSpPr>
        <xdr:cNvPr id="747" name="直線コネクタ 746"/>
        <xdr:cNvCxnSpPr/>
      </xdr:nvCxnSpPr>
      <xdr:spPr>
        <a:xfrm>
          <a:off x="19545300" y="183886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48" name="楕円 747"/>
        <xdr:cNvSpPr/>
      </xdr:nvSpPr>
      <xdr:spPr>
        <a:xfrm>
          <a:off x="18605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43543</xdr:rowOff>
    </xdr:from>
    <xdr:to>
      <xdr:col>102</xdr:col>
      <xdr:colOff>114300</xdr:colOff>
      <xdr:row>107</xdr:row>
      <xdr:rowOff>97427</xdr:rowOff>
    </xdr:to>
    <xdr:cxnSp macro="">
      <xdr:nvCxnSpPr>
        <xdr:cNvPr id="749" name="直線コネクタ 748"/>
        <xdr:cNvCxnSpPr/>
      </xdr:nvCxnSpPr>
      <xdr:spPr>
        <a:xfrm flipV="1">
          <a:off x="18656300" y="183886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750"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75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75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753"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754" name="n_1mainValue【庁舎】&#10;一人当たり面積"/>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87103</xdr:rowOff>
    </xdr:from>
    <xdr:ext cx="469744" cy="259045"/>
    <xdr:sp macro="" textlink="">
      <xdr:nvSpPr>
        <xdr:cNvPr id="755" name="n_2mainValue【庁舎】&#10;一人当たり面積"/>
        <xdr:cNvSpPr txBox="1"/>
      </xdr:nvSpPr>
      <xdr:spPr>
        <a:xfrm>
          <a:off x="20199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85470</xdr:rowOff>
    </xdr:from>
    <xdr:ext cx="469744" cy="259045"/>
    <xdr:sp macro="" textlink="">
      <xdr:nvSpPr>
        <xdr:cNvPr id="756" name="n_3mainValue【庁舎】&#10;一人当たり面積"/>
        <xdr:cNvSpPr txBox="1"/>
      </xdr:nvSpPr>
      <xdr:spPr>
        <a:xfrm>
          <a:off x="19310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139354</xdr:rowOff>
    </xdr:from>
    <xdr:ext cx="469744" cy="259045"/>
    <xdr:sp macro="" textlink="">
      <xdr:nvSpPr>
        <xdr:cNvPr id="757" name="n_4mainValue【庁舎】&#10;一人当たり面積"/>
        <xdr:cNvSpPr txBox="1"/>
      </xdr:nvSpPr>
      <xdr:spPr>
        <a:xfrm>
          <a:off x="18421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有形固定資産減価償却率について、体育館・プールは類似団体平均よりも低い数値となっているが、その他の項目については平均よりも高い数値となっている。特に、一般廃棄物処理施設は令和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年度において類似団体平均より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ポイント以上高い数値を示していること、類似団体内順位も</a:t>
          </a:r>
          <a:r>
            <a:rPr kumimoji="1" lang="en-US" altLang="ja-JP" sz="1300">
              <a:latin typeface="ＭＳ Ｐゴシック" panose="020B0600070205080204" pitchFamily="50" charset="-128"/>
              <a:ea typeface="ＭＳ Ｐゴシック" panose="020B0600070205080204" pitchFamily="50" charset="-128"/>
            </a:rPr>
            <a:t>115/118</a:t>
          </a:r>
          <a:r>
            <a:rPr kumimoji="1" lang="ja-JP" altLang="en-US" sz="1300">
              <a:latin typeface="ＭＳ Ｐゴシック" panose="020B0600070205080204" pitchFamily="50" charset="-128"/>
              <a:ea typeface="ＭＳ Ｐゴシック" panose="020B0600070205080204" pitchFamily="50" charset="-128"/>
            </a:rPr>
            <a:t>位であることから、他団体と比べて非常に老朽化が進んでいることがわかる。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また、市民会館は</a:t>
          </a:r>
          <a:r>
            <a:rPr kumimoji="1" lang="en-US" altLang="ja-JP" sz="1300">
              <a:latin typeface="ＭＳ Ｐゴシック" panose="020B0600070205080204" pitchFamily="50" charset="-128"/>
              <a:ea typeface="ＭＳ Ｐゴシック" panose="020B0600070205080204" pitchFamily="50" charset="-128"/>
            </a:rPr>
            <a:t>32.3</a:t>
          </a:r>
          <a:r>
            <a:rPr kumimoji="1" lang="ja-JP" altLang="en-US" sz="1300">
              <a:latin typeface="ＭＳ Ｐゴシック" panose="020B0600070205080204" pitchFamily="50" charset="-128"/>
              <a:ea typeface="ＭＳ Ｐゴシック" panose="020B0600070205080204" pitchFamily="50" charset="-128"/>
            </a:rPr>
            <a:t>ポイント、庁舎においても</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ポイント、類似団体よりも高い数値を示しており、老朽化が進んでいる状況である。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公共施設総合管理計画や個別施設計画に基づき、計画的な更新、除却又は統合について進めていく必要がある。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32,530
32,404
217.05
21,216,300
20,146,937
834,450
9,024,919
12,285,523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年ごとに</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ポイントずつ上昇して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年度決算で</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も令和元</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0.37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数値としては横ばいであるが、歳入における自主財源が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割を下回っていることから税収の確保に努める。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95250</xdr:rowOff>
    </xdr:to>
    <xdr:cxnSp macro="">
      <xdr:nvCxnSpPr>
        <xdr:cNvPr id="69" name="直線コネクタ 68"/>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経常収支比率は、昨年度に比べ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％下がり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％となった。主な要因としては、経常的経費である公債費が減少したこと、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新型コロナウイルスの影響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り、事業等の未実施が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当市は普通交付税等の依存財源の割合が高いことから、国の財源に左右されやすい傾向にあるため、税収の確保及び経費の削減に努める必要がある。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4717</xdr:rowOff>
    </xdr:from>
    <xdr:to>
      <xdr:col>23</xdr:col>
      <xdr:colOff>133350</xdr:colOff>
      <xdr:row>60</xdr:row>
      <xdr:rowOff>146050</xdr:rowOff>
    </xdr:to>
    <xdr:cxnSp macro="">
      <xdr:nvCxnSpPr>
        <xdr:cNvPr id="134" name="直線コネクタ 133"/>
        <xdr:cNvCxnSpPr/>
      </xdr:nvCxnSpPr>
      <xdr:spPr>
        <a:xfrm flipV="1">
          <a:off x="4114800" y="10291717"/>
          <a:ext cx="8382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46990</xdr:rowOff>
    </xdr:to>
    <xdr:cxnSp macro="">
      <xdr:nvCxnSpPr>
        <xdr:cNvPr id="137" name="直線コネクタ 136"/>
        <xdr:cNvCxnSpPr/>
      </xdr:nvCxnSpPr>
      <xdr:spPr>
        <a:xfrm flipV="1">
          <a:off x="3225800" y="104330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36649</xdr:rowOff>
    </xdr:from>
    <xdr:to>
      <xdr:col>15</xdr:col>
      <xdr:colOff>82550</xdr:colOff>
      <xdr:row>61</xdr:row>
      <xdr:rowOff>46990</xdr:rowOff>
    </xdr:to>
    <xdr:cxnSp macro="">
      <xdr:nvCxnSpPr>
        <xdr:cNvPr id="140" name="直線コネクタ 139"/>
        <xdr:cNvCxnSpPr/>
      </xdr:nvCxnSpPr>
      <xdr:spPr>
        <a:xfrm>
          <a:off x="2336800" y="1049509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36649</xdr:rowOff>
    </xdr:from>
    <xdr:to>
      <xdr:col>11</xdr:col>
      <xdr:colOff>31750</xdr:colOff>
      <xdr:row>61</xdr:row>
      <xdr:rowOff>112485</xdr:rowOff>
    </xdr:to>
    <xdr:cxnSp macro="">
      <xdr:nvCxnSpPr>
        <xdr:cNvPr id="143" name="直線コネクタ 142"/>
        <xdr:cNvCxnSpPr/>
      </xdr:nvCxnSpPr>
      <xdr:spPr>
        <a:xfrm flipV="1">
          <a:off x="1447800" y="1049509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125367</xdr:rowOff>
    </xdr:from>
    <xdr:to>
      <xdr:col>23</xdr:col>
      <xdr:colOff>184150</xdr:colOff>
      <xdr:row>60</xdr:row>
      <xdr:rowOff>55517</xdr:rowOff>
    </xdr:to>
    <xdr:sp macro="" textlink="">
      <xdr:nvSpPr>
        <xdr:cNvPr id="153" name="楕円 152"/>
        <xdr:cNvSpPr/>
      </xdr:nvSpPr>
      <xdr:spPr>
        <a:xfrm>
          <a:off x="49022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141894</xdr:rowOff>
    </xdr:from>
    <xdr:ext cx="762000" cy="259045"/>
    <xdr:sp macro="" textlink="">
      <xdr:nvSpPr>
        <xdr:cNvPr id="154" name="財政構造の弾力性該当値テキスト"/>
        <xdr:cNvSpPr txBox="1"/>
      </xdr:nvSpPr>
      <xdr:spPr>
        <a:xfrm>
          <a:off x="5041900" y="100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5" name="楕円 154"/>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56" name="テキスト ボックス 155"/>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7" name="楕円 156"/>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82567</xdr:rowOff>
    </xdr:from>
    <xdr:ext cx="762000" cy="259045"/>
    <xdr:sp macro="" textlink="">
      <xdr:nvSpPr>
        <xdr:cNvPr id="158" name="テキスト ボックス 157"/>
        <xdr:cNvSpPr txBox="1"/>
      </xdr:nvSpPr>
      <xdr:spPr>
        <a:xfrm>
          <a:off x="2844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157299</xdr:rowOff>
    </xdr:from>
    <xdr:to>
      <xdr:col>11</xdr:col>
      <xdr:colOff>82550</xdr:colOff>
      <xdr:row>61</xdr:row>
      <xdr:rowOff>87449</xdr:rowOff>
    </xdr:to>
    <xdr:sp macro="" textlink="">
      <xdr:nvSpPr>
        <xdr:cNvPr id="159" name="楕円 158"/>
        <xdr:cNvSpPr/>
      </xdr:nvSpPr>
      <xdr:spPr>
        <a:xfrm>
          <a:off x="2286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72226</xdr:rowOff>
    </xdr:from>
    <xdr:ext cx="762000" cy="259045"/>
    <xdr:sp macro="" textlink="">
      <xdr:nvSpPr>
        <xdr:cNvPr id="160" name="テキスト ボックス 159"/>
        <xdr:cNvSpPr txBox="1"/>
      </xdr:nvSpPr>
      <xdr:spPr>
        <a:xfrm>
          <a:off x="1955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61685</xdr:rowOff>
    </xdr:from>
    <xdr:to>
      <xdr:col>7</xdr:col>
      <xdr:colOff>31750</xdr:colOff>
      <xdr:row>61</xdr:row>
      <xdr:rowOff>163285</xdr:rowOff>
    </xdr:to>
    <xdr:sp macro="" textlink="">
      <xdr:nvSpPr>
        <xdr:cNvPr id="161" name="楕円 160"/>
        <xdr:cNvSpPr/>
      </xdr:nvSpPr>
      <xdr:spPr>
        <a:xfrm>
          <a:off x="1397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148062</xdr:rowOff>
    </xdr:from>
    <xdr:ext cx="762000" cy="259045"/>
    <xdr:sp macro="" textlink="">
      <xdr:nvSpPr>
        <xdr:cNvPr id="162" name="テキスト ボックス 161"/>
        <xdr:cNvSpPr txBox="1"/>
      </xdr:nvSpPr>
      <xdr:spPr>
        <a:xfrm>
          <a:off x="1066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物件費の増により昨年度と比べ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15,412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円増加したが、依然として類似団体内平均を下回っている。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物件費の増の主な要因は、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新型コロナウイルス感染防止に伴う備品購入費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学校情報通信ネットワーク環境施設整備業務委託料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備品購入費や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委託料等の精査により物件費の抑制・削減に努めたい。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111367</xdr:rowOff>
    </xdr:from>
    <xdr:to>
      <xdr:col>23</xdr:col>
      <xdr:colOff>133350</xdr:colOff>
      <xdr:row>82</xdr:row>
      <xdr:rowOff>148555</xdr:rowOff>
    </xdr:to>
    <xdr:cxnSp macro="">
      <xdr:nvCxnSpPr>
        <xdr:cNvPr id="194" name="直線コネクタ 193"/>
        <xdr:cNvCxnSpPr/>
      </xdr:nvCxnSpPr>
      <xdr:spPr>
        <a:xfrm>
          <a:off x="4114800" y="14170267"/>
          <a:ext cx="838200" cy="3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102284</xdr:rowOff>
    </xdr:from>
    <xdr:to>
      <xdr:col>19</xdr:col>
      <xdr:colOff>133350</xdr:colOff>
      <xdr:row>82</xdr:row>
      <xdr:rowOff>111367</xdr:rowOff>
    </xdr:to>
    <xdr:cxnSp macro="">
      <xdr:nvCxnSpPr>
        <xdr:cNvPr id="197" name="直線コネクタ 196"/>
        <xdr:cNvCxnSpPr/>
      </xdr:nvCxnSpPr>
      <xdr:spPr>
        <a:xfrm>
          <a:off x="3225800" y="14161184"/>
          <a:ext cx="88900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78711</xdr:rowOff>
    </xdr:from>
    <xdr:to>
      <xdr:col>15</xdr:col>
      <xdr:colOff>82550</xdr:colOff>
      <xdr:row>82</xdr:row>
      <xdr:rowOff>102284</xdr:rowOff>
    </xdr:to>
    <xdr:cxnSp macro="">
      <xdr:nvCxnSpPr>
        <xdr:cNvPr id="200" name="直線コネクタ 199"/>
        <xdr:cNvCxnSpPr/>
      </xdr:nvCxnSpPr>
      <xdr:spPr>
        <a:xfrm>
          <a:off x="2336800" y="14137611"/>
          <a:ext cx="889000" cy="2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78711</xdr:rowOff>
    </xdr:from>
    <xdr:to>
      <xdr:col>11</xdr:col>
      <xdr:colOff>31750</xdr:colOff>
      <xdr:row>82</xdr:row>
      <xdr:rowOff>78823</xdr:rowOff>
    </xdr:to>
    <xdr:cxnSp macro="">
      <xdr:nvCxnSpPr>
        <xdr:cNvPr id="203" name="直線コネクタ 202"/>
        <xdr:cNvCxnSpPr/>
      </xdr:nvCxnSpPr>
      <xdr:spPr>
        <a:xfrm flipV="1">
          <a:off x="1447800" y="14137611"/>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97755</xdr:rowOff>
    </xdr:from>
    <xdr:to>
      <xdr:col>23</xdr:col>
      <xdr:colOff>184150</xdr:colOff>
      <xdr:row>83</xdr:row>
      <xdr:rowOff>27905</xdr:rowOff>
    </xdr:to>
    <xdr:sp macro="" textlink="">
      <xdr:nvSpPr>
        <xdr:cNvPr id="213" name="楕円 212"/>
        <xdr:cNvSpPr/>
      </xdr:nvSpPr>
      <xdr:spPr>
        <a:xfrm>
          <a:off x="4902200" y="141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19032</xdr:rowOff>
    </xdr:from>
    <xdr:ext cx="762000" cy="259045"/>
    <xdr:sp macro="" textlink="">
      <xdr:nvSpPr>
        <xdr:cNvPr id="214" name="人件費・物件費等の状況該当値テキスト"/>
        <xdr:cNvSpPr txBox="1"/>
      </xdr:nvSpPr>
      <xdr:spPr>
        <a:xfrm>
          <a:off x="5041900" y="1407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60567</xdr:rowOff>
    </xdr:from>
    <xdr:to>
      <xdr:col>19</xdr:col>
      <xdr:colOff>184150</xdr:colOff>
      <xdr:row>82</xdr:row>
      <xdr:rowOff>162167</xdr:rowOff>
    </xdr:to>
    <xdr:sp macro="" textlink="">
      <xdr:nvSpPr>
        <xdr:cNvPr id="215" name="楕円 214"/>
        <xdr:cNvSpPr/>
      </xdr:nvSpPr>
      <xdr:spPr>
        <a:xfrm>
          <a:off x="4064000" y="141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894</xdr:rowOff>
    </xdr:from>
    <xdr:ext cx="736600" cy="259045"/>
    <xdr:sp macro="" textlink="">
      <xdr:nvSpPr>
        <xdr:cNvPr id="216" name="テキスト ボックス 215"/>
        <xdr:cNvSpPr txBox="1"/>
      </xdr:nvSpPr>
      <xdr:spPr>
        <a:xfrm>
          <a:off x="3733800" y="13888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51484</xdr:rowOff>
    </xdr:from>
    <xdr:to>
      <xdr:col>15</xdr:col>
      <xdr:colOff>133350</xdr:colOff>
      <xdr:row>82</xdr:row>
      <xdr:rowOff>153084</xdr:rowOff>
    </xdr:to>
    <xdr:sp macro="" textlink="">
      <xdr:nvSpPr>
        <xdr:cNvPr id="217" name="楕円 216"/>
        <xdr:cNvSpPr/>
      </xdr:nvSpPr>
      <xdr:spPr>
        <a:xfrm>
          <a:off x="3175000" y="1411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163261</xdr:rowOff>
    </xdr:from>
    <xdr:ext cx="762000" cy="259045"/>
    <xdr:sp macro="" textlink="">
      <xdr:nvSpPr>
        <xdr:cNvPr id="218" name="テキスト ボックス 217"/>
        <xdr:cNvSpPr txBox="1"/>
      </xdr:nvSpPr>
      <xdr:spPr>
        <a:xfrm>
          <a:off x="2844800" y="1387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27911</xdr:rowOff>
    </xdr:from>
    <xdr:to>
      <xdr:col>11</xdr:col>
      <xdr:colOff>82550</xdr:colOff>
      <xdr:row>82</xdr:row>
      <xdr:rowOff>129511</xdr:rowOff>
    </xdr:to>
    <xdr:sp macro="" textlink="">
      <xdr:nvSpPr>
        <xdr:cNvPr id="219" name="楕円 218"/>
        <xdr:cNvSpPr/>
      </xdr:nvSpPr>
      <xdr:spPr>
        <a:xfrm>
          <a:off x="2286000" y="1408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139688</xdr:rowOff>
    </xdr:from>
    <xdr:ext cx="762000" cy="259045"/>
    <xdr:sp macro="" textlink="">
      <xdr:nvSpPr>
        <xdr:cNvPr id="220" name="テキスト ボックス 219"/>
        <xdr:cNvSpPr txBox="1"/>
      </xdr:nvSpPr>
      <xdr:spPr>
        <a:xfrm>
          <a:off x="1955800" y="1385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28023</xdr:rowOff>
    </xdr:from>
    <xdr:to>
      <xdr:col>7</xdr:col>
      <xdr:colOff>31750</xdr:colOff>
      <xdr:row>82</xdr:row>
      <xdr:rowOff>129623</xdr:rowOff>
    </xdr:to>
    <xdr:sp macro="" textlink="">
      <xdr:nvSpPr>
        <xdr:cNvPr id="221" name="楕円 220"/>
        <xdr:cNvSpPr/>
      </xdr:nvSpPr>
      <xdr:spPr>
        <a:xfrm>
          <a:off x="1397000" y="1408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139800</xdr:rowOff>
    </xdr:from>
    <xdr:ext cx="762000" cy="259045"/>
    <xdr:sp macro="" textlink="">
      <xdr:nvSpPr>
        <xdr:cNvPr id="222" name="テキスト ボックス 221"/>
        <xdr:cNvSpPr txBox="1"/>
      </xdr:nvSpPr>
      <xdr:spPr>
        <a:xfrm>
          <a:off x="1066800" y="1385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財政再建対策の一環として、平成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年度の職員給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を実施以来、継続的に給与削減を行って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令和元年度も給料表の級区分に応じ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％の給与削減を行って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年度からは給与削減は実施していない。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番目の低さとなっている。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今後も財政状況を踏まえた上で適正な給与水準を維持していく。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97064</xdr:rowOff>
    </xdr:from>
    <xdr:to>
      <xdr:col>81</xdr:col>
      <xdr:colOff>44450</xdr:colOff>
      <xdr:row>82</xdr:row>
      <xdr:rowOff>132443</xdr:rowOff>
    </xdr:to>
    <xdr:cxnSp macro="">
      <xdr:nvCxnSpPr>
        <xdr:cNvPr id="258" name="直線コネクタ 257"/>
        <xdr:cNvCxnSpPr/>
      </xdr:nvCxnSpPr>
      <xdr:spPr>
        <a:xfrm>
          <a:off x="16179800" y="1398451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153609</xdr:rowOff>
    </xdr:from>
    <xdr:to>
      <xdr:col>77</xdr:col>
      <xdr:colOff>44450</xdr:colOff>
      <xdr:row>81</xdr:row>
      <xdr:rowOff>97064</xdr:rowOff>
    </xdr:to>
    <xdr:cxnSp macro="">
      <xdr:nvCxnSpPr>
        <xdr:cNvPr id="261" name="直線コネクタ 260"/>
        <xdr:cNvCxnSpPr/>
      </xdr:nvCxnSpPr>
      <xdr:spPr>
        <a:xfrm>
          <a:off x="15290800" y="1386960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84666</xdr:rowOff>
    </xdr:from>
    <xdr:to>
      <xdr:col>72</xdr:col>
      <xdr:colOff>203200</xdr:colOff>
      <xdr:row>80</xdr:row>
      <xdr:rowOff>153609</xdr:rowOff>
    </xdr:to>
    <xdr:cxnSp macro="">
      <xdr:nvCxnSpPr>
        <xdr:cNvPr id="264" name="直線コネクタ 263"/>
        <xdr:cNvCxnSpPr/>
      </xdr:nvCxnSpPr>
      <xdr:spPr>
        <a:xfrm>
          <a:off x="14401800" y="138006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129721</xdr:rowOff>
    </xdr:from>
    <xdr:to>
      <xdr:col>68</xdr:col>
      <xdr:colOff>152400</xdr:colOff>
      <xdr:row>80</xdr:row>
      <xdr:rowOff>84666</xdr:rowOff>
    </xdr:to>
    <xdr:cxnSp macro="">
      <xdr:nvCxnSpPr>
        <xdr:cNvPr id="267" name="直線コネクタ 266"/>
        <xdr:cNvCxnSpPr/>
      </xdr:nvCxnSpPr>
      <xdr:spPr>
        <a:xfrm>
          <a:off x="13512800" y="1367427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77" name="楕円 276"/>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78"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46264</xdr:rowOff>
    </xdr:from>
    <xdr:to>
      <xdr:col>77</xdr:col>
      <xdr:colOff>95250</xdr:colOff>
      <xdr:row>81</xdr:row>
      <xdr:rowOff>147864</xdr:rowOff>
    </xdr:to>
    <xdr:sp macro="" textlink="">
      <xdr:nvSpPr>
        <xdr:cNvPr id="279" name="楕円 278"/>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158041</xdr:rowOff>
    </xdr:from>
    <xdr:ext cx="736600" cy="259045"/>
    <xdr:sp macro="" textlink="">
      <xdr:nvSpPr>
        <xdr:cNvPr id="280" name="テキスト ボックス 279"/>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102809</xdr:rowOff>
    </xdr:from>
    <xdr:to>
      <xdr:col>73</xdr:col>
      <xdr:colOff>44450</xdr:colOff>
      <xdr:row>81</xdr:row>
      <xdr:rowOff>32959</xdr:rowOff>
    </xdr:to>
    <xdr:sp macro="" textlink="">
      <xdr:nvSpPr>
        <xdr:cNvPr id="281" name="楕円 280"/>
        <xdr:cNvSpPr/>
      </xdr:nvSpPr>
      <xdr:spPr>
        <a:xfrm>
          <a:off x="15240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43136</xdr:rowOff>
    </xdr:from>
    <xdr:ext cx="762000" cy="259045"/>
    <xdr:sp macro="" textlink="">
      <xdr:nvSpPr>
        <xdr:cNvPr id="282" name="テキスト ボックス 281"/>
        <xdr:cNvSpPr txBox="1"/>
      </xdr:nvSpPr>
      <xdr:spPr>
        <a:xfrm>
          <a:off x="14909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33866</xdr:rowOff>
    </xdr:from>
    <xdr:to>
      <xdr:col>68</xdr:col>
      <xdr:colOff>203200</xdr:colOff>
      <xdr:row>80</xdr:row>
      <xdr:rowOff>135466</xdr:rowOff>
    </xdr:to>
    <xdr:sp macro="" textlink="">
      <xdr:nvSpPr>
        <xdr:cNvPr id="283" name="楕円 282"/>
        <xdr:cNvSpPr/>
      </xdr:nvSpPr>
      <xdr:spPr>
        <a:xfrm>
          <a:off x="14351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145643</xdr:rowOff>
    </xdr:from>
    <xdr:ext cx="762000" cy="259045"/>
    <xdr:sp macro="" textlink="">
      <xdr:nvSpPr>
        <xdr:cNvPr id="284" name="テキスト ボックス 283"/>
        <xdr:cNvSpPr txBox="1"/>
      </xdr:nvSpPr>
      <xdr:spPr>
        <a:xfrm>
          <a:off x="14020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78921</xdr:rowOff>
    </xdr:from>
    <xdr:to>
      <xdr:col>64</xdr:col>
      <xdr:colOff>152400</xdr:colOff>
      <xdr:row>80</xdr:row>
      <xdr:rowOff>9071</xdr:rowOff>
    </xdr:to>
    <xdr:sp macro="" textlink="">
      <xdr:nvSpPr>
        <xdr:cNvPr id="285" name="楕円 284"/>
        <xdr:cNvSpPr/>
      </xdr:nvSpPr>
      <xdr:spPr>
        <a:xfrm>
          <a:off x="13462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19248</xdr:rowOff>
    </xdr:from>
    <xdr:ext cx="762000" cy="259045"/>
    <xdr:sp macro="" textlink="">
      <xdr:nvSpPr>
        <xdr:cNvPr id="286" name="テキスト ボックス 285"/>
        <xdr:cNvSpPr txBox="1"/>
      </xdr:nvSpPr>
      <xdr:spPr>
        <a:xfrm>
          <a:off x="13131800" y="1339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行財政運営方針</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に従い職員数を削減してきたが、近年職員数は横這いである。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今後も行政課題に対応した職員配置をしつつも、指定管理制度・事務の適正化などにより適正な定員管理に努める。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156391</xdr:rowOff>
    </xdr:from>
    <xdr:to>
      <xdr:col>81</xdr:col>
      <xdr:colOff>44450</xdr:colOff>
      <xdr:row>61</xdr:row>
      <xdr:rowOff>30904</xdr:rowOff>
    </xdr:to>
    <xdr:cxnSp macro="">
      <xdr:nvCxnSpPr>
        <xdr:cNvPr id="323" name="直線コネクタ 322"/>
        <xdr:cNvCxnSpPr/>
      </xdr:nvCxnSpPr>
      <xdr:spPr>
        <a:xfrm>
          <a:off x="16179800" y="10443391"/>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156391</xdr:rowOff>
    </xdr:from>
    <xdr:to>
      <xdr:col>77</xdr:col>
      <xdr:colOff>44450</xdr:colOff>
      <xdr:row>61</xdr:row>
      <xdr:rowOff>1028</xdr:rowOff>
    </xdr:to>
    <xdr:cxnSp macro="">
      <xdr:nvCxnSpPr>
        <xdr:cNvPr id="326" name="直線コネクタ 325"/>
        <xdr:cNvCxnSpPr/>
      </xdr:nvCxnSpPr>
      <xdr:spPr>
        <a:xfrm flipV="1">
          <a:off x="15290800" y="1044339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151795</xdr:rowOff>
    </xdr:from>
    <xdr:to>
      <xdr:col>72</xdr:col>
      <xdr:colOff>203200</xdr:colOff>
      <xdr:row>61</xdr:row>
      <xdr:rowOff>1028</xdr:rowOff>
    </xdr:to>
    <xdr:cxnSp macro="">
      <xdr:nvCxnSpPr>
        <xdr:cNvPr id="329" name="直線コネクタ 328"/>
        <xdr:cNvCxnSpPr/>
      </xdr:nvCxnSpPr>
      <xdr:spPr>
        <a:xfrm>
          <a:off x="14401800" y="1043879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135709</xdr:rowOff>
    </xdr:from>
    <xdr:to>
      <xdr:col>68</xdr:col>
      <xdr:colOff>152400</xdr:colOff>
      <xdr:row>60</xdr:row>
      <xdr:rowOff>151795</xdr:rowOff>
    </xdr:to>
    <xdr:cxnSp macro="">
      <xdr:nvCxnSpPr>
        <xdr:cNvPr id="332" name="直線コネクタ 331"/>
        <xdr:cNvCxnSpPr/>
      </xdr:nvCxnSpPr>
      <xdr:spPr>
        <a:xfrm>
          <a:off x="13512800" y="1042270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151554</xdr:rowOff>
    </xdr:from>
    <xdr:to>
      <xdr:col>81</xdr:col>
      <xdr:colOff>95250</xdr:colOff>
      <xdr:row>61</xdr:row>
      <xdr:rowOff>81704</xdr:rowOff>
    </xdr:to>
    <xdr:sp macro="" textlink="">
      <xdr:nvSpPr>
        <xdr:cNvPr id="342" name="楕円 341"/>
        <xdr:cNvSpPr/>
      </xdr:nvSpPr>
      <xdr:spPr>
        <a:xfrm>
          <a:off x="16967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168081</xdr:rowOff>
    </xdr:from>
    <xdr:ext cx="762000" cy="259045"/>
    <xdr:sp macro="" textlink="">
      <xdr:nvSpPr>
        <xdr:cNvPr id="343" name="定員管理の状況該当値テキスト"/>
        <xdr:cNvSpPr txBox="1"/>
      </xdr:nvSpPr>
      <xdr:spPr>
        <a:xfrm>
          <a:off x="17106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105591</xdr:rowOff>
    </xdr:from>
    <xdr:to>
      <xdr:col>77</xdr:col>
      <xdr:colOff>95250</xdr:colOff>
      <xdr:row>61</xdr:row>
      <xdr:rowOff>35741</xdr:rowOff>
    </xdr:to>
    <xdr:sp macro="" textlink="">
      <xdr:nvSpPr>
        <xdr:cNvPr id="344" name="楕円 343"/>
        <xdr:cNvSpPr/>
      </xdr:nvSpPr>
      <xdr:spPr>
        <a:xfrm>
          <a:off x="16129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45918</xdr:rowOff>
    </xdr:from>
    <xdr:ext cx="736600" cy="259045"/>
    <xdr:sp macro="" textlink="">
      <xdr:nvSpPr>
        <xdr:cNvPr id="345" name="テキスト ボックス 344"/>
        <xdr:cNvSpPr txBox="1"/>
      </xdr:nvSpPr>
      <xdr:spPr>
        <a:xfrm>
          <a:off x="15798800" y="10161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121678</xdr:rowOff>
    </xdr:from>
    <xdr:to>
      <xdr:col>73</xdr:col>
      <xdr:colOff>44450</xdr:colOff>
      <xdr:row>61</xdr:row>
      <xdr:rowOff>51828</xdr:rowOff>
    </xdr:to>
    <xdr:sp macro="" textlink="">
      <xdr:nvSpPr>
        <xdr:cNvPr id="346" name="楕円 345"/>
        <xdr:cNvSpPr/>
      </xdr:nvSpPr>
      <xdr:spPr>
        <a:xfrm>
          <a:off x="15240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62005</xdr:rowOff>
    </xdr:from>
    <xdr:ext cx="762000" cy="259045"/>
    <xdr:sp macro="" textlink="">
      <xdr:nvSpPr>
        <xdr:cNvPr id="347" name="テキスト ボックス 346"/>
        <xdr:cNvSpPr txBox="1"/>
      </xdr:nvSpPr>
      <xdr:spPr>
        <a:xfrm>
          <a:off x="14909800" y="1017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100995</xdr:rowOff>
    </xdr:from>
    <xdr:to>
      <xdr:col>68</xdr:col>
      <xdr:colOff>203200</xdr:colOff>
      <xdr:row>61</xdr:row>
      <xdr:rowOff>31145</xdr:rowOff>
    </xdr:to>
    <xdr:sp macro="" textlink="">
      <xdr:nvSpPr>
        <xdr:cNvPr id="348" name="楕円 347"/>
        <xdr:cNvSpPr/>
      </xdr:nvSpPr>
      <xdr:spPr>
        <a:xfrm>
          <a:off x="14351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41322</xdr:rowOff>
    </xdr:from>
    <xdr:ext cx="762000" cy="259045"/>
    <xdr:sp macro="" textlink="">
      <xdr:nvSpPr>
        <xdr:cNvPr id="349" name="テキスト ボックス 348"/>
        <xdr:cNvSpPr txBox="1"/>
      </xdr:nvSpPr>
      <xdr:spPr>
        <a:xfrm>
          <a:off x="14020800" y="101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84909</xdr:rowOff>
    </xdr:from>
    <xdr:to>
      <xdr:col>64</xdr:col>
      <xdr:colOff>152400</xdr:colOff>
      <xdr:row>61</xdr:row>
      <xdr:rowOff>15059</xdr:rowOff>
    </xdr:to>
    <xdr:sp macro="" textlink="">
      <xdr:nvSpPr>
        <xdr:cNvPr id="350" name="楕円 349"/>
        <xdr:cNvSpPr/>
      </xdr:nvSpPr>
      <xdr:spPr>
        <a:xfrm>
          <a:off x="13462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25236</xdr:rowOff>
    </xdr:from>
    <xdr:ext cx="762000" cy="259045"/>
    <xdr:sp macro="" textlink="">
      <xdr:nvSpPr>
        <xdr:cNvPr id="351" name="テキスト ボックス 350"/>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実質公債費比率は昨年度比で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、地方債発行における許可団体ではなくなった。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過去に比べ年々数値はよくなっているが、今後も施設の老朽化対策等に係る普通建設事業費の増が見込まれるため、より計画的な財政運営に努める必要がある。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150707</xdr:rowOff>
    </xdr:from>
    <xdr:to>
      <xdr:col>81</xdr:col>
      <xdr:colOff>44450</xdr:colOff>
      <xdr:row>38</xdr:row>
      <xdr:rowOff>9419</xdr:rowOff>
    </xdr:to>
    <xdr:cxnSp macro="">
      <xdr:nvCxnSpPr>
        <xdr:cNvPr id="385" name="直線コネクタ 384"/>
        <xdr:cNvCxnSpPr/>
      </xdr:nvCxnSpPr>
      <xdr:spPr>
        <a:xfrm flipV="1">
          <a:off x="16179800" y="6494357"/>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9419</xdr:rowOff>
    </xdr:from>
    <xdr:to>
      <xdr:col>77</xdr:col>
      <xdr:colOff>44450</xdr:colOff>
      <xdr:row>38</xdr:row>
      <xdr:rowOff>35560</xdr:rowOff>
    </xdr:to>
    <xdr:cxnSp macro="">
      <xdr:nvCxnSpPr>
        <xdr:cNvPr id="388" name="直線コネクタ 387"/>
        <xdr:cNvCxnSpPr/>
      </xdr:nvCxnSpPr>
      <xdr:spPr>
        <a:xfrm flipV="1">
          <a:off x="15290800" y="652451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69744</xdr:rowOff>
    </xdr:to>
    <xdr:cxnSp macro="">
      <xdr:nvCxnSpPr>
        <xdr:cNvPr id="391" name="直線コネクタ 390"/>
        <xdr:cNvCxnSpPr/>
      </xdr:nvCxnSpPr>
      <xdr:spPr>
        <a:xfrm flipV="1">
          <a:off x="14401800" y="655066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69744</xdr:rowOff>
    </xdr:from>
    <xdr:to>
      <xdr:col>68</xdr:col>
      <xdr:colOff>152400</xdr:colOff>
      <xdr:row>38</xdr:row>
      <xdr:rowOff>107950</xdr:rowOff>
    </xdr:to>
    <xdr:cxnSp macro="">
      <xdr:nvCxnSpPr>
        <xdr:cNvPr id="394" name="直線コネクタ 393"/>
        <xdr:cNvCxnSpPr/>
      </xdr:nvCxnSpPr>
      <xdr:spPr>
        <a:xfrm flipV="1">
          <a:off x="13512800" y="658484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99907</xdr:rowOff>
    </xdr:from>
    <xdr:to>
      <xdr:col>81</xdr:col>
      <xdr:colOff>95250</xdr:colOff>
      <xdr:row>38</xdr:row>
      <xdr:rowOff>30057</xdr:rowOff>
    </xdr:to>
    <xdr:sp macro="" textlink="">
      <xdr:nvSpPr>
        <xdr:cNvPr id="404" name="楕円 403"/>
        <xdr:cNvSpPr/>
      </xdr:nvSpPr>
      <xdr:spPr>
        <a:xfrm>
          <a:off x="169672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71984</xdr:rowOff>
    </xdr:from>
    <xdr:ext cx="762000" cy="259045"/>
    <xdr:sp macro="" textlink="">
      <xdr:nvSpPr>
        <xdr:cNvPr id="405" name="公債費負担の状況該当値テキスト"/>
        <xdr:cNvSpPr txBox="1"/>
      </xdr:nvSpPr>
      <xdr:spPr>
        <a:xfrm>
          <a:off x="17106900" y="641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130069</xdr:rowOff>
    </xdr:from>
    <xdr:to>
      <xdr:col>77</xdr:col>
      <xdr:colOff>95250</xdr:colOff>
      <xdr:row>38</xdr:row>
      <xdr:rowOff>60220</xdr:rowOff>
    </xdr:to>
    <xdr:sp macro="" textlink="">
      <xdr:nvSpPr>
        <xdr:cNvPr id="406" name="楕円 405"/>
        <xdr:cNvSpPr/>
      </xdr:nvSpPr>
      <xdr:spPr>
        <a:xfrm>
          <a:off x="16129000" y="64737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44996</xdr:rowOff>
    </xdr:from>
    <xdr:ext cx="736600" cy="259045"/>
    <xdr:sp macro="" textlink="">
      <xdr:nvSpPr>
        <xdr:cNvPr id="407" name="テキスト ボックス 406"/>
        <xdr:cNvSpPr txBox="1"/>
      </xdr:nvSpPr>
      <xdr:spPr>
        <a:xfrm>
          <a:off x="15798800" y="656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8" name="楕円 407"/>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71137</xdr:rowOff>
    </xdr:from>
    <xdr:ext cx="762000" cy="259045"/>
    <xdr:sp macro="" textlink="">
      <xdr:nvSpPr>
        <xdr:cNvPr id="409" name="テキスト ボックス 408"/>
        <xdr:cNvSpPr txBox="1"/>
      </xdr:nvSpPr>
      <xdr:spPr>
        <a:xfrm>
          <a:off x="1490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18944</xdr:rowOff>
    </xdr:from>
    <xdr:to>
      <xdr:col>68</xdr:col>
      <xdr:colOff>203200</xdr:colOff>
      <xdr:row>38</xdr:row>
      <xdr:rowOff>120544</xdr:rowOff>
    </xdr:to>
    <xdr:sp macro="" textlink="">
      <xdr:nvSpPr>
        <xdr:cNvPr id="410" name="楕円 409"/>
        <xdr:cNvSpPr/>
      </xdr:nvSpPr>
      <xdr:spPr>
        <a:xfrm>
          <a:off x="14351000" y="65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105321</xdr:rowOff>
    </xdr:from>
    <xdr:ext cx="762000" cy="259045"/>
    <xdr:sp macro="" textlink="">
      <xdr:nvSpPr>
        <xdr:cNvPr id="411" name="テキスト ボックス 410"/>
        <xdr:cNvSpPr txBox="1"/>
      </xdr:nvSpPr>
      <xdr:spPr>
        <a:xfrm>
          <a:off x="14020800" y="662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12" name="楕円 411"/>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143527</xdr:rowOff>
    </xdr:from>
    <xdr:ext cx="762000" cy="259045"/>
    <xdr:sp macro="" textlink="">
      <xdr:nvSpPr>
        <xdr:cNvPr id="413" name="テキスト ボックス 412"/>
        <xdr:cNvSpPr txBox="1"/>
      </xdr:nvSpPr>
      <xdr:spPr>
        <a:xfrm>
          <a:off x="13131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主に地方債残高の減により前年度から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しかし、依然として全国平均よりも高い数値であることから、今後とも起債発行の抑制や充当可能基金の積み立てなどにより、将来負担の軽減に努める。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4826</xdr:rowOff>
    </xdr:from>
    <xdr:to>
      <xdr:col>81</xdr:col>
      <xdr:colOff>44450</xdr:colOff>
      <xdr:row>15</xdr:row>
      <xdr:rowOff>80433</xdr:rowOff>
    </xdr:to>
    <xdr:cxnSp macro="">
      <xdr:nvCxnSpPr>
        <xdr:cNvPr id="447" name="直線コネクタ 446"/>
        <xdr:cNvCxnSpPr/>
      </xdr:nvCxnSpPr>
      <xdr:spPr>
        <a:xfrm flipV="1">
          <a:off x="16179800" y="2576576"/>
          <a:ext cx="8382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80433</xdr:rowOff>
    </xdr:from>
    <xdr:to>
      <xdr:col>77</xdr:col>
      <xdr:colOff>44450</xdr:colOff>
      <xdr:row>15</xdr:row>
      <xdr:rowOff>122259</xdr:rowOff>
    </xdr:to>
    <xdr:cxnSp macro="">
      <xdr:nvCxnSpPr>
        <xdr:cNvPr id="450" name="直線コネクタ 449"/>
        <xdr:cNvCxnSpPr/>
      </xdr:nvCxnSpPr>
      <xdr:spPr>
        <a:xfrm flipV="1">
          <a:off x="15290800" y="2652183"/>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122259</xdr:rowOff>
    </xdr:from>
    <xdr:to>
      <xdr:col>72</xdr:col>
      <xdr:colOff>203200</xdr:colOff>
      <xdr:row>16</xdr:row>
      <xdr:rowOff>46122</xdr:rowOff>
    </xdr:to>
    <xdr:cxnSp macro="">
      <xdr:nvCxnSpPr>
        <xdr:cNvPr id="453" name="直線コネクタ 452"/>
        <xdr:cNvCxnSpPr/>
      </xdr:nvCxnSpPr>
      <xdr:spPr>
        <a:xfrm flipV="1">
          <a:off x="14401800" y="2694009"/>
          <a:ext cx="889000" cy="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46122</xdr:rowOff>
    </xdr:from>
    <xdr:to>
      <xdr:col>68</xdr:col>
      <xdr:colOff>152400</xdr:colOff>
      <xdr:row>16</xdr:row>
      <xdr:rowOff>107252</xdr:rowOff>
    </xdr:to>
    <xdr:cxnSp macro="">
      <xdr:nvCxnSpPr>
        <xdr:cNvPr id="456" name="直線コネクタ 455"/>
        <xdr:cNvCxnSpPr/>
      </xdr:nvCxnSpPr>
      <xdr:spPr>
        <a:xfrm flipV="1">
          <a:off x="13512800" y="2789322"/>
          <a:ext cx="889000" cy="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125476</xdr:rowOff>
    </xdr:from>
    <xdr:to>
      <xdr:col>81</xdr:col>
      <xdr:colOff>95250</xdr:colOff>
      <xdr:row>15</xdr:row>
      <xdr:rowOff>55626</xdr:rowOff>
    </xdr:to>
    <xdr:sp macro="" textlink="">
      <xdr:nvSpPr>
        <xdr:cNvPr id="466" name="楕円 465"/>
        <xdr:cNvSpPr/>
      </xdr:nvSpPr>
      <xdr:spPr>
        <a:xfrm>
          <a:off x="169672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97553</xdr:rowOff>
    </xdr:from>
    <xdr:ext cx="762000" cy="259045"/>
    <xdr:sp macro="" textlink="">
      <xdr:nvSpPr>
        <xdr:cNvPr id="467" name="将来負担の状況該当値テキスト"/>
        <xdr:cNvSpPr txBox="1"/>
      </xdr:nvSpPr>
      <xdr:spPr>
        <a:xfrm>
          <a:off x="17106900" y="249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29633</xdr:rowOff>
    </xdr:from>
    <xdr:to>
      <xdr:col>77</xdr:col>
      <xdr:colOff>95250</xdr:colOff>
      <xdr:row>15</xdr:row>
      <xdr:rowOff>131233</xdr:rowOff>
    </xdr:to>
    <xdr:sp macro="" textlink="">
      <xdr:nvSpPr>
        <xdr:cNvPr id="468" name="楕円 467"/>
        <xdr:cNvSpPr/>
      </xdr:nvSpPr>
      <xdr:spPr>
        <a:xfrm>
          <a:off x="16129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116010</xdr:rowOff>
    </xdr:from>
    <xdr:ext cx="736600" cy="259045"/>
    <xdr:sp macro="" textlink="">
      <xdr:nvSpPr>
        <xdr:cNvPr id="469" name="テキスト ボックス 468"/>
        <xdr:cNvSpPr txBox="1"/>
      </xdr:nvSpPr>
      <xdr:spPr>
        <a:xfrm>
          <a:off x="15798800" y="268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71459</xdr:rowOff>
    </xdr:from>
    <xdr:to>
      <xdr:col>73</xdr:col>
      <xdr:colOff>44450</xdr:colOff>
      <xdr:row>16</xdr:row>
      <xdr:rowOff>1609</xdr:rowOff>
    </xdr:to>
    <xdr:sp macro="" textlink="">
      <xdr:nvSpPr>
        <xdr:cNvPr id="470" name="楕円 469"/>
        <xdr:cNvSpPr/>
      </xdr:nvSpPr>
      <xdr:spPr>
        <a:xfrm>
          <a:off x="15240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157836</xdr:rowOff>
    </xdr:from>
    <xdr:ext cx="762000" cy="259045"/>
    <xdr:sp macro="" textlink="">
      <xdr:nvSpPr>
        <xdr:cNvPr id="471" name="テキスト ボックス 470"/>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166772</xdr:rowOff>
    </xdr:from>
    <xdr:to>
      <xdr:col>68</xdr:col>
      <xdr:colOff>203200</xdr:colOff>
      <xdr:row>16</xdr:row>
      <xdr:rowOff>96922</xdr:rowOff>
    </xdr:to>
    <xdr:sp macro="" textlink="">
      <xdr:nvSpPr>
        <xdr:cNvPr id="472" name="楕円 471"/>
        <xdr:cNvSpPr/>
      </xdr:nvSpPr>
      <xdr:spPr>
        <a:xfrm>
          <a:off x="14351000" y="27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81699</xdr:rowOff>
    </xdr:from>
    <xdr:ext cx="762000" cy="259045"/>
    <xdr:sp macro="" textlink="">
      <xdr:nvSpPr>
        <xdr:cNvPr id="473" name="テキスト ボックス 472"/>
        <xdr:cNvSpPr txBox="1"/>
      </xdr:nvSpPr>
      <xdr:spPr>
        <a:xfrm>
          <a:off x="14020800" y="282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56452</xdr:rowOff>
    </xdr:from>
    <xdr:to>
      <xdr:col>64</xdr:col>
      <xdr:colOff>152400</xdr:colOff>
      <xdr:row>16</xdr:row>
      <xdr:rowOff>158052</xdr:rowOff>
    </xdr:to>
    <xdr:sp macro="" textlink="">
      <xdr:nvSpPr>
        <xdr:cNvPr id="474" name="楕円 473"/>
        <xdr:cNvSpPr/>
      </xdr:nvSpPr>
      <xdr:spPr>
        <a:xfrm>
          <a:off x="13462000" y="27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142829</xdr:rowOff>
    </xdr:from>
    <xdr:ext cx="762000" cy="259045"/>
    <xdr:sp macro="" textlink="">
      <xdr:nvSpPr>
        <xdr:cNvPr id="475" name="テキスト ボックス 474"/>
        <xdr:cNvSpPr txBox="1"/>
      </xdr:nvSpPr>
      <xdr:spPr>
        <a:xfrm>
          <a:off x="13131800" y="288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32,530
32,404
217.05
21,216,300
20,146,937
834,450
9,024,919
12,285,523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人件費は、昨年度比で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地方公務員共済組合等負担金の減によるものと考えられる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今後も財政状況を踏まえた上で適正な給与水準を維持していく。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69850</xdr:rowOff>
    </xdr:to>
    <xdr:cxnSp macro="">
      <xdr:nvCxnSpPr>
        <xdr:cNvPr id="66" name="直線コネクタ 65"/>
        <xdr:cNvCxnSpPr/>
      </xdr:nvCxnSpPr>
      <xdr:spPr>
        <a:xfrm flipV="1">
          <a:off x="3987800" y="6024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69850</xdr:rowOff>
    </xdr:to>
    <xdr:cxnSp macro="">
      <xdr:nvCxnSpPr>
        <xdr:cNvPr id="69" name="直線コネクタ 68"/>
        <xdr:cNvCxnSpPr/>
      </xdr:nvCxnSpPr>
      <xdr:spPr>
        <a:xfrm>
          <a:off x="3098800" y="606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100330</xdr:rowOff>
    </xdr:to>
    <xdr:cxnSp macro="">
      <xdr:nvCxnSpPr>
        <xdr:cNvPr id="72" name="直線コネクタ 71"/>
        <xdr:cNvCxnSpPr/>
      </xdr:nvCxnSpPr>
      <xdr:spPr>
        <a:xfrm flipV="1">
          <a:off x="2209800" y="606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138430</xdr:rowOff>
    </xdr:to>
    <xdr:cxnSp macro="">
      <xdr:nvCxnSpPr>
        <xdr:cNvPr id="75" name="直線コネクタ 74"/>
        <xdr:cNvCxnSpPr/>
      </xdr:nvCxnSpPr>
      <xdr:spPr>
        <a:xfrm flipV="1">
          <a:off x="1320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物件費に関しては、昨年度比で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スクール導入による児童・生徒用タブレット端末購入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学校給食実施に伴う賄材料費が増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備品購入費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等の精査により物件費の抑制・削減に努めたい。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76200</xdr:rowOff>
    </xdr:from>
    <xdr:to>
      <xdr:col>82</xdr:col>
      <xdr:colOff>107950</xdr:colOff>
      <xdr:row>17</xdr:row>
      <xdr:rowOff>69850</xdr:rowOff>
    </xdr:to>
    <xdr:cxnSp macro="">
      <xdr:nvCxnSpPr>
        <xdr:cNvPr id="127" name="直線コネクタ 126"/>
        <xdr:cNvCxnSpPr/>
      </xdr:nvCxnSpPr>
      <xdr:spPr>
        <a:xfrm>
          <a:off x="15671800" y="28194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16</xdr:row>
      <xdr:rowOff>76200</xdr:rowOff>
    </xdr:to>
    <xdr:cxnSp macro="">
      <xdr:nvCxnSpPr>
        <xdr:cNvPr id="130" name="直線コネクタ 129"/>
        <xdr:cNvCxnSpPr/>
      </xdr:nvCxnSpPr>
      <xdr:spPr>
        <a:xfrm>
          <a:off x="14782800" y="276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0</xdr:rowOff>
    </xdr:from>
    <xdr:to>
      <xdr:col>73</xdr:col>
      <xdr:colOff>180975</xdr:colOff>
      <xdr:row>16</xdr:row>
      <xdr:rowOff>25400</xdr:rowOff>
    </xdr:to>
    <xdr:cxnSp macro="">
      <xdr:nvCxnSpPr>
        <xdr:cNvPr id="133" name="直線コネクタ 132"/>
        <xdr:cNvCxnSpPr/>
      </xdr:nvCxnSpPr>
      <xdr:spPr>
        <a:xfrm>
          <a:off x="13893800" y="274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0</xdr:rowOff>
    </xdr:from>
    <xdr:to>
      <xdr:col>69</xdr:col>
      <xdr:colOff>92075</xdr:colOff>
      <xdr:row>17</xdr:row>
      <xdr:rowOff>6350</xdr:rowOff>
    </xdr:to>
    <xdr:cxnSp macro="">
      <xdr:nvCxnSpPr>
        <xdr:cNvPr id="136" name="直線コネクタ 135"/>
        <xdr:cNvCxnSpPr/>
      </xdr:nvCxnSpPr>
      <xdr:spPr>
        <a:xfrm flipV="1">
          <a:off x="13004800" y="2743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7"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25400</xdr:rowOff>
    </xdr:from>
    <xdr:to>
      <xdr:col>78</xdr:col>
      <xdr:colOff>120650</xdr:colOff>
      <xdr:row>16</xdr:row>
      <xdr:rowOff>127000</xdr:rowOff>
    </xdr:to>
    <xdr:sp macro="" textlink="">
      <xdr:nvSpPr>
        <xdr:cNvPr id="148" name="楕円 147"/>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49" name="テキスト ボックス 148"/>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50" name="楕円 149"/>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51" name="テキスト ボックス 150"/>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120650</xdr:rowOff>
    </xdr:from>
    <xdr:to>
      <xdr:col>69</xdr:col>
      <xdr:colOff>142875</xdr:colOff>
      <xdr:row>16</xdr:row>
      <xdr:rowOff>50800</xdr:rowOff>
    </xdr:to>
    <xdr:sp macro="" textlink="">
      <xdr:nvSpPr>
        <xdr:cNvPr id="152" name="楕円 151"/>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60977</xdr:rowOff>
    </xdr:from>
    <xdr:ext cx="762000" cy="259045"/>
    <xdr:sp macro="" textlink="">
      <xdr:nvSpPr>
        <xdr:cNvPr id="153" name="テキスト ボックス 152"/>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54" name="楕円 153"/>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5" name="テキスト ボックス 154"/>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扶助費は昨年度に比べ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主な要因としては、生活保護費の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削減が難しい経費であるため、他経費の節減による一般財源の確保に努めたい。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6350</xdr:rowOff>
    </xdr:from>
    <xdr:to>
      <xdr:col>24</xdr:col>
      <xdr:colOff>25400</xdr:colOff>
      <xdr:row>60</xdr:row>
      <xdr:rowOff>101600</xdr:rowOff>
    </xdr:to>
    <xdr:cxnSp macro="">
      <xdr:nvCxnSpPr>
        <xdr:cNvPr id="188" name="直線コネクタ 187"/>
        <xdr:cNvCxnSpPr/>
      </xdr:nvCxnSpPr>
      <xdr:spPr>
        <a:xfrm flipV="1">
          <a:off x="3987800" y="101219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101600</xdr:rowOff>
    </xdr:to>
    <xdr:cxnSp macro="">
      <xdr:nvCxnSpPr>
        <xdr:cNvPr id="191" name="直線コネクタ 190"/>
        <xdr:cNvCxnSpPr/>
      </xdr:nvCxnSpPr>
      <xdr:spPr>
        <a:xfrm>
          <a:off x="3098800" y="10261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60</xdr:row>
      <xdr:rowOff>25400</xdr:rowOff>
    </xdr:to>
    <xdr:cxnSp macro="">
      <xdr:nvCxnSpPr>
        <xdr:cNvPr id="194" name="直線コネクタ 193"/>
        <xdr:cNvCxnSpPr/>
      </xdr:nvCxnSpPr>
      <xdr:spPr>
        <a:xfrm flipV="1">
          <a:off x="2209800" y="10261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25400</xdr:rowOff>
    </xdr:from>
    <xdr:to>
      <xdr:col>11</xdr:col>
      <xdr:colOff>9525</xdr:colOff>
      <xdr:row>60</xdr:row>
      <xdr:rowOff>25400</xdr:rowOff>
    </xdr:to>
    <xdr:cxnSp macro="">
      <xdr:nvCxnSpPr>
        <xdr:cNvPr id="197" name="直線コネクタ 196"/>
        <xdr:cNvCxnSpPr/>
      </xdr:nvCxnSpPr>
      <xdr:spPr>
        <a:xfrm>
          <a:off x="1320800" y="1031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7" name="楕円 206"/>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8"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50800</xdr:rowOff>
    </xdr:from>
    <xdr:to>
      <xdr:col>20</xdr:col>
      <xdr:colOff>38100</xdr:colOff>
      <xdr:row>60</xdr:row>
      <xdr:rowOff>152400</xdr:rowOff>
    </xdr:to>
    <xdr:sp macro="" textlink="">
      <xdr:nvSpPr>
        <xdr:cNvPr id="209" name="楕円 208"/>
        <xdr:cNvSpPr/>
      </xdr:nvSpPr>
      <xdr:spPr>
        <a:xfrm>
          <a:off x="3937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137177</xdr:rowOff>
    </xdr:from>
    <xdr:ext cx="736600" cy="259045"/>
    <xdr:sp macro="" textlink="">
      <xdr:nvSpPr>
        <xdr:cNvPr id="210" name="テキスト ボックス 209"/>
        <xdr:cNvSpPr txBox="1"/>
      </xdr:nvSpPr>
      <xdr:spPr>
        <a:xfrm>
          <a:off x="3606800" y="1042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11" name="楕円 210"/>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12" name="テキスト ボックス 211"/>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146050</xdr:rowOff>
    </xdr:from>
    <xdr:to>
      <xdr:col>11</xdr:col>
      <xdr:colOff>60325</xdr:colOff>
      <xdr:row>60</xdr:row>
      <xdr:rowOff>76200</xdr:rowOff>
    </xdr:to>
    <xdr:sp macro="" textlink="">
      <xdr:nvSpPr>
        <xdr:cNvPr id="213" name="楕円 212"/>
        <xdr:cNvSpPr/>
      </xdr:nvSpPr>
      <xdr:spPr>
        <a:xfrm>
          <a:off x="215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60977</xdr:rowOff>
    </xdr:from>
    <xdr:ext cx="762000" cy="259045"/>
    <xdr:sp macro="" textlink="">
      <xdr:nvSpPr>
        <xdr:cNvPr id="214" name="テキスト ボックス 213"/>
        <xdr:cNvSpPr txBox="1"/>
      </xdr:nvSpPr>
      <xdr:spPr>
        <a:xfrm>
          <a:off x="1828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146050</xdr:rowOff>
    </xdr:from>
    <xdr:to>
      <xdr:col>6</xdr:col>
      <xdr:colOff>171450</xdr:colOff>
      <xdr:row>60</xdr:row>
      <xdr:rowOff>76200</xdr:rowOff>
    </xdr:to>
    <xdr:sp macro="" textlink="">
      <xdr:nvSpPr>
        <xdr:cNvPr id="215" name="楕円 214"/>
        <xdr:cNvSpPr/>
      </xdr:nvSpPr>
      <xdr:spPr>
        <a:xfrm>
          <a:off x="127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60977</xdr:rowOff>
    </xdr:from>
    <xdr:ext cx="762000" cy="259045"/>
    <xdr:sp macro="" textlink="">
      <xdr:nvSpPr>
        <xdr:cNvPr id="216" name="テキスト ボックス 215"/>
        <xdr:cNvSpPr txBox="1"/>
      </xdr:nvSpPr>
      <xdr:spPr>
        <a:xfrm>
          <a:off x="93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その他に関しては、昨年度比で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黒石消防署山形分署改築工事や旧大黒デパート解体工事費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130810</xdr:rowOff>
    </xdr:to>
    <xdr:cxnSp macro="">
      <xdr:nvCxnSpPr>
        <xdr:cNvPr id="249" name="直線コネクタ 248"/>
        <xdr:cNvCxnSpPr/>
      </xdr:nvCxnSpPr>
      <xdr:spPr>
        <a:xfrm>
          <a:off x="15671800" y="97586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153670</xdr:rowOff>
    </xdr:to>
    <xdr:cxnSp macro="">
      <xdr:nvCxnSpPr>
        <xdr:cNvPr id="252" name="直線コネクタ 251"/>
        <xdr:cNvCxnSpPr/>
      </xdr:nvCxnSpPr>
      <xdr:spPr>
        <a:xfrm flipV="1">
          <a:off x="14782800" y="97586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57</xdr:row>
      <xdr:rowOff>153670</xdr:rowOff>
    </xdr:to>
    <xdr:cxnSp macro="">
      <xdr:nvCxnSpPr>
        <xdr:cNvPr id="255" name="直線コネクタ 254"/>
        <xdr:cNvCxnSpPr/>
      </xdr:nvCxnSpPr>
      <xdr:spPr>
        <a:xfrm>
          <a:off x="13893800" y="97891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16510</xdr:rowOff>
    </xdr:to>
    <xdr:cxnSp macro="">
      <xdr:nvCxnSpPr>
        <xdr:cNvPr id="258" name="直線コネクタ 257"/>
        <xdr:cNvCxnSpPr/>
      </xdr:nvCxnSpPr>
      <xdr:spPr>
        <a:xfrm>
          <a:off x="13004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68" name="楕円 267"/>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69"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0" name="楕円 269"/>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71" name="テキスト ボックス 270"/>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2" name="楕円 271"/>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3" name="テキスト ボックス 272"/>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4" name="楕円 273"/>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75" name="テキスト ボックス 274"/>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7" name="テキスト ボックス 276"/>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ごみ処理業務や消防業務を一部事務組合で行っているため負担金の支出が多額であるほか、公営企業に対する補助金も必要となっている。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青森県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り、類似団体順位も低い項目であるため、経費抑制が必要である。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38</xdr:row>
      <xdr:rowOff>49276</xdr:rowOff>
    </xdr:to>
    <xdr:cxnSp macro="">
      <xdr:nvCxnSpPr>
        <xdr:cNvPr id="307" name="直線コネクタ 306"/>
        <xdr:cNvCxnSpPr/>
      </xdr:nvCxnSpPr>
      <xdr:spPr>
        <a:xfrm flipV="1">
          <a:off x="15671800" y="642264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49276</xdr:rowOff>
    </xdr:from>
    <xdr:to>
      <xdr:col>78</xdr:col>
      <xdr:colOff>69850</xdr:colOff>
      <xdr:row>38</xdr:row>
      <xdr:rowOff>81280</xdr:rowOff>
    </xdr:to>
    <xdr:cxnSp macro="">
      <xdr:nvCxnSpPr>
        <xdr:cNvPr id="310" name="直線コネクタ 309"/>
        <xdr:cNvCxnSpPr/>
      </xdr:nvCxnSpPr>
      <xdr:spPr>
        <a:xfrm flipV="1">
          <a:off x="14782800" y="6564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85852</xdr:rowOff>
    </xdr:to>
    <xdr:cxnSp macro="">
      <xdr:nvCxnSpPr>
        <xdr:cNvPr id="313" name="直線コネクタ 312"/>
        <xdr:cNvCxnSpPr/>
      </xdr:nvCxnSpPr>
      <xdr:spPr>
        <a:xfrm flipV="1">
          <a:off x="13893800" y="6596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38</xdr:row>
      <xdr:rowOff>85852</xdr:rowOff>
    </xdr:to>
    <xdr:cxnSp macro="">
      <xdr:nvCxnSpPr>
        <xdr:cNvPr id="316" name="直線コネクタ 315"/>
        <xdr:cNvCxnSpPr/>
      </xdr:nvCxnSpPr>
      <xdr:spPr>
        <a:xfrm>
          <a:off x="13004800" y="64729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6" name="楕円 325"/>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7"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28" name="楕円 327"/>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29" name="テキスト ボックス 328"/>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0" name="楕円 329"/>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1" name="テキスト ボックス 330"/>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35052</xdr:rowOff>
    </xdr:from>
    <xdr:to>
      <xdr:col>69</xdr:col>
      <xdr:colOff>142875</xdr:colOff>
      <xdr:row>38</xdr:row>
      <xdr:rowOff>136652</xdr:rowOff>
    </xdr:to>
    <xdr:sp macro="" textlink="">
      <xdr:nvSpPr>
        <xdr:cNvPr id="332" name="楕円 331"/>
        <xdr:cNvSpPr/>
      </xdr:nvSpPr>
      <xdr:spPr>
        <a:xfrm>
          <a:off x="13843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121429</xdr:rowOff>
    </xdr:from>
    <xdr:ext cx="762000" cy="259045"/>
    <xdr:sp macro="" textlink="">
      <xdr:nvSpPr>
        <xdr:cNvPr id="333" name="テキスト ボックス 332"/>
        <xdr:cNvSpPr txBox="1"/>
      </xdr:nvSpPr>
      <xdr:spPr>
        <a:xfrm>
          <a:off x="13512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34" name="楕円 333"/>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5" name="テキスト ボックス 334"/>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過去の大型事業に対する償還が順次終了するため公債費は徐々に減少しており、令和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年度では青森県平均及び類似団体内平均を下回った。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今後、公共施設の老朽化等により普通建設事業費が増加していくことが見込まれるため、計画的な事業実施が求められる。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132715</xdr:rowOff>
    </xdr:from>
    <xdr:to>
      <xdr:col>24</xdr:col>
      <xdr:colOff>25400</xdr:colOff>
      <xdr:row>74</xdr:row>
      <xdr:rowOff>161290</xdr:rowOff>
    </xdr:to>
    <xdr:cxnSp macro="">
      <xdr:nvCxnSpPr>
        <xdr:cNvPr id="367" name="直線コネクタ 366"/>
        <xdr:cNvCxnSpPr/>
      </xdr:nvCxnSpPr>
      <xdr:spPr>
        <a:xfrm flipV="1">
          <a:off x="3987800" y="128200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161290</xdr:rowOff>
    </xdr:from>
    <xdr:to>
      <xdr:col>19</xdr:col>
      <xdr:colOff>187325</xdr:colOff>
      <xdr:row>75</xdr:row>
      <xdr:rowOff>3175</xdr:rowOff>
    </xdr:to>
    <xdr:cxnSp macro="">
      <xdr:nvCxnSpPr>
        <xdr:cNvPr id="370" name="直線コネクタ 369"/>
        <xdr:cNvCxnSpPr/>
      </xdr:nvCxnSpPr>
      <xdr:spPr>
        <a:xfrm flipV="1">
          <a:off x="3098800" y="128485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xdr:rowOff>
    </xdr:from>
    <xdr:to>
      <xdr:col>15</xdr:col>
      <xdr:colOff>98425</xdr:colOff>
      <xdr:row>75</xdr:row>
      <xdr:rowOff>16510</xdr:rowOff>
    </xdr:to>
    <xdr:cxnSp macro="">
      <xdr:nvCxnSpPr>
        <xdr:cNvPr id="373" name="直線コネクタ 372"/>
        <xdr:cNvCxnSpPr/>
      </xdr:nvCxnSpPr>
      <xdr:spPr>
        <a:xfrm flipV="1">
          <a:off x="2209800" y="12861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xdr:rowOff>
    </xdr:from>
    <xdr:to>
      <xdr:col>11</xdr:col>
      <xdr:colOff>9525</xdr:colOff>
      <xdr:row>75</xdr:row>
      <xdr:rowOff>81280</xdr:rowOff>
    </xdr:to>
    <xdr:cxnSp macro="">
      <xdr:nvCxnSpPr>
        <xdr:cNvPr id="376" name="直線コネクタ 375"/>
        <xdr:cNvCxnSpPr/>
      </xdr:nvCxnSpPr>
      <xdr:spPr>
        <a:xfrm flipV="1">
          <a:off x="1320800" y="128752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81915</xdr:rowOff>
    </xdr:from>
    <xdr:to>
      <xdr:col>24</xdr:col>
      <xdr:colOff>76200</xdr:colOff>
      <xdr:row>75</xdr:row>
      <xdr:rowOff>12065</xdr:rowOff>
    </xdr:to>
    <xdr:sp macro="" textlink="">
      <xdr:nvSpPr>
        <xdr:cNvPr id="386" name="楕円 385"/>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161942</xdr:rowOff>
    </xdr:from>
    <xdr:ext cx="762000" cy="259045"/>
    <xdr:sp macro="" textlink="">
      <xdr:nvSpPr>
        <xdr:cNvPr id="387" name="公債費該当値テキスト"/>
        <xdr:cNvSpPr txBox="1"/>
      </xdr:nvSpPr>
      <xdr:spPr>
        <a:xfrm>
          <a:off x="4914900" y="126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88" name="楕円 387"/>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50817</xdr:rowOff>
    </xdr:from>
    <xdr:ext cx="736600" cy="259045"/>
    <xdr:sp macro="" textlink="">
      <xdr:nvSpPr>
        <xdr:cNvPr id="389" name="テキスト ボックス 388"/>
        <xdr:cNvSpPr txBox="1"/>
      </xdr:nvSpPr>
      <xdr:spPr>
        <a:xfrm>
          <a:off x="3606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123825</xdr:rowOff>
    </xdr:from>
    <xdr:to>
      <xdr:col>15</xdr:col>
      <xdr:colOff>149225</xdr:colOff>
      <xdr:row>75</xdr:row>
      <xdr:rowOff>53975</xdr:rowOff>
    </xdr:to>
    <xdr:sp macro="" textlink="">
      <xdr:nvSpPr>
        <xdr:cNvPr id="390" name="楕円 389"/>
        <xdr:cNvSpPr/>
      </xdr:nvSpPr>
      <xdr:spPr>
        <a:xfrm>
          <a:off x="3048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64152</xdr:rowOff>
    </xdr:from>
    <xdr:ext cx="762000" cy="259045"/>
    <xdr:sp macro="" textlink="">
      <xdr:nvSpPr>
        <xdr:cNvPr id="391" name="テキスト ボックス 390"/>
        <xdr:cNvSpPr txBox="1"/>
      </xdr:nvSpPr>
      <xdr:spPr>
        <a:xfrm>
          <a:off x="2717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137160</xdr:rowOff>
    </xdr:from>
    <xdr:to>
      <xdr:col>11</xdr:col>
      <xdr:colOff>60325</xdr:colOff>
      <xdr:row>75</xdr:row>
      <xdr:rowOff>67310</xdr:rowOff>
    </xdr:to>
    <xdr:sp macro="" textlink="">
      <xdr:nvSpPr>
        <xdr:cNvPr id="392" name="楕円 391"/>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93" name="テキスト ボックス 392"/>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30480</xdr:rowOff>
    </xdr:from>
    <xdr:to>
      <xdr:col>6</xdr:col>
      <xdr:colOff>171450</xdr:colOff>
      <xdr:row>75</xdr:row>
      <xdr:rowOff>132080</xdr:rowOff>
    </xdr:to>
    <xdr:sp macro="" textlink="">
      <xdr:nvSpPr>
        <xdr:cNvPr id="394" name="楕円 393"/>
        <xdr:cNvSpPr/>
      </xdr:nvSpPr>
      <xdr:spPr>
        <a:xfrm>
          <a:off x="1270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116857</xdr:rowOff>
    </xdr:from>
    <xdr:ext cx="762000" cy="259045"/>
    <xdr:sp macro="" textlink="">
      <xdr:nvSpPr>
        <xdr:cNvPr id="395" name="テキスト ボックス 394"/>
        <xdr:cNvSpPr txBox="1"/>
      </xdr:nvSpPr>
      <xdr:spPr>
        <a:xfrm>
          <a:off x="939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扶助費及び物件費は数値が増加しているが、公債費や補助費等の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％数値が低くなっている。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事業の優先順位を明確にし、更なる経費圧縮による住民負担軽減に努めたい。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147574</xdr:rowOff>
    </xdr:to>
    <xdr:cxnSp macro="">
      <xdr:nvCxnSpPr>
        <xdr:cNvPr id="426" name="直線コネクタ 425"/>
        <xdr:cNvCxnSpPr/>
      </xdr:nvCxnSpPr>
      <xdr:spPr>
        <a:xfrm flipV="1">
          <a:off x="15671800" y="1323035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40132</xdr:rowOff>
    </xdr:to>
    <xdr:cxnSp macro="">
      <xdr:nvCxnSpPr>
        <xdr:cNvPr id="429" name="直線コネクタ 428"/>
        <xdr:cNvCxnSpPr/>
      </xdr:nvCxnSpPr>
      <xdr:spPr>
        <a:xfrm flipV="1">
          <a:off x="14782800" y="13349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40132</xdr:rowOff>
    </xdr:to>
    <xdr:cxnSp macro="">
      <xdr:nvCxnSpPr>
        <xdr:cNvPr id="432" name="直線コネクタ 431"/>
        <xdr:cNvCxnSpPr/>
      </xdr:nvCxnSpPr>
      <xdr:spPr>
        <a:xfrm>
          <a:off x="13893800" y="133675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77</xdr:row>
      <xdr:rowOff>165863</xdr:rowOff>
    </xdr:to>
    <xdr:cxnSp macro="">
      <xdr:nvCxnSpPr>
        <xdr:cNvPr id="435" name="直線コネクタ 434"/>
        <xdr:cNvCxnSpPr/>
      </xdr:nvCxnSpPr>
      <xdr:spPr>
        <a:xfrm>
          <a:off x="13004800" y="133126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5" name="楕円 444"/>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46" name="公債費以外該当値テキスト"/>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47" name="楕円 446"/>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48" name="テキスト ボックス 447"/>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49" name="楕円 448"/>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50" name="テキスト ボックス 449"/>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1" name="楕円 450"/>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2" name="テキスト ボックス 451"/>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53" name="楕円 452"/>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54" name="テキスト ボックス 453"/>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6332</xdr:rowOff>
    </xdr:from>
    <xdr:to>
      <xdr:col>29</xdr:col>
      <xdr:colOff>127000</xdr:colOff>
      <xdr:row>19</xdr:row>
      <xdr:rowOff>20549</xdr:rowOff>
    </xdr:to>
    <xdr:cxnSp macro="">
      <xdr:nvCxnSpPr>
        <xdr:cNvPr id="52" name="直線コネクタ 51"/>
        <xdr:cNvCxnSpPr/>
      </xdr:nvCxnSpPr>
      <xdr:spPr bwMode="auto">
        <a:xfrm>
          <a:off x="5003800" y="3311507"/>
          <a:ext cx="647700" cy="14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6332</xdr:rowOff>
    </xdr:from>
    <xdr:to>
      <xdr:col>26</xdr:col>
      <xdr:colOff>50800</xdr:colOff>
      <xdr:row>19</xdr:row>
      <xdr:rowOff>48971</xdr:rowOff>
    </xdr:to>
    <xdr:cxnSp macro="">
      <xdr:nvCxnSpPr>
        <xdr:cNvPr id="55" name="直線コネクタ 54"/>
        <xdr:cNvCxnSpPr/>
      </xdr:nvCxnSpPr>
      <xdr:spPr bwMode="auto">
        <a:xfrm flipV="1">
          <a:off x="4305300" y="3311507"/>
          <a:ext cx="698500" cy="42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47785</xdr:rowOff>
    </xdr:from>
    <xdr:to>
      <xdr:col>22</xdr:col>
      <xdr:colOff>114300</xdr:colOff>
      <xdr:row>19</xdr:row>
      <xdr:rowOff>48971</xdr:rowOff>
    </xdr:to>
    <xdr:cxnSp macro="">
      <xdr:nvCxnSpPr>
        <xdr:cNvPr id="58" name="直線コネクタ 57"/>
        <xdr:cNvCxnSpPr/>
      </xdr:nvCxnSpPr>
      <xdr:spPr bwMode="auto">
        <a:xfrm>
          <a:off x="3606800" y="3352960"/>
          <a:ext cx="698500" cy="1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47785</xdr:rowOff>
    </xdr:from>
    <xdr:to>
      <xdr:col>18</xdr:col>
      <xdr:colOff>177800</xdr:colOff>
      <xdr:row>19</xdr:row>
      <xdr:rowOff>61174</xdr:rowOff>
    </xdr:to>
    <xdr:cxnSp macro="">
      <xdr:nvCxnSpPr>
        <xdr:cNvPr id="61" name="直線コネクタ 60"/>
        <xdr:cNvCxnSpPr/>
      </xdr:nvCxnSpPr>
      <xdr:spPr bwMode="auto">
        <a:xfrm flipV="1">
          <a:off x="2908300" y="3352960"/>
          <a:ext cx="698500" cy="1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141199</xdr:rowOff>
    </xdr:from>
    <xdr:to>
      <xdr:col>29</xdr:col>
      <xdr:colOff>177800</xdr:colOff>
      <xdr:row>19</xdr:row>
      <xdr:rowOff>71349</xdr:rowOff>
    </xdr:to>
    <xdr:sp macro="" textlink="">
      <xdr:nvSpPr>
        <xdr:cNvPr id="71" name="楕円 70"/>
        <xdr:cNvSpPr/>
      </xdr:nvSpPr>
      <xdr:spPr bwMode="auto">
        <a:xfrm>
          <a:off x="5600700" y="3274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113276</xdr:rowOff>
    </xdr:from>
    <xdr:ext cx="762000" cy="259045"/>
    <xdr:sp macro="" textlink="">
      <xdr:nvSpPr>
        <xdr:cNvPr id="72" name="人口1人当たり決算額の推移該当値テキスト130"/>
        <xdr:cNvSpPr txBox="1"/>
      </xdr:nvSpPr>
      <xdr:spPr>
        <a:xfrm>
          <a:off x="5740400" y="324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126982</xdr:rowOff>
    </xdr:from>
    <xdr:to>
      <xdr:col>26</xdr:col>
      <xdr:colOff>101600</xdr:colOff>
      <xdr:row>19</xdr:row>
      <xdr:rowOff>57132</xdr:rowOff>
    </xdr:to>
    <xdr:sp macro="" textlink="">
      <xdr:nvSpPr>
        <xdr:cNvPr id="73" name="楕円 72"/>
        <xdr:cNvSpPr/>
      </xdr:nvSpPr>
      <xdr:spPr bwMode="auto">
        <a:xfrm>
          <a:off x="4953000" y="3260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41909</xdr:rowOff>
    </xdr:from>
    <xdr:ext cx="736600" cy="259045"/>
    <xdr:sp macro="" textlink="">
      <xdr:nvSpPr>
        <xdr:cNvPr id="74" name="テキスト ボックス 73"/>
        <xdr:cNvSpPr txBox="1"/>
      </xdr:nvSpPr>
      <xdr:spPr>
        <a:xfrm>
          <a:off x="4622800" y="3347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169621</xdr:rowOff>
    </xdr:from>
    <xdr:to>
      <xdr:col>22</xdr:col>
      <xdr:colOff>165100</xdr:colOff>
      <xdr:row>19</xdr:row>
      <xdr:rowOff>99771</xdr:rowOff>
    </xdr:to>
    <xdr:sp macro="" textlink="">
      <xdr:nvSpPr>
        <xdr:cNvPr id="75" name="楕円 74"/>
        <xdr:cNvSpPr/>
      </xdr:nvSpPr>
      <xdr:spPr bwMode="auto">
        <a:xfrm>
          <a:off x="4254500" y="330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84548</xdr:rowOff>
    </xdr:from>
    <xdr:ext cx="762000" cy="259045"/>
    <xdr:sp macro="" textlink="">
      <xdr:nvSpPr>
        <xdr:cNvPr id="76" name="テキスト ボックス 75"/>
        <xdr:cNvSpPr txBox="1"/>
      </xdr:nvSpPr>
      <xdr:spPr>
        <a:xfrm>
          <a:off x="3924300" y="338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168435</xdr:rowOff>
    </xdr:from>
    <xdr:to>
      <xdr:col>19</xdr:col>
      <xdr:colOff>38100</xdr:colOff>
      <xdr:row>19</xdr:row>
      <xdr:rowOff>98585</xdr:rowOff>
    </xdr:to>
    <xdr:sp macro="" textlink="">
      <xdr:nvSpPr>
        <xdr:cNvPr id="77" name="楕円 76"/>
        <xdr:cNvSpPr/>
      </xdr:nvSpPr>
      <xdr:spPr bwMode="auto">
        <a:xfrm>
          <a:off x="3556000" y="330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83362</xdr:rowOff>
    </xdr:from>
    <xdr:ext cx="762000" cy="259045"/>
    <xdr:sp macro="" textlink="">
      <xdr:nvSpPr>
        <xdr:cNvPr id="78" name="テキスト ボックス 77"/>
        <xdr:cNvSpPr txBox="1"/>
      </xdr:nvSpPr>
      <xdr:spPr>
        <a:xfrm>
          <a:off x="3225800" y="33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10374</xdr:rowOff>
    </xdr:from>
    <xdr:to>
      <xdr:col>15</xdr:col>
      <xdr:colOff>101600</xdr:colOff>
      <xdr:row>19</xdr:row>
      <xdr:rowOff>111974</xdr:rowOff>
    </xdr:to>
    <xdr:sp macro="" textlink="">
      <xdr:nvSpPr>
        <xdr:cNvPr id="79" name="楕円 78"/>
        <xdr:cNvSpPr/>
      </xdr:nvSpPr>
      <xdr:spPr bwMode="auto">
        <a:xfrm>
          <a:off x="2857500" y="3315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96751</xdr:rowOff>
    </xdr:from>
    <xdr:ext cx="762000" cy="259045"/>
    <xdr:sp macro="" textlink="">
      <xdr:nvSpPr>
        <xdr:cNvPr id="80" name="テキスト ボックス 79"/>
        <xdr:cNvSpPr txBox="1"/>
      </xdr:nvSpPr>
      <xdr:spPr>
        <a:xfrm>
          <a:off x="2527300" y="340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286814</xdr:rowOff>
    </xdr:from>
    <xdr:to>
      <xdr:col>29</xdr:col>
      <xdr:colOff>127000</xdr:colOff>
      <xdr:row>37</xdr:row>
      <xdr:rowOff>308577</xdr:rowOff>
    </xdr:to>
    <xdr:cxnSp macro="">
      <xdr:nvCxnSpPr>
        <xdr:cNvPr id="114" name="直線コネクタ 113"/>
        <xdr:cNvCxnSpPr/>
      </xdr:nvCxnSpPr>
      <xdr:spPr bwMode="auto">
        <a:xfrm>
          <a:off x="5003800" y="7411514"/>
          <a:ext cx="647700" cy="2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293354</xdr:rowOff>
    </xdr:from>
    <xdr:ext cx="762000" cy="259045"/>
    <xdr:sp macro="" textlink="">
      <xdr:nvSpPr>
        <xdr:cNvPr id="115" name="人口1人当たり決算額の推移平均値テキスト445"/>
        <xdr:cNvSpPr txBox="1"/>
      </xdr:nvSpPr>
      <xdr:spPr>
        <a:xfrm>
          <a:off x="5740400" y="7418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279297</xdr:rowOff>
    </xdr:from>
    <xdr:to>
      <xdr:col>26</xdr:col>
      <xdr:colOff>50800</xdr:colOff>
      <xdr:row>37</xdr:row>
      <xdr:rowOff>286814</xdr:rowOff>
    </xdr:to>
    <xdr:cxnSp macro="">
      <xdr:nvCxnSpPr>
        <xdr:cNvPr id="117" name="直線コネクタ 116"/>
        <xdr:cNvCxnSpPr/>
      </xdr:nvCxnSpPr>
      <xdr:spPr bwMode="auto">
        <a:xfrm>
          <a:off x="4305300" y="7403997"/>
          <a:ext cx="698500" cy="7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277586</xdr:rowOff>
    </xdr:from>
    <xdr:to>
      <xdr:col>22</xdr:col>
      <xdr:colOff>114300</xdr:colOff>
      <xdr:row>37</xdr:row>
      <xdr:rowOff>279297</xdr:rowOff>
    </xdr:to>
    <xdr:cxnSp macro="">
      <xdr:nvCxnSpPr>
        <xdr:cNvPr id="120" name="直線コネクタ 119"/>
        <xdr:cNvCxnSpPr/>
      </xdr:nvCxnSpPr>
      <xdr:spPr bwMode="auto">
        <a:xfrm>
          <a:off x="3606800" y="7402286"/>
          <a:ext cx="698500" cy="1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256228</xdr:rowOff>
    </xdr:from>
    <xdr:to>
      <xdr:col>18</xdr:col>
      <xdr:colOff>177800</xdr:colOff>
      <xdr:row>37</xdr:row>
      <xdr:rowOff>277586</xdr:rowOff>
    </xdr:to>
    <xdr:cxnSp macro="">
      <xdr:nvCxnSpPr>
        <xdr:cNvPr id="123" name="直線コネクタ 122"/>
        <xdr:cNvCxnSpPr/>
      </xdr:nvCxnSpPr>
      <xdr:spPr bwMode="auto">
        <a:xfrm>
          <a:off x="2908300" y="7380928"/>
          <a:ext cx="698500" cy="21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257777</xdr:rowOff>
    </xdr:from>
    <xdr:to>
      <xdr:col>29</xdr:col>
      <xdr:colOff>177800</xdr:colOff>
      <xdr:row>38</xdr:row>
      <xdr:rowOff>16477</xdr:rowOff>
    </xdr:to>
    <xdr:sp macro="" textlink="">
      <xdr:nvSpPr>
        <xdr:cNvPr id="133" name="楕円 132"/>
        <xdr:cNvSpPr/>
      </xdr:nvSpPr>
      <xdr:spPr bwMode="auto">
        <a:xfrm>
          <a:off x="5600700" y="7382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102854</xdr:rowOff>
    </xdr:from>
    <xdr:ext cx="762000" cy="259045"/>
    <xdr:sp macro="" textlink="">
      <xdr:nvSpPr>
        <xdr:cNvPr id="134" name="人口1人当たり決算額の推移該当値テキスト445"/>
        <xdr:cNvSpPr txBox="1"/>
      </xdr:nvSpPr>
      <xdr:spPr>
        <a:xfrm>
          <a:off x="5740400" y="722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236014</xdr:rowOff>
    </xdr:from>
    <xdr:to>
      <xdr:col>26</xdr:col>
      <xdr:colOff>101600</xdr:colOff>
      <xdr:row>37</xdr:row>
      <xdr:rowOff>337614</xdr:rowOff>
    </xdr:to>
    <xdr:sp macro="" textlink="">
      <xdr:nvSpPr>
        <xdr:cNvPr id="135" name="楕円 134"/>
        <xdr:cNvSpPr/>
      </xdr:nvSpPr>
      <xdr:spPr bwMode="auto">
        <a:xfrm>
          <a:off x="4953000" y="7360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4891</xdr:rowOff>
    </xdr:from>
    <xdr:ext cx="736600" cy="259045"/>
    <xdr:sp macro="" textlink="">
      <xdr:nvSpPr>
        <xdr:cNvPr id="136" name="テキスト ボックス 135"/>
        <xdr:cNvSpPr txBox="1"/>
      </xdr:nvSpPr>
      <xdr:spPr>
        <a:xfrm>
          <a:off x="4622800" y="712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228497</xdr:rowOff>
    </xdr:from>
    <xdr:to>
      <xdr:col>22</xdr:col>
      <xdr:colOff>165100</xdr:colOff>
      <xdr:row>37</xdr:row>
      <xdr:rowOff>330097</xdr:rowOff>
    </xdr:to>
    <xdr:sp macro="" textlink="">
      <xdr:nvSpPr>
        <xdr:cNvPr id="137" name="楕円 136"/>
        <xdr:cNvSpPr/>
      </xdr:nvSpPr>
      <xdr:spPr bwMode="auto">
        <a:xfrm>
          <a:off x="4254500" y="735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168824</xdr:rowOff>
    </xdr:from>
    <xdr:ext cx="762000" cy="259045"/>
    <xdr:sp macro="" textlink="">
      <xdr:nvSpPr>
        <xdr:cNvPr id="138" name="テキスト ボックス 137"/>
        <xdr:cNvSpPr txBox="1"/>
      </xdr:nvSpPr>
      <xdr:spPr>
        <a:xfrm>
          <a:off x="3924300" y="712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226786</xdr:rowOff>
    </xdr:from>
    <xdr:to>
      <xdr:col>19</xdr:col>
      <xdr:colOff>38100</xdr:colOff>
      <xdr:row>37</xdr:row>
      <xdr:rowOff>328386</xdr:rowOff>
    </xdr:to>
    <xdr:sp macro="" textlink="">
      <xdr:nvSpPr>
        <xdr:cNvPr id="139" name="楕円 138"/>
        <xdr:cNvSpPr/>
      </xdr:nvSpPr>
      <xdr:spPr bwMode="auto">
        <a:xfrm>
          <a:off x="3556000" y="735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167113</xdr:rowOff>
    </xdr:from>
    <xdr:ext cx="762000" cy="259045"/>
    <xdr:sp macro="" textlink="">
      <xdr:nvSpPr>
        <xdr:cNvPr id="140" name="テキスト ボックス 139"/>
        <xdr:cNvSpPr txBox="1"/>
      </xdr:nvSpPr>
      <xdr:spPr>
        <a:xfrm>
          <a:off x="3225800" y="712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205428</xdr:rowOff>
    </xdr:from>
    <xdr:to>
      <xdr:col>15</xdr:col>
      <xdr:colOff>101600</xdr:colOff>
      <xdr:row>37</xdr:row>
      <xdr:rowOff>307028</xdr:rowOff>
    </xdr:to>
    <xdr:sp macro="" textlink="">
      <xdr:nvSpPr>
        <xdr:cNvPr id="141" name="楕円 140"/>
        <xdr:cNvSpPr/>
      </xdr:nvSpPr>
      <xdr:spPr bwMode="auto">
        <a:xfrm>
          <a:off x="2857500" y="7330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145755</xdr:rowOff>
    </xdr:from>
    <xdr:ext cx="762000" cy="259045"/>
    <xdr:sp macro="" textlink="">
      <xdr:nvSpPr>
        <xdr:cNvPr id="142" name="テキスト ボックス 141"/>
        <xdr:cNvSpPr txBox="1"/>
      </xdr:nvSpPr>
      <xdr:spPr>
        <a:xfrm>
          <a:off x="2527300" y="70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32,530
32,404
217.05
21,216,300
20,146,937
834,450
9,024,919
12,285,523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32781</xdr:rowOff>
    </xdr:from>
    <xdr:to>
      <xdr:col>24</xdr:col>
      <xdr:colOff>63500</xdr:colOff>
      <xdr:row>37</xdr:row>
      <xdr:rowOff>90562</xdr:rowOff>
    </xdr:to>
    <xdr:cxnSp macro="">
      <xdr:nvCxnSpPr>
        <xdr:cNvPr id="63" name="直線コネクタ 62"/>
        <xdr:cNvCxnSpPr/>
      </xdr:nvCxnSpPr>
      <xdr:spPr>
        <a:xfrm flipV="1">
          <a:off x="3797300" y="6376431"/>
          <a:ext cx="838200" cy="5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90562</xdr:rowOff>
    </xdr:from>
    <xdr:to>
      <xdr:col>19</xdr:col>
      <xdr:colOff>177800</xdr:colOff>
      <xdr:row>37</xdr:row>
      <xdr:rowOff>111691</xdr:rowOff>
    </xdr:to>
    <xdr:cxnSp macro="">
      <xdr:nvCxnSpPr>
        <xdr:cNvPr id="66" name="直線コネクタ 65"/>
        <xdr:cNvCxnSpPr/>
      </xdr:nvCxnSpPr>
      <xdr:spPr>
        <a:xfrm flipV="1">
          <a:off x="2908300" y="6434212"/>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108066</xdr:rowOff>
    </xdr:from>
    <xdr:to>
      <xdr:col>15</xdr:col>
      <xdr:colOff>50800</xdr:colOff>
      <xdr:row>37</xdr:row>
      <xdr:rowOff>111691</xdr:rowOff>
    </xdr:to>
    <xdr:cxnSp macro="">
      <xdr:nvCxnSpPr>
        <xdr:cNvPr id="69" name="直線コネクタ 68"/>
        <xdr:cNvCxnSpPr/>
      </xdr:nvCxnSpPr>
      <xdr:spPr>
        <a:xfrm>
          <a:off x="2019300" y="6451716"/>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108066</xdr:rowOff>
    </xdr:from>
    <xdr:to>
      <xdr:col>10</xdr:col>
      <xdr:colOff>114300</xdr:colOff>
      <xdr:row>37</xdr:row>
      <xdr:rowOff>112714</xdr:rowOff>
    </xdr:to>
    <xdr:cxnSp macro="">
      <xdr:nvCxnSpPr>
        <xdr:cNvPr id="72" name="直線コネクタ 71"/>
        <xdr:cNvCxnSpPr/>
      </xdr:nvCxnSpPr>
      <xdr:spPr>
        <a:xfrm flipV="1">
          <a:off x="1130300" y="6451716"/>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153431</xdr:rowOff>
    </xdr:from>
    <xdr:to>
      <xdr:col>24</xdr:col>
      <xdr:colOff>114300</xdr:colOff>
      <xdr:row>37</xdr:row>
      <xdr:rowOff>83581</xdr:rowOff>
    </xdr:to>
    <xdr:sp macro="" textlink="">
      <xdr:nvSpPr>
        <xdr:cNvPr id="82" name="楕円 81"/>
        <xdr:cNvSpPr/>
      </xdr:nvSpPr>
      <xdr:spPr>
        <a:xfrm>
          <a:off x="4584700" y="632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131858</xdr:rowOff>
    </xdr:from>
    <xdr:ext cx="534377" cy="259045"/>
    <xdr:sp macro="" textlink="">
      <xdr:nvSpPr>
        <xdr:cNvPr id="83" name="人件費該当値テキスト"/>
        <xdr:cNvSpPr txBox="1"/>
      </xdr:nvSpPr>
      <xdr:spPr>
        <a:xfrm>
          <a:off x="4686300" y="63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39762</xdr:rowOff>
    </xdr:from>
    <xdr:to>
      <xdr:col>20</xdr:col>
      <xdr:colOff>38100</xdr:colOff>
      <xdr:row>37</xdr:row>
      <xdr:rowOff>141362</xdr:rowOff>
    </xdr:to>
    <xdr:sp macro="" textlink="">
      <xdr:nvSpPr>
        <xdr:cNvPr id="84" name="楕円 83"/>
        <xdr:cNvSpPr/>
      </xdr:nvSpPr>
      <xdr:spPr>
        <a:xfrm>
          <a:off x="3746500" y="638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132489</xdr:rowOff>
    </xdr:from>
    <xdr:ext cx="534377" cy="259045"/>
    <xdr:sp macro="" textlink="">
      <xdr:nvSpPr>
        <xdr:cNvPr id="85" name="テキスト ボックス 84"/>
        <xdr:cNvSpPr txBox="1"/>
      </xdr:nvSpPr>
      <xdr:spPr>
        <a:xfrm>
          <a:off x="3530111" y="647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60891</xdr:rowOff>
    </xdr:from>
    <xdr:to>
      <xdr:col>15</xdr:col>
      <xdr:colOff>101600</xdr:colOff>
      <xdr:row>37</xdr:row>
      <xdr:rowOff>162491</xdr:rowOff>
    </xdr:to>
    <xdr:sp macro="" textlink="">
      <xdr:nvSpPr>
        <xdr:cNvPr id="86" name="楕円 85"/>
        <xdr:cNvSpPr/>
      </xdr:nvSpPr>
      <xdr:spPr>
        <a:xfrm>
          <a:off x="2857500" y="64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153618</xdr:rowOff>
    </xdr:from>
    <xdr:ext cx="534377" cy="259045"/>
    <xdr:sp macro="" textlink="">
      <xdr:nvSpPr>
        <xdr:cNvPr id="87" name="テキスト ボックス 86"/>
        <xdr:cNvSpPr txBox="1"/>
      </xdr:nvSpPr>
      <xdr:spPr>
        <a:xfrm>
          <a:off x="2641111" y="649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57266</xdr:rowOff>
    </xdr:from>
    <xdr:to>
      <xdr:col>10</xdr:col>
      <xdr:colOff>165100</xdr:colOff>
      <xdr:row>37</xdr:row>
      <xdr:rowOff>158866</xdr:rowOff>
    </xdr:to>
    <xdr:sp macro="" textlink="">
      <xdr:nvSpPr>
        <xdr:cNvPr id="88" name="楕円 87"/>
        <xdr:cNvSpPr/>
      </xdr:nvSpPr>
      <xdr:spPr>
        <a:xfrm>
          <a:off x="1968500" y="64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149993</xdr:rowOff>
    </xdr:from>
    <xdr:ext cx="534377" cy="259045"/>
    <xdr:sp macro="" textlink="">
      <xdr:nvSpPr>
        <xdr:cNvPr id="89" name="テキスト ボックス 88"/>
        <xdr:cNvSpPr txBox="1"/>
      </xdr:nvSpPr>
      <xdr:spPr>
        <a:xfrm>
          <a:off x="1752111" y="64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61914</xdr:rowOff>
    </xdr:from>
    <xdr:to>
      <xdr:col>6</xdr:col>
      <xdr:colOff>38100</xdr:colOff>
      <xdr:row>37</xdr:row>
      <xdr:rowOff>163514</xdr:rowOff>
    </xdr:to>
    <xdr:sp macro="" textlink="">
      <xdr:nvSpPr>
        <xdr:cNvPr id="90" name="楕円 89"/>
        <xdr:cNvSpPr/>
      </xdr:nvSpPr>
      <xdr:spPr>
        <a:xfrm>
          <a:off x="1079500" y="64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154641</xdr:rowOff>
    </xdr:from>
    <xdr:ext cx="534377" cy="259045"/>
    <xdr:sp macro="" textlink="">
      <xdr:nvSpPr>
        <xdr:cNvPr id="91" name="テキスト ボックス 90"/>
        <xdr:cNvSpPr txBox="1"/>
      </xdr:nvSpPr>
      <xdr:spPr>
        <a:xfrm>
          <a:off x="863111" y="649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73824</xdr:rowOff>
    </xdr:from>
    <xdr:to>
      <xdr:col>24</xdr:col>
      <xdr:colOff>63500</xdr:colOff>
      <xdr:row>58</xdr:row>
      <xdr:rowOff>91060</xdr:rowOff>
    </xdr:to>
    <xdr:cxnSp macro="">
      <xdr:nvCxnSpPr>
        <xdr:cNvPr id="122" name="直線コネクタ 121"/>
        <xdr:cNvCxnSpPr/>
      </xdr:nvCxnSpPr>
      <xdr:spPr>
        <a:xfrm flipV="1">
          <a:off x="3797300" y="1001792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91060</xdr:rowOff>
    </xdr:from>
    <xdr:to>
      <xdr:col>19</xdr:col>
      <xdr:colOff>177800</xdr:colOff>
      <xdr:row>58</xdr:row>
      <xdr:rowOff>112030</xdr:rowOff>
    </xdr:to>
    <xdr:cxnSp macro="">
      <xdr:nvCxnSpPr>
        <xdr:cNvPr id="125" name="直線コネクタ 124"/>
        <xdr:cNvCxnSpPr/>
      </xdr:nvCxnSpPr>
      <xdr:spPr>
        <a:xfrm flipV="1">
          <a:off x="2908300" y="10035160"/>
          <a:ext cx="88900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112030</xdr:rowOff>
    </xdr:from>
    <xdr:to>
      <xdr:col>15</xdr:col>
      <xdr:colOff>50800</xdr:colOff>
      <xdr:row>58</xdr:row>
      <xdr:rowOff>123149</xdr:rowOff>
    </xdr:to>
    <xdr:cxnSp macro="">
      <xdr:nvCxnSpPr>
        <xdr:cNvPr id="128" name="直線コネクタ 127"/>
        <xdr:cNvCxnSpPr/>
      </xdr:nvCxnSpPr>
      <xdr:spPr>
        <a:xfrm flipV="1">
          <a:off x="2019300" y="10056130"/>
          <a:ext cx="889000" cy="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123149</xdr:rowOff>
    </xdr:from>
    <xdr:to>
      <xdr:col>10</xdr:col>
      <xdr:colOff>114300</xdr:colOff>
      <xdr:row>58</xdr:row>
      <xdr:rowOff>123221</xdr:rowOff>
    </xdr:to>
    <xdr:cxnSp macro="">
      <xdr:nvCxnSpPr>
        <xdr:cNvPr id="131" name="直線コネクタ 130"/>
        <xdr:cNvCxnSpPr/>
      </xdr:nvCxnSpPr>
      <xdr:spPr>
        <a:xfrm flipV="1">
          <a:off x="1130300" y="10067249"/>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23024</xdr:rowOff>
    </xdr:from>
    <xdr:to>
      <xdr:col>24</xdr:col>
      <xdr:colOff>114300</xdr:colOff>
      <xdr:row>58</xdr:row>
      <xdr:rowOff>124624</xdr:rowOff>
    </xdr:to>
    <xdr:sp macro="" textlink="">
      <xdr:nvSpPr>
        <xdr:cNvPr id="141" name="楕円 140"/>
        <xdr:cNvSpPr/>
      </xdr:nvSpPr>
      <xdr:spPr>
        <a:xfrm>
          <a:off x="4584700" y="99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109401</xdr:rowOff>
    </xdr:from>
    <xdr:ext cx="534377" cy="259045"/>
    <xdr:sp macro="" textlink="">
      <xdr:nvSpPr>
        <xdr:cNvPr id="142" name="物件費該当値テキスト"/>
        <xdr:cNvSpPr txBox="1"/>
      </xdr:nvSpPr>
      <xdr:spPr>
        <a:xfrm>
          <a:off x="4686300" y="988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40260</xdr:rowOff>
    </xdr:from>
    <xdr:to>
      <xdr:col>20</xdr:col>
      <xdr:colOff>38100</xdr:colOff>
      <xdr:row>58</xdr:row>
      <xdr:rowOff>141860</xdr:rowOff>
    </xdr:to>
    <xdr:sp macro="" textlink="">
      <xdr:nvSpPr>
        <xdr:cNvPr id="143" name="楕円 142"/>
        <xdr:cNvSpPr/>
      </xdr:nvSpPr>
      <xdr:spPr>
        <a:xfrm>
          <a:off x="3746500" y="998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132987</xdr:rowOff>
    </xdr:from>
    <xdr:ext cx="534377" cy="259045"/>
    <xdr:sp macro="" textlink="">
      <xdr:nvSpPr>
        <xdr:cNvPr id="144" name="テキスト ボックス 143"/>
        <xdr:cNvSpPr txBox="1"/>
      </xdr:nvSpPr>
      <xdr:spPr>
        <a:xfrm>
          <a:off x="3530111" y="1007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61230</xdr:rowOff>
    </xdr:from>
    <xdr:to>
      <xdr:col>15</xdr:col>
      <xdr:colOff>101600</xdr:colOff>
      <xdr:row>58</xdr:row>
      <xdr:rowOff>162830</xdr:rowOff>
    </xdr:to>
    <xdr:sp macro="" textlink="">
      <xdr:nvSpPr>
        <xdr:cNvPr id="145" name="楕円 144"/>
        <xdr:cNvSpPr/>
      </xdr:nvSpPr>
      <xdr:spPr>
        <a:xfrm>
          <a:off x="2857500" y="100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153957</xdr:rowOff>
    </xdr:from>
    <xdr:ext cx="534377" cy="259045"/>
    <xdr:sp macro="" textlink="">
      <xdr:nvSpPr>
        <xdr:cNvPr id="146" name="テキスト ボックス 145"/>
        <xdr:cNvSpPr txBox="1"/>
      </xdr:nvSpPr>
      <xdr:spPr>
        <a:xfrm>
          <a:off x="2641111" y="1009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72349</xdr:rowOff>
    </xdr:from>
    <xdr:to>
      <xdr:col>10</xdr:col>
      <xdr:colOff>165100</xdr:colOff>
      <xdr:row>59</xdr:row>
      <xdr:rowOff>2499</xdr:rowOff>
    </xdr:to>
    <xdr:sp macro="" textlink="">
      <xdr:nvSpPr>
        <xdr:cNvPr id="147" name="楕円 146"/>
        <xdr:cNvSpPr/>
      </xdr:nvSpPr>
      <xdr:spPr>
        <a:xfrm>
          <a:off x="1968500" y="1001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165076</xdr:rowOff>
    </xdr:from>
    <xdr:ext cx="534377" cy="259045"/>
    <xdr:sp macro="" textlink="">
      <xdr:nvSpPr>
        <xdr:cNvPr id="148" name="テキスト ボックス 147"/>
        <xdr:cNvSpPr txBox="1"/>
      </xdr:nvSpPr>
      <xdr:spPr>
        <a:xfrm>
          <a:off x="1752111" y="1010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72421</xdr:rowOff>
    </xdr:from>
    <xdr:to>
      <xdr:col>6</xdr:col>
      <xdr:colOff>38100</xdr:colOff>
      <xdr:row>59</xdr:row>
      <xdr:rowOff>2571</xdr:rowOff>
    </xdr:to>
    <xdr:sp macro="" textlink="">
      <xdr:nvSpPr>
        <xdr:cNvPr id="149" name="楕円 148"/>
        <xdr:cNvSpPr/>
      </xdr:nvSpPr>
      <xdr:spPr>
        <a:xfrm>
          <a:off x="1079500" y="100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165148</xdr:rowOff>
    </xdr:from>
    <xdr:ext cx="534377" cy="259045"/>
    <xdr:sp macro="" textlink="">
      <xdr:nvSpPr>
        <xdr:cNvPr id="150" name="テキスト ボックス 149"/>
        <xdr:cNvSpPr txBox="1"/>
      </xdr:nvSpPr>
      <xdr:spPr>
        <a:xfrm>
          <a:off x="863111" y="101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146768</xdr:rowOff>
    </xdr:from>
    <xdr:to>
      <xdr:col>24</xdr:col>
      <xdr:colOff>63500</xdr:colOff>
      <xdr:row>78</xdr:row>
      <xdr:rowOff>89922</xdr:rowOff>
    </xdr:to>
    <xdr:cxnSp macro="">
      <xdr:nvCxnSpPr>
        <xdr:cNvPr id="179" name="直線コネクタ 178"/>
        <xdr:cNvCxnSpPr/>
      </xdr:nvCxnSpPr>
      <xdr:spPr>
        <a:xfrm flipV="1">
          <a:off x="3797300" y="13348418"/>
          <a:ext cx="8382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150177</xdr:rowOff>
    </xdr:from>
    <xdr:to>
      <xdr:col>19</xdr:col>
      <xdr:colOff>177800</xdr:colOff>
      <xdr:row>78</xdr:row>
      <xdr:rowOff>89922</xdr:rowOff>
    </xdr:to>
    <xdr:cxnSp macro="">
      <xdr:nvCxnSpPr>
        <xdr:cNvPr id="182" name="直線コネクタ 181"/>
        <xdr:cNvCxnSpPr/>
      </xdr:nvCxnSpPr>
      <xdr:spPr>
        <a:xfrm>
          <a:off x="2908300" y="13351827"/>
          <a:ext cx="889000" cy="1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150177</xdr:rowOff>
    </xdr:from>
    <xdr:to>
      <xdr:col>15</xdr:col>
      <xdr:colOff>50800</xdr:colOff>
      <xdr:row>78</xdr:row>
      <xdr:rowOff>74797</xdr:rowOff>
    </xdr:to>
    <xdr:cxnSp macro="">
      <xdr:nvCxnSpPr>
        <xdr:cNvPr id="185" name="直線コネクタ 184"/>
        <xdr:cNvCxnSpPr/>
      </xdr:nvCxnSpPr>
      <xdr:spPr>
        <a:xfrm flipV="1">
          <a:off x="2019300" y="13351827"/>
          <a:ext cx="889000" cy="9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61404</xdr:rowOff>
    </xdr:from>
    <xdr:to>
      <xdr:col>10</xdr:col>
      <xdr:colOff>114300</xdr:colOff>
      <xdr:row>78</xdr:row>
      <xdr:rowOff>74797</xdr:rowOff>
    </xdr:to>
    <xdr:cxnSp macro="">
      <xdr:nvCxnSpPr>
        <xdr:cNvPr id="188" name="直線コネクタ 187"/>
        <xdr:cNvCxnSpPr/>
      </xdr:nvCxnSpPr>
      <xdr:spPr>
        <a:xfrm>
          <a:off x="1130300" y="13434504"/>
          <a:ext cx="8890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95968</xdr:rowOff>
    </xdr:from>
    <xdr:to>
      <xdr:col>24</xdr:col>
      <xdr:colOff>114300</xdr:colOff>
      <xdr:row>78</xdr:row>
      <xdr:rowOff>26118</xdr:rowOff>
    </xdr:to>
    <xdr:sp macro="" textlink="">
      <xdr:nvSpPr>
        <xdr:cNvPr id="198" name="楕円 197"/>
        <xdr:cNvSpPr/>
      </xdr:nvSpPr>
      <xdr:spPr>
        <a:xfrm>
          <a:off x="4584700" y="132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118845</xdr:rowOff>
    </xdr:from>
    <xdr:ext cx="534377" cy="259045"/>
    <xdr:sp macro="" textlink="">
      <xdr:nvSpPr>
        <xdr:cNvPr id="199" name="維持補修費該当値テキスト"/>
        <xdr:cNvSpPr txBox="1"/>
      </xdr:nvSpPr>
      <xdr:spPr>
        <a:xfrm>
          <a:off x="4686300" y="131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39122</xdr:rowOff>
    </xdr:from>
    <xdr:to>
      <xdr:col>20</xdr:col>
      <xdr:colOff>38100</xdr:colOff>
      <xdr:row>78</xdr:row>
      <xdr:rowOff>140722</xdr:rowOff>
    </xdr:to>
    <xdr:sp macro="" textlink="">
      <xdr:nvSpPr>
        <xdr:cNvPr id="200" name="楕円 199"/>
        <xdr:cNvSpPr/>
      </xdr:nvSpPr>
      <xdr:spPr>
        <a:xfrm>
          <a:off x="3746500" y="13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131849</xdr:rowOff>
    </xdr:from>
    <xdr:ext cx="469744" cy="259045"/>
    <xdr:sp macro="" textlink="">
      <xdr:nvSpPr>
        <xdr:cNvPr id="201" name="テキスト ボックス 200"/>
        <xdr:cNvSpPr txBox="1"/>
      </xdr:nvSpPr>
      <xdr:spPr>
        <a:xfrm>
          <a:off x="3562428" y="135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99377</xdr:rowOff>
    </xdr:from>
    <xdr:to>
      <xdr:col>15</xdr:col>
      <xdr:colOff>101600</xdr:colOff>
      <xdr:row>78</xdr:row>
      <xdr:rowOff>29527</xdr:rowOff>
    </xdr:to>
    <xdr:sp macro="" textlink="">
      <xdr:nvSpPr>
        <xdr:cNvPr id="202" name="楕円 201"/>
        <xdr:cNvSpPr/>
      </xdr:nvSpPr>
      <xdr:spPr>
        <a:xfrm>
          <a:off x="2857500" y="1330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46054</xdr:rowOff>
    </xdr:from>
    <xdr:ext cx="534377" cy="259045"/>
    <xdr:sp macro="" textlink="">
      <xdr:nvSpPr>
        <xdr:cNvPr id="203" name="テキスト ボックス 202"/>
        <xdr:cNvSpPr txBox="1"/>
      </xdr:nvSpPr>
      <xdr:spPr>
        <a:xfrm>
          <a:off x="2641111" y="1307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23997</xdr:rowOff>
    </xdr:from>
    <xdr:to>
      <xdr:col>10</xdr:col>
      <xdr:colOff>165100</xdr:colOff>
      <xdr:row>78</xdr:row>
      <xdr:rowOff>125597</xdr:rowOff>
    </xdr:to>
    <xdr:sp macro="" textlink="">
      <xdr:nvSpPr>
        <xdr:cNvPr id="204" name="楕円 203"/>
        <xdr:cNvSpPr/>
      </xdr:nvSpPr>
      <xdr:spPr>
        <a:xfrm>
          <a:off x="1968500" y="133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116724</xdr:rowOff>
    </xdr:from>
    <xdr:ext cx="469744" cy="259045"/>
    <xdr:sp macro="" textlink="">
      <xdr:nvSpPr>
        <xdr:cNvPr id="205" name="テキスト ボックス 204"/>
        <xdr:cNvSpPr txBox="1"/>
      </xdr:nvSpPr>
      <xdr:spPr>
        <a:xfrm>
          <a:off x="1784428" y="1348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10604</xdr:rowOff>
    </xdr:from>
    <xdr:to>
      <xdr:col>6</xdr:col>
      <xdr:colOff>38100</xdr:colOff>
      <xdr:row>78</xdr:row>
      <xdr:rowOff>112204</xdr:rowOff>
    </xdr:to>
    <xdr:sp macro="" textlink="">
      <xdr:nvSpPr>
        <xdr:cNvPr id="206" name="楕円 205"/>
        <xdr:cNvSpPr/>
      </xdr:nvSpPr>
      <xdr:spPr>
        <a:xfrm>
          <a:off x="1079500" y="133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128731</xdr:rowOff>
    </xdr:from>
    <xdr:ext cx="469744" cy="259045"/>
    <xdr:sp macro="" textlink="">
      <xdr:nvSpPr>
        <xdr:cNvPr id="207" name="テキスト ボックス 206"/>
        <xdr:cNvSpPr txBox="1"/>
      </xdr:nvSpPr>
      <xdr:spPr>
        <a:xfrm>
          <a:off x="895428" y="1315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105842</xdr:rowOff>
    </xdr:from>
    <xdr:to>
      <xdr:col>24</xdr:col>
      <xdr:colOff>63500</xdr:colOff>
      <xdr:row>93</xdr:row>
      <xdr:rowOff>105981</xdr:rowOff>
    </xdr:to>
    <xdr:cxnSp macro="">
      <xdr:nvCxnSpPr>
        <xdr:cNvPr id="237" name="直線コネクタ 236"/>
        <xdr:cNvCxnSpPr/>
      </xdr:nvCxnSpPr>
      <xdr:spPr>
        <a:xfrm flipV="1">
          <a:off x="3797300" y="16050692"/>
          <a:ext cx="8382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105981</xdr:rowOff>
    </xdr:from>
    <xdr:to>
      <xdr:col>19</xdr:col>
      <xdr:colOff>177800</xdr:colOff>
      <xdr:row>94</xdr:row>
      <xdr:rowOff>11685</xdr:rowOff>
    </xdr:to>
    <xdr:cxnSp macro="">
      <xdr:nvCxnSpPr>
        <xdr:cNvPr id="240" name="直線コネクタ 239"/>
        <xdr:cNvCxnSpPr/>
      </xdr:nvCxnSpPr>
      <xdr:spPr>
        <a:xfrm flipV="1">
          <a:off x="2908300" y="16050831"/>
          <a:ext cx="889000" cy="7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11685</xdr:rowOff>
    </xdr:from>
    <xdr:to>
      <xdr:col>15</xdr:col>
      <xdr:colOff>50800</xdr:colOff>
      <xdr:row>94</xdr:row>
      <xdr:rowOff>48603</xdr:rowOff>
    </xdr:to>
    <xdr:cxnSp macro="">
      <xdr:nvCxnSpPr>
        <xdr:cNvPr id="243" name="直線コネクタ 242"/>
        <xdr:cNvCxnSpPr/>
      </xdr:nvCxnSpPr>
      <xdr:spPr>
        <a:xfrm flipV="1">
          <a:off x="2019300" y="16127985"/>
          <a:ext cx="8890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164376</xdr:rowOff>
    </xdr:from>
    <xdr:to>
      <xdr:col>10</xdr:col>
      <xdr:colOff>114300</xdr:colOff>
      <xdr:row>94</xdr:row>
      <xdr:rowOff>48603</xdr:rowOff>
    </xdr:to>
    <xdr:cxnSp macro="">
      <xdr:nvCxnSpPr>
        <xdr:cNvPr id="246" name="直線コネクタ 245"/>
        <xdr:cNvCxnSpPr/>
      </xdr:nvCxnSpPr>
      <xdr:spPr>
        <a:xfrm>
          <a:off x="1130300" y="16109226"/>
          <a:ext cx="889000" cy="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55042</xdr:rowOff>
    </xdr:from>
    <xdr:to>
      <xdr:col>24</xdr:col>
      <xdr:colOff>114300</xdr:colOff>
      <xdr:row>93</xdr:row>
      <xdr:rowOff>156642</xdr:rowOff>
    </xdr:to>
    <xdr:sp macro="" textlink="">
      <xdr:nvSpPr>
        <xdr:cNvPr id="256" name="楕円 255"/>
        <xdr:cNvSpPr/>
      </xdr:nvSpPr>
      <xdr:spPr>
        <a:xfrm>
          <a:off x="4584700" y="15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77919</xdr:rowOff>
    </xdr:from>
    <xdr:ext cx="599010" cy="259045"/>
    <xdr:sp macro="" textlink="">
      <xdr:nvSpPr>
        <xdr:cNvPr id="257" name="扶助費該当値テキスト"/>
        <xdr:cNvSpPr txBox="1"/>
      </xdr:nvSpPr>
      <xdr:spPr>
        <a:xfrm>
          <a:off x="4686300" y="1585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55181</xdr:rowOff>
    </xdr:from>
    <xdr:to>
      <xdr:col>20</xdr:col>
      <xdr:colOff>38100</xdr:colOff>
      <xdr:row>93</xdr:row>
      <xdr:rowOff>156781</xdr:rowOff>
    </xdr:to>
    <xdr:sp macro="" textlink="">
      <xdr:nvSpPr>
        <xdr:cNvPr id="258" name="楕円 257"/>
        <xdr:cNvSpPr/>
      </xdr:nvSpPr>
      <xdr:spPr>
        <a:xfrm>
          <a:off x="3746500" y="160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1858</xdr:rowOff>
    </xdr:from>
    <xdr:ext cx="599010" cy="259045"/>
    <xdr:sp macro="" textlink="">
      <xdr:nvSpPr>
        <xdr:cNvPr id="259" name="テキスト ボックス 258"/>
        <xdr:cNvSpPr txBox="1"/>
      </xdr:nvSpPr>
      <xdr:spPr>
        <a:xfrm>
          <a:off x="3497795" y="157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132335</xdr:rowOff>
    </xdr:from>
    <xdr:to>
      <xdr:col>15</xdr:col>
      <xdr:colOff>101600</xdr:colOff>
      <xdr:row>94</xdr:row>
      <xdr:rowOff>62485</xdr:rowOff>
    </xdr:to>
    <xdr:sp macro="" textlink="">
      <xdr:nvSpPr>
        <xdr:cNvPr id="260" name="楕円 259"/>
        <xdr:cNvSpPr/>
      </xdr:nvSpPr>
      <xdr:spPr>
        <a:xfrm>
          <a:off x="2857500" y="160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79012</xdr:rowOff>
    </xdr:from>
    <xdr:ext cx="599010" cy="259045"/>
    <xdr:sp macro="" textlink="">
      <xdr:nvSpPr>
        <xdr:cNvPr id="261" name="テキスト ボックス 260"/>
        <xdr:cNvSpPr txBox="1"/>
      </xdr:nvSpPr>
      <xdr:spPr>
        <a:xfrm>
          <a:off x="2608795" y="1585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169253</xdr:rowOff>
    </xdr:from>
    <xdr:to>
      <xdr:col>10</xdr:col>
      <xdr:colOff>165100</xdr:colOff>
      <xdr:row>94</xdr:row>
      <xdr:rowOff>99403</xdr:rowOff>
    </xdr:to>
    <xdr:sp macro="" textlink="">
      <xdr:nvSpPr>
        <xdr:cNvPr id="262" name="楕円 261"/>
        <xdr:cNvSpPr/>
      </xdr:nvSpPr>
      <xdr:spPr>
        <a:xfrm>
          <a:off x="1968500" y="161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115930</xdr:rowOff>
    </xdr:from>
    <xdr:ext cx="599010" cy="259045"/>
    <xdr:sp macro="" textlink="">
      <xdr:nvSpPr>
        <xdr:cNvPr id="263" name="テキスト ボックス 262"/>
        <xdr:cNvSpPr txBox="1"/>
      </xdr:nvSpPr>
      <xdr:spPr>
        <a:xfrm>
          <a:off x="1719795" y="1588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113576</xdr:rowOff>
    </xdr:from>
    <xdr:to>
      <xdr:col>6</xdr:col>
      <xdr:colOff>38100</xdr:colOff>
      <xdr:row>94</xdr:row>
      <xdr:rowOff>43726</xdr:rowOff>
    </xdr:to>
    <xdr:sp macro="" textlink="">
      <xdr:nvSpPr>
        <xdr:cNvPr id="264" name="楕円 263"/>
        <xdr:cNvSpPr/>
      </xdr:nvSpPr>
      <xdr:spPr>
        <a:xfrm>
          <a:off x="1079500" y="160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60253</xdr:rowOff>
    </xdr:from>
    <xdr:ext cx="599010" cy="259045"/>
    <xdr:sp macro="" textlink="">
      <xdr:nvSpPr>
        <xdr:cNvPr id="265" name="テキスト ボックス 264"/>
        <xdr:cNvSpPr txBox="1"/>
      </xdr:nvSpPr>
      <xdr:spPr>
        <a:xfrm>
          <a:off x="830795" y="1583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7817</xdr:rowOff>
    </xdr:from>
    <xdr:to>
      <xdr:col>55</xdr:col>
      <xdr:colOff>0</xdr:colOff>
      <xdr:row>38</xdr:row>
      <xdr:rowOff>21439</xdr:rowOff>
    </xdr:to>
    <xdr:cxnSp macro="">
      <xdr:nvCxnSpPr>
        <xdr:cNvPr id="296" name="直線コネクタ 295"/>
        <xdr:cNvCxnSpPr/>
      </xdr:nvCxnSpPr>
      <xdr:spPr>
        <a:xfrm flipV="1">
          <a:off x="9639300" y="6180017"/>
          <a:ext cx="838200" cy="3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115308</xdr:rowOff>
    </xdr:from>
    <xdr:to>
      <xdr:col>50</xdr:col>
      <xdr:colOff>114300</xdr:colOff>
      <xdr:row>38</xdr:row>
      <xdr:rowOff>21439</xdr:rowOff>
    </xdr:to>
    <xdr:cxnSp macro="">
      <xdr:nvCxnSpPr>
        <xdr:cNvPr id="299" name="直線コネクタ 298"/>
        <xdr:cNvCxnSpPr/>
      </xdr:nvCxnSpPr>
      <xdr:spPr>
        <a:xfrm>
          <a:off x="8750300" y="6458958"/>
          <a:ext cx="889000" cy="7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115308</xdr:rowOff>
    </xdr:from>
    <xdr:to>
      <xdr:col>45</xdr:col>
      <xdr:colOff>177800</xdr:colOff>
      <xdr:row>38</xdr:row>
      <xdr:rowOff>11368</xdr:rowOff>
    </xdr:to>
    <xdr:cxnSp macro="">
      <xdr:nvCxnSpPr>
        <xdr:cNvPr id="302" name="直線コネクタ 301"/>
        <xdr:cNvCxnSpPr/>
      </xdr:nvCxnSpPr>
      <xdr:spPr>
        <a:xfrm flipV="1">
          <a:off x="7861300" y="6458958"/>
          <a:ext cx="889000" cy="6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11233</xdr:rowOff>
    </xdr:from>
    <xdr:to>
      <xdr:col>41</xdr:col>
      <xdr:colOff>50800</xdr:colOff>
      <xdr:row>38</xdr:row>
      <xdr:rowOff>11368</xdr:rowOff>
    </xdr:to>
    <xdr:cxnSp macro="">
      <xdr:nvCxnSpPr>
        <xdr:cNvPr id="305" name="直線コネクタ 304"/>
        <xdr:cNvCxnSpPr/>
      </xdr:nvCxnSpPr>
      <xdr:spPr>
        <a:xfrm>
          <a:off x="6972300" y="6526333"/>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128467</xdr:rowOff>
    </xdr:from>
    <xdr:to>
      <xdr:col>55</xdr:col>
      <xdr:colOff>50800</xdr:colOff>
      <xdr:row>36</xdr:row>
      <xdr:rowOff>58617</xdr:rowOff>
    </xdr:to>
    <xdr:sp macro="" textlink="">
      <xdr:nvSpPr>
        <xdr:cNvPr id="315" name="楕円 314"/>
        <xdr:cNvSpPr/>
      </xdr:nvSpPr>
      <xdr:spPr>
        <a:xfrm>
          <a:off x="10426700" y="612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106894</xdr:rowOff>
    </xdr:from>
    <xdr:ext cx="599010" cy="259045"/>
    <xdr:sp macro="" textlink="">
      <xdr:nvSpPr>
        <xdr:cNvPr id="316" name="補助費等該当値テキスト"/>
        <xdr:cNvSpPr txBox="1"/>
      </xdr:nvSpPr>
      <xdr:spPr>
        <a:xfrm>
          <a:off x="10528300" y="610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142089</xdr:rowOff>
    </xdr:from>
    <xdr:to>
      <xdr:col>50</xdr:col>
      <xdr:colOff>165100</xdr:colOff>
      <xdr:row>38</xdr:row>
      <xdr:rowOff>72239</xdr:rowOff>
    </xdr:to>
    <xdr:sp macro="" textlink="">
      <xdr:nvSpPr>
        <xdr:cNvPr id="317" name="楕円 316"/>
        <xdr:cNvSpPr/>
      </xdr:nvSpPr>
      <xdr:spPr>
        <a:xfrm>
          <a:off x="9588500" y="64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88766</xdr:rowOff>
    </xdr:from>
    <xdr:ext cx="534377" cy="259045"/>
    <xdr:sp macro="" textlink="">
      <xdr:nvSpPr>
        <xdr:cNvPr id="318" name="テキスト ボックス 317"/>
        <xdr:cNvSpPr txBox="1"/>
      </xdr:nvSpPr>
      <xdr:spPr>
        <a:xfrm>
          <a:off x="9372111" y="626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64508</xdr:rowOff>
    </xdr:from>
    <xdr:to>
      <xdr:col>46</xdr:col>
      <xdr:colOff>38100</xdr:colOff>
      <xdr:row>37</xdr:row>
      <xdr:rowOff>166108</xdr:rowOff>
    </xdr:to>
    <xdr:sp macro="" textlink="">
      <xdr:nvSpPr>
        <xdr:cNvPr id="319" name="楕円 318"/>
        <xdr:cNvSpPr/>
      </xdr:nvSpPr>
      <xdr:spPr>
        <a:xfrm>
          <a:off x="8699500" y="640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11185</xdr:rowOff>
    </xdr:from>
    <xdr:ext cx="534377" cy="259045"/>
    <xdr:sp macro="" textlink="">
      <xdr:nvSpPr>
        <xdr:cNvPr id="320" name="テキスト ボックス 319"/>
        <xdr:cNvSpPr txBox="1"/>
      </xdr:nvSpPr>
      <xdr:spPr>
        <a:xfrm>
          <a:off x="8483111" y="6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132017</xdr:rowOff>
    </xdr:from>
    <xdr:to>
      <xdr:col>41</xdr:col>
      <xdr:colOff>101600</xdr:colOff>
      <xdr:row>38</xdr:row>
      <xdr:rowOff>62167</xdr:rowOff>
    </xdr:to>
    <xdr:sp macro="" textlink="">
      <xdr:nvSpPr>
        <xdr:cNvPr id="321" name="楕円 320"/>
        <xdr:cNvSpPr/>
      </xdr:nvSpPr>
      <xdr:spPr>
        <a:xfrm>
          <a:off x="7810500" y="647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78694</xdr:rowOff>
    </xdr:from>
    <xdr:ext cx="534377" cy="259045"/>
    <xdr:sp macro="" textlink="">
      <xdr:nvSpPr>
        <xdr:cNvPr id="322" name="テキスト ボックス 321"/>
        <xdr:cNvSpPr txBox="1"/>
      </xdr:nvSpPr>
      <xdr:spPr>
        <a:xfrm>
          <a:off x="7594111" y="625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131883</xdr:rowOff>
    </xdr:from>
    <xdr:to>
      <xdr:col>36</xdr:col>
      <xdr:colOff>165100</xdr:colOff>
      <xdr:row>38</xdr:row>
      <xdr:rowOff>62033</xdr:rowOff>
    </xdr:to>
    <xdr:sp macro="" textlink="">
      <xdr:nvSpPr>
        <xdr:cNvPr id="323" name="楕円 322"/>
        <xdr:cNvSpPr/>
      </xdr:nvSpPr>
      <xdr:spPr>
        <a:xfrm>
          <a:off x="6921500" y="64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78560</xdr:rowOff>
    </xdr:from>
    <xdr:ext cx="534377" cy="259045"/>
    <xdr:sp macro="" textlink="">
      <xdr:nvSpPr>
        <xdr:cNvPr id="324" name="テキスト ボックス 323"/>
        <xdr:cNvSpPr txBox="1"/>
      </xdr:nvSpPr>
      <xdr:spPr>
        <a:xfrm>
          <a:off x="6705111" y="625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41470</xdr:rowOff>
    </xdr:from>
    <xdr:to>
      <xdr:col>55</xdr:col>
      <xdr:colOff>0</xdr:colOff>
      <xdr:row>57</xdr:row>
      <xdr:rowOff>85709</xdr:rowOff>
    </xdr:to>
    <xdr:cxnSp macro="">
      <xdr:nvCxnSpPr>
        <xdr:cNvPr id="351" name="直線コネクタ 350"/>
        <xdr:cNvCxnSpPr/>
      </xdr:nvCxnSpPr>
      <xdr:spPr>
        <a:xfrm>
          <a:off x="9639300" y="9642670"/>
          <a:ext cx="838200" cy="2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41470</xdr:rowOff>
    </xdr:from>
    <xdr:to>
      <xdr:col>50</xdr:col>
      <xdr:colOff>114300</xdr:colOff>
      <xdr:row>57</xdr:row>
      <xdr:rowOff>105168</xdr:rowOff>
    </xdr:to>
    <xdr:cxnSp macro="">
      <xdr:nvCxnSpPr>
        <xdr:cNvPr id="354" name="直線コネクタ 353"/>
        <xdr:cNvCxnSpPr/>
      </xdr:nvCxnSpPr>
      <xdr:spPr>
        <a:xfrm flipV="1">
          <a:off x="8750300" y="9642670"/>
          <a:ext cx="889000" cy="2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105168</xdr:rowOff>
    </xdr:from>
    <xdr:to>
      <xdr:col>45</xdr:col>
      <xdr:colOff>177800</xdr:colOff>
      <xdr:row>58</xdr:row>
      <xdr:rowOff>2425</xdr:rowOff>
    </xdr:to>
    <xdr:cxnSp macro="">
      <xdr:nvCxnSpPr>
        <xdr:cNvPr id="357" name="直線コネクタ 356"/>
        <xdr:cNvCxnSpPr/>
      </xdr:nvCxnSpPr>
      <xdr:spPr>
        <a:xfrm flipV="1">
          <a:off x="7861300" y="9877818"/>
          <a:ext cx="889000" cy="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2425</xdr:rowOff>
    </xdr:from>
    <xdr:to>
      <xdr:col>41</xdr:col>
      <xdr:colOff>50800</xdr:colOff>
      <xdr:row>58</xdr:row>
      <xdr:rowOff>24568</xdr:rowOff>
    </xdr:to>
    <xdr:cxnSp macro="">
      <xdr:nvCxnSpPr>
        <xdr:cNvPr id="360" name="直線コネクタ 359"/>
        <xdr:cNvCxnSpPr/>
      </xdr:nvCxnSpPr>
      <xdr:spPr>
        <a:xfrm flipV="1">
          <a:off x="6972300" y="9946525"/>
          <a:ext cx="8890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34909</xdr:rowOff>
    </xdr:from>
    <xdr:to>
      <xdr:col>55</xdr:col>
      <xdr:colOff>50800</xdr:colOff>
      <xdr:row>57</xdr:row>
      <xdr:rowOff>136509</xdr:rowOff>
    </xdr:to>
    <xdr:sp macro="" textlink="">
      <xdr:nvSpPr>
        <xdr:cNvPr id="370" name="楕円 369"/>
        <xdr:cNvSpPr/>
      </xdr:nvSpPr>
      <xdr:spPr>
        <a:xfrm>
          <a:off x="10426700" y="980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13336</xdr:rowOff>
    </xdr:from>
    <xdr:ext cx="534377" cy="259045"/>
    <xdr:sp macro="" textlink="">
      <xdr:nvSpPr>
        <xdr:cNvPr id="371" name="普通建設事業費該当値テキスト"/>
        <xdr:cNvSpPr txBox="1"/>
      </xdr:nvSpPr>
      <xdr:spPr>
        <a:xfrm>
          <a:off x="10528300" y="978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162120</xdr:rowOff>
    </xdr:from>
    <xdr:to>
      <xdr:col>50</xdr:col>
      <xdr:colOff>165100</xdr:colOff>
      <xdr:row>56</xdr:row>
      <xdr:rowOff>92270</xdr:rowOff>
    </xdr:to>
    <xdr:sp macro="" textlink="">
      <xdr:nvSpPr>
        <xdr:cNvPr id="372" name="楕円 371"/>
        <xdr:cNvSpPr/>
      </xdr:nvSpPr>
      <xdr:spPr>
        <a:xfrm>
          <a:off x="9588500" y="95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108797</xdr:rowOff>
    </xdr:from>
    <xdr:ext cx="534377" cy="259045"/>
    <xdr:sp macro="" textlink="">
      <xdr:nvSpPr>
        <xdr:cNvPr id="373" name="テキスト ボックス 372"/>
        <xdr:cNvSpPr txBox="1"/>
      </xdr:nvSpPr>
      <xdr:spPr>
        <a:xfrm>
          <a:off x="9372111" y="936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54368</xdr:rowOff>
    </xdr:from>
    <xdr:to>
      <xdr:col>46</xdr:col>
      <xdr:colOff>38100</xdr:colOff>
      <xdr:row>57</xdr:row>
      <xdr:rowOff>155968</xdr:rowOff>
    </xdr:to>
    <xdr:sp macro="" textlink="">
      <xdr:nvSpPr>
        <xdr:cNvPr id="374" name="楕円 373"/>
        <xdr:cNvSpPr/>
      </xdr:nvSpPr>
      <xdr:spPr>
        <a:xfrm>
          <a:off x="8699500" y="98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147095</xdr:rowOff>
    </xdr:from>
    <xdr:ext cx="534377" cy="259045"/>
    <xdr:sp macro="" textlink="">
      <xdr:nvSpPr>
        <xdr:cNvPr id="375" name="テキスト ボックス 374"/>
        <xdr:cNvSpPr txBox="1"/>
      </xdr:nvSpPr>
      <xdr:spPr>
        <a:xfrm>
          <a:off x="8483111" y="991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123075</xdr:rowOff>
    </xdr:from>
    <xdr:to>
      <xdr:col>41</xdr:col>
      <xdr:colOff>101600</xdr:colOff>
      <xdr:row>58</xdr:row>
      <xdr:rowOff>53225</xdr:rowOff>
    </xdr:to>
    <xdr:sp macro="" textlink="">
      <xdr:nvSpPr>
        <xdr:cNvPr id="376" name="楕円 375"/>
        <xdr:cNvSpPr/>
      </xdr:nvSpPr>
      <xdr:spPr>
        <a:xfrm>
          <a:off x="7810500" y="98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44352</xdr:rowOff>
    </xdr:from>
    <xdr:ext cx="534377" cy="259045"/>
    <xdr:sp macro="" textlink="">
      <xdr:nvSpPr>
        <xdr:cNvPr id="377" name="テキスト ボックス 376"/>
        <xdr:cNvSpPr txBox="1"/>
      </xdr:nvSpPr>
      <xdr:spPr>
        <a:xfrm>
          <a:off x="7594111" y="99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145218</xdr:rowOff>
    </xdr:from>
    <xdr:to>
      <xdr:col>36</xdr:col>
      <xdr:colOff>165100</xdr:colOff>
      <xdr:row>58</xdr:row>
      <xdr:rowOff>75368</xdr:rowOff>
    </xdr:to>
    <xdr:sp macro="" textlink="">
      <xdr:nvSpPr>
        <xdr:cNvPr id="378" name="楕円 377"/>
        <xdr:cNvSpPr/>
      </xdr:nvSpPr>
      <xdr:spPr>
        <a:xfrm>
          <a:off x="6921500" y="99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66495</xdr:rowOff>
    </xdr:from>
    <xdr:ext cx="534377" cy="259045"/>
    <xdr:sp macro="" textlink="">
      <xdr:nvSpPr>
        <xdr:cNvPr id="379" name="テキスト ボックス 378"/>
        <xdr:cNvSpPr txBox="1"/>
      </xdr:nvSpPr>
      <xdr:spPr>
        <a:xfrm>
          <a:off x="6705111" y="1001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123113</xdr:rowOff>
    </xdr:from>
    <xdr:to>
      <xdr:col>55</xdr:col>
      <xdr:colOff>0</xdr:colOff>
      <xdr:row>77</xdr:row>
      <xdr:rowOff>137652</xdr:rowOff>
    </xdr:to>
    <xdr:cxnSp macro="">
      <xdr:nvCxnSpPr>
        <xdr:cNvPr id="406" name="直線コネクタ 405"/>
        <xdr:cNvCxnSpPr/>
      </xdr:nvCxnSpPr>
      <xdr:spPr>
        <a:xfrm>
          <a:off x="9639300" y="12981863"/>
          <a:ext cx="838200" cy="35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123113</xdr:rowOff>
    </xdr:from>
    <xdr:to>
      <xdr:col>50</xdr:col>
      <xdr:colOff>114300</xdr:colOff>
      <xdr:row>77</xdr:row>
      <xdr:rowOff>58328</xdr:rowOff>
    </xdr:to>
    <xdr:cxnSp macro="">
      <xdr:nvCxnSpPr>
        <xdr:cNvPr id="409" name="直線コネクタ 408"/>
        <xdr:cNvCxnSpPr/>
      </xdr:nvCxnSpPr>
      <xdr:spPr>
        <a:xfrm flipV="1">
          <a:off x="8750300" y="12981863"/>
          <a:ext cx="889000" cy="27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58328</xdr:rowOff>
    </xdr:from>
    <xdr:to>
      <xdr:col>45</xdr:col>
      <xdr:colOff>177800</xdr:colOff>
      <xdr:row>78</xdr:row>
      <xdr:rowOff>131305</xdr:rowOff>
    </xdr:to>
    <xdr:cxnSp macro="">
      <xdr:nvCxnSpPr>
        <xdr:cNvPr id="412" name="直線コネクタ 411"/>
        <xdr:cNvCxnSpPr/>
      </xdr:nvCxnSpPr>
      <xdr:spPr>
        <a:xfrm flipV="1">
          <a:off x="7861300" y="13259978"/>
          <a:ext cx="889000" cy="24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2842</xdr:rowOff>
    </xdr:from>
    <xdr:to>
      <xdr:col>41</xdr:col>
      <xdr:colOff>50800</xdr:colOff>
      <xdr:row>78</xdr:row>
      <xdr:rowOff>131305</xdr:rowOff>
    </xdr:to>
    <xdr:cxnSp macro="">
      <xdr:nvCxnSpPr>
        <xdr:cNvPr id="415" name="直線コネクタ 414"/>
        <xdr:cNvCxnSpPr/>
      </xdr:nvCxnSpPr>
      <xdr:spPr>
        <a:xfrm>
          <a:off x="6972300" y="13375942"/>
          <a:ext cx="889000" cy="12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86852</xdr:rowOff>
    </xdr:from>
    <xdr:to>
      <xdr:col>55</xdr:col>
      <xdr:colOff>50800</xdr:colOff>
      <xdr:row>78</xdr:row>
      <xdr:rowOff>17002</xdr:rowOff>
    </xdr:to>
    <xdr:sp macro="" textlink="">
      <xdr:nvSpPr>
        <xdr:cNvPr id="425" name="楕円 424"/>
        <xdr:cNvSpPr/>
      </xdr:nvSpPr>
      <xdr:spPr>
        <a:xfrm>
          <a:off x="10426700" y="132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65279</xdr:rowOff>
    </xdr:from>
    <xdr:ext cx="534377" cy="259045"/>
    <xdr:sp macro="" textlink="">
      <xdr:nvSpPr>
        <xdr:cNvPr id="426" name="普通建設事業費 （ うち新規整備　）該当値テキスト"/>
        <xdr:cNvSpPr txBox="1"/>
      </xdr:nvSpPr>
      <xdr:spPr>
        <a:xfrm>
          <a:off x="10528300" y="1326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72313</xdr:rowOff>
    </xdr:from>
    <xdr:to>
      <xdr:col>50</xdr:col>
      <xdr:colOff>165100</xdr:colOff>
      <xdr:row>76</xdr:row>
      <xdr:rowOff>2462</xdr:rowOff>
    </xdr:to>
    <xdr:sp macro="" textlink="">
      <xdr:nvSpPr>
        <xdr:cNvPr id="427" name="楕円 426"/>
        <xdr:cNvSpPr/>
      </xdr:nvSpPr>
      <xdr:spPr>
        <a:xfrm>
          <a:off x="9588500" y="129310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18990</xdr:rowOff>
    </xdr:from>
    <xdr:ext cx="534377" cy="259045"/>
    <xdr:sp macro="" textlink="">
      <xdr:nvSpPr>
        <xdr:cNvPr id="428" name="テキスト ボックス 427"/>
        <xdr:cNvSpPr txBox="1"/>
      </xdr:nvSpPr>
      <xdr:spPr>
        <a:xfrm>
          <a:off x="9372111" y="1270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7528</xdr:rowOff>
    </xdr:from>
    <xdr:to>
      <xdr:col>46</xdr:col>
      <xdr:colOff>38100</xdr:colOff>
      <xdr:row>77</xdr:row>
      <xdr:rowOff>109128</xdr:rowOff>
    </xdr:to>
    <xdr:sp macro="" textlink="">
      <xdr:nvSpPr>
        <xdr:cNvPr id="429" name="楕円 428"/>
        <xdr:cNvSpPr/>
      </xdr:nvSpPr>
      <xdr:spPr>
        <a:xfrm>
          <a:off x="8699500" y="1320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125655</xdr:rowOff>
    </xdr:from>
    <xdr:ext cx="534377" cy="259045"/>
    <xdr:sp macro="" textlink="">
      <xdr:nvSpPr>
        <xdr:cNvPr id="430" name="テキスト ボックス 429"/>
        <xdr:cNvSpPr txBox="1"/>
      </xdr:nvSpPr>
      <xdr:spPr>
        <a:xfrm>
          <a:off x="8483111" y="1298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80505</xdr:rowOff>
    </xdr:from>
    <xdr:to>
      <xdr:col>41</xdr:col>
      <xdr:colOff>101600</xdr:colOff>
      <xdr:row>79</xdr:row>
      <xdr:rowOff>10655</xdr:rowOff>
    </xdr:to>
    <xdr:sp macro="" textlink="">
      <xdr:nvSpPr>
        <xdr:cNvPr id="431" name="楕円 430"/>
        <xdr:cNvSpPr/>
      </xdr:nvSpPr>
      <xdr:spPr>
        <a:xfrm>
          <a:off x="7810500" y="134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1782</xdr:rowOff>
    </xdr:from>
    <xdr:ext cx="378565" cy="259045"/>
    <xdr:sp macro="" textlink="">
      <xdr:nvSpPr>
        <xdr:cNvPr id="432" name="テキスト ボックス 431"/>
        <xdr:cNvSpPr txBox="1"/>
      </xdr:nvSpPr>
      <xdr:spPr>
        <a:xfrm>
          <a:off x="7672017" y="13546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123492</xdr:rowOff>
    </xdr:from>
    <xdr:to>
      <xdr:col>36</xdr:col>
      <xdr:colOff>165100</xdr:colOff>
      <xdr:row>78</xdr:row>
      <xdr:rowOff>53642</xdr:rowOff>
    </xdr:to>
    <xdr:sp macro="" textlink="">
      <xdr:nvSpPr>
        <xdr:cNvPr id="433" name="楕円 432"/>
        <xdr:cNvSpPr/>
      </xdr:nvSpPr>
      <xdr:spPr>
        <a:xfrm>
          <a:off x="6921500" y="133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44769</xdr:rowOff>
    </xdr:from>
    <xdr:ext cx="534377" cy="259045"/>
    <xdr:sp macro="" textlink="">
      <xdr:nvSpPr>
        <xdr:cNvPr id="434" name="テキスト ボックス 433"/>
        <xdr:cNvSpPr txBox="1"/>
      </xdr:nvSpPr>
      <xdr:spPr>
        <a:xfrm>
          <a:off x="6705111" y="1341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69650</xdr:rowOff>
    </xdr:from>
    <xdr:to>
      <xdr:col>55</xdr:col>
      <xdr:colOff>0</xdr:colOff>
      <xdr:row>97</xdr:row>
      <xdr:rowOff>168091</xdr:rowOff>
    </xdr:to>
    <xdr:cxnSp macro="">
      <xdr:nvCxnSpPr>
        <xdr:cNvPr id="465" name="直線コネクタ 464"/>
        <xdr:cNvCxnSpPr/>
      </xdr:nvCxnSpPr>
      <xdr:spPr>
        <a:xfrm>
          <a:off x="9639300" y="16700300"/>
          <a:ext cx="838200" cy="9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69650</xdr:rowOff>
    </xdr:from>
    <xdr:to>
      <xdr:col>50</xdr:col>
      <xdr:colOff>114300</xdr:colOff>
      <xdr:row>98</xdr:row>
      <xdr:rowOff>110548</xdr:rowOff>
    </xdr:to>
    <xdr:cxnSp macro="">
      <xdr:nvCxnSpPr>
        <xdr:cNvPr id="468" name="直線コネクタ 467"/>
        <xdr:cNvCxnSpPr/>
      </xdr:nvCxnSpPr>
      <xdr:spPr>
        <a:xfrm flipV="1">
          <a:off x="8750300" y="16700300"/>
          <a:ext cx="889000" cy="2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169157</xdr:rowOff>
    </xdr:from>
    <xdr:to>
      <xdr:col>45</xdr:col>
      <xdr:colOff>177800</xdr:colOff>
      <xdr:row>98</xdr:row>
      <xdr:rowOff>110548</xdr:rowOff>
    </xdr:to>
    <xdr:cxnSp macro="">
      <xdr:nvCxnSpPr>
        <xdr:cNvPr id="471" name="直線コネクタ 470"/>
        <xdr:cNvCxnSpPr/>
      </xdr:nvCxnSpPr>
      <xdr:spPr>
        <a:xfrm>
          <a:off x="7861300" y="16799807"/>
          <a:ext cx="889000" cy="1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169157</xdr:rowOff>
    </xdr:from>
    <xdr:to>
      <xdr:col>41</xdr:col>
      <xdr:colOff>50800</xdr:colOff>
      <xdr:row>99</xdr:row>
      <xdr:rowOff>29373</xdr:rowOff>
    </xdr:to>
    <xdr:cxnSp macro="">
      <xdr:nvCxnSpPr>
        <xdr:cNvPr id="474" name="直線コネクタ 473"/>
        <xdr:cNvCxnSpPr/>
      </xdr:nvCxnSpPr>
      <xdr:spPr>
        <a:xfrm flipV="1">
          <a:off x="6972300" y="16799807"/>
          <a:ext cx="889000" cy="20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117291</xdr:rowOff>
    </xdr:from>
    <xdr:to>
      <xdr:col>55</xdr:col>
      <xdr:colOff>50800</xdr:colOff>
      <xdr:row>98</xdr:row>
      <xdr:rowOff>47441</xdr:rowOff>
    </xdr:to>
    <xdr:sp macro="" textlink="">
      <xdr:nvSpPr>
        <xdr:cNvPr id="484" name="楕円 483"/>
        <xdr:cNvSpPr/>
      </xdr:nvSpPr>
      <xdr:spPr>
        <a:xfrm>
          <a:off x="10426700" y="1674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95718</xdr:rowOff>
    </xdr:from>
    <xdr:ext cx="534377" cy="259045"/>
    <xdr:sp macro="" textlink="">
      <xdr:nvSpPr>
        <xdr:cNvPr id="485" name="普通建設事業費 （ うち更新整備　）該当値テキスト"/>
        <xdr:cNvSpPr txBox="1"/>
      </xdr:nvSpPr>
      <xdr:spPr>
        <a:xfrm>
          <a:off x="10528300" y="1672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18850</xdr:rowOff>
    </xdr:from>
    <xdr:to>
      <xdr:col>50</xdr:col>
      <xdr:colOff>165100</xdr:colOff>
      <xdr:row>97</xdr:row>
      <xdr:rowOff>120450</xdr:rowOff>
    </xdr:to>
    <xdr:sp macro="" textlink="">
      <xdr:nvSpPr>
        <xdr:cNvPr id="486" name="楕円 485"/>
        <xdr:cNvSpPr/>
      </xdr:nvSpPr>
      <xdr:spPr>
        <a:xfrm>
          <a:off x="9588500" y="166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111577</xdr:rowOff>
    </xdr:from>
    <xdr:ext cx="534377" cy="259045"/>
    <xdr:sp macro="" textlink="">
      <xdr:nvSpPr>
        <xdr:cNvPr id="487" name="テキスト ボックス 486"/>
        <xdr:cNvSpPr txBox="1"/>
      </xdr:nvSpPr>
      <xdr:spPr>
        <a:xfrm>
          <a:off x="9372111" y="1674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59748</xdr:rowOff>
    </xdr:from>
    <xdr:to>
      <xdr:col>46</xdr:col>
      <xdr:colOff>38100</xdr:colOff>
      <xdr:row>98</xdr:row>
      <xdr:rowOff>161348</xdr:rowOff>
    </xdr:to>
    <xdr:sp macro="" textlink="">
      <xdr:nvSpPr>
        <xdr:cNvPr id="488" name="楕円 487"/>
        <xdr:cNvSpPr/>
      </xdr:nvSpPr>
      <xdr:spPr>
        <a:xfrm>
          <a:off x="8699500" y="168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152475</xdr:rowOff>
    </xdr:from>
    <xdr:ext cx="534377" cy="259045"/>
    <xdr:sp macro="" textlink="">
      <xdr:nvSpPr>
        <xdr:cNvPr id="489" name="テキスト ボックス 488"/>
        <xdr:cNvSpPr txBox="1"/>
      </xdr:nvSpPr>
      <xdr:spPr>
        <a:xfrm>
          <a:off x="8483111" y="169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118357</xdr:rowOff>
    </xdr:from>
    <xdr:to>
      <xdr:col>41</xdr:col>
      <xdr:colOff>101600</xdr:colOff>
      <xdr:row>98</xdr:row>
      <xdr:rowOff>48507</xdr:rowOff>
    </xdr:to>
    <xdr:sp macro="" textlink="">
      <xdr:nvSpPr>
        <xdr:cNvPr id="490" name="楕円 489"/>
        <xdr:cNvSpPr/>
      </xdr:nvSpPr>
      <xdr:spPr>
        <a:xfrm>
          <a:off x="7810500" y="167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39634</xdr:rowOff>
    </xdr:from>
    <xdr:ext cx="534377" cy="259045"/>
    <xdr:sp macro="" textlink="">
      <xdr:nvSpPr>
        <xdr:cNvPr id="491" name="テキスト ボックス 490"/>
        <xdr:cNvSpPr txBox="1"/>
      </xdr:nvSpPr>
      <xdr:spPr>
        <a:xfrm>
          <a:off x="7594111" y="1684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150023</xdr:rowOff>
    </xdr:from>
    <xdr:to>
      <xdr:col>36</xdr:col>
      <xdr:colOff>165100</xdr:colOff>
      <xdr:row>99</xdr:row>
      <xdr:rowOff>80173</xdr:rowOff>
    </xdr:to>
    <xdr:sp macro="" textlink="">
      <xdr:nvSpPr>
        <xdr:cNvPr id="492" name="楕円 491"/>
        <xdr:cNvSpPr/>
      </xdr:nvSpPr>
      <xdr:spPr>
        <a:xfrm>
          <a:off x="6921500" y="169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71300</xdr:rowOff>
    </xdr:from>
    <xdr:ext cx="469744" cy="259045"/>
    <xdr:sp macro="" textlink="">
      <xdr:nvSpPr>
        <xdr:cNvPr id="493" name="テキスト ボックス 492"/>
        <xdr:cNvSpPr txBox="1"/>
      </xdr:nvSpPr>
      <xdr:spPr>
        <a:xfrm>
          <a:off x="6737428" y="1704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44044</xdr:rowOff>
    </xdr:from>
    <xdr:to>
      <xdr:col>85</xdr:col>
      <xdr:colOff>127000</xdr:colOff>
      <xdr:row>39</xdr:row>
      <xdr:rowOff>44107</xdr:rowOff>
    </xdr:to>
    <xdr:cxnSp macro="">
      <xdr:nvCxnSpPr>
        <xdr:cNvPr id="522" name="直線コネクタ 521"/>
        <xdr:cNvCxnSpPr/>
      </xdr:nvCxnSpPr>
      <xdr:spPr>
        <a:xfrm>
          <a:off x="15481300" y="6730594"/>
          <a:ext cx="8382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43790</xdr:rowOff>
    </xdr:from>
    <xdr:to>
      <xdr:col>81</xdr:col>
      <xdr:colOff>50800</xdr:colOff>
      <xdr:row>39</xdr:row>
      <xdr:rowOff>44044</xdr:rowOff>
    </xdr:to>
    <xdr:cxnSp macro="">
      <xdr:nvCxnSpPr>
        <xdr:cNvPr id="525" name="直線コネクタ 524"/>
        <xdr:cNvCxnSpPr/>
      </xdr:nvCxnSpPr>
      <xdr:spPr>
        <a:xfrm>
          <a:off x="14592300" y="6730340"/>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42900</xdr:rowOff>
    </xdr:from>
    <xdr:to>
      <xdr:col>76</xdr:col>
      <xdr:colOff>114300</xdr:colOff>
      <xdr:row>39</xdr:row>
      <xdr:rowOff>43790</xdr:rowOff>
    </xdr:to>
    <xdr:cxnSp macro="">
      <xdr:nvCxnSpPr>
        <xdr:cNvPr id="528" name="直線コネクタ 527"/>
        <xdr:cNvCxnSpPr/>
      </xdr:nvCxnSpPr>
      <xdr:spPr>
        <a:xfrm>
          <a:off x="13703300" y="6729450"/>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41351</xdr:rowOff>
    </xdr:from>
    <xdr:to>
      <xdr:col>71</xdr:col>
      <xdr:colOff>177800</xdr:colOff>
      <xdr:row>39</xdr:row>
      <xdr:rowOff>42900</xdr:rowOff>
    </xdr:to>
    <xdr:cxnSp macro="">
      <xdr:nvCxnSpPr>
        <xdr:cNvPr id="531" name="直線コネクタ 530"/>
        <xdr:cNvCxnSpPr/>
      </xdr:nvCxnSpPr>
      <xdr:spPr>
        <a:xfrm>
          <a:off x="12814300" y="6727901"/>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164757</xdr:rowOff>
    </xdr:from>
    <xdr:to>
      <xdr:col>85</xdr:col>
      <xdr:colOff>177800</xdr:colOff>
      <xdr:row>39</xdr:row>
      <xdr:rowOff>94907</xdr:rowOff>
    </xdr:to>
    <xdr:sp macro="" textlink="">
      <xdr:nvSpPr>
        <xdr:cNvPr id="541" name="楕円 540"/>
        <xdr:cNvSpPr/>
      </xdr:nvSpPr>
      <xdr:spPr>
        <a:xfrm>
          <a:off x="162687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79684</xdr:rowOff>
    </xdr:from>
    <xdr:ext cx="313932" cy="259045"/>
    <xdr:sp macro="" textlink="">
      <xdr:nvSpPr>
        <xdr:cNvPr id="542" name="災害復旧事業費該当値テキスト"/>
        <xdr:cNvSpPr txBox="1"/>
      </xdr:nvSpPr>
      <xdr:spPr>
        <a:xfrm>
          <a:off x="16370300" y="6594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164694</xdr:rowOff>
    </xdr:from>
    <xdr:to>
      <xdr:col>81</xdr:col>
      <xdr:colOff>101600</xdr:colOff>
      <xdr:row>39</xdr:row>
      <xdr:rowOff>94844</xdr:rowOff>
    </xdr:to>
    <xdr:sp macro="" textlink="">
      <xdr:nvSpPr>
        <xdr:cNvPr id="543" name="楕円 542"/>
        <xdr:cNvSpPr/>
      </xdr:nvSpPr>
      <xdr:spPr>
        <a:xfrm>
          <a:off x="15430500" y="66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85971</xdr:rowOff>
    </xdr:from>
    <xdr:ext cx="313932" cy="259045"/>
    <xdr:sp macro="" textlink="">
      <xdr:nvSpPr>
        <xdr:cNvPr id="544" name="テキスト ボックス 543"/>
        <xdr:cNvSpPr txBox="1"/>
      </xdr:nvSpPr>
      <xdr:spPr>
        <a:xfrm>
          <a:off x="15324333" y="6772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164440</xdr:rowOff>
    </xdr:from>
    <xdr:to>
      <xdr:col>76</xdr:col>
      <xdr:colOff>165100</xdr:colOff>
      <xdr:row>39</xdr:row>
      <xdr:rowOff>94590</xdr:rowOff>
    </xdr:to>
    <xdr:sp macro="" textlink="">
      <xdr:nvSpPr>
        <xdr:cNvPr id="545" name="楕円 544"/>
        <xdr:cNvSpPr/>
      </xdr:nvSpPr>
      <xdr:spPr>
        <a:xfrm>
          <a:off x="14541500" y="66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85717</xdr:rowOff>
    </xdr:from>
    <xdr:ext cx="313932" cy="259045"/>
    <xdr:sp macro="" textlink="">
      <xdr:nvSpPr>
        <xdr:cNvPr id="546" name="テキスト ボックス 545"/>
        <xdr:cNvSpPr txBox="1"/>
      </xdr:nvSpPr>
      <xdr:spPr>
        <a:xfrm>
          <a:off x="14435333" y="6772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163550</xdr:rowOff>
    </xdr:from>
    <xdr:to>
      <xdr:col>72</xdr:col>
      <xdr:colOff>38100</xdr:colOff>
      <xdr:row>39</xdr:row>
      <xdr:rowOff>93700</xdr:rowOff>
    </xdr:to>
    <xdr:sp macro="" textlink="">
      <xdr:nvSpPr>
        <xdr:cNvPr id="547" name="楕円 546"/>
        <xdr:cNvSpPr/>
      </xdr:nvSpPr>
      <xdr:spPr>
        <a:xfrm>
          <a:off x="13652500" y="66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84827</xdr:rowOff>
    </xdr:from>
    <xdr:ext cx="378565" cy="259045"/>
    <xdr:sp macro="" textlink="">
      <xdr:nvSpPr>
        <xdr:cNvPr id="548" name="テキスト ボックス 547"/>
        <xdr:cNvSpPr txBox="1"/>
      </xdr:nvSpPr>
      <xdr:spPr>
        <a:xfrm>
          <a:off x="13514017" y="6771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162001</xdr:rowOff>
    </xdr:from>
    <xdr:to>
      <xdr:col>67</xdr:col>
      <xdr:colOff>101600</xdr:colOff>
      <xdr:row>39</xdr:row>
      <xdr:rowOff>92151</xdr:rowOff>
    </xdr:to>
    <xdr:sp macro="" textlink="">
      <xdr:nvSpPr>
        <xdr:cNvPr id="549" name="楕円 548"/>
        <xdr:cNvSpPr/>
      </xdr:nvSpPr>
      <xdr:spPr>
        <a:xfrm>
          <a:off x="12763500" y="66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83278</xdr:rowOff>
    </xdr:from>
    <xdr:ext cx="378565" cy="259045"/>
    <xdr:sp macro="" textlink="">
      <xdr:nvSpPr>
        <xdr:cNvPr id="550" name="テキスト ボックス 549"/>
        <xdr:cNvSpPr txBox="1"/>
      </xdr:nvSpPr>
      <xdr:spPr>
        <a:xfrm>
          <a:off x="12625017" y="6769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110260</xdr:rowOff>
    </xdr:from>
    <xdr:to>
      <xdr:col>85</xdr:col>
      <xdr:colOff>127000</xdr:colOff>
      <xdr:row>78</xdr:row>
      <xdr:rowOff>119416</xdr:rowOff>
    </xdr:to>
    <xdr:cxnSp macro="">
      <xdr:nvCxnSpPr>
        <xdr:cNvPr id="632" name="直線コネクタ 631"/>
        <xdr:cNvCxnSpPr/>
      </xdr:nvCxnSpPr>
      <xdr:spPr>
        <a:xfrm>
          <a:off x="15481300" y="13483360"/>
          <a:ext cx="8382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103856</xdr:rowOff>
    </xdr:from>
    <xdr:to>
      <xdr:col>81</xdr:col>
      <xdr:colOff>50800</xdr:colOff>
      <xdr:row>78</xdr:row>
      <xdr:rowOff>110260</xdr:rowOff>
    </xdr:to>
    <xdr:cxnSp macro="">
      <xdr:nvCxnSpPr>
        <xdr:cNvPr id="635" name="直線コネクタ 634"/>
        <xdr:cNvCxnSpPr/>
      </xdr:nvCxnSpPr>
      <xdr:spPr>
        <a:xfrm>
          <a:off x="14592300" y="13476956"/>
          <a:ext cx="8890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98349</xdr:rowOff>
    </xdr:from>
    <xdr:to>
      <xdr:col>76</xdr:col>
      <xdr:colOff>114300</xdr:colOff>
      <xdr:row>78</xdr:row>
      <xdr:rowOff>103856</xdr:rowOff>
    </xdr:to>
    <xdr:cxnSp macro="">
      <xdr:nvCxnSpPr>
        <xdr:cNvPr id="638" name="直線コネクタ 637"/>
        <xdr:cNvCxnSpPr/>
      </xdr:nvCxnSpPr>
      <xdr:spPr>
        <a:xfrm>
          <a:off x="13703300" y="13471449"/>
          <a:ext cx="8890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71019</xdr:rowOff>
    </xdr:from>
    <xdr:to>
      <xdr:col>71</xdr:col>
      <xdr:colOff>177800</xdr:colOff>
      <xdr:row>78</xdr:row>
      <xdr:rowOff>98349</xdr:rowOff>
    </xdr:to>
    <xdr:cxnSp macro="">
      <xdr:nvCxnSpPr>
        <xdr:cNvPr id="641" name="直線コネクタ 640"/>
        <xdr:cNvCxnSpPr/>
      </xdr:nvCxnSpPr>
      <xdr:spPr>
        <a:xfrm>
          <a:off x="12814300" y="13444119"/>
          <a:ext cx="889000" cy="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68616</xdr:rowOff>
    </xdr:from>
    <xdr:to>
      <xdr:col>85</xdr:col>
      <xdr:colOff>177800</xdr:colOff>
      <xdr:row>78</xdr:row>
      <xdr:rowOff>170216</xdr:rowOff>
    </xdr:to>
    <xdr:sp macro="" textlink="">
      <xdr:nvSpPr>
        <xdr:cNvPr id="651" name="楕円 650"/>
        <xdr:cNvSpPr/>
      </xdr:nvSpPr>
      <xdr:spPr>
        <a:xfrm>
          <a:off x="16268700" y="134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154993</xdr:rowOff>
    </xdr:from>
    <xdr:ext cx="534377" cy="259045"/>
    <xdr:sp macro="" textlink="">
      <xdr:nvSpPr>
        <xdr:cNvPr id="652" name="公債費該当値テキスト"/>
        <xdr:cNvSpPr txBox="1"/>
      </xdr:nvSpPr>
      <xdr:spPr>
        <a:xfrm>
          <a:off x="16370300" y="1335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59460</xdr:rowOff>
    </xdr:from>
    <xdr:to>
      <xdr:col>81</xdr:col>
      <xdr:colOff>101600</xdr:colOff>
      <xdr:row>78</xdr:row>
      <xdr:rowOff>161060</xdr:rowOff>
    </xdr:to>
    <xdr:sp macro="" textlink="">
      <xdr:nvSpPr>
        <xdr:cNvPr id="653" name="楕円 652"/>
        <xdr:cNvSpPr/>
      </xdr:nvSpPr>
      <xdr:spPr>
        <a:xfrm>
          <a:off x="15430500" y="134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152187</xdr:rowOff>
    </xdr:from>
    <xdr:ext cx="534377" cy="259045"/>
    <xdr:sp macro="" textlink="">
      <xdr:nvSpPr>
        <xdr:cNvPr id="654" name="テキスト ボックス 653"/>
        <xdr:cNvSpPr txBox="1"/>
      </xdr:nvSpPr>
      <xdr:spPr>
        <a:xfrm>
          <a:off x="15214111" y="1352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53056</xdr:rowOff>
    </xdr:from>
    <xdr:to>
      <xdr:col>76</xdr:col>
      <xdr:colOff>165100</xdr:colOff>
      <xdr:row>78</xdr:row>
      <xdr:rowOff>154656</xdr:rowOff>
    </xdr:to>
    <xdr:sp macro="" textlink="">
      <xdr:nvSpPr>
        <xdr:cNvPr id="655" name="楕円 654"/>
        <xdr:cNvSpPr/>
      </xdr:nvSpPr>
      <xdr:spPr>
        <a:xfrm>
          <a:off x="14541500" y="134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145783</xdr:rowOff>
    </xdr:from>
    <xdr:ext cx="534377" cy="259045"/>
    <xdr:sp macro="" textlink="">
      <xdr:nvSpPr>
        <xdr:cNvPr id="656" name="テキスト ボックス 655"/>
        <xdr:cNvSpPr txBox="1"/>
      </xdr:nvSpPr>
      <xdr:spPr>
        <a:xfrm>
          <a:off x="14325111" y="1351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47549</xdr:rowOff>
    </xdr:from>
    <xdr:to>
      <xdr:col>72</xdr:col>
      <xdr:colOff>38100</xdr:colOff>
      <xdr:row>78</xdr:row>
      <xdr:rowOff>149149</xdr:rowOff>
    </xdr:to>
    <xdr:sp macro="" textlink="">
      <xdr:nvSpPr>
        <xdr:cNvPr id="657" name="楕円 656"/>
        <xdr:cNvSpPr/>
      </xdr:nvSpPr>
      <xdr:spPr>
        <a:xfrm>
          <a:off x="13652500" y="134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140276</xdr:rowOff>
    </xdr:from>
    <xdr:ext cx="534377" cy="259045"/>
    <xdr:sp macro="" textlink="">
      <xdr:nvSpPr>
        <xdr:cNvPr id="658" name="テキスト ボックス 657"/>
        <xdr:cNvSpPr txBox="1"/>
      </xdr:nvSpPr>
      <xdr:spPr>
        <a:xfrm>
          <a:off x="13436111" y="135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20219</xdr:rowOff>
    </xdr:from>
    <xdr:to>
      <xdr:col>67</xdr:col>
      <xdr:colOff>101600</xdr:colOff>
      <xdr:row>78</xdr:row>
      <xdr:rowOff>121819</xdr:rowOff>
    </xdr:to>
    <xdr:sp macro="" textlink="">
      <xdr:nvSpPr>
        <xdr:cNvPr id="659" name="楕円 658"/>
        <xdr:cNvSpPr/>
      </xdr:nvSpPr>
      <xdr:spPr>
        <a:xfrm>
          <a:off x="12763500" y="133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112946</xdr:rowOff>
    </xdr:from>
    <xdr:ext cx="534377" cy="259045"/>
    <xdr:sp macro="" textlink="">
      <xdr:nvSpPr>
        <xdr:cNvPr id="660" name="テキスト ボックス 659"/>
        <xdr:cNvSpPr txBox="1"/>
      </xdr:nvSpPr>
      <xdr:spPr>
        <a:xfrm>
          <a:off x="12547111" y="134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111173</xdr:rowOff>
    </xdr:from>
    <xdr:to>
      <xdr:col>85</xdr:col>
      <xdr:colOff>127000</xdr:colOff>
      <xdr:row>98</xdr:row>
      <xdr:rowOff>121053</xdr:rowOff>
    </xdr:to>
    <xdr:cxnSp macro="">
      <xdr:nvCxnSpPr>
        <xdr:cNvPr id="687" name="直線コネクタ 686"/>
        <xdr:cNvCxnSpPr/>
      </xdr:nvCxnSpPr>
      <xdr:spPr>
        <a:xfrm flipV="1">
          <a:off x="15481300" y="16913273"/>
          <a:ext cx="8382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121053</xdr:rowOff>
    </xdr:from>
    <xdr:to>
      <xdr:col>81</xdr:col>
      <xdr:colOff>50800</xdr:colOff>
      <xdr:row>98</xdr:row>
      <xdr:rowOff>125648</xdr:rowOff>
    </xdr:to>
    <xdr:cxnSp macro="">
      <xdr:nvCxnSpPr>
        <xdr:cNvPr id="690" name="直線コネクタ 689"/>
        <xdr:cNvCxnSpPr/>
      </xdr:nvCxnSpPr>
      <xdr:spPr>
        <a:xfrm flipV="1">
          <a:off x="14592300" y="16923153"/>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125648</xdr:rowOff>
    </xdr:from>
    <xdr:to>
      <xdr:col>76</xdr:col>
      <xdr:colOff>114300</xdr:colOff>
      <xdr:row>98</xdr:row>
      <xdr:rowOff>129777</xdr:rowOff>
    </xdr:to>
    <xdr:cxnSp macro="">
      <xdr:nvCxnSpPr>
        <xdr:cNvPr id="693" name="直線コネクタ 692"/>
        <xdr:cNvCxnSpPr/>
      </xdr:nvCxnSpPr>
      <xdr:spPr>
        <a:xfrm flipV="1">
          <a:off x="13703300" y="16927748"/>
          <a:ext cx="8890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123856</xdr:rowOff>
    </xdr:from>
    <xdr:to>
      <xdr:col>71</xdr:col>
      <xdr:colOff>177800</xdr:colOff>
      <xdr:row>98</xdr:row>
      <xdr:rowOff>129777</xdr:rowOff>
    </xdr:to>
    <xdr:cxnSp macro="">
      <xdr:nvCxnSpPr>
        <xdr:cNvPr id="696" name="直線コネクタ 695"/>
        <xdr:cNvCxnSpPr/>
      </xdr:nvCxnSpPr>
      <xdr:spPr>
        <a:xfrm>
          <a:off x="12814300" y="16925956"/>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60373</xdr:rowOff>
    </xdr:from>
    <xdr:to>
      <xdr:col>85</xdr:col>
      <xdr:colOff>177800</xdr:colOff>
      <xdr:row>98</xdr:row>
      <xdr:rowOff>161973</xdr:rowOff>
    </xdr:to>
    <xdr:sp macro="" textlink="">
      <xdr:nvSpPr>
        <xdr:cNvPr id="706" name="楕円 705"/>
        <xdr:cNvSpPr/>
      </xdr:nvSpPr>
      <xdr:spPr>
        <a:xfrm>
          <a:off x="16268700" y="168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70253</xdr:rowOff>
    </xdr:from>
    <xdr:to>
      <xdr:col>81</xdr:col>
      <xdr:colOff>101600</xdr:colOff>
      <xdr:row>99</xdr:row>
      <xdr:rowOff>403</xdr:rowOff>
    </xdr:to>
    <xdr:sp macro="" textlink="">
      <xdr:nvSpPr>
        <xdr:cNvPr id="708" name="楕円 707"/>
        <xdr:cNvSpPr/>
      </xdr:nvSpPr>
      <xdr:spPr>
        <a:xfrm>
          <a:off x="15430500" y="168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162980</xdr:rowOff>
    </xdr:from>
    <xdr:ext cx="469744" cy="259045"/>
    <xdr:sp macro="" textlink="">
      <xdr:nvSpPr>
        <xdr:cNvPr id="709" name="テキスト ボックス 708"/>
        <xdr:cNvSpPr txBox="1"/>
      </xdr:nvSpPr>
      <xdr:spPr>
        <a:xfrm>
          <a:off x="15246428" y="1696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74848</xdr:rowOff>
    </xdr:from>
    <xdr:to>
      <xdr:col>76</xdr:col>
      <xdr:colOff>165100</xdr:colOff>
      <xdr:row>99</xdr:row>
      <xdr:rowOff>4998</xdr:rowOff>
    </xdr:to>
    <xdr:sp macro="" textlink="">
      <xdr:nvSpPr>
        <xdr:cNvPr id="710" name="楕円 709"/>
        <xdr:cNvSpPr/>
      </xdr:nvSpPr>
      <xdr:spPr>
        <a:xfrm>
          <a:off x="14541500" y="168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167575</xdr:rowOff>
    </xdr:from>
    <xdr:ext cx="469744" cy="259045"/>
    <xdr:sp macro="" textlink="">
      <xdr:nvSpPr>
        <xdr:cNvPr id="711" name="テキスト ボックス 710"/>
        <xdr:cNvSpPr txBox="1"/>
      </xdr:nvSpPr>
      <xdr:spPr>
        <a:xfrm>
          <a:off x="14357428" y="1696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78977</xdr:rowOff>
    </xdr:from>
    <xdr:to>
      <xdr:col>72</xdr:col>
      <xdr:colOff>38100</xdr:colOff>
      <xdr:row>99</xdr:row>
      <xdr:rowOff>9127</xdr:rowOff>
    </xdr:to>
    <xdr:sp macro="" textlink="">
      <xdr:nvSpPr>
        <xdr:cNvPr id="712" name="楕円 711"/>
        <xdr:cNvSpPr/>
      </xdr:nvSpPr>
      <xdr:spPr>
        <a:xfrm>
          <a:off x="13652500" y="1688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254</xdr:rowOff>
    </xdr:from>
    <xdr:ext cx="469744" cy="259045"/>
    <xdr:sp macro="" textlink="">
      <xdr:nvSpPr>
        <xdr:cNvPr id="713" name="テキスト ボックス 712"/>
        <xdr:cNvSpPr txBox="1"/>
      </xdr:nvSpPr>
      <xdr:spPr>
        <a:xfrm>
          <a:off x="13468428" y="16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73056</xdr:rowOff>
    </xdr:from>
    <xdr:to>
      <xdr:col>67</xdr:col>
      <xdr:colOff>101600</xdr:colOff>
      <xdr:row>99</xdr:row>
      <xdr:rowOff>3206</xdr:rowOff>
    </xdr:to>
    <xdr:sp macro="" textlink="">
      <xdr:nvSpPr>
        <xdr:cNvPr id="714" name="楕円 713"/>
        <xdr:cNvSpPr/>
      </xdr:nvSpPr>
      <xdr:spPr>
        <a:xfrm>
          <a:off x="12763500" y="1687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165783</xdr:rowOff>
    </xdr:from>
    <xdr:ext cx="469744" cy="259045"/>
    <xdr:sp macro="" textlink="">
      <xdr:nvSpPr>
        <xdr:cNvPr id="715" name="テキスト ボックス 714"/>
        <xdr:cNvSpPr txBox="1"/>
      </xdr:nvSpPr>
      <xdr:spPr>
        <a:xfrm>
          <a:off x="12579428" y="1696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139014</xdr:rowOff>
    </xdr:from>
    <xdr:to>
      <xdr:col>116</xdr:col>
      <xdr:colOff>63500</xdr:colOff>
      <xdr:row>38</xdr:row>
      <xdr:rowOff>139014</xdr:rowOff>
    </xdr:to>
    <xdr:cxnSp macro="">
      <xdr:nvCxnSpPr>
        <xdr:cNvPr id="742" name="直線コネクタ 741"/>
        <xdr:cNvCxnSpPr/>
      </xdr:nvCxnSpPr>
      <xdr:spPr>
        <a:xfrm>
          <a:off x="21323300" y="6654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139014</xdr:rowOff>
    </xdr:from>
    <xdr:to>
      <xdr:col>111</xdr:col>
      <xdr:colOff>177800</xdr:colOff>
      <xdr:row>38</xdr:row>
      <xdr:rowOff>139014</xdr:rowOff>
    </xdr:to>
    <xdr:cxnSp macro="">
      <xdr:nvCxnSpPr>
        <xdr:cNvPr id="745" name="直線コネクタ 744"/>
        <xdr:cNvCxnSpPr/>
      </xdr:nvCxnSpPr>
      <xdr:spPr>
        <a:xfrm>
          <a:off x="20434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139014</xdr:rowOff>
    </xdr:from>
    <xdr:to>
      <xdr:col>107</xdr:col>
      <xdr:colOff>50800</xdr:colOff>
      <xdr:row>38</xdr:row>
      <xdr:rowOff>139014</xdr:rowOff>
    </xdr:to>
    <xdr:cxnSp macro="">
      <xdr:nvCxnSpPr>
        <xdr:cNvPr id="748" name="直線コネクタ 747"/>
        <xdr:cNvCxnSpPr/>
      </xdr:nvCxnSpPr>
      <xdr:spPr>
        <a:xfrm>
          <a:off x="19545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139014</xdr:rowOff>
    </xdr:from>
    <xdr:to>
      <xdr:col>102</xdr:col>
      <xdr:colOff>114300</xdr:colOff>
      <xdr:row>38</xdr:row>
      <xdr:rowOff>139060</xdr:rowOff>
    </xdr:to>
    <xdr:cxnSp macro="">
      <xdr:nvCxnSpPr>
        <xdr:cNvPr id="751" name="直線コネクタ 750"/>
        <xdr:cNvCxnSpPr/>
      </xdr:nvCxnSpPr>
      <xdr:spPr>
        <a:xfrm flipV="1">
          <a:off x="18656300" y="665411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88214</xdr:rowOff>
    </xdr:from>
    <xdr:to>
      <xdr:col>116</xdr:col>
      <xdr:colOff>114300</xdr:colOff>
      <xdr:row>39</xdr:row>
      <xdr:rowOff>18364</xdr:rowOff>
    </xdr:to>
    <xdr:sp macro="" textlink="">
      <xdr:nvSpPr>
        <xdr:cNvPr id="761" name="楕円 760"/>
        <xdr:cNvSpPr/>
      </xdr:nvSpPr>
      <xdr:spPr>
        <a:xfrm>
          <a:off x="22110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3141</xdr:rowOff>
    </xdr:from>
    <xdr:ext cx="313932" cy="259045"/>
    <xdr:sp macro="" textlink="">
      <xdr:nvSpPr>
        <xdr:cNvPr id="762" name="投資及び出資金該当値テキスト"/>
        <xdr:cNvSpPr txBox="1"/>
      </xdr:nvSpPr>
      <xdr:spPr>
        <a:xfrm>
          <a:off x="22212300" y="6518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88214</xdr:rowOff>
    </xdr:from>
    <xdr:to>
      <xdr:col>112</xdr:col>
      <xdr:colOff>38100</xdr:colOff>
      <xdr:row>39</xdr:row>
      <xdr:rowOff>18364</xdr:rowOff>
    </xdr:to>
    <xdr:sp macro="" textlink="">
      <xdr:nvSpPr>
        <xdr:cNvPr id="763" name="楕円 762"/>
        <xdr:cNvSpPr/>
      </xdr:nvSpPr>
      <xdr:spPr>
        <a:xfrm>
          <a:off x="21272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9491</xdr:rowOff>
    </xdr:from>
    <xdr:ext cx="313932" cy="259045"/>
    <xdr:sp macro="" textlink="">
      <xdr:nvSpPr>
        <xdr:cNvPr id="764" name="テキスト ボックス 763"/>
        <xdr:cNvSpPr txBox="1"/>
      </xdr:nvSpPr>
      <xdr:spPr>
        <a:xfrm>
          <a:off x="21166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88214</xdr:rowOff>
    </xdr:from>
    <xdr:to>
      <xdr:col>107</xdr:col>
      <xdr:colOff>101600</xdr:colOff>
      <xdr:row>39</xdr:row>
      <xdr:rowOff>18364</xdr:rowOff>
    </xdr:to>
    <xdr:sp macro="" textlink="">
      <xdr:nvSpPr>
        <xdr:cNvPr id="765" name="楕円 764"/>
        <xdr:cNvSpPr/>
      </xdr:nvSpPr>
      <xdr:spPr>
        <a:xfrm>
          <a:off x="20383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9491</xdr:rowOff>
    </xdr:from>
    <xdr:ext cx="313932" cy="259045"/>
    <xdr:sp macro="" textlink="">
      <xdr:nvSpPr>
        <xdr:cNvPr id="766" name="テキスト ボックス 765"/>
        <xdr:cNvSpPr txBox="1"/>
      </xdr:nvSpPr>
      <xdr:spPr>
        <a:xfrm>
          <a:off x="20277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88214</xdr:rowOff>
    </xdr:from>
    <xdr:to>
      <xdr:col>102</xdr:col>
      <xdr:colOff>165100</xdr:colOff>
      <xdr:row>39</xdr:row>
      <xdr:rowOff>18364</xdr:rowOff>
    </xdr:to>
    <xdr:sp macro="" textlink="">
      <xdr:nvSpPr>
        <xdr:cNvPr id="767" name="楕円 766"/>
        <xdr:cNvSpPr/>
      </xdr:nvSpPr>
      <xdr:spPr>
        <a:xfrm>
          <a:off x="19494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9491</xdr:rowOff>
    </xdr:from>
    <xdr:ext cx="313932" cy="259045"/>
    <xdr:sp macro="" textlink="">
      <xdr:nvSpPr>
        <xdr:cNvPr id="768" name="テキスト ボックス 767"/>
        <xdr:cNvSpPr txBox="1"/>
      </xdr:nvSpPr>
      <xdr:spPr>
        <a:xfrm>
          <a:off x="19388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88260</xdr:rowOff>
    </xdr:from>
    <xdr:to>
      <xdr:col>98</xdr:col>
      <xdr:colOff>38100</xdr:colOff>
      <xdr:row>39</xdr:row>
      <xdr:rowOff>18410</xdr:rowOff>
    </xdr:to>
    <xdr:sp macro="" textlink="">
      <xdr:nvSpPr>
        <xdr:cNvPr id="769" name="楕円 768"/>
        <xdr:cNvSpPr/>
      </xdr:nvSpPr>
      <xdr:spPr>
        <a:xfrm>
          <a:off x="18605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9537</xdr:rowOff>
    </xdr:from>
    <xdr:ext cx="313932" cy="259045"/>
    <xdr:sp macro="" textlink="">
      <xdr:nvSpPr>
        <xdr:cNvPr id="770" name="テキスト ボックス 769"/>
        <xdr:cNvSpPr txBox="1"/>
      </xdr:nvSpPr>
      <xdr:spPr>
        <a:xfrm>
          <a:off x="18499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33369</xdr:rowOff>
    </xdr:from>
    <xdr:to>
      <xdr:col>116</xdr:col>
      <xdr:colOff>63500</xdr:colOff>
      <xdr:row>59</xdr:row>
      <xdr:rowOff>34365</xdr:rowOff>
    </xdr:to>
    <xdr:cxnSp macro="">
      <xdr:nvCxnSpPr>
        <xdr:cNvPr id="801" name="直線コネクタ 800"/>
        <xdr:cNvCxnSpPr/>
      </xdr:nvCxnSpPr>
      <xdr:spPr>
        <a:xfrm flipV="1">
          <a:off x="21323300" y="10148919"/>
          <a:ext cx="8382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34365</xdr:rowOff>
    </xdr:from>
    <xdr:to>
      <xdr:col>111</xdr:col>
      <xdr:colOff>177800</xdr:colOff>
      <xdr:row>59</xdr:row>
      <xdr:rowOff>35278</xdr:rowOff>
    </xdr:to>
    <xdr:cxnSp macro="">
      <xdr:nvCxnSpPr>
        <xdr:cNvPr id="804" name="直線コネクタ 803"/>
        <xdr:cNvCxnSpPr/>
      </xdr:nvCxnSpPr>
      <xdr:spPr>
        <a:xfrm flipV="1">
          <a:off x="20434300" y="1014991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35278</xdr:rowOff>
    </xdr:from>
    <xdr:to>
      <xdr:col>107</xdr:col>
      <xdr:colOff>50800</xdr:colOff>
      <xdr:row>59</xdr:row>
      <xdr:rowOff>36324</xdr:rowOff>
    </xdr:to>
    <xdr:cxnSp macro="">
      <xdr:nvCxnSpPr>
        <xdr:cNvPr id="807" name="直線コネクタ 806"/>
        <xdr:cNvCxnSpPr/>
      </xdr:nvCxnSpPr>
      <xdr:spPr>
        <a:xfrm flipV="1">
          <a:off x="19545300" y="10150828"/>
          <a:ext cx="8890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36324</xdr:rowOff>
    </xdr:from>
    <xdr:to>
      <xdr:col>102</xdr:col>
      <xdr:colOff>114300</xdr:colOff>
      <xdr:row>59</xdr:row>
      <xdr:rowOff>37271</xdr:rowOff>
    </xdr:to>
    <xdr:cxnSp macro="">
      <xdr:nvCxnSpPr>
        <xdr:cNvPr id="810" name="直線コネクタ 809"/>
        <xdr:cNvCxnSpPr/>
      </xdr:nvCxnSpPr>
      <xdr:spPr>
        <a:xfrm flipV="1">
          <a:off x="18656300" y="10151874"/>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154019</xdr:rowOff>
    </xdr:from>
    <xdr:to>
      <xdr:col>116</xdr:col>
      <xdr:colOff>114300</xdr:colOff>
      <xdr:row>59</xdr:row>
      <xdr:rowOff>84169</xdr:rowOff>
    </xdr:to>
    <xdr:sp macro="" textlink="">
      <xdr:nvSpPr>
        <xdr:cNvPr id="820" name="楕円 819"/>
        <xdr:cNvSpPr/>
      </xdr:nvSpPr>
      <xdr:spPr>
        <a:xfrm>
          <a:off x="22110700" y="100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95282</xdr:rowOff>
    </xdr:from>
    <xdr:ext cx="469744" cy="259045"/>
    <xdr:sp macro="" textlink="">
      <xdr:nvSpPr>
        <xdr:cNvPr id="821" name="貸付金該当値テキスト"/>
        <xdr:cNvSpPr txBox="1"/>
      </xdr:nvSpPr>
      <xdr:spPr>
        <a:xfrm>
          <a:off x="22212300" y="100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155015</xdr:rowOff>
    </xdr:from>
    <xdr:to>
      <xdr:col>112</xdr:col>
      <xdr:colOff>38100</xdr:colOff>
      <xdr:row>59</xdr:row>
      <xdr:rowOff>85165</xdr:rowOff>
    </xdr:to>
    <xdr:sp macro="" textlink="">
      <xdr:nvSpPr>
        <xdr:cNvPr id="822" name="楕円 821"/>
        <xdr:cNvSpPr/>
      </xdr:nvSpPr>
      <xdr:spPr>
        <a:xfrm>
          <a:off x="21272500" y="100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76292</xdr:rowOff>
    </xdr:from>
    <xdr:ext cx="469744" cy="259045"/>
    <xdr:sp macro="" textlink="">
      <xdr:nvSpPr>
        <xdr:cNvPr id="823" name="テキスト ボックス 822"/>
        <xdr:cNvSpPr txBox="1"/>
      </xdr:nvSpPr>
      <xdr:spPr>
        <a:xfrm>
          <a:off x="21088428" y="101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155928</xdr:rowOff>
    </xdr:from>
    <xdr:to>
      <xdr:col>107</xdr:col>
      <xdr:colOff>101600</xdr:colOff>
      <xdr:row>59</xdr:row>
      <xdr:rowOff>86078</xdr:rowOff>
    </xdr:to>
    <xdr:sp macro="" textlink="">
      <xdr:nvSpPr>
        <xdr:cNvPr id="824" name="楕円 823"/>
        <xdr:cNvSpPr/>
      </xdr:nvSpPr>
      <xdr:spPr>
        <a:xfrm>
          <a:off x="20383500" y="1010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77205</xdr:rowOff>
    </xdr:from>
    <xdr:ext cx="469744" cy="259045"/>
    <xdr:sp macro="" textlink="">
      <xdr:nvSpPr>
        <xdr:cNvPr id="825" name="テキスト ボックス 824"/>
        <xdr:cNvSpPr txBox="1"/>
      </xdr:nvSpPr>
      <xdr:spPr>
        <a:xfrm>
          <a:off x="20199428" y="101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156974</xdr:rowOff>
    </xdr:from>
    <xdr:to>
      <xdr:col>102</xdr:col>
      <xdr:colOff>165100</xdr:colOff>
      <xdr:row>59</xdr:row>
      <xdr:rowOff>87124</xdr:rowOff>
    </xdr:to>
    <xdr:sp macro="" textlink="">
      <xdr:nvSpPr>
        <xdr:cNvPr id="826" name="楕円 825"/>
        <xdr:cNvSpPr/>
      </xdr:nvSpPr>
      <xdr:spPr>
        <a:xfrm>
          <a:off x="19494500" y="101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78251</xdr:rowOff>
    </xdr:from>
    <xdr:ext cx="469744" cy="259045"/>
    <xdr:sp macro="" textlink="">
      <xdr:nvSpPr>
        <xdr:cNvPr id="827" name="テキスト ボックス 826"/>
        <xdr:cNvSpPr txBox="1"/>
      </xdr:nvSpPr>
      <xdr:spPr>
        <a:xfrm>
          <a:off x="19310428" y="1019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157921</xdr:rowOff>
    </xdr:from>
    <xdr:to>
      <xdr:col>98</xdr:col>
      <xdr:colOff>38100</xdr:colOff>
      <xdr:row>59</xdr:row>
      <xdr:rowOff>88071</xdr:rowOff>
    </xdr:to>
    <xdr:sp macro="" textlink="">
      <xdr:nvSpPr>
        <xdr:cNvPr id="828" name="楕円 827"/>
        <xdr:cNvSpPr/>
      </xdr:nvSpPr>
      <xdr:spPr>
        <a:xfrm>
          <a:off x="18605500" y="101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79198</xdr:rowOff>
    </xdr:from>
    <xdr:ext cx="469744" cy="259045"/>
    <xdr:sp macro="" textlink="">
      <xdr:nvSpPr>
        <xdr:cNvPr id="829" name="テキスト ボックス 828"/>
        <xdr:cNvSpPr txBox="1"/>
      </xdr:nvSpPr>
      <xdr:spPr>
        <a:xfrm>
          <a:off x="18421428" y="1019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75712</xdr:rowOff>
    </xdr:from>
    <xdr:to>
      <xdr:col>116</xdr:col>
      <xdr:colOff>63500</xdr:colOff>
      <xdr:row>76</xdr:row>
      <xdr:rowOff>118097</xdr:rowOff>
    </xdr:to>
    <xdr:cxnSp macro="">
      <xdr:nvCxnSpPr>
        <xdr:cNvPr id="859" name="直線コネクタ 858"/>
        <xdr:cNvCxnSpPr/>
      </xdr:nvCxnSpPr>
      <xdr:spPr>
        <a:xfrm flipV="1">
          <a:off x="21323300" y="13105912"/>
          <a:ext cx="838200" cy="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118097</xdr:rowOff>
    </xdr:from>
    <xdr:to>
      <xdr:col>111</xdr:col>
      <xdr:colOff>177800</xdr:colOff>
      <xdr:row>76</xdr:row>
      <xdr:rowOff>136824</xdr:rowOff>
    </xdr:to>
    <xdr:cxnSp macro="">
      <xdr:nvCxnSpPr>
        <xdr:cNvPr id="862" name="直線コネクタ 861"/>
        <xdr:cNvCxnSpPr/>
      </xdr:nvCxnSpPr>
      <xdr:spPr>
        <a:xfrm flipV="1">
          <a:off x="20434300" y="13148297"/>
          <a:ext cx="889000" cy="1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136824</xdr:rowOff>
    </xdr:from>
    <xdr:to>
      <xdr:col>107</xdr:col>
      <xdr:colOff>50800</xdr:colOff>
      <xdr:row>76</xdr:row>
      <xdr:rowOff>161761</xdr:rowOff>
    </xdr:to>
    <xdr:cxnSp macro="">
      <xdr:nvCxnSpPr>
        <xdr:cNvPr id="865" name="直線コネクタ 864"/>
        <xdr:cNvCxnSpPr/>
      </xdr:nvCxnSpPr>
      <xdr:spPr>
        <a:xfrm flipV="1">
          <a:off x="19545300" y="13167024"/>
          <a:ext cx="889000" cy="2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161761</xdr:rowOff>
    </xdr:from>
    <xdr:to>
      <xdr:col>102</xdr:col>
      <xdr:colOff>114300</xdr:colOff>
      <xdr:row>77</xdr:row>
      <xdr:rowOff>16618</xdr:rowOff>
    </xdr:to>
    <xdr:cxnSp macro="">
      <xdr:nvCxnSpPr>
        <xdr:cNvPr id="868" name="直線コネクタ 867"/>
        <xdr:cNvCxnSpPr/>
      </xdr:nvCxnSpPr>
      <xdr:spPr>
        <a:xfrm flipV="1">
          <a:off x="18656300" y="13191961"/>
          <a:ext cx="889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24912</xdr:rowOff>
    </xdr:from>
    <xdr:to>
      <xdr:col>116</xdr:col>
      <xdr:colOff>114300</xdr:colOff>
      <xdr:row>76</xdr:row>
      <xdr:rowOff>126512</xdr:rowOff>
    </xdr:to>
    <xdr:sp macro="" textlink="">
      <xdr:nvSpPr>
        <xdr:cNvPr id="878" name="楕円 877"/>
        <xdr:cNvSpPr/>
      </xdr:nvSpPr>
      <xdr:spPr>
        <a:xfrm>
          <a:off x="22110700" y="1305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3339</xdr:rowOff>
    </xdr:from>
    <xdr:ext cx="534377" cy="259045"/>
    <xdr:sp macro="" textlink="">
      <xdr:nvSpPr>
        <xdr:cNvPr id="879" name="繰出金該当値テキスト"/>
        <xdr:cNvSpPr txBox="1"/>
      </xdr:nvSpPr>
      <xdr:spPr>
        <a:xfrm>
          <a:off x="22212300" y="130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67297</xdr:rowOff>
    </xdr:from>
    <xdr:to>
      <xdr:col>112</xdr:col>
      <xdr:colOff>38100</xdr:colOff>
      <xdr:row>76</xdr:row>
      <xdr:rowOff>168897</xdr:rowOff>
    </xdr:to>
    <xdr:sp macro="" textlink="">
      <xdr:nvSpPr>
        <xdr:cNvPr id="880" name="楕円 879"/>
        <xdr:cNvSpPr/>
      </xdr:nvSpPr>
      <xdr:spPr>
        <a:xfrm>
          <a:off x="21272500" y="130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160024</xdr:rowOff>
    </xdr:from>
    <xdr:ext cx="534377" cy="259045"/>
    <xdr:sp macro="" textlink="">
      <xdr:nvSpPr>
        <xdr:cNvPr id="881" name="テキスト ボックス 880"/>
        <xdr:cNvSpPr txBox="1"/>
      </xdr:nvSpPr>
      <xdr:spPr>
        <a:xfrm>
          <a:off x="21056111" y="1319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86024</xdr:rowOff>
    </xdr:from>
    <xdr:to>
      <xdr:col>107</xdr:col>
      <xdr:colOff>101600</xdr:colOff>
      <xdr:row>77</xdr:row>
      <xdr:rowOff>16174</xdr:rowOff>
    </xdr:to>
    <xdr:sp macro="" textlink="">
      <xdr:nvSpPr>
        <xdr:cNvPr id="882" name="楕円 881"/>
        <xdr:cNvSpPr/>
      </xdr:nvSpPr>
      <xdr:spPr>
        <a:xfrm>
          <a:off x="20383500" y="131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7301</xdr:rowOff>
    </xdr:from>
    <xdr:ext cx="534377" cy="259045"/>
    <xdr:sp macro="" textlink="">
      <xdr:nvSpPr>
        <xdr:cNvPr id="883" name="テキスト ボックス 882"/>
        <xdr:cNvSpPr txBox="1"/>
      </xdr:nvSpPr>
      <xdr:spPr>
        <a:xfrm>
          <a:off x="20167111" y="1320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110961</xdr:rowOff>
    </xdr:from>
    <xdr:to>
      <xdr:col>102</xdr:col>
      <xdr:colOff>165100</xdr:colOff>
      <xdr:row>77</xdr:row>
      <xdr:rowOff>41111</xdr:rowOff>
    </xdr:to>
    <xdr:sp macro="" textlink="">
      <xdr:nvSpPr>
        <xdr:cNvPr id="884" name="楕円 883"/>
        <xdr:cNvSpPr/>
      </xdr:nvSpPr>
      <xdr:spPr>
        <a:xfrm>
          <a:off x="19494500" y="131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32238</xdr:rowOff>
    </xdr:from>
    <xdr:ext cx="534377" cy="259045"/>
    <xdr:sp macro="" textlink="">
      <xdr:nvSpPr>
        <xdr:cNvPr id="885" name="テキスト ボックス 884"/>
        <xdr:cNvSpPr txBox="1"/>
      </xdr:nvSpPr>
      <xdr:spPr>
        <a:xfrm>
          <a:off x="19278111" y="132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137268</xdr:rowOff>
    </xdr:from>
    <xdr:to>
      <xdr:col>98</xdr:col>
      <xdr:colOff>38100</xdr:colOff>
      <xdr:row>77</xdr:row>
      <xdr:rowOff>67418</xdr:rowOff>
    </xdr:to>
    <xdr:sp macro="" textlink="">
      <xdr:nvSpPr>
        <xdr:cNvPr id="886" name="楕円 885"/>
        <xdr:cNvSpPr/>
      </xdr:nvSpPr>
      <xdr:spPr>
        <a:xfrm>
          <a:off x="18605500" y="131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58545</xdr:rowOff>
    </xdr:from>
    <xdr:ext cx="534377" cy="259045"/>
    <xdr:sp macro="" textlink="">
      <xdr:nvSpPr>
        <xdr:cNvPr id="887" name="テキスト ボックス 886"/>
        <xdr:cNvSpPr txBox="1"/>
      </xdr:nvSpPr>
      <xdr:spPr>
        <a:xfrm>
          <a:off x="18389111" y="132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人件費及び物件費は、給与削減や経費削減により例年類似団体内平均値を下回っている。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一方で、生活保護費が毎年増加傾向にあること、また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、障害福祉サービス等給付事業費の増のため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扶助費は類似団体内平均値を上回った。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また、普通建設事業費うち新規整備は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18,974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円となり、昨年度に比べ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39,090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し、類似団体内平均を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やや下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回る結果となった。これは、小学校の統廃合に伴う学校の新設工事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が完了したこと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年度以降は他の大型工事があり、上がる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32,530
32,404
217.05
21,216,300
20,146,937
834,450
9,024,919
12,285,523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101219</xdr:rowOff>
    </xdr:from>
    <xdr:to>
      <xdr:col>24</xdr:col>
      <xdr:colOff>63500</xdr:colOff>
      <xdr:row>36</xdr:row>
      <xdr:rowOff>131890</xdr:rowOff>
    </xdr:to>
    <xdr:cxnSp macro="">
      <xdr:nvCxnSpPr>
        <xdr:cNvPr id="61" name="直線コネクタ 60"/>
        <xdr:cNvCxnSpPr/>
      </xdr:nvCxnSpPr>
      <xdr:spPr>
        <a:xfrm flipV="1">
          <a:off x="3797300" y="6273419"/>
          <a:ext cx="8382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131890</xdr:rowOff>
    </xdr:from>
    <xdr:to>
      <xdr:col>19</xdr:col>
      <xdr:colOff>177800</xdr:colOff>
      <xdr:row>36</xdr:row>
      <xdr:rowOff>152083</xdr:rowOff>
    </xdr:to>
    <xdr:cxnSp macro="">
      <xdr:nvCxnSpPr>
        <xdr:cNvPr id="64" name="直線コネクタ 63"/>
        <xdr:cNvCxnSpPr/>
      </xdr:nvCxnSpPr>
      <xdr:spPr>
        <a:xfrm flipV="1">
          <a:off x="2908300" y="6304090"/>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152083</xdr:rowOff>
    </xdr:from>
    <xdr:to>
      <xdr:col>15</xdr:col>
      <xdr:colOff>50800</xdr:colOff>
      <xdr:row>37</xdr:row>
      <xdr:rowOff>5207</xdr:rowOff>
    </xdr:to>
    <xdr:cxnSp macro="">
      <xdr:nvCxnSpPr>
        <xdr:cNvPr id="67" name="直線コネクタ 66"/>
        <xdr:cNvCxnSpPr/>
      </xdr:nvCxnSpPr>
      <xdr:spPr>
        <a:xfrm flipV="1">
          <a:off x="2019300" y="6324283"/>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5207</xdr:rowOff>
    </xdr:from>
    <xdr:to>
      <xdr:col>10</xdr:col>
      <xdr:colOff>114300</xdr:colOff>
      <xdr:row>37</xdr:row>
      <xdr:rowOff>26543</xdr:rowOff>
    </xdr:to>
    <xdr:cxnSp macro="">
      <xdr:nvCxnSpPr>
        <xdr:cNvPr id="70" name="直線コネクタ 69"/>
        <xdr:cNvCxnSpPr/>
      </xdr:nvCxnSpPr>
      <xdr:spPr>
        <a:xfrm flipV="1">
          <a:off x="1130300" y="634885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50419</xdr:rowOff>
    </xdr:from>
    <xdr:to>
      <xdr:col>24</xdr:col>
      <xdr:colOff>114300</xdr:colOff>
      <xdr:row>36</xdr:row>
      <xdr:rowOff>152019</xdr:rowOff>
    </xdr:to>
    <xdr:sp macro="" textlink="">
      <xdr:nvSpPr>
        <xdr:cNvPr id="80" name="楕円 79"/>
        <xdr:cNvSpPr/>
      </xdr:nvSpPr>
      <xdr:spPr>
        <a:xfrm>
          <a:off x="4584700" y="6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28846</xdr:rowOff>
    </xdr:from>
    <xdr:ext cx="469744" cy="259045"/>
    <xdr:sp macro="" textlink="">
      <xdr:nvSpPr>
        <xdr:cNvPr id="81" name="議会費該当値テキスト"/>
        <xdr:cNvSpPr txBox="1"/>
      </xdr:nvSpPr>
      <xdr:spPr>
        <a:xfrm>
          <a:off x="4686300" y="620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81090</xdr:rowOff>
    </xdr:from>
    <xdr:to>
      <xdr:col>20</xdr:col>
      <xdr:colOff>38100</xdr:colOff>
      <xdr:row>37</xdr:row>
      <xdr:rowOff>11240</xdr:rowOff>
    </xdr:to>
    <xdr:sp macro="" textlink="">
      <xdr:nvSpPr>
        <xdr:cNvPr id="82" name="楕円 81"/>
        <xdr:cNvSpPr/>
      </xdr:nvSpPr>
      <xdr:spPr>
        <a:xfrm>
          <a:off x="3746500" y="62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2367</xdr:rowOff>
    </xdr:from>
    <xdr:ext cx="469744" cy="259045"/>
    <xdr:sp macro="" textlink="">
      <xdr:nvSpPr>
        <xdr:cNvPr id="83" name="テキスト ボックス 82"/>
        <xdr:cNvSpPr txBox="1"/>
      </xdr:nvSpPr>
      <xdr:spPr>
        <a:xfrm>
          <a:off x="3562428" y="634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101283</xdr:rowOff>
    </xdr:from>
    <xdr:to>
      <xdr:col>15</xdr:col>
      <xdr:colOff>101600</xdr:colOff>
      <xdr:row>37</xdr:row>
      <xdr:rowOff>31433</xdr:rowOff>
    </xdr:to>
    <xdr:sp macro="" textlink="">
      <xdr:nvSpPr>
        <xdr:cNvPr id="84" name="楕円 83"/>
        <xdr:cNvSpPr/>
      </xdr:nvSpPr>
      <xdr:spPr>
        <a:xfrm>
          <a:off x="2857500" y="62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22560</xdr:rowOff>
    </xdr:from>
    <xdr:ext cx="469744" cy="259045"/>
    <xdr:sp macro="" textlink="">
      <xdr:nvSpPr>
        <xdr:cNvPr id="85" name="テキスト ボックス 84"/>
        <xdr:cNvSpPr txBox="1"/>
      </xdr:nvSpPr>
      <xdr:spPr>
        <a:xfrm>
          <a:off x="2673428" y="636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125857</xdr:rowOff>
    </xdr:from>
    <xdr:to>
      <xdr:col>10</xdr:col>
      <xdr:colOff>165100</xdr:colOff>
      <xdr:row>37</xdr:row>
      <xdr:rowOff>56007</xdr:rowOff>
    </xdr:to>
    <xdr:sp macro="" textlink="">
      <xdr:nvSpPr>
        <xdr:cNvPr id="86" name="楕円 85"/>
        <xdr:cNvSpPr/>
      </xdr:nvSpPr>
      <xdr:spPr>
        <a:xfrm>
          <a:off x="19685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47134</xdr:rowOff>
    </xdr:from>
    <xdr:ext cx="469744" cy="259045"/>
    <xdr:sp macro="" textlink="">
      <xdr:nvSpPr>
        <xdr:cNvPr id="87" name="テキスト ボックス 86"/>
        <xdr:cNvSpPr txBox="1"/>
      </xdr:nvSpPr>
      <xdr:spPr>
        <a:xfrm>
          <a:off x="1784428" y="639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147193</xdr:rowOff>
    </xdr:from>
    <xdr:to>
      <xdr:col>6</xdr:col>
      <xdr:colOff>38100</xdr:colOff>
      <xdr:row>37</xdr:row>
      <xdr:rowOff>77343</xdr:rowOff>
    </xdr:to>
    <xdr:sp macro="" textlink="">
      <xdr:nvSpPr>
        <xdr:cNvPr id="88" name="楕円 87"/>
        <xdr:cNvSpPr/>
      </xdr:nvSpPr>
      <xdr:spPr>
        <a:xfrm>
          <a:off x="1079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68470</xdr:rowOff>
    </xdr:from>
    <xdr:ext cx="469744" cy="259045"/>
    <xdr:sp macro="" textlink="">
      <xdr:nvSpPr>
        <xdr:cNvPr id="89" name="テキスト ボックス 88"/>
        <xdr:cNvSpPr txBox="1"/>
      </xdr:nvSpPr>
      <xdr:spPr>
        <a:xfrm>
          <a:off x="895428" y="64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5883</xdr:rowOff>
    </xdr:from>
    <xdr:to>
      <xdr:col>24</xdr:col>
      <xdr:colOff>63500</xdr:colOff>
      <xdr:row>59</xdr:row>
      <xdr:rowOff>12971</xdr:rowOff>
    </xdr:to>
    <xdr:cxnSp macro="">
      <xdr:nvCxnSpPr>
        <xdr:cNvPr id="120" name="直線コネクタ 119"/>
        <xdr:cNvCxnSpPr/>
      </xdr:nvCxnSpPr>
      <xdr:spPr>
        <a:xfrm flipV="1">
          <a:off x="3797300" y="9949983"/>
          <a:ext cx="838200" cy="17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12971</xdr:rowOff>
    </xdr:from>
    <xdr:to>
      <xdr:col>19</xdr:col>
      <xdr:colOff>177800</xdr:colOff>
      <xdr:row>59</xdr:row>
      <xdr:rowOff>20100</xdr:rowOff>
    </xdr:to>
    <xdr:cxnSp macro="">
      <xdr:nvCxnSpPr>
        <xdr:cNvPr id="123" name="直線コネクタ 122"/>
        <xdr:cNvCxnSpPr/>
      </xdr:nvCxnSpPr>
      <xdr:spPr>
        <a:xfrm flipV="1">
          <a:off x="2908300" y="10128521"/>
          <a:ext cx="889000" cy="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20100</xdr:rowOff>
    </xdr:from>
    <xdr:to>
      <xdr:col>15</xdr:col>
      <xdr:colOff>50800</xdr:colOff>
      <xdr:row>59</xdr:row>
      <xdr:rowOff>24103</xdr:rowOff>
    </xdr:to>
    <xdr:cxnSp macro="">
      <xdr:nvCxnSpPr>
        <xdr:cNvPr id="126" name="直線コネクタ 125"/>
        <xdr:cNvCxnSpPr/>
      </xdr:nvCxnSpPr>
      <xdr:spPr>
        <a:xfrm flipV="1">
          <a:off x="2019300" y="10135650"/>
          <a:ext cx="889000" cy="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16208</xdr:rowOff>
    </xdr:from>
    <xdr:to>
      <xdr:col>10</xdr:col>
      <xdr:colOff>114300</xdr:colOff>
      <xdr:row>59</xdr:row>
      <xdr:rowOff>24103</xdr:rowOff>
    </xdr:to>
    <xdr:cxnSp macro="">
      <xdr:nvCxnSpPr>
        <xdr:cNvPr id="129" name="直線コネクタ 128"/>
        <xdr:cNvCxnSpPr/>
      </xdr:nvCxnSpPr>
      <xdr:spPr>
        <a:xfrm>
          <a:off x="1130300" y="10131758"/>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126533</xdr:rowOff>
    </xdr:from>
    <xdr:to>
      <xdr:col>24</xdr:col>
      <xdr:colOff>114300</xdr:colOff>
      <xdr:row>58</xdr:row>
      <xdr:rowOff>56683</xdr:rowOff>
    </xdr:to>
    <xdr:sp macro="" textlink="">
      <xdr:nvSpPr>
        <xdr:cNvPr id="139" name="楕円 138"/>
        <xdr:cNvSpPr/>
      </xdr:nvSpPr>
      <xdr:spPr>
        <a:xfrm>
          <a:off x="4584700" y="98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41460</xdr:rowOff>
    </xdr:from>
    <xdr:ext cx="599010" cy="259045"/>
    <xdr:sp macro="" textlink="">
      <xdr:nvSpPr>
        <xdr:cNvPr id="140" name="総務費該当値テキスト"/>
        <xdr:cNvSpPr txBox="1"/>
      </xdr:nvSpPr>
      <xdr:spPr>
        <a:xfrm>
          <a:off x="4686300" y="981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133621</xdr:rowOff>
    </xdr:from>
    <xdr:to>
      <xdr:col>20</xdr:col>
      <xdr:colOff>38100</xdr:colOff>
      <xdr:row>59</xdr:row>
      <xdr:rowOff>63771</xdr:rowOff>
    </xdr:to>
    <xdr:sp macro="" textlink="">
      <xdr:nvSpPr>
        <xdr:cNvPr id="141" name="楕円 140"/>
        <xdr:cNvSpPr/>
      </xdr:nvSpPr>
      <xdr:spPr>
        <a:xfrm>
          <a:off x="3746500" y="1007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54898</xdr:rowOff>
    </xdr:from>
    <xdr:ext cx="534377" cy="259045"/>
    <xdr:sp macro="" textlink="">
      <xdr:nvSpPr>
        <xdr:cNvPr id="142" name="テキスト ボックス 141"/>
        <xdr:cNvSpPr txBox="1"/>
      </xdr:nvSpPr>
      <xdr:spPr>
        <a:xfrm>
          <a:off x="3530111" y="1017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140750</xdr:rowOff>
    </xdr:from>
    <xdr:to>
      <xdr:col>15</xdr:col>
      <xdr:colOff>101600</xdr:colOff>
      <xdr:row>59</xdr:row>
      <xdr:rowOff>70900</xdr:rowOff>
    </xdr:to>
    <xdr:sp macro="" textlink="">
      <xdr:nvSpPr>
        <xdr:cNvPr id="143" name="楕円 142"/>
        <xdr:cNvSpPr/>
      </xdr:nvSpPr>
      <xdr:spPr>
        <a:xfrm>
          <a:off x="2857500" y="100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62027</xdr:rowOff>
    </xdr:from>
    <xdr:ext cx="534377" cy="259045"/>
    <xdr:sp macro="" textlink="">
      <xdr:nvSpPr>
        <xdr:cNvPr id="144" name="テキスト ボックス 143"/>
        <xdr:cNvSpPr txBox="1"/>
      </xdr:nvSpPr>
      <xdr:spPr>
        <a:xfrm>
          <a:off x="2641111" y="101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144753</xdr:rowOff>
    </xdr:from>
    <xdr:to>
      <xdr:col>10</xdr:col>
      <xdr:colOff>165100</xdr:colOff>
      <xdr:row>59</xdr:row>
      <xdr:rowOff>74903</xdr:rowOff>
    </xdr:to>
    <xdr:sp macro="" textlink="">
      <xdr:nvSpPr>
        <xdr:cNvPr id="145" name="楕円 144"/>
        <xdr:cNvSpPr/>
      </xdr:nvSpPr>
      <xdr:spPr>
        <a:xfrm>
          <a:off x="1968500" y="100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66030</xdr:rowOff>
    </xdr:from>
    <xdr:ext cx="534377" cy="259045"/>
    <xdr:sp macro="" textlink="">
      <xdr:nvSpPr>
        <xdr:cNvPr id="146" name="テキスト ボックス 145"/>
        <xdr:cNvSpPr txBox="1"/>
      </xdr:nvSpPr>
      <xdr:spPr>
        <a:xfrm>
          <a:off x="1752111" y="1018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136858</xdr:rowOff>
    </xdr:from>
    <xdr:to>
      <xdr:col>6</xdr:col>
      <xdr:colOff>38100</xdr:colOff>
      <xdr:row>59</xdr:row>
      <xdr:rowOff>67008</xdr:rowOff>
    </xdr:to>
    <xdr:sp macro="" textlink="">
      <xdr:nvSpPr>
        <xdr:cNvPr id="147" name="楕円 146"/>
        <xdr:cNvSpPr/>
      </xdr:nvSpPr>
      <xdr:spPr>
        <a:xfrm>
          <a:off x="1079500" y="1008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58135</xdr:rowOff>
    </xdr:from>
    <xdr:ext cx="534377" cy="259045"/>
    <xdr:sp macro="" textlink="">
      <xdr:nvSpPr>
        <xdr:cNvPr id="148" name="テキスト ボックス 147"/>
        <xdr:cNvSpPr txBox="1"/>
      </xdr:nvSpPr>
      <xdr:spPr>
        <a:xfrm>
          <a:off x="863111" y="1017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51885</xdr:rowOff>
    </xdr:from>
    <xdr:to>
      <xdr:col>24</xdr:col>
      <xdr:colOff>63500</xdr:colOff>
      <xdr:row>76</xdr:row>
      <xdr:rowOff>58803</xdr:rowOff>
    </xdr:to>
    <xdr:cxnSp macro="">
      <xdr:nvCxnSpPr>
        <xdr:cNvPr id="176" name="直線コネクタ 175"/>
        <xdr:cNvCxnSpPr/>
      </xdr:nvCxnSpPr>
      <xdr:spPr>
        <a:xfrm flipV="1">
          <a:off x="3797300" y="13082085"/>
          <a:ext cx="838200" cy="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58803</xdr:rowOff>
    </xdr:from>
    <xdr:to>
      <xdr:col>19</xdr:col>
      <xdr:colOff>177800</xdr:colOff>
      <xdr:row>76</xdr:row>
      <xdr:rowOff>98845</xdr:rowOff>
    </xdr:to>
    <xdr:cxnSp macro="">
      <xdr:nvCxnSpPr>
        <xdr:cNvPr id="179" name="直線コネクタ 178"/>
        <xdr:cNvCxnSpPr/>
      </xdr:nvCxnSpPr>
      <xdr:spPr>
        <a:xfrm flipV="1">
          <a:off x="2908300" y="13089003"/>
          <a:ext cx="889000" cy="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98845</xdr:rowOff>
    </xdr:from>
    <xdr:to>
      <xdr:col>15</xdr:col>
      <xdr:colOff>50800</xdr:colOff>
      <xdr:row>76</xdr:row>
      <xdr:rowOff>106018</xdr:rowOff>
    </xdr:to>
    <xdr:cxnSp macro="">
      <xdr:nvCxnSpPr>
        <xdr:cNvPr id="182" name="直線コネクタ 181"/>
        <xdr:cNvCxnSpPr/>
      </xdr:nvCxnSpPr>
      <xdr:spPr>
        <a:xfrm flipV="1">
          <a:off x="2019300" y="13129045"/>
          <a:ext cx="8890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92594</xdr:rowOff>
    </xdr:from>
    <xdr:to>
      <xdr:col>10</xdr:col>
      <xdr:colOff>114300</xdr:colOff>
      <xdr:row>76</xdr:row>
      <xdr:rowOff>106018</xdr:rowOff>
    </xdr:to>
    <xdr:cxnSp macro="">
      <xdr:nvCxnSpPr>
        <xdr:cNvPr id="185" name="直線コネクタ 184"/>
        <xdr:cNvCxnSpPr/>
      </xdr:nvCxnSpPr>
      <xdr:spPr>
        <a:xfrm>
          <a:off x="1130300" y="13122794"/>
          <a:ext cx="8890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1085</xdr:rowOff>
    </xdr:from>
    <xdr:to>
      <xdr:col>24</xdr:col>
      <xdr:colOff>114300</xdr:colOff>
      <xdr:row>76</xdr:row>
      <xdr:rowOff>102685</xdr:rowOff>
    </xdr:to>
    <xdr:sp macro="" textlink="">
      <xdr:nvSpPr>
        <xdr:cNvPr id="195" name="楕円 194"/>
        <xdr:cNvSpPr/>
      </xdr:nvSpPr>
      <xdr:spPr>
        <a:xfrm>
          <a:off x="4584700" y="13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23963</xdr:rowOff>
    </xdr:from>
    <xdr:ext cx="599010" cy="259045"/>
    <xdr:sp macro="" textlink="">
      <xdr:nvSpPr>
        <xdr:cNvPr id="196" name="民生費該当値テキスト"/>
        <xdr:cNvSpPr txBox="1"/>
      </xdr:nvSpPr>
      <xdr:spPr>
        <a:xfrm>
          <a:off x="4686300" y="1288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8003</xdr:rowOff>
    </xdr:from>
    <xdr:to>
      <xdr:col>20</xdr:col>
      <xdr:colOff>38100</xdr:colOff>
      <xdr:row>76</xdr:row>
      <xdr:rowOff>109603</xdr:rowOff>
    </xdr:to>
    <xdr:sp macro="" textlink="">
      <xdr:nvSpPr>
        <xdr:cNvPr id="197" name="楕円 196"/>
        <xdr:cNvSpPr/>
      </xdr:nvSpPr>
      <xdr:spPr>
        <a:xfrm>
          <a:off x="3746500" y="130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126130</xdr:rowOff>
    </xdr:from>
    <xdr:ext cx="599010" cy="259045"/>
    <xdr:sp macro="" textlink="">
      <xdr:nvSpPr>
        <xdr:cNvPr id="198" name="テキスト ボックス 197"/>
        <xdr:cNvSpPr txBox="1"/>
      </xdr:nvSpPr>
      <xdr:spPr>
        <a:xfrm>
          <a:off x="3497795" y="1281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48045</xdr:rowOff>
    </xdr:from>
    <xdr:to>
      <xdr:col>15</xdr:col>
      <xdr:colOff>101600</xdr:colOff>
      <xdr:row>76</xdr:row>
      <xdr:rowOff>149645</xdr:rowOff>
    </xdr:to>
    <xdr:sp macro="" textlink="">
      <xdr:nvSpPr>
        <xdr:cNvPr id="199" name="楕円 198"/>
        <xdr:cNvSpPr/>
      </xdr:nvSpPr>
      <xdr:spPr>
        <a:xfrm>
          <a:off x="2857500" y="130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166171</xdr:rowOff>
    </xdr:from>
    <xdr:ext cx="599010" cy="259045"/>
    <xdr:sp macro="" textlink="">
      <xdr:nvSpPr>
        <xdr:cNvPr id="200" name="テキスト ボックス 199"/>
        <xdr:cNvSpPr txBox="1"/>
      </xdr:nvSpPr>
      <xdr:spPr>
        <a:xfrm>
          <a:off x="2608795" y="1285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55218</xdr:rowOff>
    </xdr:from>
    <xdr:to>
      <xdr:col>10</xdr:col>
      <xdr:colOff>165100</xdr:colOff>
      <xdr:row>76</xdr:row>
      <xdr:rowOff>156818</xdr:rowOff>
    </xdr:to>
    <xdr:sp macro="" textlink="">
      <xdr:nvSpPr>
        <xdr:cNvPr id="201" name="楕円 200"/>
        <xdr:cNvSpPr/>
      </xdr:nvSpPr>
      <xdr:spPr>
        <a:xfrm>
          <a:off x="1968500" y="1308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1895</xdr:rowOff>
    </xdr:from>
    <xdr:ext cx="599010" cy="259045"/>
    <xdr:sp macro="" textlink="">
      <xdr:nvSpPr>
        <xdr:cNvPr id="202" name="テキスト ボックス 201"/>
        <xdr:cNvSpPr txBox="1"/>
      </xdr:nvSpPr>
      <xdr:spPr>
        <a:xfrm>
          <a:off x="1719795" y="1286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41794</xdr:rowOff>
    </xdr:from>
    <xdr:to>
      <xdr:col>6</xdr:col>
      <xdr:colOff>38100</xdr:colOff>
      <xdr:row>76</xdr:row>
      <xdr:rowOff>143394</xdr:rowOff>
    </xdr:to>
    <xdr:sp macro="" textlink="">
      <xdr:nvSpPr>
        <xdr:cNvPr id="203" name="楕円 202"/>
        <xdr:cNvSpPr/>
      </xdr:nvSpPr>
      <xdr:spPr>
        <a:xfrm>
          <a:off x="1079500" y="1307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159921</xdr:rowOff>
    </xdr:from>
    <xdr:ext cx="599010" cy="259045"/>
    <xdr:sp macro="" textlink="">
      <xdr:nvSpPr>
        <xdr:cNvPr id="204" name="テキスト ボックス 203"/>
        <xdr:cNvSpPr txBox="1"/>
      </xdr:nvSpPr>
      <xdr:spPr>
        <a:xfrm>
          <a:off x="830795" y="1284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26837</xdr:rowOff>
    </xdr:from>
    <xdr:to>
      <xdr:col>24</xdr:col>
      <xdr:colOff>63500</xdr:colOff>
      <xdr:row>97</xdr:row>
      <xdr:rowOff>31866</xdr:rowOff>
    </xdr:to>
    <xdr:cxnSp macro="">
      <xdr:nvCxnSpPr>
        <xdr:cNvPr id="235" name="直線コネクタ 234"/>
        <xdr:cNvCxnSpPr/>
      </xdr:nvCxnSpPr>
      <xdr:spPr>
        <a:xfrm flipV="1">
          <a:off x="3797300" y="1665748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31866</xdr:rowOff>
    </xdr:from>
    <xdr:to>
      <xdr:col>19</xdr:col>
      <xdr:colOff>177800</xdr:colOff>
      <xdr:row>97</xdr:row>
      <xdr:rowOff>35720</xdr:rowOff>
    </xdr:to>
    <xdr:cxnSp macro="">
      <xdr:nvCxnSpPr>
        <xdr:cNvPr id="238" name="直線コネクタ 237"/>
        <xdr:cNvCxnSpPr/>
      </xdr:nvCxnSpPr>
      <xdr:spPr>
        <a:xfrm flipV="1">
          <a:off x="2908300" y="16662516"/>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18411</xdr:rowOff>
    </xdr:from>
    <xdr:to>
      <xdr:col>15</xdr:col>
      <xdr:colOff>50800</xdr:colOff>
      <xdr:row>97</xdr:row>
      <xdr:rowOff>35720</xdr:rowOff>
    </xdr:to>
    <xdr:cxnSp macro="">
      <xdr:nvCxnSpPr>
        <xdr:cNvPr id="241" name="直線コネクタ 240"/>
        <xdr:cNvCxnSpPr/>
      </xdr:nvCxnSpPr>
      <xdr:spPr>
        <a:xfrm>
          <a:off x="2019300" y="16649061"/>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9768</xdr:rowOff>
    </xdr:from>
    <xdr:to>
      <xdr:col>10</xdr:col>
      <xdr:colOff>114300</xdr:colOff>
      <xdr:row>97</xdr:row>
      <xdr:rowOff>18411</xdr:rowOff>
    </xdr:to>
    <xdr:cxnSp macro="">
      <xdr:nvCxnSpPr>
        <xdr:cNvPr id="244" name="直線コネクタ 243"/>
        <xdr:cNvCxnSpPr/>
      </xdr:nvCxnSpPr>
      <xdr:spPr>
        <a:xfrm>
          <a:off x="1130300" y="16640418"/>
          <a:ext cx="889000" cy="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147487</xdr:rowOff>
    </xdr:from>
    <xdr:to>
      <xdr:col>24</xdr:col>
      <xdr:colOff>114300</xdr:colOff>
      <xdr:row>97</xdr:row>
      <xdr:rowOff>77637</xdr:rowOff>
    </xdr:to>
    <xdr:sp macro="" textlink="">
      <xdr:nvSpPr>
        <xdr:cNvPr id="254" name="楕円 253"/>
        <xdr:cNvSpPr/>
      </xdr:nvSpPr>
      <xdr:spPr>
        <a:xfrm>
          <a:off x="4584700" y="1660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125914</xdr:rowOff>
    </xdr:from>
    <xdr:ext cx="534377" cy="259045"/>
    <xdr:sp macro="" textlink="">
      <xdr:nvSpPr>
        <xdr:cNvPr id="255" name="衛生費該当値テキスト"/>
        <xdr:cNvSpPr txBox="1"/>
      </xdr:nvSpPr>
      <xdr:spPr>
        <a:xfrm>
          <a:off x="4686300" y="165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152516</xdr:rowOff>
    </xdr:from>
    <xdr:to>
      <xdr:col>20</xdr:col>
      <xdr:colOff>38100</xdr:colOff>
      <xdr:row>97</xdr:row>
      <xdr:rowOff>82666</xdr:rowOff>
    </xdr:to>
    <xdr:sp macro="" textlink="">
      <xdr:nvSpPr>
        <xdr:cNvPr id="256" name="楕円 255"/>
        <xdr:cNvSpPr/>
      </xdr:nvSpPr>
      <xdr:spPr>
        <a:xfrm>
          <a:off x="3746500" y="1661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73793</xdr:rowOff>
    </xdr:from>
    <xdr:ext cx="534377" cy="259045"/>
    <xdr:sp macro="" textlink="">
      <xdr:nvSpPr>
        <xdr:cNvPr id="257" name="テキスト ボックス 256"/>
        <xdr:cNvSpPr txBox="1"/>
      </xdr:nvSpPr>
      <xdr:spPr>
        <a:xfrm>
          <a:off x="3530111" y="1670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156370</xdr:rowOff>
    </xdr:from>
    <xdr:to>
      <xdr:col>15</xdr:col>
      <xdr:colOff>101600</xdr:colOff>
      <xdr:row>97</xdr:row>
      <xdr:rowOff>86520</xdr:rowOff>
    </xdr:to>
    <xdr:sp macro="" textlink="">
      <xdr:nvSpPr>
        <xdr:cNvPr id="258" name="楕円 257"/>
        <xdr:cNvSpPr/>
      </xdr:nvSpPr>
      <xdr:spPr>
        <a:xfrm>
          <a:off x="2857500" y="1661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77647</xdr:rowOff>
    </xdr:from>
    <xdr:ext cx="534377" cy="259045"/>
    <xdr:sp macro="" textlink="">
      <xdr:nvSpPr>
        <xdr:cNvPr id="259" name="テキスト ボックス 258"/>
        <xdr:cNvSpPr txBox="1"/>
      </xdr:nvSpPr>
      <xdr:spPr>
        <a:xfrm>
          <a:off x="2641111" y="1670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139061</xdr:rowOff>
    </xdr:from>
    <xdr:to>
      <xdr:col>10</xdr:col>
      <xdr:colOff>165100</xdr:colOff>
      <xdr:row>97</xdr:row>
      <xdr:rowOff>69211</xdr:rowOff>
    </xdr:to>
    <xdr:sp macro="" textlink="">
      <xdr:nvSpPr>
        <xdr:cNvPr id="260" name="楕円 259"/>
        <xdr:cNvSpPr/>
      </xdr:nvSpPr>
      <xdr:spPr>
        <a:xfrm>
          <a:off x="1968500" y="1659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60338</xdr:rowOff>
    </xdr:from>
    <xdr:ext cx="534377" cy="259045"/>
    <xdr:sp macro="" textlink="">
      <xdr:nvSpPr>
        <xdr:cNvPr id="261" name="テキスト ボックス 260"/>
        <xdr:cNvSpPr txBox="1"/>
      </xdr:nvSpPr>
      <xdr:spPr>
        <a:xfrm>
          <a:off x="1752111" y="1669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130418</xdr:rowOff>
    </xdr:from>
    <xdr:to>
      <xdr:col>6</xdr:col>
      <xdr:colOff>38100</xdr:colOff>
      <xdr:row>97</xdr:row>
      <xdr:rowOff>60568</xdr:rowOff>
    </xdr:to>
    <xdr:sp macro="" textlink="">
      <xdr:nvSpPr>
        <xdr:cNvPr id="262" name="楕円 261"/>
        <xdr:cNvSpPr/>
      </xdr:nvSpPr>
      <xdr:spPr>
        <a:xfrm>
          <a:off x="1079500" y="165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51695</xdr:rowOff>
    </xdr:from>
    <xdr:ext cx="534377" cy="259045"/>
    <xdr:sp macro="" textlink="">
      <xdr:nvSpPr>
        <xdr:cNvPr id="263" name="テキスト ボックス 262"/>
        <xdr:cNvSpPr txBox="1"/>
      </xdr:nvSpPr>
      <xdr:spPr>
        <a:xfrm>
          <a:off x="863111" y="166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151457</xdr:rowOff>
    </xdr:from>
    <xdr:to>
      <xdr:col>55</xdr:col>
      <xdr:colOff>0</xdr:colOff>
      <xdr:row>38</xdr:row>
      <xdr:rowOff>167132</xdr:rowOff>
    </xdr:to>
    <xdr:cxnSp macro="">
      <xdr:nvCxnSpPr>
        <xdr:cNvPr id="294" name="直線コネクタ 293"/>
        <xdr:cNvCxnSpPr/>
      </xdr:nvCxnSpPr>
      <xdr:spPr>
        <a:xfrm flipV="1">
          <a:off x="9639300" y="6666557"/>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162887</xdr:rowOff>
    </xdr:from>
    <xdr:to>
      <xdr:col>50</xdr:col>
      <xdr:colOff>114300</xdr:colOff>
      <xdr:row>38</xdr:row>
      <xdr:rowOff>167132</xdr:rowOff>
    </xdr:to>
    <xdr:cxnSp macro="">
      <xdr:nvCxnSpPr>
        <xdr:cNvPr id="297" name="直線コネクタ 296"/>
        <xdr:cNvCxnSpPr/>
      </xdr:nvCxnSpPr>
      <xdr:spPr>
        <a:xfrm>
          <a:off x="8750300" y="6677987"/>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162887</xdr:rowOff>
    </xdr:from>
    <xdr:to>
      <xdr:col>45</xdr:col>
      <xdr:colOff>177800</xdr:colOff>
      <xdr:row>38</xdr:row>
      <xdr:rowOff>171051</xdr:rowOff>
    </xdr:to>
    <xdr:cxnSp macro="">
      <xdr:nvCxnSpPr>
        <xdr:cNvPr id="300" name="直線コネクタ 299"/>
        <xdr:cNvCxnSpPr/>
      </xdr:nvCxnSpPr>
      <xdr:spPr>
        <a:xfrm flipV="1">
          <a:off x="7861300" y="66779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165826</xdr:rowOff>
    </xdr:from>
    <xdr:to>
      <xdr:col>41</xdr:col>
      <xdr:colOff>50800</xdr:colOff>
      <xdr:row>38</xdr:row>
      <xdr:rowOff>171051</xdr:rowOff>
    </xdr:to>
    <xdr:cxnSp macro="">
      <xdr:nvCxnSpPr>
        <xdr:cNvPr id="303" name="直線コネクタ 302"/>
        <xdr:cNvCxnSpPr/>
      </xdr:nvCxnSpPr>
      <xdr:spPr>
        <a:xfrm>
          <a:off x="6972300" y="6680926"/>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100657</xdr:rowOff>
    </xdr:from>
    <xdr:to>
      <xdr:col>55</xdr:col>
      <xdr:colOff>50800</xdr:colOff>
      <xdr:row>39</xdr:row>
      <xdr:rowOff>30807</xdr:rowOff>
    </xdr:to>
    <xdr:sp macro="" textlink="">
      <xdr:nvSpPr>
        <xdr:cNvPr id="313" name="楕円 312"/>
        <xdr:cNvSpPr/>
      </xdr:nvSpPr>
      <xdr:spPr>
        <a:xfrm>
          <a:off x="10426700" y="661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15584</xdr:rowOff>
    </xdr:from>
    <xdr:ext cx="378565" cy="259045"/>
    <xdr:sp macro="" textlink="">
      <xdr:nvSpPr>
        <xdr:cNvPr id="314" name="労働費該当値テキスト"/>
        <xdr:cNvSpPr txBox="1"/>
      </xdr:nvSpPr>
      <xdr:spPr>
        <a:xfrm>
          <a:off x="10528300" y="653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116332</xdr:rowOff>
    </xdr:from>
    <xdr:to>
      <xdr:col>50</xdr:col>
      <xdr:colOff>165100</xdr:colOff>
      <xdr:row>39</xdr:row>
      <xdr:rowOff>46482</xdr:rowOff>
    </xdr:to>
    <xdr:sp macro="" textlink="">
      <xdr:nvSpPr>
        <xdr:cNvPr id="315" name="楕円 314"/>
        <xdr:cNvSpPr/>
      </xdr:nvSpPr>
      <xdr:spPr>
        <a:xfrm>
          <a:off x="9588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37609</xdr:rowOff>
    </xdr:from>
    <xdr:ext cx="378565" cy="259045"/>
    <xdr:sp macro="" textlink="">
      <xdr:nvSpPr>
        <xdr:cNvPr id="316" name="テキスト ボックス 315"/>
        <xdr:cNvSpPr txBox="1"/>
      </xdr:nvSpPr>
      <xdr:spPr>
        <a:xfrm>
          <a:off x="9450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112087</xdr:rowOff>
    </xdr:from>
    <xdr:to>
      <xdr:col>46</xdr:col>
      <xdr:colOff>38100</xdr:colOff>
      <xdr:row>39</xdr:row>
      <xdr:rowOff>42237</xdr:rowOff>
    </xdr:to>
    <xdr:sp macro="" textlink="">
      <xdr:nvSpPr>
        <xdr:cNvPr id="317" name="楕円 316"/>
        <xdr:cNvSpPr/>
      </xdr:nvSpPr>
      <xdr:spPr>
        <a:xfrm>
          <a:off x="8699500" y="66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33364</xdr:rowOff>
    </xdr:from>
    <xdr:ext cx="378565" cy="259045"/>
    <xdr:sp macro="" textlink="">
      <xdr:nvSpPr>
        <xdr:cNvPr id="318" name="テキスト ボックス 317"/>
        <xdr:cNvSpPr txBox="1"/>
      </xdr:nvSpPr>
      <xdr:spPr>
        <a:xfrm>
          <a:off x="8561017" y="6719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120251</xdr:rowOff>
    </xdr:from>
    <xdr:to>
      <xdr:col>41</xdr:col>
      <xdr:colOff>101600</xdr:colOff>
      <xdr:row>39</xdr:row>
      <xdr:rowOff>50401</xdr:rowOff>
    </xdr:to>
    <xdr:sp macro="" textlink="">
      <xdr:nvSpPr>
        <xdr:cNvPr id="319" name="楕円 318"/>
        <xdr:cNvSpPr/>
      </xdr:nvSpPr>
      <xdr:spPr>
        <a:xfrm>
          <a:off x="7810500" y="66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41528</xdr:rowOff>
    </xdr:from>
    <xdr:ext cx="378565" cy="259045"/>
    <xdr:sp macro="" textlink="">
      <xdr:nvSpPr>
        <xdr:cNvPr id="320" name="テキスト ボックス 319"/>
        <xdr:cNvSpPr txBox="1"/>
      </xdr:nvSpPr>
      <xdr:spPr>
        <a:xfrm>
          <a:off x="7672017" y="672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115026</xdr:rowOff>
    </xdr:from>
    <xdr:to>
      <xdr:col>36</xdr:col>
      <xdr:colOff>165100</xdr:colOff>
      <xdr:row>39</xdr:row>
      <xdr:rowOff>45176</xdr:rowOff>
    </xdr:to>
    <xdr:sp macro="" textlink="">
      <xdr:nvSpPr>
        <xdr:cNvPr id="321" name="楕円 320"/>
        <xdr:cNvSpPr/>
      </xdr:nvSpPr>
      <xdr:spPr>
        <a:xfrm>
          <a:off x="6921500" y="6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36303</xdr:rowOff>
    </xdr:from>
    <xdr:ext cx="378565" cy="259045"/>
    <xdr:sp macro="" textlink="">
      <xdr:nvSpPr>
        <xdr:cNvPr id="322" name="テキスト ボックス 321"/>
        <xdr:cNvSpPr txBox="1"/>
      </xdr:nvSpPr>
      <xdr:spPr>
        <a:xfrm>
          <a:off x="6783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74540</xdr:rowOff>
    </xdr:from>
    <xdr:to>
      <xdr:col>55</xdr:col>
      <xdr:colOff>0</xdr:colOff>
      <xdr:row>58</xdr:row>
      <xdr:rowOff>86793</xdr:rowOff>
    </xdr:to>
    <xdr:cxnSp macro="">
      <xdr:nvCxnSpPr>
        <xdr:cNvPr id="349" name="直線コネクタ 348"/>
        <xdr:cNvCxnSpPr/>
      </xdr:nvCxnSpPr>
      <xdr:spPr>
        <a:xfrm flipV="1">
          <a:off x="9639300" y="10018640"/>
          <a:ext cx="8382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143404</xdr:rowOff>
    </xdr:from>
    <xdr:to>
      <xdr:col>50</xdr:col>
      <xdr:colOff>114300</xdr:colOff>
      <xdr:row>58</xdr:row>
      <xdr:rowOff>86793</xdr:rowOff>
    </xdr:to>
    <xdr:cxnSp macro="">
      <xdr:nvCxnSpPr>
        <xdr:cNvPr id="352" name="直線コネクタ 351"/>
        <xdr:cNvCxnSpPr/>
      </xdr:nvCxnSpPr>
      <xdr:spPr>
        <a:xfrm>
          <a:off x="8750300" y="9916054"/>
          <a:ext cx="889000" cy="1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143404</xdr:rowOff>
    </xdr:from>
    <xdr:to>
      <xdr:col>45</xdr:col>
      <xdr:colOff>177800</xdr:colOff>
      <xdr:row>58</xdr:row>
      <xdr:rowOff>71883</xdr:rowOff>
    </xdr:to>
    <xdr:cxnSp macro="">
      <xdr:nvCxnSpPr>
        <xdr:cNvPr id="355" name="直線コネクタ 354"/>
        <xdr:cNvCxnSpPr/>
      </xdr:nvCxnSpPr>
      <xdr:spPr>
        <a:xfrm flipV="1">
          <a:off x="7861300" y="9916054"/>
          <a:ext cx="889000" cy="9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71883</xdr:rowOff>
    </xdr:from>
    <xdr:to>
      <xdr:col>41</xdr:col>
      <xdr:colOff>50800</xdr:colOff>
      <xdr:row>58</xdr:row>
      <xdr:rowOff>76391</xdr:rowOff>
    </xdr:to>
    <xdr:cxnSp macro="">
      <xdr:nvCxnSpPr>
        <xdr:cNvPr id="358" name="直線コネクタ 357"/>
        <xdr:cNvCxnSpPr/>
      </xdr:nvCxnSpPr>
      <xdr:spPr>
        <a:xfrm flipV="1">
          <a:off x="6972300" y="10015983"/>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23740</xdr:rowOff>
    </xdr:from>
    <xdr:to>
      <xdr:col>55</xdr:col>
      <xdr:colOff>50800</xdr:colOff>
      <xdr:row>58</xdr:row>
      <xdr:rowOff>125340</xdr:rowOff>
    </xdr:to>
    <xdr:sp macro="" textlink="">
      <xdr:nvSpPr>
        <xdr:cNvPr id="368" name="楕円 367"/>
        <xdr:cNvSpPr/>
      </xdr:nvSpPr>
      <xdr:spPr>
        <a:xfrm>
          <a:off x="10426700" y="99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110117</xdr:rowOff>
    </xdr:from>
    <xdr:ext cx="534377" cy="259045"/>
    <xdr:sp macro="" textlink="">
      <xdr:nvSpPr>
        <xdr:cNvPr id="369" name="農林水産業費該当値テキスト"/>
        <xdr:cNvSpPr txBox="1"/>
      </xdr:nvSpPr>
      <xdr:spPr>
        <a:xfrm>
          <a:off x="10528300" y="988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35993</xdr:rowOff>
    </xdr:from>
    <xdr:to>
      <xdr:col>50</xdr:col>
      <xdr:colOff>165100</xdr:colOff>
      <xdr:row>58</xdr:row>
      <xdr:rowOff>137593</xdr:rowOff>
    </xdr:to>
    <xdr:sp macro="" textlink="">
      <xdr:nvSpPr>
        <xdr:cNvPr id="370" name="楕円 369"/>
        <xdr:cNvSpPr/>
      </xdr:nvSpPr>
      <xdr:spPr>
        <a:xfrm>
          <a:off x="9588500" y="99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128720</xdr:rowOff>
    </xdr:from>
    <xdr:ext cx="534377" cy="259045"/>
    <xdr:sp macro="" textlink="">
      <xdr:nvSpPr>
        <xdr:cNvPr id="371" name="テキスト ボックス 370"/>
        <xdr:cNvSpPr txBox="1"/>
      </xdr:nvSpPr>
      <xdr:spPr>
        <a:xfrm>
          <a:off x="9372111" y="1007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92604</xdr:rowOff>
    </xdr:from>
    <xdr:to>
      <xdr:col>46</xdr:col>
      <xdr:colOff>38100</xdr:colOff>
      <xdr:row>58</xdr:row>
      <xdr:rowOff>22754</xdr:rowOff>
    </xdr:to>
    <xdr:sp macro="" textlink="">
      <xdr:nvSpPr>
        <xdr:cNvPr id="372" name="楕円 371"/>
        <xdr:cNvSpPr/>
      </xdr:nvSpPr>
      <xdr:spPr>
        <a:xfrm>
          <a:off x="8699500" y="98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39281</xdr:rowOff>
    </xdr:from>
    <xdr:ext cx="534377" cy="259045"/>
    <xdr:sp macro="" textlink="">
      <xdr:nvSpPr>
        <xdr:cNvPr id="373" name="テキスト ボックス 372"/>
        <xdr:cNvSpPr txBox="1"/>
      </xdr:nvSpPr>
      <xdr:spPr>
        <a:xfrm>
          <a:off x="8483111" y="964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21083</xdr:rowOff>
    </xdr:from>
    <xdr:to>
      <xdr:col>41</xdr:col>
      <xdr:colOff>101600</xdr:colOff>
      <xdr:row>58</xdr:row>
      <xdr:rowOff>122683</xdr:rowOff>
    </xdr:to>
    <xdr:sp macro="" textlink="">
      <xdr:nvSpPr>
        <xdr:cNvPr id="374" name="楕円 373"/>
        <xdr:cNvSpPr/>
      </xdr:nvSpPr>
      <xdr:spPr>
        <a:xfrm>
          <a:off x="7810500" y="99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113810</xdr:rowOff>
    </xdr:from>
    <xdr:ext cx="534377" cy="259045"/>
    <xdr:sp macro="" textlink="">
      <xdr:nvSpPr>
        <xdr:cNvPr id="375" name="テキスト ボックス 374"/>
        <xdr:cNvSpPr txBox="1"/>
      </xdr:nvSpPr>
      <xdr:spPr>
        <a:xfrm>
          <a:off x="7594111" y="100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25591</xdr:rowOff>
    </xdr:from>
    <xdr:to>
      <xdr:col>36</xdr:col>
      <xdr:colOff>165100</xdr:colOff>
      <xdr:row>58</xdr:row>
      <xdr:rowOff>127191</xdr:rowOff>
    </xdr:to>
    <xdr:sp macro="" textlink="">
      <xdr:nvSpPr>
        <xdr:cNvPr id="376" name="楕円 375"/>
        <xdr:cNvSpPr/>
      </xdr:nvSpPr>
      <xdr:spPr>
        <a:xfrm>
          <a:off x="6921500" y="99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118318</xdr:rowOff>
    </xdr:from>
    <xdr:ext cx="534377" cy="259045"/>
    <xdr:sp macro="" textlink="">
      <xdr:nvSpPr>
        <xdr:cNvPr id="377" name="テキスト ボックス 376"/>
        <xdr:cNvSpPr txBox="1"/>
      </xdr:nvSpPr>
      <xdr:spPr>
        <a:xfrm>
          <a:off x="6705111" y="100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70851</xdr:rowOff>
    </xdr:from>
    <xdr:to>
      <xdr:col>55</xdr:col>
      <xdr:colOff>0</xdr:colOff>
      <xdr:row>77</xdr:row>
      <xdr:rowOff>113142</xdr:rowOff>
    </xdr:to>
    <xdr:cxnSp macro="">
      <xdr:nvCxnSpPr>
        <xdr:cNvPr id="402" name="直線コネクタ 401"/>
        <xdr:cNvCxnSpPr/>
      </xdr:nvCxnSpPr>
      <xdr:spPr>
        <a:xfrm flipV="1">
          <a:off x="9639300" y="13272501"/>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113142</xdr:rowOff>
    </xdr:from>
    <xdr:to>
      <xdr:col>50</xdr:col>
      <xdr:colOff>114300</xdr:colOff>
      <xdr:row>77</xdr:row>
      <xdr:rowOff>117805</xdr:rowOff>
    </xdr:to>
    <xdr:cxnSp macro="">
      <xdr:nvCxnSpPr>
        <xdr:cNvPr id="405" name="直線コネクタ 404"/>
        <xdr:cNvCxnSpPr/>
      </xdr:nvCxnSpPr>
      <xdr:spPr>
        <a:xfrm flipV="1">
          <a:off x="8750300" y="13314792"/>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117805</xdr:rowOff>
    </xdr:from>
    <xdr:to>
      <xdr:col>45</xdr:col>
      <xdr:colOff>177800</xdr:colOff>
      <xdr:row>77</xdr:row>
      <xdr:rowOff>129544</xdr:rowOff>
    </xdr:to>
    <xdr:cxnSp macro="">
      <xdr:nvCxnSpPr>
        <xdr:cNvPr id="408" name="直線コネクタ 407"/>
        <xdr:cNvCxnSpPr/>
      </xdr:nvCxnSpPr>
      <xdr:spPr>
        <a:xfrm flipV="1">
          <a:off x="7861300" y="13319455"/>
          <a:ext cx="889000" cy="1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129544</xdr:rowOff>
    </xdr:from>
    <xdr:to>
      <xdr:col>41</xdr:col>
      <xdr:colOff>50800</xdr:colOff>
      <xdr:row>77</xdr:row>
      <xdr:rowOff>131493</xdr:rowOff>
    </xdr:to>
    <xdr:cxnSp macro="">
      <xdr:nvCxnSpPr>
        <xdr:cNvPr id="411" name="直線コネクタ 410"/>
        <xdr:cNvCxnSpPr/>
      </xdr:nvCxnSpPr>
      <xdr:spPr>
        <a:xfrm flipV="1">
          <a:off x="6972300" y="13331194"/>
          <a:ext cx="8890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20051</xdr:rowOff>
    </xdr:from>
    <xdr:to>
      <xdr:col>55</xdr:col>
      <xdr:colOff>50800</xdr:colOff>
      <xdr:row>77</xdr:row>
      <xdr:rowOff>121651</xdr:rowOff>
    </xdr:to>
    <xdr:sp macro="" textlink="">
      <xdr:nvSpPr>
        <xdr:cNvPr id="421" name="楕円 420"/>
        <xdr:cNvSpPr/>
      </xdr:nvSpPr>
      <xdr:spPr>
        <a:xfrm>
          <a:off x="10426700" y="1322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110509</xdr:rowOff>
    </xdr:from>
    <xdr:ext cx="534377" cy="259045"/>
    <xdr:sp macro="" textlink="">
      <xdr:nvSpPr>
        <xdr:cNvPr id="422" name="商工費該当値テキスト"/>
        <xdr:cNvSpPr txBox="1"/>
      </xdr:nvSpPr>
      <xdr:spPr>
        <a:xfrm>
          <a:off x="10528300" y="131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62342</xdr:rowOff>
    </xdr:from>
    <xdr:to>
      <xdr:col>50</xdr:col>
      <xdr:colOff>165100</xdr:colOff>
      <xdr:row>77</xdr:row>
      <xdr:rowOff>163942</xdr:rowOff>
    </xdr:to>
    <xdr:sp macro="" textlink="">
      <xdr:nvSpPr>
        <xdr:cNvPr id="423" name="楕円 422"/>
        <xdr:cNvSpPr/>
      </xdr:nvSpPr>
      <xdr:spPr>
        <a:xfrm>
          <a:off x="9588500" y="132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155069</xdr:rowOff>
    </xdr:from>
    <xdr:ext cx="534377" cy="259045"/>
    <xdr:sp macro="" textlink="">
      <xdr:nvSpPr>
        <xdr:cNvPr id="424" name="テキスト ボックス 423"/>
        <xdr:cNvSpPr txBox="1"/>
      </xdr:nvSpPr>
      <xdr:spPr>
        <a:xfrm>
          <a:off x="9372111" y="133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67005</xdr:rowOff>
    </xdr:from>
    <xdr:to>
      <xdr:col>46</xdr:col>
      <xdr:colOff>38100</xdr:colOff>
      <xdr:row>77</xdr:row>
      <xdr:rowOff>168605</xdr:rowOff>
    </xdr:to>
    <xdr:sp macro="" textlink="">
      <xdr:nvSpPr>
        <xdr:cNvPr id="425" name="楕円 424"/>
        <xdr:cNvSpPr/>
      </xdr:nvSpPr>
      <xdr:spPr>
        <a:xfrm>
          <a:off x="8699500" y="132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159732</xdr:rowOff>
    </xdr:from>
    <xdr:ext cx="534377" cy="259045"/>
    <xdr:sp macro="" textlink="">
      <xdr:nvSpPr>
        <xdr:cNvPr id="426" name="テキスト ボックス 425"/>
        <xdr:cNvSpPr txBox="1"/>
      </xdr:nvSpPr>
      <xdr:spPr>
        <a:xfrm>
          <a:off x="8483111" y="133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78744</xdr:rowOff>
    </xdr:from>
    <xdr:to>
      <xdr:col>41</xdr:col>
      <xdr:colOff>101600</xdr:colOff>
      <xdr:row>78</xdr:row>
      <xdr:rowOff>8894</xdr:rowOff>
    </xdr:to>
    <xdr:sp macro="" textlink="">
      <xdr:nvSpPr>
        <xdr:cNvPr id="427" name="楕円 426"/>
        <xdr:cNvSpPr/>
      </xdr:nvSpPr>
      <xdr:spPr>
        <a:xfrm>
          <a:off x="7810500" y="1328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21</xdr:rowOff>
    </xdr:from>
    <xdr:ext cx="534377" cy="259045"/>
    <xdr:sp macro="" textlink="">
      <xdr:nvSpPr>
        <xdr:cNvPr id="428" name="テキスト ボックス 427"/>
        <xdr:cNvSpPr txBox="1"/>
      </xdr:nvSpPr>
      <xdr:spPr>
        <a:xfrm>
          <a:off x="7594111" y="13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80693</xdr:rowOff>
    </xdr:from>
    <xdr:to>
      <xdr:col>36</xdr:col>
      <xdr:colOff>165100</xdr:colOff>
      <xdr:row>78</xdr:row>
      <xdr:rowOff>10843</xdr:rowOff>
    </xdr:to>
    <xdr:sp macro="" textlink="">
      <xdr:nvSpPr>
        <xdr:cNvPr id="429" name="楕円 428"/>
        <xdr:cNvSpPr/>
      </xdr:nvSpPr>
      <xdr:spPr>
        <a:xfrm>
          <a:off x="6921500" y="132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1970</xdr:rowOff>
    </xdr:from>
    <xdr:ext cx="534377" cy="259045"/>
    <xdr:sp macro="" textlink="">
      <xdr:nvSpPr>
        <xdr:cNvPr id="430" name="テキスト ボックス 429"/>
        <xdr:cNvSpPr txBox="1"/>
      </xdr:nvSpPr>
      <xdr:spPr>
        <a:xfrm>
          <a:off x="6705111" y="1337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18368</xdr:rowOff>
    </xdr:from>
    <xdr:to>
      <xdr:col>55</xdr:col>
      <xdr:colOff>0</xdr:colOff>
      <xdr:row>96</xdr:row>
      <xdr:rowOff>139548</xdr:rowOff>
    </xdr:to>
    <xdr:cxnSp macro="">
      <xdr:nvCxnSpPr>
        <xdr:cNvPr id="461" name="直線コネクタ 460"/>
        <xdr:cNvCxnSpPr/>
      </xdr:nvCxnSpPr>
      <xdr:spPr>
        <a:xfrm flipV="1">
          <a:off x="9639300" y="16477568"/>
          <a:ext cx="838200" cy="12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121424</xdr:rowOff>
    </xdr:from>
    <xdr:to>
      <xdr:col>50</xdr:col>
      <xdr:colOff>114300</xdr:colOff>
      <xdr:row>96</xdr:row>
      <xdr:rowOff>139548</xdr:rowOff>
    </xdr:to>
    <xdr:cxnSp macro="">
      <xdr:nvCxnSpPr>
        <xdr:cNvPr id="464" name="直線コネクタ 463"/>
        <xdr:cNvCxnSpPr/>
      </xdr:nvCxnSpPr>
      <xdr:spPr>
        <a:xfrm>
          <a:off x="8750300" y="16580624"/>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121424</xdr:rowOff>
    </xdr:from>
    <xdr:to>
      <xdr:col>45</xdr:col>
      <xdr:colOff>177800</xdr:colOff>
      <xdr:row>96</xdr:row>
      <xdr:rowOff>144304</xdr:rowOff>
    </xdr:to>
    <xdr:cxnSp macro="">
      <xdr:nvCxnSpPr>
        <xdr:cNvPr id="467" name="直線コネクタ 466"/>
        <xdr:cNvCxnSpPr/>
      </xdr:nvCxnSpPr>
      <xdr:spPr>
        <a:xfrm flipV="1">
          <a:off x="7861300" y="16580624"/>
          <a:ext cx="889000" cy="2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144304</xdr:rowOff>
    </xdr:from>
    <xdr:to>
      <xdr:col>41</xdr:col>
      <xdr:colOff>50800</xdr:colOff>
      <xdr:row>96</xdr:row>
      <xdr:rowOff>168884</xdr:rowOff>
    </xdr:to>
    <xdr:cxnSp macro="">
      <xdr:nvCxnSpPr>
        <xdr:cNvPr id="470" name="直線コネクタ 469"/>
        <xdr:cNvCxnSpPr/>
      </xdr:nvCxnSpPr>
      <xdr:spPr>
        <a:xfrm flipV="1">
          <a:off x="6972300" y="16603504"/>
          <a:ext cx="889000" cy="2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139018</xdr:rowOff>
    </xdr:from>
    <xdr:to>
      <xdr:col>55</xdr:col>
      <xdr:colOff>50800</xdr:colOff>
      <xdr:row>96</xdr:row>
      <xdr:rowOff>69168</xdr:rowOff>
    </xdr:to>
    <xdr:sp macro="" textlink="">
      <xdr:nvSpPr>
        <xdr:cNvPr id="480" name="楕円 479"/>
        <xdr:cNvSpPr/>
      </xdr:nvSpPr>
      <xdr:spPr>
        <a:xfrm>
          <a:off x="10426700" y="164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117445</xdr:rowOff>
    </xdr:from>
    <xdr:ext cx="534377" cy="259045"/>
    <xdr:sp macro="" textlink="">
      <xdr:nvSpPr>
        <xdr:cNvPr id="481" name="土木費該当値テキスト"/>
        <xdr:cNvSpPr txBox="1"/>
      </xdr:nvSpPr>
      <xdr:spPr>
        <a:xfrm>
          <a:off x="10528300" y="1640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88748</xdr:rowOff>
    </xdr:from>
    <xdr:to>
      <xdr:col>50</xdr:col>
      <xdr:colOff>165100</xdr:colOff>
      <xdr:row>97</xdr:row>
      <xdr:rowOff>18898</xdr:rowOff>
    </xdr:to>
    <xdr:sp macro="" textlink="">
      <xdr:nvSpPr>
        <xdr:cNvPr id="482" name="楕円 481"/>
        <xdr:cNvSpPr/>
      </xdr:nvSpPr>
      <xdr:spPr>
        <a:xfrm>
          <a:off x="9588500" y="165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10025</xdr:rowOff>
    </xdr:from>
    <xdr:ext cx="534377" cy="259045"/>
    <xdr:sp macro="" textlink="">
      <xdr:nvSpPr>
        <xdr:cNvPr id="483" name="テキスト ボックス 482"/>
        <xdr:cNvSpPr txBox="1"/>
      </xdr:nvSpPr>
      <xdr:spPr>
        <a:xfrm>
          <a:off x="9372111" y="1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70624</xdr:rowOff>
    </xdr:from>
    <xdr:to>
      <xdr:col>46</xdr:col>
      <xdr:colOff>38100</xdr:colOff>
      <xdr:row>97</xdr:row>
      <xdr:rowOff>774</xdr:rowOff>
    </xdr:to>
    <xdr:sp macro="" textlink="">
      <xdr:nvSpPr>
        <xdr:cNvPr id="484" name="楕円 483"/>
        <xdr:cNvSpPr/>
      </xdr:nvSpPr>
      <xdr:spPr>
        <a:xfrm>
          <a:off x="8699500" y="165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163351</xdr:rowOff>
    </xdr:from>
    <xdr:ext cx="534377" cy="259045"/>
    <xdr:sp macro="" textlink="">
      <xdr:nvSpPr>
        <xdr:cNvPr id="485" name="テキスト ボックス 484"/>
        <xdr:cNvSpPr txBox="1"/>
      </xdr:nvSpPr>
      <xdr:spPr>
        <a:xfrm>
          <a:off x="8483111" y="1662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93504</xdr:rowOff>
    </xdr:from>
    <xdr:to>
      <xdr:col>41</xdr:col>
      <xdr:colOff>101600</xdr:colOff>
      <xdr:row>97</xdr:row>
      <xdr:rowOff>23654</xdr:rowOff>
    </xdr:to>
    <xdr:sp macro="" textlink="">
      <xdr:nvSpPr>
        <xdr:cNvPr id="486" name="楕円 485"/>
        <xdr:cNvSpPr/>
      </xdr:nvSpPr>
      <xdr:spPr>
        <a:xfrm>
          <a:off x="7810500" y="165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14781</xdr:rowOff>
    </xdr:from>
    <xdr:ext cx="534377" cy="259045"/>
    <xdr:sp macro="" textlink="">
      <xdr:nvSpPr>
        <xdr:cNvPr id="487" name="テキスト ボックス 486"/>
        <xdr:cNvSpPr txBox="1"/>
      </xdr:nvSpPr>
      <xdr:spPr>
        <a:xfrm>
          <a:off x="7594111" y="166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118084</xdr:rowOff>
    </xdr:from>
    <xdr:to>
      <xdr:col>36</xdr:col>
      <xdr:colOff>165100</xdr:colOff>
      <xdr:row>97</xdr:row>
      <xdr:rowOff>48234</xdr:rowOff>
    </xdr:to>
    <xdr:sp macro="" textlink="">
      <xdr:nvSpPr>
        <xdr:cNvPr id="488" name="楕円 487"/>
        <xdr:cNvSpPr/>
      </xdr:nvSpPr>
      <xdr:spPr>
        <a:xfrm>
          <a:off x="6921500" y="165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39361</xdr:rowOff>
    </xdr:from>
    <xdr:ext cx="534377" cy="259045"/>
    <xdr:sp macro="" textlink="">
      <xdr:nvSpPr>
        <xdr:cNvPr id="489" name="テキスト ボックス 488"/>
        <xdr:cNvSpPr txBox="1"/>
      </xdr:nvSpPr>
      <xdr:spPr>
        <a:xfrm>
          <a:off x="6705111" y="1667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128678</xdr:rowOff>
    </xdr:from>
    <xdr:to>
      <xdr:col>85</xdr:col>
      <xdr:colOff>127000</xdr:colOff>
      <xdr:row>37</xdr:row>
      <xdr:rowOff>84248</xdr:rowOff>
    </xdr:to>
    <xdr:cxnSp macro="">
      <xdr:nvCxnSpPr>
        <xdr:cNvPr id="520" name="直線コネクタ 519"/>
        <xdr:cNvCxnSpPr/>
      </xdr:nvCxnSpPr>
      <xdr:spPr>
        <a:xfrm flipV="1">
          <a:off x="15481300" y="6300878"/>
          <a:ext cx="838200" cy="1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84248</xdr:rowOff>
    </xdr:from>
    <xdr:to>
      <xdr:col>81</xdr:col>
      <xdr:colOff>50800</xdr:colOff>
      <xdr:row>37</xdr:row>
      <xdr:rowOff>98977</xdr:rowOff>
    </xdr:to>
    <xdr:cxnSp macro="">
      <xdr:nvCxnSpPr>
        <xdr:cNvPr id="523" name="直線コネクタ 522"/>
        <xdr:cNvCxnSpPr/>
      </xdr:nvCxnSpPr>
      <xdr:spPr>
        <a:xfrm flipV="1">
          <a:off x="14592300" y="6427898"/>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89081</xdr:rowOff>
    </xdr:from>
    <xdr:to>
      <xdr:col>76</xdr:col>
      <xdr:colOff>114300</xdr:colOff>
      <xdr:row>37</xdr:row>
      <xdr:rowOff>98977</xdr:rowOff>
    </xdr:to>
    <xdr:cxnSp macro="">
      <xdr:nvCxnSpPr>
        <xdr:cNvPr id="526" name="直線コネクタ 525"/>
        <xdr:cNvCxnSpPr/>
      </xdr:nvCxnSpPr>
      <xdr:spPr>
        <a:xfrm>
          <a:off x="13703300" y="6432731"/>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89081</xdr:rowOff>
    </xdr:from>
    <xdr:to>
      <xdr:col>71</xdr:col>
      <xdr:colOff>177800</xdr:colOff>
      <xdr:row>37</xdr:row>
      <xdr:rowOff>104937</xdr:rowOff>
    </xdr:to>
    <xdr:cxnSp macro="">
      <xdr:nvCxnSpPr>
        <xdr:cNvPr id="529" name="直線コネクタ 528"/>
        <xdr:cNvCxnSpPr/>
      </xdr:nvCxnSpPr>
      <xdr:spPr>
        <a:xfrm flipV="1">
          <a:off x="12814300" y="6432731"/>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77878</xdr:rowOff>
    </xdr:from>
    <xdr:to>
      <xdr:col>85</xdr:col>
      <xdr:colOff>177800</xdr:colOff>
      <xdr:row>37</xdr:row>
      <xdr:rowOff>8028</xdr:rowOff>
    </xdr:to>
    <xdr:sp macro="" textlink="">
      <xdr:nvSpPr>
        <xdr:cNvPr id="539" name="楕円 538"/>
        <xdr:cNvSpPr/>
      </xdr:nvSpPr>
      <xdr:spPr>
        <a:xfrm>
          <a:off x="16268700" y="625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100755</xdr:rowOff>
    </xdr:from>
    <xdr:ext cx="534377" cy="259045"/>
    <xdr:sp macro="" textlink="">
      <xdr:nvSpPr>
        <xdr:cNvPr id="540" name="消防費該当値テキスト"/>
        <xdr:cNvSpPr txBox="1"/>
      </xdr:nvSpPr>
      <xdr:spPr>
        <a:xfrm>
          <a:off x="16370300" y="610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33448</xdr:rowOff>
    </xdr:from>
    <xdr:to>
      <xdr:col>81</xdr:col>
      <xdr:colOff>101600</xdr:colOff>
      <xdr:row>37</xdr:row>
      <xdr:rowOff>135048</xdr:rowOff>
    </xdr:to>
    <xdr:sp macro="" textlink="">
      <xdr:nvSpPr>
        <xdr:cNvPr id="541" name="楕円 540"/>
        <xdr:cNvSpPr/>
      </xdr:nvSpPr>
      <xdr:spPr>
        <a:xfrm>
          <a:off x="15430500" y="637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126175</xdr:rowOff>
    </xdr:from>
    <xdr:ext cx="534377" cy="259045"/>
    <xdr:sp macro="" textlink="">
      <xdr:nvSpPr>
        <xdr:cNvPr id="542" name="テキスト ボックス 541"/>
        <xdr:cNvSpPr txBox="1"/>
      </xdr:nvSpPr>
      <xdr:spPr>
        <a:xfrm>
          <a:off x="15214111" y="646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48177</xdr:rowOff>
    </xdr:from>
    <xdr:to>
      <xdr:col>76</xdr:col>
      <xdr:colOff>165100</xdr:colOff>
      <xdr:row>37</xdr:row>
      <xdr:rowOff>149777</xdr:rowOff>
    </xdr:to>
    <xdr:sp macro="" textlink="">
      <xdr:nvSpPr>
        <xdr:cNvPr id="543" name="楕円 542"/>
        <xdr:cNvSpPr/>
      </xdr:nvSpPr>
      <xdr:spPr>
        <a:xfrm>
          <a:off x="14541500" y="639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140904</xdr:rowOff>
    </xdr:from>
    <xdr:ext cx="534377" cy="259045"/>
    <xdr:sp macro="" textlink="">
      <xdr:nvSpPr>
        <xdr:cNvPr id="544" name="テキスト ボックス 543"/>
        <xdr:cNvSpPr txBox="1"/>
      </xdr:nvSpPr>
      <xdr:spPr>
        <a:xfrm>
          <a:off x="14325111" y="64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38281</xdr:rowOff>
    </xdr:from>
    <xdr:to>
      <xdr:col>72</xdr:col>
      <xdr:colOff>38100</xdr:colOff>
      <xdr:row>37</xdr:row>
      <xdr:rowOff>139881</xdr:rowOff>
    </xdr:to>
    <xdr:sp macro="" textlink="">
      <xdr:nvSpPr>
        <xdr:cNvPr id="545" name="楕円 544"/>
        <xdr:cNvSpPr/>
      </xdr:nvSpPr>
      <xdr:spPr>
        <a:xfrm>
          <a:off x="13652500" y="63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131008</xdr:rowOff>
    </xdr:from>
    <xdr:ext cx="534377" cy="259045"/>
    <xdr:sp macro="" textlink="">
      <xdr:nvSpPr>
        <xdr:cNvPr id="546" name="テキスト ボックス 545"/>
        <xdr:cNvSpPr txBox="1"/>
      </xdr:nvSpPr>
      <xdr:spPr>
        <a:xfrm>
          <a:off x="13436111" y="647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54137</xdr:rowOff>
    </xdr:from>
    <xdr:to>
      <xdr:col>67</xdr:col>
      <xdr:colOff>101600</xdr:colOff>
      <xdr:row>37</xdr:row>
      <xdr:rowOff>155737</xdr:rowOff>
    </xdr:to>
    <xdr:sp macro="" textlink="">
      <xdr:nvSpPr>
        <xdr:cNvPr id="547" name="楕円 546"/>
        <xdr:cNvSpPr/>
      </xdr:nvSpPr>
      <xdr:spPr>
        <a:xfrm>
          <a:off x="12763500" y="63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146863</xdr:rowOff>
    </xdr:from>
    <xdr:ext cx="534377" cy="259045"/>
    <xdr:sp macro="" textlink="">
      <xdr:nvSpPr>
        <xdr:cNvPr id="548" name="テキスト ボックス 547"/>
        <xdr:cNvSpPr txBox="1"/>
      </xdr:nvSpPr>
      <xdr:spPr>
        <a:xfrm>
          <a:off x="12547111" y="649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73147</xdr:rowOff>
    </xdr:from>
    <xdr:to>
      <xdr:col>85</xdr:col>
      <xdr:colOff>127000</xdr:colOff>
      <xdr:row>56</xdr:row>
      <xdr:rowOff>151656</xdr:rowOff>
    </xdr:to>
    <xdr:cxnSp macro="">
      <xdr:nvCxnSpPr>
        <xdr:cNvPr id="577" name="直線コネクタ 576"/>
        <xdr:cNvCxnSpPr/>
      </xdr:nvCxnSpPr>
      <xdr:spPr>
        <a:xfrm>
          <a:off x="15481300" y="9331447"/>
          <a:ext cx="838200" cy="4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73147</xdr:rowOff>
    </xdr:from>
    <xdr:to>
      <xdr:col>81</xdr:col>
      <xdr:colOff>50800</xdr:colOff>
      <xdr:row>56</xdr:row>
      <xdr:rowOff>117503</xdr:rowOff>
    </xdr:to>
    <xdr:cxnSp macro="">
      <xdr:nvCxnSpPr>
        <xdr:cNvPr id="580" name="直線コネクタ 579"/>
        <xdr:cNvCxnSpPr/>
      </xdr:nvCxnSpPr>
      <xdr:spPr>
        <a:xfrm flipV="1">
          <a:off x="14592300" y="9331447"/>
          <a:ext cx="889000" cy="38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117503</xdr:rowOff>
    </xdr:from>
    <xdr:to>
      <xdr:col>76</xdr:col>
      <xdr:colOff>114300</xdr:colOff>
      <xdr:row>57</xdr:row>
      <xdr:rowOff>112969</xdr:rowOff>
    </xdr:to>
    <xdr:cxnSp macro="">
      <xdr:nvCxnSpPr>
        <xdr:cNvPr id="583" name="直線コネクタ 582"/>
        <xdr:cNvCxnSpPr/>
      </xdr:nvCxnSpPr>
      <xdr:spPr>
        <a:xfrm flipV="1">
          <a:off x="13703300" y="9718703"/>
          <a:ext cx="889000" cy="1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112969</xdr:rowOff>
    </xdr:from>
    <xdr:to>
      <xdr:col>71</xdr:col>
      <xdr:colOff>177800</xdr:colOff>
      <xdr:row>57</xdr:row>
      <xdr:rowOff>135296</xdr:rowOff>
    </xdr:to>
    <xdr:cxnSp macro="">
      <xdr:nvCxnSpPr>
        <xdr:cNvPr id="586" name="直線コネクタ 585"/>
        <xdr:cNvCxnSpPr/>
      </xdr:nvCxnSpPr>
      <xdr:spPr>
        <a:xfrm flipV="1">
          <a:off x="12814300" y="9885619"/>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100856</xdr:rowOff>
    </xdr:from>
    <xdr:to>
      <xdr:col>85</xdr:col>
      <xdr:colOff>177800</xdr:colOff>
      <xdr:row>57</xdr:row>
      <xdr:rowOff>31006</xdr:rowOff>
    </xdr:to>
    <xdr:sp macro="" textlink="">
      <xdr:nvSpPr>
        <xdr:cNvPr id="596" name="楕円 595"/>
        <xdr:cNvSpPr/>
      </xdr:nvSpPr>
      <xdr:spPr>
        <a:xfrm>
          <a:off x="16268700" y="97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79283</xdr:rowOff>
    </xdr:from>
    <xdr:ext cx="534377" cy="259045"/>
    <xdr:sp macro="" textlink="">
      <xdr:nvSpPr>
        <xdr:cNvPr id="597" name="教育費該当値テキスト"/>
        <xdr:cNvSpPr txBox="1"/>
      </xdr:nvSpPr>
      <xdr:spPr>
        <a:xfrm>
          <a:off x="16370300" y="968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22347</xdr:rowOff>
    </xdr:from>
    <xdr:to>
      <xdr:col>81</xdr:col>
      <xdr:colOff>101600</xdr:colOff>
      <xdr:row>54</xdr:row>
      <xdr:rowOff>123947</xdr:rowOff>
    </xdr:to>
    <xdr:sp macro="" textlink="">
      <xdr:nvSpPr>
        <xdr:cNvPr id="598" name="楕円 597"/>
        <xdr:cNvSpPr/>
      </xdr:nvSpPr>
      <xdr:spPr>
        <a:xfrm>
          <a:off x="15430500" y="928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140474</xdr:rowOff>
    </xdr:from>
    <xdr:ext cx="599010" cy="259045"/>
    <xdr:sp macro="" textlink="">
      <xdr:nvSpPr>
        <xdr:cNvPr id="599" name="テキスト ボックス 598"/>
        <xdr:cNvSpPr txBox="1"/>
      </xdr:nvSpPr>
      <xdr:spPr>
        <a:xfrm>
          <a:off x="15181795" y="905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66703</xdr:rowOff>
    </xdr:from>
    <xdr:to>
      <xdr:col>76</xdr:col>
      <xdr:colOff>165100</xdr:colOff>
      <xdr:row>56</xdr:row>
      <xdr:rowOff>168303</xdr:rowOff>
    </xdr:to>
    <xdr:sp macro="" textlink="">
      <xdr:nvSpPr>
        <xdr:cNvPr id="600" name="楕円 599"/>
        <xdr:cNvSpPr/>
      </xdr:nvSpPr>
      <xdr:spPr>
        <a:xfrm>
          <a:off x="14541500" y="966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159430</xdr:rowOff>
    </xdr:from>
    <xdr:ext cx="534377" cy="259045"/>
    <xdr:sp macro="" textlink="">
      <xdr:nvSpPr>
        <xdr:cNvPr id="601" name="テキスト ボックス 600"/>
        <xdr:cNvSpPr txBox="1"/>
      </xdr:nvSpPr>
      <xdr:spPr>
        <a:xfrm>
          <a:off x="14325111" y="976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62169</xdr:rowOff>
    </xdr:from>
    <xdr:to>
      <xdr:col>72</xdr:col>
      <xdr:colOff>38100</xdr:colOff>
      <xdr:row>57</xdr:row>
      <xdr:rowOff>163769</xdr:rowOff>
    </xdr:to>
    <xdr:sp macro="" textlink="">
      <xdr:nvSpPr>
        <xdr:cNvPr id="602" name="楕円 601"/>
        <xdr:cNvSpPr/>
      </xdr:nvSpPr>
      <xdr:spPr>
        <a:xfrm>
          <a:off x="13652500" y="98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154896</xdr:rowOff>
    </xdr:from>
    <xdr:ext cx="534377" cy="259045"/>
    <xdr:sp macro="" textlink="">
      <xdr:nvSpPr>
        <xdr:cNvPr id="603" name="テキスト ボックス 602"/>
        <xdr:cNvSpPr txBox="1"/>
      </xdr:nvSpPr>
      <xdr:spPr>
        <a:xfrm>
          <a:off x="13436111" y="992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84496</xdr:rowOff>
    </xdr:from>
    <xdr:to>
      <xdr:col>67</xdr:col>
      <xdr:colOff>101600</xdr:colOff>
      <xdr:row>58</xdr:row>
      <xdr:rowOff>14646</xdr:rowOff>
    </xdr:to>
    <xdr:sp macro="" textlink="">
      <xdr:nvSpPr>
        <xdr:cNvPr id="604" name="楕円 603"/>
        <xdr:cNvSpPr/>
      </xdr:nvSpPr>
      <xdr:spPr>
        <a:xfrm>
          <a:off x="12763500" y="98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5773</xdr:rowOff>
    </xdr:from>
    <xdr:ext cx="534377" cy="259045"/>
    <xdr:sp macro="" textlink="">
      <xdr:nvSpPr>
        <xdr:cNvPr id="605" name="テキスト ボックス 604"/>
        <xdr:cNvSpPr txBox="1"/>
      </xdr:nvSpPr>
      <xdr:spPr>
        <a:xfrm>
          <a:off x="12547111" y="994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44044</xdr:rowOff>
    </xdr:from>
    <xdr:to>
      <xdr:col>85</xdr:col>
      <xdr:colOff>127000</xdr:colOff>
      <xdr:row>79</xdr:row>
      <xdr:rowOff>44107</xdr:rowOff>
    </xdr:to>
    <xdr:cxnSp macro="">
      <xdr:nvCxnSpPr>
        <xdr:cNvPr id="634" name="直線コネクタ 633"/>
        <xdr:cNvCxnSpPr/>
      </xdr:nvCxnSpPr>
      <xdr:spPr>
        <a:xfrm>
          <a:off x="15481300" y="13588594"/>
          <a:ext cx="8382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43790</xdr:rowOff>
    </xdr:from>
    <xdr:to>
      <xdr:col>81</xdr:col>
      <xdr:colOff>50800</xdr:colOff>
      <xdr:row>79</xdr:row>
      <xdr:rowOff>44044</xdr:rowOff>
    </xdr:to>
    <xdr:cxnSp macro="">
      <xdr:nvCxnSpPr>
        <xdr:cNvPr id="637" name="直線コネクタ 636"/>
        <xdr:cNvCxnSpPr/>
      </xdr:nvCxnSpPr>
      <xdr:spPr>
        <a:xfrm>
          <a:off x="14592300" y="13588340"/>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42901</xdr:rowOff>
    </xdr:from>
    <xdr:to>
      <xdr:col>76</xdr:col>
      <xdr:colOff>114300</xdr:colOff>
      <xdr:row>79</xdr:row>
      <xdr:rowOff>43790</xdr:rowOff>
    </xdr:to>
    <xdr:cxnSp macro="">
      <xdr:nvCxnSpPr>
        <xdr:cNvPr id="640" name="直線コネクタ 639"/>
        <xdr:cNvCxnSpPr/>
      </xdr:nvCxnSpPr>
      <xdr:spPr>
        <a:xfrm>
          <a:off x="13703300" y="13587451"/>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41351</xdr:rowOff>
    </xdr:from>
    <xdr:to>
      <xdr:col>71</xdr:col>
      <xdr:colOff>177800</xdr:colOff>
      <xdr:row>79</xdr:row>
      <xdr:rowOff>42901</xdr:rowOff>
    </xdr:to>
    <xdr:cxnSp macro="">
      <xdr:nvCxnSpPr>
        <xdr:cNvPr id="643" name="直線コネクタ 642"/>
        <xdr:cNvCxnSpPr/>
      </xdr:nvCxnSpPr>
      <xdr:spPr>
        <a:xfrm>
          <a:off x="12814300" y="13585901"/>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164757</xdr:rowOff>
    </xdr:from>
    <xdr:to>
      <xdr:col>85</xdr:col>
      <xdr:colOff>177800</xdr:colOff>
      <xdr:row>79</xdr:row>
      <xdr:rowOff>94907</xdr:rowOff>
    </xdr:to>
    <xdr:sp macro="" textlink="">
      <xdr:nvSpPr>
        <xdr:cNvPr id="653" name="楕円 652"/>
        <xdr:cNvSpPr/>
      </xdr:nvSpPr>
      <xdr:spPr>
        <a:xfrm>
          <a:off x="162687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79684</xdr:rowOff>
    </xdr:from>
    <xdr:ext cx="313932" cy="259045"/>
    <xdr:sp macro="" textlink="">
      <xdr:nvSpPr>
        <xdr:cNvPr id="654" name="災害復旧費該当値テキスト"/>
        <xdr:cNvSpPr txBox="1"/>
      </xdr:nvSpPr>
      <xdr:spPr>
        <a:xfrm>
          <a:off x="16370300" y="1345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164694</xdr:rowOff>
    </xdr:from>
    <xdr:to>
      <xdr:col>81</xdr:col>
      <xdr:colOff>101600</xdr:colOff>
      <xdr:row>79</xdr:row>
      <xdr:rowOff>94844</xdr:rowOff>
    </xdr:to>
    <xdr:sp macro="" textlink="">
      <xdr:nvSpPr>
        <xdr:cNvPr id="655" name="楕円 654"/>
        <xdr:cNvSpPr/>
      </xdr:nvSpPr>
      <xdr:spPr>
        <a:xfrm>
          <a:off x="15430500" y="135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85971</xdr:rowOff>
    </xdr:from>
    <xdr:ext cx="313932" cy="259045"/>
    <xdr:sp macro="" textlink="">
      <xdr:nvSpPr>
        <xdr:cNvPr id="656" name="テキスト ボックス 655"/>
        <xdr:cNvSpPr txBox="1"/>
      </xdr:nvSpPr>
      <xdr:spPr>
        <a:xfrm>
          <a:off x="15324333" y="13630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164440</xdr:rowOff>
    </xdr:from>
    <xdr:to>
      <xdr:col>76</xdr:col>
      <xdr:colOff>165100</xdr:colOff>
      <xdr:row>79</xdr:row>
      <xdr:rowOff>94590</xdr:rowOff>
    </xdr:to>
    <xdr:sp macro="" textlink="">
      <xdr:nvSpPr>
        <xdr:cNvPr id="657" name="楕円 656"/>
        <xdr:cNvSpPr/>
      </xdr:nvSpPr>
      <xdr:spPr>
        <a:xfrm>
          <a:off x="14541500" y="135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85717</xdr:rowOff>
    </xdr:from>
    <xdr:ext cx="313932" cy="259045"/>
    <xdr:sp macro="" textlink="">
      <xdr:nvSpPr>
        <xdr:cNvPr id="658" name="テキスト ボックス 657"/>
        <xdr:cNvSpPr txBox="1"/>
      </xdr:nvSpPr>
      <xdr:spPr>
        <a:xfrm>
          <a:off x="14435333" y="13630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163551</xdr:rowOff>
    </xdr:from>
    <xdr:to>
      <xdr:col>72</xdr:col>
      <xdr:colOff>38100</xdr:colOff>
      <xdr:row>79</xdr:row>
      <xdr:rowOff>93701</xdr:rowOff>
    </xdr:to>
    <xdr:sp macro="" textlink="">
      <xdr:nvSpPr>
        <xdr:cNvPr id="659" name="楕円 658"/>
        <xdr:cNvSpPr/>
      </xdr:nvSpPr>
      <xdr:spPr>
        <a:xfrm>
          <a:off x="13652500" y="135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84828</xdr:rowOff>
    </xdr:from>
    <xdr:ext cx="378565" cy="259045"/>
    <xdr:sp macro="" textlink="">
      <xdr:nvSpPr>
        <xdr:cNvPr id="660" name="テキスト ボックス 659"/>
        <xdr:cNvSpPr txBox="1"/>
      </xdr:nvSpPr>
      <xdr:spPr>
        <a:xfrm>
          <a:off x="13514017" y="1362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162001</xdr:rowOff>
    </xdr:from>
    <xdr:to>
      <xdr:col>67</xdr:col>
      <xdr:colOff>101600</xdr:colOff>
      <xdr:row>79</xdr:row>
      <xdr:rowOff>92151</xdr:rowOff>
    </xdr:to>
    <xdr:sp macro="" textlink="">
      <xdr:nvSpPr>
        <xdr:cNvPr id="661" name="楕円 660"/>
        <xdr:cNvSpPr/>
      </xdr:nvSpPr>
      <xdr:spPr>
        <a:xfrm>
          <a:off x="12763500" y="1353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83278</xdr:rowOff>
    </xdr:from>
    <xdr:ext cx="378565" cy="259045"/>
    <xdr:sp macro="" textlink="">
      <xdr:nvSpPr>
        <xdr:cNvPr id="662" name="テキスト ボックス 661"/>
        <xdr:cNvSpPr txBox="1"/>
      </xdr:nvSpPr>
      <xdr:spPr>
        <a:xfrm>
          <a:off x="12625017" y="1362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110260</xdr:rowOff>
    </xdr:from>
    <xdr:to>
      <xdr:col>85</xdr:col>
      <xdr:colOff>127000</xdr:colOff>
      <xdr:row>98</xdr:row>
      <xdr:rowOff>119416</xdr:rowOff>
    </xdr:to>
    <xdr:cxnSp macro="">
      <xdr:nvCxnSpPr>
        <xdr:cNvPr id="693" name="直線コネクタ 692"/>
        <xdr:cNvCxnSpPr/>
      </xdr:nvCxnSpPr>
      <xdr:spPr>
        <a:xfrm>
          <a:off x="15481300" y="16912360"/>
          <a:ext cx="8382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103856</xdr:rowOff>
    </xdr:from>
    <xdr:to>
      <xdr:col>81</xdr:col>
      <xdr:colOff>50800</xdr:colOff>
      <xdr:row>98</xdr:row>
      <xdr:rowOff>110260</xdr:rowOff>
    </xdr:to>
    <xdr:cxnSp macro="">
      <xdr:nvCxnSpPr>
        <xdr:cNvPr id="696" name="直線コネクタ 695"/>
        <xdr:cNvCxnSpPr/>
      </xdr:nvCxnSpPr>
      <xdr:spPr>
        <a:xfrm>
          <a:off x="14592300" y="16905956"/>
          <a:ext cx="8890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98349</xdr:rowOff>
    </xdr:from>
    <xdr:to>
      <xdr:col>76</xdr:col>
      <xdr:colOff>114300</xdr:colOff>
      <xdr:row>98</xdr:row>
      <xdr:rowOff>103856</xdr:rowOff>
    </xdr:to>
    <xdr:cxnSp macro="">
      <xdr:nvCxnSpPr>
        <xdr:cNvPr id="699" name="直線コネクタ 698"/>
        <xdr:cNvCxnSpPr/>
      </xdr:nvCxnSpPr>
      <xdr:spPr>
        <a:xfrm>
          <a:off x="13703300" y="16900449"/>
          <a:ext cx="8890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71019</xdr:rowOff>
    </xdr:from>
    <xdr:to>
      <xdr:col>71</xdr:col>
      <xdr:colOff>177800</xdr:colOff>
      <xdr:row>98</xdr:row>
      <xdr:rowOff>98349</xdr:rowOff>
    </xdr:to>
    <xdr:cxnSp macro="">
      <xdr:nvCxnSpPr>
        <xdr:cNvPr id="702" name="直線コネクタ 701"/>
        <xdr:cNvCxnSpPr/>
      </xdr:nvCxnSpPr>
      <xdr:spPr>
        <a:xfrm>
          <a:off x="12814300" y="16873119"/>
          <a:ext cx="889000" cy="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68616</xdr:rowOff>
    </xdr:from>
    <xdr:to>
      <xdr:col>85</xdr:col>
      <xdr:colOff>177800</xdr:colOff>
      <xdr:row>98</xdr:row>
      <xdr:rowOff>170216</xdr:rowOff>
    </xdr:to>
    <xdr:sp macro="" textlink="">
      <xdr:nvSpPr>
        <xdr:cNvPr id="712" name="楕円 711"/>
        <xdr:cNvSpPr/>
      </xdr:nvSpPr>
      <xdr:spPr>
        <a:xfrm>
          <a:off x="16268700" y="168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154993</xdr:rowOff>
    </xdr:from>
    <xdr:ext cx="534377" cy="259045"/>
    <xdr:sp macro="" textlink="">
      <xdr:nvSpPr>
        <xdr:cNvPr id="713" name="公債費該当値テキスト"/>
        <xdr:cNvSpPr txBox="1"/>
      </xdr:nvSpPr>
      <xdr:spPr>
        <a:xfrm>
          <a:off x="16370300" y="1678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59460</xdr:rowOff>
    </xdr:from>
    <xdr:to>
      <xdr:col>81</xdr:col>
      <xdr:colOff>101600</xdr:colOff>
      <xdr:row>98</xdr:row>
      <xdr:rowOff>161060</xdr:rowOff>
    </xdr:to>
    <xdr:sp macro="" textlink="">
      <xdr:nvSpPr>
        <xdr:cNvPr id="714" name="楕円 713"/>
        <xdr:cNvSpPr/>
      </xdr:nvSpPr>
      <xdr:spPr>
        <a:xfrm>
          <a:off x="15430500" y="168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152187</xdr:rowOff>
    </xdr:from>
    <xdr:ext cx="534377" cy="259045"/>
    <xdr:sp macro="" textlink="">
      <xdr:nvSpPr>
        <xdr:cNvPr id="715" name="テキスト ボックス 714"/>
        <xdr:cNvSpPr txBox="1"/>
      </xdr:nvSpPr>
      <xdr:spPr>
        <a:xfrm>
          <a:off x="15214111" y="1695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53056</xdr:rowOff>
    </xdr:from>
    <xdr:to>
      <xdr:col>76</xdr:col>
      <xdr:colOff>165100</xdr:colOff>
      <xdr:row>98</xdr:row>
      <xdr:rowOff>154656</xdr:rowOff>
    </xdr:to>
    <xdr:sp macro="" textlink="">
      <xdr:nvSpPr>
        <xdr:cNvPr id="716" name="楕円 715"/>
        <xdr:cNvSpPr/>
      </xdr:nvSpPr>
      <xdr:spPr>
        <a:xfrm>
          <a:off x="14541500" y="16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145783</xdr:rowOff>
    </xdr:from>
    <xdr:ext cx="534377" cy="259045"/>
    <xdr:sp macro="" textlink="">
      <xdr:nvSpPr>
        <xdr:cNvPr id="717" name="テキスト ボックス 716"/>
        <xdr:cNvSpPr txBox="1"/>
      </xdr:nvSpPr>
      <xdr:spPr>
        <a:xfrm>
          <a:off x="14325111" y="1694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47549</xdr:rowOff>
    </xdr:from>
    <xdr:to>
      <xdr:col>72</xdr:col>
      <xdr:colOff>38100</xdr:colOff>
      <xdr:row>98</xdr:row>
      <xdr:rowOff>149149</xdr:rowOff>
    </xdr:to>
    <xdr:sp macro="" textlink="">
      <xdr:nvSpPr>
        <xdr:cNvPr id="718" name="楕円 717"/>
        <xdr:cNvSpPr/>
      </xdr:nvSpPr>
      <xdr:spPr>
        <a:xfrm>
          <a:off x="13652500" y="168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140276</xdr:rowOff>
    </xdr:from>
    <xdr:ext cx="534377" cy="259045"/>
    <xdr:sp macro="" textlink="">
      <xdr:nvSpPr>
        <xdr:cNvPr id="719" name="テキスト ボックス 718"/>
        <xdr:cNvSpPr txBox="1"/>
      </xdr:nvSpPr>
      <xdr:spPr>
        <a:xfrm>
          <a:off x="13436111" y="1694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20219</xdr:rowOff>
    </xdr:from>
    <xdr:to>
      <xdr:col>67</xdr:col>
      <xdr:colOff>101600</xdr:colOff>
      <xdr:row>98</xdr:row>
      <xdr:rowOff>121819</xdr:rowOff>
    </xdr:to>
    <xdr:sp macro="" textlink="">
      <xdr:nvSpPr>
        <xdr:cNvPr id="720" name="楕円 719"/>
        <xdr:cNvSpPr/>
      </xdr:nvSpPr>
      <xdr:spPr>
        <a:xfrm>
          <a:off x="12763500" y="168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112946</xdr:rowOff>
    </xdr:from>
    <xdr:ext cx="534377" cy="259045"/>
    <xdr:sp macro="" textlink="">
      <xdr:nvSpPr>
        <xdr:cNvPr id="721" name="テキスト ボックス 720"/>
        <xdr:cNvSpPr txBox="1"/>
      </xdr:nvSpPr>
      <xdr:spPr>
        <a:xfrm>
          <a:off x="12547111" y="1691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全体的に類似団体内平均を下回っていることが見て取れる。これは、財政難により経費節減や事業の廃止・縮小を行っており、各分野で市独自の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政策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を抑制していることが原因である。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消防費が増加しているのは、黒石消防署山形分署改築工事があったためであるが、工事は令和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年度で完了している。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、教育費の数値が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大幅に下がっているの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小学校の統廃合に伴う新設校の建設工事や増築工事が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完了し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たことが要因である。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年にわたり実質単年度収支は黒字であり、財政調整基金残高も毎年度増加している。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しかし、今後建物の老朽化対策等により普通建設事業費の増加が予想されるため、現状の財政状況を楽観視せず、経費の削減等により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将来負担の軽減に努める必要がある。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病院事業会計について、平成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年度から年々赤字の額が増加して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しかしながら赤字が続いており、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包括ケア病棟設置などにより、医業収益確保のため様々な努力は行っているが、平成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年度決算で健全化法による資金不足額が発生し、令和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年度決算において、資金不足比率は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病院事業については、経営状況の悪化等により設備更新が進んでいない現状にあるため、今後、施設の老朽化対策による大規模改修が見込まれ、財源確保が課題となっている。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病院事業会計以外は皆黒字であり、健全な状態を維持している。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21216300</v>
      </c>
      <c r="BO4" s="433"/>
      <c r="BP4" s="433"/>
      <c r="BQ4" s="433"/>
      <c r="BR4" s="433"/>
      <c r="BS4" s="433"/>
      <c r="BT4" s="433"/>
      <c r="BU4" s="434"/>
      <c r="BV4" s="432">
        <v>18228007</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9.1999999999999993</v>
      </c>
      <c r="CU4" s="439"/>
      <c r="CV4" s="439"/>
      <c r="CW4" s="439"/>
      <c r="CX4" s="439"/>
      <c r="CY4" s="439"/>
      <c r="CZ4" s="439"/>
      <c r="DA4" s="440"/>
      <c r="DB4" s="438">
        <v>5.0999999999999996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20146937</v>
      </c>
      <c r="BO5" s="470"/>
      <c r="BP5" s="470"/>
      <c r="BQ5" s="470"/>
      <c r="BR5" s="470"/>
      <c r="BS5" s="470"/>
      <c r="BT5" s="470"/>
      <c r="BU5" s="471"/>
      <c r="BV5" s="469">
        <v>17763748</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90.4</v>
      </c>
      <c r="CU5" s="467"/>
      <c r="CV5" s="467"/>
      <c r="CW5" s="467"/>
      <c r="CX5" s="467"/>
      <c r="CY5" s="467"/>
      <c r="CZ5" s="467"/>
      <c r="DA5" s="468"/>
      <c r="DB5" s="466">
        <v>94.5</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1069363</v>
      </c>
      <c r="BO6" s="470"/>
      <c r="BP6" s="470"/>
      <c r="BQ6" s="470"/>
      <c r="BR6" s="470"/>
      <c r="BS6" s="470"/>
      <c r="BT6" s="470"/>
      <c r="BU6" s="471"/>
      <c r="BV6" s="469">
        <v>464259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93.8</v>
      </c>
      <c r="CU6" s="507"/>
      <c r="CV6" s="507"/>
      <c r="CW6" s="507"/>
      <c r="CX6" s="507"/>
      <c r="CY6" s="507"/>
      <c r="CZ6" s="507"/>
      <c r="DA6" s="508"/>
      <c r="DB6" s="506">
        <v>98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234913</v>
      </c>
      <c r="BO7" s="470"/>
      <c r="BP7" s="470"/>
      <c r="BQ7" s="470"/>
      <c r="BR7" s="470"/>
      <c r="BS7" s="470"/>
      <c r="BT7" s="470"/>
      <c r="BU7" s="471"/>
      <c r="BV7" s="469">
        <v>16564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9024919</v>
      </c>
      <c r="CU7" s="470"/>
      <c r="CV7" s="470"/>
      <c r="CW7" s="470"/>
      <c r="CX7" s="470"/>
      <c r="CY7" s="470"/>
      <c r="CZ7" s="470"/>
      <c r="DA7" s="471"/>
      <c r="DB7" s="469">
        <v>8789352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834450</v>
      </c>
      <c r="BO8" s="470"/>
      <c r="BP8" s="470"/>
      <c r="BQ8" s="470"/>
      <c r="BR8" s="470"/>
      <c r="BS8" s="470"/>
      <c r="BT8" s="470"/>
      <c r="BU8" s="471"/>
      <c r="BV8" s="469">
        <v>447695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0.37</v>
      </c>
      <c r="CU8" s="510"/>
      <c r="CV8" s="510"/>
      <c r="CW8" s="510"/>
      <c r="CX8" s="510"/>
      <c r="CY8" s="510"/>
      <c r="CZ8" s="510"/>
      <c r="DA8" s="511"/>
      <c r="DB8" s="509">
        <v>0.36</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31946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386755</v>
      </c>
      <c r="BO9" s="470"/>
      <c r="BP9" s="470"/>
      <c r="BQ9" s="470"/>
      <c r="BR9" s="470"/>
      <c r="BS9" s="470"/>
      <c r="BT9" s="470"/>
      <c r="BU9" s="471"/>
      <c r="BV9" s="469">
        <v>120414</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12.5</v>
      </c>
      <c r="CU9" s="467"/>
      <c r="CV9" s="467"/>
      <c r="CW9" s="467"/>
      <c r="CX9" s="467"/>
      <c r="CY9" s="467"/>
      <c r="CZ9" s="467"/>
      <c r="DA9" s="468"/>
      <c r="DB9" s="466">
        <v>14.7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34284</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116</v>
      </c>
      <c r="AV10" s="502"/>
      <c r="AW10" s="502"/>
      <c r="AX10" s="502"/>
      <c r="AY10" s="503" t="s">
        <v>121</v>
      </c>
      <c r="AZ10" s="504"/>
      <c r="BA10" s="504"/>
      <c r="BB10" s="504"/>
      <c r="BC10" s="504"/>
      <c r="BD10" s="504"/>
      <c r="BE10" s="504"/>
      <c r="BF10" s="504"/>
      <c r="BG10" s="504"/>
      <c r="BH10" s="504"/>
      <c r="BI10" s="504"/>
      <c r="BJ10" s="504"/>
      <c r="BK10" s="504"/>
      <c r="BL10" s="504"/>
      <c r="BM10" s="505"/>
      <c r="BN10" s="469">
        <v>213574</v>
      </c>
      <c r="BO10" s="470"/>
      <c r="BP10" s="470"/>
      <c r="BQ10" s="470"/>
      <c r="BR10" s="470"/>
      <c r="BS10" s="470"/>
      <c r="BT10" s="470"/>
      <c r="BU10" s="471"/>
      <c r="BV10" s="469">
        <v>156967</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32530</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116</v>
      </c>
      <c r="AV12" s="502"/>
      <c r="AW12" s="502"/>
      <c r="AX12" s="502"/>
      <c r="AY12" s="503" t="s">
        <v>136</v>
      </c>
      <c r="AZ12" s="504"/>
      <c r="BA12" s="504"/>
      <c r="BB12" s="504"/>
      <c r="BC12" s="504"/>
      <c r="BD12" s="504"/>
      <c r="BE12" s="504"/>
      <c r="BF12" s="504"/>
      <c r="BG12" s="504"/>
      <c r="BH12" s="504"/>
      <c r="BI12" s="504"/>
      <c r="BJ12" s="504"/>
      <c r="BK12" s="504"/>
      <c r="BL12" s="504"/>
      <c r="BM12" s="505"/>
      <c r="BN12" s="469">
        <v>150000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32404</v>
      </c>
      <c r="S13" s="554"/>
      <c r="T13" s="554"/>
      <c r="U13" s="554"/>
      <c r="V13" s="555"/>
      <c r="W13" s="485" t="s">
        <v>140</v>
      </c>
      <c r="X13" s="486"/>
      <c r="Y13" s="486"/>
      <c r="Z13" s="486"/>
      <c r="AA13" s="486"/>
      <c r="AB13" s="476"/>
      <c r="AC13" s="520">
        <v>2780</v>
      </c>
      <c r="AD13" s="521"/>
      <c r="AE13" s="521"/>
      <c r="AF13" s="521"/>
      <c r="AG13" s="563"/>
      <c r="AH13" s="520">
        <v>2840</v>
      </c>
      <c r="AI13" s="521"/>
      <c r="AJ13" s="521"/>
      <c r="AK13" s="521"/>
      <c r="AL13" s="522"/>
      <c r="AM13" s="498" t="s">
        <v>141</v>
      </c>
      <c r="AN13" s="499"/>
      <c r="AO13" s="499"/>
      <c r="AP13" s="499"/>
      <c r="AQ13" s="499"/>
      <c r="AR13" s="499"/>
      <c r="AS13" s="499"/>
      <c r="AT13" s="500"/>
      <c r="AU13" s="501" t="s">
        <v>126</v>
      </c>
      <c r="AV13" s="502"/>
      <c r="AW13" s="502"/>
      <c r="AX13" s="502"/>
      <c r="AY13" s="503" t="s">
        <v>142</v>
      </c>
      <c r="AZ13" s="504"/>
      <c r="BA13" s="504"/>
      <c r="BB13" s="504"/>
      <c r="BC13" s="504"/>
      <c r="BD13" s="504"/>
      <c r="BE13" s="504"/>
      <c r="BF13" s="504"/>
      <c r="BG13" s="504"/>
      <c r="BH13" s="504"/>
      <c r="BI13" s="504"/>
      <c r="BJ13" s="504"/>
      <c r="BK13" s="504"/>
      <c r="BL13" s="504"/>
      <c r="BM13" s="505"/>
      <c r="BN13" s="469">
        <v>450329</v>
      </c>
      <c r="BO13" s="470"/>
      <c r="BP13" s="470"/>
      <c r="BQ13" s="470"/>
      <c r="BR13" s="470"/>
      <c r="BS13" s="470"/>
      <c r="BT13" s="470"/>
      <c r="BU13" s="471"/>
      <c r="BV13" s="469">
        <v>277381</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15.6</v>
      </c>
      <c r="CU13" s="467"/>
      <c r="CV13" s="467"/>
      <c r="CW13" s="467"/>
      <c r="CX13" s="467"/>
      <c r="CY13" s="467"/>
      <c r="CZ13" s="467"/>
      <c r="DA13" s="468"/>
      <c r="DB13" s="466">
        <v>17.100000000000001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33084</v>
      </c>
      <c r="S14" s="554"/>
      <c r="T14" s="554"/>
      <c r="U14" s="554"/>
      <c r="V14" s="555"/>
      <c r="W14" s="459"/>
      <c r="X14" s="460"/>
      <c r="Y14" s="460"/>
      <c r="Z14" s="460"/>
      <c r="AA14" s="460"/>
      <c r="AB14" s="449"/>
      <c r="AC14" s="556">
        <v>16.3</v>
      </c>
      <c r="AD14" s="557"/>
      <c r="AE14" s="557"/>
      <c r="AF14" s="557"/>
      <c r="AG14" s="558"/>
      <c r="AH14" s="556">
        <v>16.2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51.2</v>
      </c>
      <c r="CU14" s="568"/>
      <c r="CV14" s="568"/>
      <c r="CW14" s="568"/>
      <c r="CX14" s="568"/>
      <c r="CY14" s="568"/>
      <c r="CZ14" s="568"/>
      <c r="DA14" s="569"/>
      <c r="DB14" s="567">
        <v>70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32945</v>
      </c>
      <c r="S15" s="554"/>
      <c r="T15" s="554"/>
      <c r="U15" s="554"/>
      <c r="V15" s="555"/>
      <c r="W15" s="485" t="s">
        <v>147</v>
      </c>
      <c r="X15" s="486"/>
      <c r="Y15" s="486"/>
      <c r="Z15" s="486"/>
      <c r="AA15" s="486"/>
      <c r="AB15" s="476"/>
      <c r="AC15" s="520">
        <v>4213</v>
      </c>
      <c r="AD15" s="521"/>
      <c r="AE15" s="521"/>
      <c r="AF15" s="521"/>
      <c r="AG15" s="563"/>
      <c r="AH15" s="520">
        <v>4246</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3002741</v>
      </c>
      <c r="BO15" s="433"/>
      <c r="BP15" s="433"/>
      <c r="BQ15" s="433"/>
      <c r="BR15" s="433"/>
      <c r="BS15" s="433"/>
      <c r="BT15" s="433"/>
      <c r="BU15" s="434"/>
      <c r="BV15" s="432">
        <v>2798202</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24.7</v>
      </c>
      <c r="AD16" s="557"/>
      <c r="AE16" s="557"/>
      <c r="AF16" s="557"/>
      <c r="AG16" s="558"/>
      <c r="AH16" s="556">
        <v>24.2</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7987914</v>
      </c>
      <c r="BO16" s="470"/>
      <c r="BP16" s="470"/>
      <c r="BQ16" s="470"/>
      <c r="BR16" s="470"/>
      <c r="BS16" s="470"/>
      <c r="BT16" s="470"/>
      <c r="BU16" s="471"/>
      <c r="BV16" s="469">
        <v>7785475</v>
      </c>
      <c r="BW16" s="470"/>
      <c r="BX16" s="470"/>
      <c r="BY16" s="470"/>
      <c r="BZ16" s="470"/>
      <c r="CA16" s="470"/>
      <c r="CB16" s="470"/>
      <c r="CC16" s="471"/>
      <c r="CD16" s="201"/>
      <c r="CE16" s="579" t="s">
        <v>153</v>
      </c>
      <c r="CF16" s="579"/>
      <c r="CG16" s="579"/>
      <c r="CH16" s="579"/>
      <c r="CI16" s="579"/>
      <c r="CJ16" s="579"/>
      <c r="CK16" s="579"/>
      <c r="CL16" s="579"/>
      <c r="CM16" s="579"/>
      <c r="CN16" s="579"/>
      <c r="CO16" s="579"/>
      <c r="CP16" s="579"/>
      <c r="CQ16" s="579"/>
      <c r="CR16" s="579"/>
      <c r="CS16" s="580"/>
      <c r="CT16" s="466">
        <v>9.1999999999999993</v>
      </c>
      <c r="CU16" s="467"/>
      <c r="CV16" s="467"/>
      <c r="CW16" s="467"/>
      <c r="CX16" s="467"/>
      <c r="CY16" s="467"/>
      <c r="CZ16" s="467"/>
      <c r="DA16" s="468"/>
      <c r="DB16" s="466">
        <v>16.399999999999999</v>
      </c>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10066</v>
      </c>
      <c r="AD17" s="521"/>
      <c r="AE17" s="521"/>
      <c r="AF17" s="521"/>
      <c r="AG17" s="563"/>
      <c r="AH17" s="520">
        <v>10486</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3732760</v>
      </c>
      <c r="BO17" s="470"/>
      <c r="BP17" s="470"/>
      <c r="BQ17" s="470"/>
      <c r="BR17" s="470"/>
      <c r="BS17" s="470"/>
      <c r="BT17" s="470"/>
      <c r="BU17" s="471"/>
      <c r="BV17" s="469">
        <v>3501073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217.05</v>
      </c>
      <c r="M18" s="585"/>
      <c r="N18" s="585"/>
      <c r="O18" s="585"/>
      <c r="P18" s="585"/>
      <c r="Q18" s="585"/>
      <c r="R18" s="586"/>
      <c r="S18" s="586"/>
      <c r="T18" s="586"/>
      <c r="U18" s="586"/>
      <c r="V18" s="587"/>
      <c r="W18" s="487"/>
      <c r="X18" s="488"/>
      <c r="Y18" s="488"/>
      <c r="Z18" s="488"/>
      <c r="AA18" s="488"/>
      <c r="AB18" s="479"/>
      <c r="AC18" s="588">
        <v>59</v>
      </c>
      <c r="AD18" s="589"/>
      <c r="AE18" s="589"/>
      <c r="AF18" s="589"/>
      <c r="AG18" s="590"/>
      <c r="AH18" s="588">
        <v>59.7</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8313592</v>
      </c>
      <c r="BO18" s="470"/>
      <c r="BP18" s="470"/>
      <c r="BQ18" s="470"/>
      <c r="BR18" s="470"/>
      <c r="BS18" s="470"/>
      <c r="BT18" s="470"/>
      <c r="BU18" s="471"/>
      <c r="BV18" s="469">
        <v>8567058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147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11957623</v>
      </c>
      <c r="BO19" s="470"/>
      <c r="BP19" s="470"/>
      <c r="BQ19" s="470"/>
      <c r="BR19" s="470"/>
      <c r="BS19" s="470"/>
      <c r="BT19" s="470"/>
      <c r="BU19" s="471"/>
      <c r="BV19" s="469">
        <v>11000071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11661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12285523</v>
      </c>
      <c r="BO23" s="470"/>
      <c r="BP23" s="470"/>
      <c r="BQ23" s="470"/>
      <c r="BR23" s="470"/>
      <c r="BS23" s="470"/>
      <c r="BT23" s="470"/>
      <c r="BU23" s="471"/>
      <c r="BV23" s="469">
        <v>12718215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8000</v>
      </c>
      <c r="R24" s="521"/>
      <c r="S24" s="521"/>
      <c r="T24" s="521"/>
      <c r="U24" s="521"/>
      <c r="V24" s="563"/>
      <c r="W24" s="622"/>
      <c r="X24" s="610"/>
      <c r="Y24" s="611"/>
      <c r="Z24" s="519" t="s">
        <v>172</v>
      </c>
      <c r="AA24" s="499"/>
      <c r="AB24" s="499"/>
      <c r="AC24" s="499"/>
      <c r="AD24" s="499"/>
      <c r="AE24" s="499"/>
      <c r="AF24" s="499"/>
      <c r="AG24" s="500"/>
      <c r="AH24" s="520">
        <v>250</v>
      </c>
      <c r="AI24" s="521"/>
      <c r="AJ24" s="521"/>
      <c r="AK24" s="521"/>
      <c r="AL24" s="563"/>
      <c r="AM24" s="520">
        <v>715750</v>
      </c>
      <c r="AN24" s="521"/>
      <c r="AO24" s="521"/>
      <c r="AP24" s="521"/>
      <c r="AQ24" s="521"/>
      <c r="AR24" s="563"/>
      <c r="AS24" s="520">
        <v>2863</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10165917</v>
      </c>
      <c r="BO24" s="470"/>
      <c r="BP24" s="470"/>
      <c r="BQ24" s="470"/>
      <c r="BR24" s="470"/>
      <c r="BS24" s="470"/>
      <c r="BT24" s="470"/>
      <c r="BU24" s="471"/>
      <c r="BV24" s="469">
        <v>10255680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6500</v>
      </c>
      <c r="R25" s="521"/>
      <c r="S25" s="521"/>
      <c r="T25" s="521"/>
      <c r="U25" s="521"/>
      <c r="V25" s="563"/>
      <c r="W25" s="622"/>
      <c r="X25" s="610"/>
      <c r="Y25" s="611"/>
      <c r="Z25" s="519" t="s">
        <v>175</v>
      </c>
      <c r="AA25" s="499"/>
      <c r="AB25" s="499"/>
      <c r="AC25" s="499"/>
      <c r="AD25" s="499"/>
      <c r="AE25" s="499"/>
      <c r="AF25" s="499"/>
      <c r="AG25" s="500"/>
      <c r="AH25" s="520" t="s">
        <v>130</v>
      </c>
      <c r="AI25" s="521"/>
      <c r="AJ25" s="521"/>
      <c r="AK25" s="521"/>
      <c r="AL25" s="563"/>
      <c r="AM25" s="520" t="s">
        <v>129</v>
      </c>
      <c r="AN25" s="521"/>
      <c r="AO25" s="521"/>
      <c r="AP25" s="521"/>
      <c r="AQ25" s="521"/>
      <c r="AR25" s="563"/>
      <c r="AS25" s="520" t="s">
        <v>176</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423346</v>
      </c>
      <c r="BO25" s="433"/>
      <c r="BP25" s="433"/>
      <c r="BQ25" s="433"/>
      <c r="BR25" s="433"/>
      <c r="BS25" s="433"/>
      <c r="BT25" s="433"/>
      <c r="BU25" s="434"/>
      <c r="BV25" s="432">
        <v>376206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5500</v>
      </c>
      <c r="R26" s="521"/>
      <c r="S26" s="521"/>
      <c r="T26" s="521"/>
      <c r="U26" s="521"/>
      <c r="V26" s="563"/>
      <c r="W26" s="622"/>
      <c r="X26" s="610"/>
      <c r="Y26" s="611"/>
      <c r="Z26" s="519" t="s">
        <v>179</v>
      </c>
      <c r="AA26" s="632"/>
      <c r="AB26" s="632"/>
      <c r="AC26" s="632"/>
      <c r="AD26" s="632"/>
      <c r="AE26" s="632"/>
      <c r="AF26" s="632"/>
      <c r="AG26" s="633"/>
      <c r="AH26" s="520">
        <v>13</v>
      </c>
      <c r="AI26" s="521"/>
      <c r="AJ26" s="521"/>
      <c r="AK26" s="521"/>
      <c r="AL26" s="563"/>
      <c r="AM26" s="520">
        <v>41600</v>
      </c>
      <c r="AN26" s="521"/>
      <c r="AO26" s="521"/>
      <c r="AP26" s="521"/>
      <c r="AQ26" s="521"/>
      <c r="AR26" s="563"/>
      <c r="AS26" s="520">
        <v>3200</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4140</v>
      </c>
      <c r="R27" s="521"/>
      <c r="S27" s="521"/>
      <c r="T27" s="521"/>
      <c r="U27" s="521"/>
      <c r="V27" s="563"/>
      <c r="W27" s="622"/>
      <c r="X27" s="610"/>
      <c r="Y27" s="611"/>
      <c r="Z27" s="519" t="s">
        <v>182</v>
      </c>
      <c r="AA27" s="499"/>
      <c r="AB27" s="499"/>
      <c r="AC27" s="499"/>
      <c r="AD27" s="499"/>
      <c r="AE27" s="499"/>
      <c r="AF27" s="499"/>
      <c r="AG27" s="500"/>
      <c r="AH27" s="520">
        <v>5</v>
      </c>
      <c r="AI27" s="521"/>
      <c r="AJ27" s="521"/>
      <c r="AK27" s="521"/>
      <c r="AL27" s="563"/>
      <c r="AM27" s="520">
        <v>21550</v>
      </c>
      <c r="AN27" s="521"/>
      <c r="AO27" s="521"/>
      <c r="AP27" s="521"/>
      <c r="AQ27" s="521"/>
      <c r="AR27" s="563"/>
      <c r="AS27" s="520">
        <v>4310</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2142</v>
      </c>
      <c r="BO27" s="646"/>
      <c r="BP27" s="646"/>
      <c r="BQ27" s="646"/>
      <c r="BR27" s="646"/>
      <c r="BS27" s="646"/>
      <c r="BT27" s="646"/>
      <c r="BU27" s="647"/>
      <c r="BV27" s="645">
        <v>2142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3820</v>
      </c>
      <c r="R28" s="521"/>
      <c r="S28" s="521"/>
      <c r="T28" s="521"/>
      <c r="U28" s="521"/>
      <c r="V28" s="563"/>
      <c r="W28" s="622"/>
      <c r="X28" s="610"/>
      <c r="Y28" s="611"/>
      <c r="Z28" s="519" t="s">
        <v>185</v>
      </c>
      <c r="AA28" s="499"/>
      <c r="AB28" s="499"/>
      <c r="AC28" s="499"/>
      <c r="AD28" s="499"/>
      <c r="AE28" s="499"/>
      <c r="AF28" s="499"/>
      <c r="AG28" s="500"/>
      <c r="AH28" s="520" t="s">
        <v>176</v>
      </c>
      <c r="AI28" s="521"/>
      <c r="AJ28" s="521"/>
      <c r="AK28" s="521"/>
      <c r="AL28" s="563"/>
      <c r="AM28" s="520" t="s">
        <v>138</v>
      </c>
      <c r="AN28" s="521"/>
      <c r="AO28" s="521"/>
      <c r="AP28" s="521"/>
      <c r="AQ28" s="521"/>
      <c r="AR28" s="563"/>
      <c r="AS28" s="520" t="s">
        <v>176</v>
      </c>
      <c r="AT28" s="521"/>
      <c r="AU28" s="521"/>
      <c r="AV28" s="521"/>
      <c r="AW28" s="521"/>
      <c r="AX28" s="522"/>
      <c r="AY28" s="648" t="s">
        <v>186</v>
      </c>
      <c r="AZ28" s="649"/>
      <c r="BA28" s="649"/>
      <c r="BB28" s="650"/>
      <c r="BC28" s="429" t="s">
        <v>47</v>
      </c>
      <c r="BD28" s="430"/>
      <c r="BE28" s="430"/>
      <c r="BF28" s="430"/>
      <c r="BG28" s="430"/>
      <c r="BH28" s="430"/>
      <c r="BI28" s="430"/>
      <c r="BJ28" s="430"/>
      <c r="BK28" s="430"/>
      <c r="BL28" s="430"/>
      <c r="BM28" s="431"/>
      <c r="BN28" s="432">
        <v>1216722</v>
      </c>
      <c r="BO28" s="433"/>
      <c r="BP28" s="433"/>
      <c r="BQ28" s="433"/>
      <c r="BR28" s="433"/>
      <c r="BS28" s="433"/>
      <c r="BT28" s="433"/>
      <c r="BU28" s="434"/>
      <c r="BV28" s="432">
        <v>1153148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14</v>
      </c>
      <c r="M29" s="521"/>
      <c r="N29" s="521"/>
      <c r="O29" s="521"/>
      <c r="P29" s="563"/>
      <c r="Q29" s="520">
        <v>3450</v>
      </c>
      <c r="R29" s="521"/>
      <c r="S29" s="521"/>
      <c r="T29" s="521"/>
      <c r="U29" s="521"/>
      <c r="V29" s="563"/>
      <c r="W29" s="623"/>
      <c r="X29" s="624"/>
      <c r="Y29" s="625"/>
      <c r="Z29" s="519" t="s">
        <v>188</v>
      </c>
      <c r="AA29" s="499"/>
      <c r="AB29" s="499"/>
      <c r="AC29" s="499"/>
      <c r="AD29" s="499"/>
      <c r="AE29" s="499"/>
      <c r="AF29" s="499"/>
      <c r="AG29" s="500"/>
      <c r="AH29" s="520">
        <v>255</v>
      </c>
      <c r="AI29" s="521"/>
      <c r="AJ29" s="521"/>
      <c r="AK29" s="521"/>
      <c r="AL29" s="563"/>
      <c r="AM29" s="520">
        <v>737300</v>
      </c>
      <c r="AN29" s="521"/>
      <c r="AO29" s="521"/>
      <c r="AP29" s="521"/>
      <c r="AQ29" s="521"/>
      <c r="AR29" s="563"/>
      <c r="AS29" s="520">
        <v>2891</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6836</v>
      </c>
      <c r="BO29" s="470"/>
      <c r="BP29" s="470"/>
      <c r="BQ29" s="470"/>
      <c r="BR29" s="470"/>
      <c r="BS29" s="470"/>
      <c r="BT29" s="470"/>
      <c r="BU29" s="471"/>
      <c r="BV29" s="469">
        <v>6836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93.9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281581</v>
      </c>
      <c r="BO30" s="646"/>
      <c r="BP30" s="646"/>
      <c r="BQ30" s="646"/>
      <c r="BR30" s="646"/>
      <c r="BS30" s="646"/>
      <c r="BT30" s="646"/>
      <c r="BU30" s="647"/>
      <c r="BV30" s="645">
        <v>208096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198</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203</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水道事業等会計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IF('各会計、関係団体の財政状況及び健全化判断比率'!B34="","",'各会計、関係団体の財政状況及び健全化判断比率'!B34)</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黒石地区清掃施設組合</v>
      </c>
      <c r="BZ34" s="659"/>
      <c r="CA34" s="659"/>
      <c r="CB34" s="659"/>
      <c r="CC34" s="659"/>
      <c r="CD34" s="659"/>
      <c r="CE34" s="659"/>
      <c r="CF34" s="659"/>
      <c r="CG34" s="659"/>
      <c r="CH34" s="659"/>
      <c r="CI34" s="659"/>
      <c r="CJ34" s="659"/>
      <c r="CK34" s="659"/>
      <c r="CL34" s="659"/>
      <c r="CM34" s="659"/>
      <c r="CN34" s="214"/>
      <c r="CO34" s="658">
        <f>IF(CQ34="","",MAX(C34:D43,U34:V43,AM34:AN43,BE34:BF43,BW34:BX43)+1)</f>
        <v>22</v>
      </c>
      <c r="CP34" s="658"/>
      <c r="CQ34" s="659" t="str">
        <f>IF('各会計、関係団体の財政状況及び健全化判断比率'!BS7="","",'各会計、関係団体の財政状況及び健全化判断比率'!BS7)</f>
        <v>㈶黒石市観光開発公社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姥懐霊園墓地特別会計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病院事業会計</v>
      </c>
      <c r="AP35" s="659"/>
      <c r="AQ35" s="659"/>
      <c r="AR35" s="659"/>
      <c r="AS35" s="659"/>
      <c r="AT35" s="659"/>
      <c r="AU35" s="659"/>
      <c r="AV35" s="659"/>
      <c r="AW35" s="659"/>
      <c r="AX35" s="659"/>
      <c r="AY35" s="659"/>
      <c r="AZ35" s="659"/>
      <c r="BA35" s="659"/>
      <c r="BB35" s="659"/>
      <c r="BC35" s="659"/>
      <c r="BD35" s="214"/>
      <c r="BE35" s="658">
        <f t="shared" ref="BE35:BE43" si="1">IF(BG35="","",BE34+1)</f>
        <v>11</v>
      </c>
      <c r="BF35" s="658"/>
      <c r="BG35" s="659" t="str">
        <f>IF('各会計、関係団体の財政状況及び健全化判断比率'!B35="","",'各会計、関係団体の財政状況及び健全化判断比率'!B35)</f>
        <v>温泉供給事業特別会計</v>
      </c>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弘前地区消防事務組合</v>
      </c>
      <c r="BZ35" s="659"/>
      <c r="CA35" s="659"/>
      <c r="CB35" s="659"/>
      <c r="CC35" s="659"/>
      <c r="CD35" s="659"/>
      <c r="CE35" s="659"/>
      <c r="CF35" s="659"/>
      <c r="CG35" s="659"/>
      <c r="CH35" s="659"/>
      <c r="CI35" s="659"/>
      <c r="CJ35" s="659"/>
      <c r="CK35" s="659"/>
      <c r="CL35" s="659"/>
      <c r="CM35" s="659"/>
      <c r="CN35" s="214"/>
      <c r="CO35" s="658">
        <f t="shared" ref="CO35:CO43" si="3">IF(CQ35="","",CO34+1)</f>
        <v>23</v>
      </c>
      <c r="CP35" s="658"/>
      <c r="CQ35" s="659" t="str">
        <f>IF('各会計、関係団体の財政状況及び健全化判断比率'!BS8="","",'各会計、関係団体の財政状況及び健全化判断比率'!BS8)</f>
        <v>㈶黒石市民財団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土地取得特別会計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IF('各会計、関係団体の財政状況及び健全化判断比率'!B33="","",'各会計、関係団体の財政状況及び健全化判断比率'!B33)</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津軽広域水道企業団津軽事業部</v>
      </c>
      <c r="BZ36" s="659"/>
      <c r="CA36" s="659"/>
      <c r="CB36" s="659"/>
      <c r="CC36" s="659"/>
      <c r="CD36" s="659"/>
      <c r="CE36" s="659"/>
      <c r="CF36" s="659"/>
      <c r="CG36" s="659"/>
      <c r="CH36" s="659"/>
      <c r="CI36" s="659"/>
      <c r="CJ36" s="659"/>
      <c r="CK36" s="659"/>
      <c r="CL36" s="659"/>
      <c r="CM36" s="659"/>
      <c r="CN36" s="214"/>
      <c r="CO36" s="658">
        <f t="shared" si="3"/>
        <v>24</v>
      </c>
      <c r="CP36" s="658"/>
      <c r="CQ36" s="659" t="str">
        <f>IF('各会計、関係団体の財政状況及び健全化判断比率'!BS9="","",'各会計、関係団体の財政状況及び健全化判断比率'!BS9)</f>
        <v>津軽こみせ株式会社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津軽広域連合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16</v>
      </c>
      <c r="BX38" s="658"/>
      <c r="BY38" s="659" t="str">
        <f>IF('各会計、関係団体の財政状況及び健全化判断比率'!B72="","",'各会計、関係団体の財政状況及び健全化判断比率'!B72)</f>
        <v>青森県後期高齢者医療広域連合（一般会計）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17</v>
      </c>
      <c r="BX39" s="658"/>
      <c r="BY39" s="659" t="str">
        <f>IF('各会計、関係団体の財政状況及び健全化判断比率'!B73="","",'各会計、関係団体の財政状況及び健全化判断比率'!B73)</f>
        <v>青森県後期高齢者医療広域連合（特別会計）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18</v>
      </c>
      <c r="BX40" s="658"/>
      <c r="BY40" s="659" t="str">
        <f>IF('各会計、関係団体の財政状況及び健全化判断比率'!B74="","",'各会計、関係団体の財政状況及び健全化判断比率'!B74)</f>
        <v>青森県市町村総合事務組合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19</v>
      </c>
      <c r="BX41" s="658"/>
      <c r="BY41" s="659" t="str">
        <f>IF('各会計、関係団体の財政状況及び健全化判断比率'!B75="","",'各会計、関係団体の財政状況及び健全化判断比率'!B75)</f>
        <v>青森県市町村職員退職手当組合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20</v>
      </c>
      <c r="BX42" s="658"/>
      <c r="BY42" s="659" t="str">
        <f>IF('各会計、関係団体の財政状況及び健全化判断比率'!B76="","",'各会計、関係団体の財政状況及び健全化判断比率'!B76)</f>
        <v>青森県市長会館管理組合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21</v>
      </c>
      <c r="BX43" s="658"/>
      <c r="BY43" s="659" t="str">
        <f>IF('各会計、関係団体の財政状況及び健全化判断比率'!B77="","",'各会計、関係団体の財政状況及び健全化判断比率'!B77)</f>
        <v>青森県交通災害共済組合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WIqDhisYAi+iXTK+epO0MsqC6cXCTq+TMR9AbK2MoF/HOsKTi5aCwHWqCj2UonzyCKnE+IYcYVcspIayk1aH7Q==" saltValue="WEztGxJ8viquS6QvOLAt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50" t="s">
        <v>581</v>
      </c>
      <c r="D34" s="1250"/>
      <c r="E34" s="1251"/>
      <c r="F34" s="32" t="s">
        <v>582</v>
      </c>
      <c r="G34" s="33" t="s">
        <v>583</v>
      </c>
      <c r="H34" s="33" t="s">
        <v>584</v>
      </c>
      <c r="I34" s="33" t="s">
        <v>585</v>
      </c>
      <c r="J34" s="34" t="s">
        <v>586</v>
      </c>
      <c r="K34" s="22"/>
      <c r="L34" s="22"/>
      <c r="M34" s="22"/>
      <c r="N34" s="22"/>
      <c r="O34" s="22"/>
      <c r="P34" s="22"/>
    </row>
    <row r="35" spans="1:16" ht="39" customHeight="1" x14ac:dyDescent="0.15">
      <c r="A35" s="22"/>
      <c r="B35" s="35"/>
      <c r="C35" s="1244" t="s">
        <v>587</v>
      </c>
      <c r="D35" s="1245"/>
      <c r="E35" s="1246"/>
      <c r="F35" s="36">
        <v>9.32</v>
      </c>
      <c r="G35" s="37">
        <v>8.49</v>
      </c>
      <c r="H35" s="37">
        <v>9.2100000000000009</v>
      </c>
      <c r="I35" s="37">
        <v>10.19</v>
      </c>
      <c r="J35" s="38">
        <v>11.36</v>
      </c>
      <c r="K35" s="22"/>
      <c r="L35" s="22"/>
      <c r="M35" s="22"/>
      <c r="N35" s="22"/>
      <c r="O35" s="22"/>
      <c r="P35" s="22"/>
    </row>
    <row r="36" spans="1:16" ht="39" customHeight="1" x14ac:dyDescent="0.15">
      <c r="A36" s="22"/>
      <c r="B36" s="35"/>
      <c r="C36" s="1244" t="s">
        <v>588</v>
      </c>
      <c r="D36" s="1245"/>
      <c r="E36" s="1246"/>
      <c r="F36" s="36">
        <v>2.83</v>
      </c>
      <c r="G36" s="37">
        <v>3.08</v>
      </c>
      <c r="H36" s="37">
        <v>3.51</v>
      </c>
      <c r="I36" s="37">
        <v>4.8499999999999996</v>
      </c>
      <c r="J36" s="38">
        <v>8.9499999999999993</v>
      </c>
      <c r="K36" s="22"/>
      <c r="L36" s="22"/>
      <c r="M36" s="22"/>
      <c r="N36" s="22"/>
      <c r="O36" s="22"/>
      <c r="P36" s="22"/>
    </row>
    <row r="37" spans="1:16" ht="39" customHeight="1" x14ac:dyDescent="0.15">
      <c r="A37" s="22"/>
      <c r="B37" s="35"/>
      <c r="C37" s="1244" t="s">
        <v>589</v>
      </c>
      <c r="D37" s="1245"/>
      <c r="E37" s="1246"/>
      <c r="F37" s="36">
        <v>1.72</v>
      </c>
      <c r="G37" s="37">
        <v>2.46</v>
      </c>
      <c r="H37" s="37">
        <v>3.28</v>
      </c>
      <c r="I37" s="37">
        <v>3.82</v>
      </c>
      <c r="J37" s="38">
        <v>3.93</v>
      </c>
      <c r="K37" s="22"/>
      <c r="L37" s="22"/>
      <c r="M37" s="22"/>
      <c r="N37" s="22"/>
      <c r="O37" s="22"/>
      <c r="P37" s="22"/>
    </row>
    <row r="38" spans="1:16" ht="39" customHeight="1" x14ac:dyDescent="0.15">
      <c r="A38" s="22"/>
      <c r="B38" s="35"/>
      <c r="C38" s="1244" t="s">
        <v>590</v>
      </c>
      <c r="D38" s="1245"/>
      <c r="E38" s="1246"/>
      <c r="F38" s="36">
        <v>0.85</v>
      </c>
      <c r="G38" s="37">
        <v>2.0299999999999998</v>
      </c>
      <c r="H38" s="37">
        <v>2.83</v>
      </c>
      <c r="I38" s="37">
        <v>2.8</v>
      </c>
      <c r="J38" s="38">
        <v>1.19</v>
      </c>
      <c r="K38" s="22"/>
      <c r="L38" s="22"/>
      <c r="M38" s="22"/>
      <c r="N38" s="22"/>
      <c r="O38" s="22"/>
      <c r="P38" s="22"/>
    </row>
    <row r="39" spans="1:16" ht="39" customHeight="1" x14ac:dyDescent="0.15">
      <c r="A39" s="22"/>
      <c r="B39" s="35"/>
      <c r="C39" s="1244" t="s">
        <v>591</v>
      </c>
      <c r="D39" s="1245"/>
      <c r="E39" s="1246"/>
      <c r="F39" s="36">
        <v>2.31</v>
      </c>
      <c r="G39" s="37">
        <v>2.02</v>
      </c>
      <c r="H39" s="37">
        <v>2.2200000000000002</v>
      </c>
      <c r="I39" s="37">
        <v>1.52</v>
      </c>
      <c r="J39" s="38">
        <v>1.1000000000000001</v>
      </c>
      <c r="K39" s="22"/>
      <c r="L39" s="22"/>
      <c r="M39" s="22"/>
      <c r="N39" s="22"/>
      <c r="O39" s="22"/>
      <c r="P39" s="22"/>
    </row>
    <row r="40" spans="1:16" ht="39" customHeight="1" x14ac:dyDescent="0.15">
      <c r="A40" s="22"/>
      <c r="B40" s="35"/>
      <c r="C40" s="1244" t="s">
        <v>592</v>
      </c>
      <c r="D40" s="1245"/>
      <c r="E40" s="1246"/>
      <c r="F40" s="36">
        <v>0.06</v>
      </c>
      <c r="G40" s="37">
        <v>0.12</v>
      </c>
      <c r="H40" s="37">
        <v>0.15</v>
      </c>
      <c r="I40" s="37">
        <v>0.23</v>
      </c>
      <c r="J40" s="38">
        <v>0.28000000000000003</v>
      </c>
      <c r="K40" s="22"/>
      <c r="L40" s="22"/>
      <c r="M40" s="22"/>
      <c r="N40" s="22"/>
      <c r="O40" s="22"/>
      <c r="P40" s="22"/>
    </row>
    <row r="41" spans="1:16" ht="39" customHeight="1" x14ac:dyDescent="0.15">
      <c r="A41" s="22"/>
      <c r="B41" s="35"/>
      <c r="C41" s="1244" t="s">
        <v>593</v>
      </c>
      <c r="D41" s="1245"/>
      <c r="E41" s="1246"/>
      <c r="F41" s="36">
        <v>0.05</v>
      </c>
      <c r="G41" s="37">
        <v>0.1</v>
      </c>
      <c r="H41" s="37">
        <v>0.12</v>
      </c>
      <c r="I41" s="37">
        <v>0.15</v>
      </c>
      <c r="J41" s="38">
        <v>0.16</v>
      </c>
      <c r="K41" s="22"/>
      <c r="L41" s="22"/>
      <c r="M41" s="22"/>
      <c r="N41" s="22"/>
      <c r="O41" s="22"/>
      <c r="P41" s="22"/>
    </row>
    <row r="42" spans="1:16" ht="39" customHeight="1" x14ac:dyDescent="0.15">
      <c r="A42" s="22"/>
      <c r="B42" s="39"/>
      <c r="C42" s="1244" t="s">
        <v>594</v>
      </c>
      <c r="D42" s="1245"/>
      <c r="E42" s="1246"/>
      <c r="F42" s="36" t="s">
        <v>535</v>
      </c>
      <c r="G42" s="37" t="s">
        <v>535</v>
      </c>
      <c r="H42" s="37" t="s">
        <v>535</v>
      </c>
      <c r="I42" s="37" t="s">
        <v>535</v>
      </c>
      <c r="J42" s="38" t="s">
        <v>535</v>
      </c>
      <c r="K42" s="22"/>
      <c r="L42" s="22"/>
      <c r="M42" s="22"/>
      <c r="N42" s="22"/>
      <c r="O42" s="22"/>
      <c r="P42" s="22"/>
    </row>
    <row r="43" spans="1:16" ht="39" customHeight="1" thickBot="1" x14ac:dyDescent="0.2">
      <c r="A43" s="22"/>
      <c r="B43" s="40"/>
      <c r="C43" s="1247" t="s">
        <v>595</v>
      </c>
      <c r="D43" s="1248"/>
      <c r="E43" s="1249"/>
      <c r="F43" s="41">
        <v>0.1</v>
      </c>
      <c r="G43" s="42">
        <v>0.11</v>
      </c>
      <c r="H43" s="42">
        <v>0.08</v>
      </c>
      <c r="I43" s="42">
        <v>0.11</v>
      </c>
      <c r="J43" s="43">
        <v>0.11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6GTeH+fEqfHIPQliV05psN3+n1DllIsWfxcBuJGrKMIT3O+NlvLbZlT4rGIcHYn3Wk+hBWkm/u2dIan7SAyog==" saltValue="vLHrcmlaKRD4HWzcPN9J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2106</v>
      </c>
      <c r="L45" s="60">
        <v>1792</v>
      </c>
      <c r="M45" s="60">
        <v>1708</v>
      </c>
      <c r="N45" s="60">
        <v>1622</v>
      </c>
      <c r="O45" s="61">
        <v>1503</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535</v>
      </c>
      <c r="L46" s="64" t="s">
        <v>535</v>
      </c>
      <c r="M46" s="64" t="s">
        <v>535</v>
      </c>
      <c r="N46" s="64" t="s">
        <v>535</v>
      </c>
      <c r="O46" s="65" t="s">
        <v>535</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535</v>
      </c>
      <c r="L47" s="64" t="s">
        <v>535</v>
      </c>
      <c r="M47" s="64" t="s">
        <v>535</v>
      </c>
      <c r="N47" s="64" t="s">
        <v>535</v>
      </c>
      <c r="O47" s="65" t="s">
        <v>535</v>
      </c>
      <c r="P47" s="48"/>
      <c r="Q47" s="48"/>
      <c r="R47" s="48"/>
      <c r="S47" s="48"/>
      <c r="T47" s="48"/>
      <c r="U47" s="48"/>
    </row>
    <row r="48" spans="1:21" ht="30.75" customHeight="1" x14ac:dyDescent="0.15">
      <c r="A48" s="48"/>
      <c r="B48" s="1254"/>
      <c r="C48" s="1255"/>
      <c r="D48" s="62"/>
      <c r="E48" s="1260" t="s">
        <v>14</v>
      </c>
      <c r="F48" s="1260"/>
      <c r="G48" s="1260"/>
      <c r="H48" s="1260"/>
      <c r="I48" s="1260"/>
      <c r="J48" s="1261"/>
      <c r="K48" s="63">
        <v>698</v>
      </c>
      <c r="L48" s="64">
        <v>733</v>
      </c>
      <c r="M48" s="64">
        <v>746</v>
      </c>
      <c r="N48" s="64">
        <v>683</v>
      </c>
      <c r="O48" s="65">
        <v>531</v>
      </c>
      <c r="P48" s="48"/>
      <c r="Q48" s="48"/>
      <c r="R48" s="48"/>
      <c r="S48" s="48"/>
      <c r="T48" s="48"/>
      <c r="U48" s="48"/>
    </row>
    <row r="49" spans="1:21" ht="30.75" customHeight="1" x14ac:dyDescent="0.15">
      <c r="A49" s="48"/>
      <c r="B49" s="1254"/>
      <c r="C49" s="1255"/>
      <c r="D49" s="62"/>
      <c r="E49" s="1260" t="s">
        <v>15</v>
      </c>
      <c r="F49" s="1260"/>
      <c r="G49" s="1260"/>
      <c r="H49" s="1260"/>
      <c r="I49" s="1260"/>
      <c r="J49" s="1261"/>
      <c r="K49" s="63">
        <v>39</v>
      </c>
      <c r="L49" s="64">
        <v>55</v>
      </c>
      <c r="M49" s="64">
        <v>56</v>
      </c>
      <c r="N49" s="64">
        <v>55</v>
      </c>
      <c r="O49" s="65">
        <v>62</v>
      </c>
      <c r="P49" s="48"/>
      <c r="Q49" s="48"/>
      <c r="R49" s="48"/>
      <c r="S49" s="48"/>
      <c r="T49" s="48"/>
      <c r="U49" s="48"/>
    </row>
    <row r="50" spans="1:21" ht="30.75" customHeight="1" x14ac:dyDescent="0.15">
      <c r="A50" s="48"/>
      <c r="B50" s="1254"/>
      <c r="C50" s="1255"/>
      <c r="D50" s="62"/>
      <c r="E50" s="1260" t="s">
        <v>16</v>
      </c>
      <c r="F50" s="1260"/>
      <c r="G50" s="1260"/>
      <c r="H50" s="1260"/>
      <c r="I50" s="1260"/>
      <c r="J50" s="1261"/>
      <c r="K50" s="63">
        <v>6</v>
      </c>
      <c r="L50" s="64">
        <v>5</v>
      </c>
      <c r="M50" s="64">
        <v>5</v>
      </c>
      <c r="N50" s="64">
        <v>5</v>
      </c>
      <c r="O50" s="65">
        <v>2</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0</v>
      </c>
      <c r="M51" s="64" t="s">
        <v>535</v>
      </c>
      <c r="N51" s="64" t="s">
        <v>535</v>
      </c>
      <c r="O51" s="65" t="s">
        <v>535</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1256</v>
      </c>
      <c r="L52" s="64">
        <v>1207</v>
      </c>
      <c r="M52" s="64">
        <v>1175</v>
      </c>
      <c r="N52" s="64">
        <v>1105</v>
      </c>
      <c r="O52" s="65">
        <v>1047</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1593</v>
      </c>
      <c r="L53" s="69">
        <v>1378</v>
      </c>
      <c r="M53" s="69">
        <v>1340</v>
      </c>
      <c r="N53" s="69">
        <v>1260</v>
      </c>
      <c r="O53" s="70">
        <v>1051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tPZIMwH60xpg55xDCfW7SYzmRy/tojEs62RcSYibNOldshR/E4SRUvNKivTa4O5qZpVSpwcu/UZiGosLdAsLg==" saltValue="xrtbhDwkoGaQ1BOJ6EdBd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576</v>
      </c>
      <c r="J40" s="100" t="s">
        <v>577</v>
      </c>
      <c r="K40" s="100" t="s">
        <v>578</v>
      </c>
      <c r="L40" s="100" t="s">
        <v>579</v>
      </c>
      <c r="M40" s="101" t="s">
        <v>580</v>
      </c>
    </row>
    <row r="41" spans="2:13" ht="27.75" customHeight="1" x14ac:dyDescent="0.15">
      <c r="B41" s="1278" t="s">
        <v>29</v>
      </c>
      <c r="C41" s="1279"/>
      <c r="D41" s="102"/>
      <c r="E41" s="1284" t="s">
        <v>30</v>
      </c>
      <c r="F41" s="1284"/>
      <c r="G41" s="1284"/>
      <c r="H41" s="1285"/>
      <c r="I41" s="103">
        <v>13722</v>
      </c>
      <c r="J41" s="104">
        <v>12800</v>
      </c>
      <c r="K41" s="104">
        <v>12269</v>
      </c>
      <c r="L41" s="104">
        <v>12718</v>
      </c>
      <c r="M41" s="105">
        <v>12286</v>
      </c>
    </row>
    <row r="42" spans="2:13" ht="27.75" customHeight="1" x14ac:dyDescent="0.15">
      <c r="B42" s="1280"/>
      <c r="C42" s="1281"/>
      <c r="D42" s="106"/>
      <c r="E42" s="1286" t="s">
        <v>31</v>
      </c>
      <c r="F42" s="1286"/>
      <c r="G42" s="1286"/>
      <c r="H42" s="1287"/>
      <c r="I42" s="107">
        <v>17</v>
      </c>
      <c r="J42" s="108">
        <v>12</v>
      </c>
      <c r="K42" s="108">
        <v>7</v>
      </c>
      <c r="L42" s="108">
        <v>2</v>
      </c>
      <c r="M42" s="109" t="s">
        <v>535</v>
      </c>
    </row>
    <row r="43" spans="2:13" ht="27.75" customHeight="1" x14ac:dyDescent="0.15">
      <c r="B43" s="1280"/>
      <c r="C43" s="1281"/>
      <c r="D43" s="106"/>
      <c r="E43" s="1286" t="s">
        <v>32</v>
      </c>
      <c r="F43" s="1286"/>
      <c r="G43" s="1286"/>
      <c r="H43" s="1287"/>
      <c r="I43" s="107">
        <v>7446</v>
      </c>
      <c r="J43" s="108">
        <v>6876</v>
      </c>
      <c r="K43" s="108">
        <v>5922</v>
      </c>
      <c r="L43" s="108">
        <v>5436</v>
      </c>
      <c r="M43" s="109">
        <v>5003</v>
      </c>
    </row>
    <row r="44" spans="2:13" ht="27.75" customHeight="1" x14ac:dyDescent="0.15">
      <c r="B44" s="1280"/>
      <c r="C44" s="1281"/>
      <c r="D44" s="106"/>
      <c r="E44" s="1286" t="s">
        <v>33</v>
      </c>
      <c r="F44" s="1286"/>
      <c r="G44" s="1286"/>
      <c r="H44" s="1287"/>
      <c r="I44" s="107">
        <v>430</v>
      </c>
      <c r="J44" s="108">
        <v>409</v>
      </c>
      <c r="K44" s="108">
        <v>419</v>
      </c>
      <c r="L44" s="108">
        <v>389</v>
      </c>
      <c r="M44" s="109">
        <v>353</v>
      </c>
    </row>
    <row r="45" spans="2:13" ht="27.75" customHeight="1" x14ac:dyDescent="0.15">
      <c r="B45" s="1280"/>
      <c r="C45" s="1281"/>
      <c r="D45" s="106"/>
      <c r="E45" s="1286" t="s">
        <v>34</v>
      </c>
      <c r="F45" s="1286"/>
      <c r="G45" s="1286"/>
      <c r="H45" s="1287"/>
      <c r="I45" s="107">
        <v>1830</v>
      </c>
      <c r="J45" s="108">
        <v>1708</v>
      </c>
      <c r="K45" s="108">
        <v>1476</v>
      </c>
      <c r="L45" s="108">
        <v>1341</v>
      </c>
      <c r="M45" s="109">
        <v>1205</v>
      </c>
    </row>
    <row r="46" spans="2:13" ht="27.75" customHeight="1" x14ac:dyDescent="0.15">
      <c r="B46" s="1280"/>
      <c r="C46" s="1281"/>
      <c r="D46" s="110"/>
      <c r="E46" s="1286" t="s">
        <v>35</v>
      </c>
      <c r="F46" s="1286"/>
      <c r="G46" s="1286"/>
      <c r="H46" s="1287"/>
      <c r="I46" s="107" t="s">
        <v>535</v>
      </c>
      <c r="J46" s="108" t="s">
        <v>535</v>
      </c>
      <c r="K46" s="108" t="s">
        <v>535</v>
      </c>
      <c r="L46" s="108" t="s">
        <v>535</v>
      </c>
      <c r="M46" s="109" t="s">
        <v>535</v>
      </c>
    </row>
    <row r="47" spans="2:13" ht="27.75" customHeight="1" x14ac:dyDescent="0.15">
      <c r="B47" s="1280"/>
      <c r="C47" s="1281"/>
      <c r="D47" s="111"/>
      <c r="E47" s="1288" t="s">
        <v>36</v>
      </c>
      <c r="F47" s="1289"/>
      <c r="G47" s="1289"/>
      <c r="H47" s="1290"/>
      <c r="I47" s="107" t="s">
        <v>535</v>
      </c>
      <c r="J47" s="108" t="s">
        <v>535</v>
      </c>
      <c r="K47" s="108" t="s">
        <v>535</v>
      </c>
      <c r="L47" s="108" t="s">
        <v>535</v>
      </c>
      <c r="M47" s="109" t="s">
        <v>535</v>
      </c>
    </row>
    <row r="48" spans="2:13" ht="27.75" customHeight="1" x14ac:dyDescent="0.15">
      <c r="B48" s="1280"/>
      <c r="C48" s="1281"/>
      <c r="D48" s="106"/>
      <c r="E48" s="1286" t="s">
        <v>37</v>
      </c>
      <c r="F48" s="1286"/>
      <c r="G48" s="1286"/>
      <c r="H48" s="1287"/>
      <c r="I48" s="107" t="s">
        <v>535</v>
      </c>
      <c r="J48" s="108" t="s">
        <v>535</v>
      </c>
      <c r="K48" s="108" t="s">
        <v>535</v>
      </c>
      <c r="L48" s="108" t="s">
        <v>535</v>
      </c>
      <c r="M48" s="109" t="s">
        <v>535</v>
      </c>
    </row>
    <row r="49" spans="2:13" ht="27.75" customHeight="1" x14ac:dyDescent="0.15">
      <c r="B49" s="1282"/>
      <c r="C49" s="1283"/>
      <c r="D49" s="106"/>
      <c r="E49" s="1286" t="s">
        <v>38</v>
      </c>
      <c r="F49" s="1286"/>
      <c r="G49" s="1286"/>
      <c r="H49" s="1287"/>
      <c r="I49" s="107" t="s">
        <v>535</v>
      </c>
      <c r="J49" s="108" t="s">
        <v>535</v>
      </c>
      <c r="K49" s="108" t="s">
        <v>535</v>
      </c>
      <c r="L49" s="108" t="s">
        <v>535</v>
      </c>
      <c r="M49" s="109" t="s">
        <v>535</v>
      </c>
    </row>
    <row r="50" spans="2:13" ht="27.75" customHeight="1" x14ac:dyDescent="0.15">
      <c r="B50" s="1291" t="s">
        <v>39</v>
      </c>
      <c r="C50" s="1292"/>
      <c r="D50" s="112"/>
      <c r="E50" s="1286" t="s">
        <v>40</v>
      </c>
      <c r="F50" s="1286"/>
      <c r="G50" s="1286"/>
      <c r="H50" s="1287"/>
      <c r="I50" s="107">
        <v>1384</v>
      </c>
      <c r="J50" s="108">
        <v>1636</v>
      </c>
      <c r="K50" s="108">
        <v>1878</v>
      </c>
      <c r="L50" s="108">
        <v>2260</v>
      </c>
      <c r="M50" s="109">
        <v>2649</v>
      </c>
    </row>
    <row r="51" spans="2:13" ht="27.75" customHeight="1" x14ac:dyDescent="0.15">
      <c r="B51" s="1280"/>
      <c r="C51" s="1281"/>
      <c r="D51" s="106"/>
      <c r="E51" s="1286" t="s">
        <v>41</v>
      </c>
      <c r="F51" s="1286"/>
      <c r="G51" s="1286"/>
      <c r="H51" s="1287"/>
      <c r="I51" s="107">
        <v>86</v>
      </c>
      <c r="J51" s="108">
        <v>105</v>
      </c>
      <c r="K51" s="108">
        <v>88</v>
      </c>
      <c r="L51" s="108">
        <v>35</v>
      </c>
      <c r="M51" s="109">
        <v>13</v>
      </c>
    </row>
    <row r="52" spans="2:13" ht="27.75" customHeight="1" x14ac:dyDescent="0.15">
      <c r="B52" s="1282"/>
      <c r="C52" s="1283"/>
      <c r="D52" s="106"/>
      <c r="E52" s="1286" t="s">
        <v>42</v>
      </c>
      <c r="F52" s="1286"/>
      <c r="G52" s="1286"/>
      <c r="H52" s="1287"/>
      <c r="I52" s="107">
        <v>12652</v>
      </c>
      <c r="J52" s="108">
        <v>11980</v>
      </c>
      <c r="K52" s="108">
        <v>11890</v>
      </c>
      <c r="L52" s="108">
        <v>12200</v>
      </c>
      <c r="M52" s="109">
        <v>12091</v>
      </c>
    </row>
    <row r="53" spans="2:13" ht="27.75" customHeight="1" thickBot="1" x14ac:dyDescent="0.2">
      <c r="B53" s="1293" t="s">
        <v>43</v>
      </c>
      <c r="C53" s="1294"/>
      <c r="D53" s="113"/>
      <c r="E53" s="1295" t="s">
        <v>44</v>
      </c>
      <c r="F53" s="1295"/>
      <c r="G53" s="1295"/>
      <c r="H53" s="1296"/>
      <c r="I53" s="114">
        <v>9324</v>
      </c>
      <c r="J53" s="115">
        <v>8085</v>
      </c>
      <c r="K53" s="115">
        <v>6237</v>
      </c>
      <c r="L53" s="115">
        <v>5391</v>
      </c>
      <c r="M53" s="116">
        <v>4093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L5kXtrD3UVD+hXfkuypgWI+bCQV2jbjD5HWfQFPEhNv+j8DXddUCG45+VxalX51UV0NpSHtaWbBbeCPraPgSg==" saltValue="wd5Tfs3Ar2DKyp5KAo5P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578</v>
      </c>
      <c r="G54" s="125" t="s">
        <v>579</v>
      </c>
      <c r="H54" s="126" t="s">
        <v>580</v>
      </c>
    </row>
    <row r="55" spans="2:8" ht="52.5" customHeight="1" x14ac:dyDescent="0.15">
      <c r="B55" s="127"/>
      <c r="C55" s="1305" t="s">
        <v>47</v>
      </c>
      <c r="D55" s="1305"/>
      <c r="E55" s="1306"/>
      <c r="F55" s="128">
        <v>996</v>
      </c>
      <c r="G55" s="128">
        <v>1153</v>
      </c>
      <c r="H55" s="129">
        <v>1217</v>
      </c>
    </row>
    <row r="56" spans="2:8" ht="52.5" customHeight="1" x14ac:dyDescent="0.15">
      <c r="B56" s="130"/>
      <c r="C56" s="1307" t="s">
        <v>48</v>
      </c>
      <c r="D56" s="1307"/>
      <c r="E56" s="1308"/>
      <c r="F56" s="131">
        <v>7</v>
      </c>
      <c r="G56" s="131">
        <v>7</v>
      </c>
      <c r="H56" s="132">
        <v>7</v>
      </c>
    </row>
    <row r="57" spans="2:8" ht="53.25" customHeight="1" x14ac:dyDescent="0.15">
      <c r="B57" s="130"/>
      <c r="C57" s="1309" t="s">
        <v>49</v>
      </c>
      <c r="D57" s="1309"/>
      <c r="E57" s="1310"/>
      <c r="F57" s="133">
        <v>187</v>
      </c>
      <c r="G57" s="133">
        <v>208</v>
      </c>
      <c r="H57" s="134">
        <v>282</v>
      </c>
    </row>
    <row r="58" spans="2:8" ht="45.75" customHeight="1" x14ac:dyDescent="0.15">
      <c r="B58" s="135"/>
      <c r="C58" s="1297" t="s">
        <v>616</v>
      </c>
      <c r="D58" s="1298"/>
      <c r="E58" s="1299"/>
      <c r="F58" s="136">
        <v>61</v>
      </c>
      <c r="G58" s="136">
        <v>61</v>
      </c>
      <c r="H58" s="137">
        <v>61</v>
      </c>
    </row>
    <row r="59" spans="2:8" ht="45.75" customHeight="1" x14ac:dyDescent="0.15">
      <c r="B59" s="135"/>
      <c r="C59" s="1297" t="s">
        <v>617</v>
      </c>
      <c r="D59" s="1298"/>
      <c r="E59" s="1299"/>
      <c r="F59" s="136">
        <v>33</v>
      </c>
      <c r="G59" s="136">
        <v>34</v>
      </c>
      <c r="H59" s="137">
        <v>34</v>
      </c>
    </row>
    <row r="60" spans="2:8" ht="45.75" customHeight="1" x14ac:dyDescent="0.15">
      <c r="B60" s="135"/>
      <c r="C60" s="1297" t="s">
        <v>618</v>
      </c>
      <c r="D60" s="1298"/>
      <c r="E60" s="1299"/>
      <c r="F60" s="136">
        <v>22</v>
      </c>
      <c r="G60" s="136">
        <v>24</v>
      </c>
      <c r="H60" s="137">
        <v>31</v>
      </c>
    </row>
    <row r="61" spans="2:8" ht="45.75" customHeight="1" x14ac:dyDescent="0.15">
      <c r="B61" s="135"/>
      <c r="C61" s="1297" t="s">
        <v>620</v>
      </c>
      <c r="D61" s="1298"/>
      <c r="E61" s="1299"/>
      <c r="F61" s="136">
        <v>0</v>
      </c>
      <c r="G61" s="136">
        <v>0</v>
      </c>
      <c r="H61" s="137">
        <v>30</v>
      </c>
    </row>
    <row r="62" spans="2:8" ht="45.75" customHeight="1" thickBot="1" x14ac:dyDescent="0.2">
      <c r="B62" s="138"/>
      <c r="C62" s="1300" t="s">
        <v>619</v>
      </c>
      <c r="D62" s="1301"/>
      <c r="E62" s="1302"/>
      <c r="F62" s="139">
        <v>22</v>
      </c>
      <c r="G62" s="139">
        <v>20</v>
      </c>
      <c r="H62" s="140">
        <v>23</v>
      </c>
    </row>
    <row r="63" spans="2:8" ht="52.5" customHeight="1" thickBot="1" x14ac:dyDescent="0.2">
      <c r="B63" s="141"/>
      <c r="C63" s="1303" t="s">
        <v>50</v>
      </c>
      <c r="D63" s="1303"/>
      <c r="E63" s="1304"/>
      <c r="F63" s="142">
        <v>1190</v>
      </c>
      <c r="G63" s="142">
        <v>1368</v>
      </c>
      <c r="H63" s="143">
        <v>1505</v>
      </c>
    </row>
    <row r="64" spans="2:8" ht="15" customHeight="1" x14ac:dyDescent="0.15"/>
  </sheetData>
  <sheetProtection algorithmName="SHA-512" hashValue="mQAl/tcHSLAgZxLVVsrnLzY2JlavqWtp+b+3jtTFl4nCrmKiEMd9DyBnKZd7m52/0HT++p34NAag3CrosWTSWw==" saltValue="v+INiUqy8pVVmj0A6r40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625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626</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576</v>
      </c>
      <c r="BQ50" s="1316"/>
      <c r="BR50" s="1316"/>
      <c r="BS50" s="1316"/>
      <c r="BT50" s="1316"/>
      <c r="BU50" s="1316"/>
      <c r="BV50" s="1316"/>
      <c r="BW50" s="1316"/>
      <c r="BX50" s="1316" t="s">
        <v>577</v>
      </c>
      <c r="BY50" s="1316"/>
      <c r="BZ50" s="1316"/>
      <c r="CA50" s="1316"/>
      <c r="CB50" s="1316"/>
      <c r="CC50" s="1316"/>
      <c r="CD50" s="1316"/>
      <c r="CE50" s="1316"/>
      <c r="CF50" s="1316" t="s">
        <v>578</v>
      </c>
      <c r="CG50" s="1316"/>
      <c r="CH50" s="1316"/>
      <c r="CI50" s="1316"/>
      <c r="CJ50" s="1316"/>
      <c r="CK50" s="1316"/>
      <c r="CL50" s="1316"/>
      <c r="CM50" s="1316"/>
      <c r="CN50" s="1316" t="s">
        <v>579</v>
      </c>
      <c r="CO50" s="1316"/>
      <c r="CP50" s="1316"/>
      <c r="CQ50" s="1316"/>
      <c r="CR50" s="1316"/>
      <c r="CS50" s="1316"/>
      <c r="CT50" s="1316"/>
      <c r="CU50" s="1316"/>
      <c r="CV50" s="1316" t="s">
        <v>580</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627</v>
      </c>
      <c r="AO51" s="1314"/>
      <c r="AP51" s="1314"/>
      <c r="AQ51" s="1314"/>
      <c r="AR51" s="1314"/>
      <c r="AS51" s="1314"/>
      <c r="AT51" s="1314"/>
      <c r="AU51" s="1314"/>
      <c r="AV51" s="1314"/>
      <c r="AW51" s="1314"/>
      <c r="AX51" s="1314"/>
      <c r="AY51" s="1314"/>
      <c r="AZ51" s="1314"/>
      <c r="BA51" s="1314"/>
      <c r="BB51" s="1314" t="s">
        <v>628</v>
      </c>
      <c r="BC51" s="1314"/>
      <c r="BD51" s="1314"/>
      <c r="BE51" s="1314"/>
      <c r="BF51" s="1314"/>
      <c r="BG51" s="1314"/>
      <c r="BH51" s="1314"/>
      <c r="BI51" s="1314"/>
      <c r="BJ51" s="1314"/>
      <c r="BK51" s="1314"/>
      <c r="BL51" s="1314"/>
      <c r="BM51" s="1314"/>
      <c r="BN51" s="1314"/>
      <c r="BO51" s="1314"/>
      <c r="BP51" s="1311">
        <v>119.3</v>
      </c>
      <c r="BQ51" s="1311"/>
      <c r="BR51" s="1311"/>
      <c r="BS51" s="1311"/>
      <c r="BT51" s="1311"/>
      <c r="BU51" s="1311"/>
      <c r="BV51" s="1311"/>
      <c r="BW51" s="1311"/>
      <c r="BX51" s="1311">
        <v>104.1</v>
      </c>
      <c r="BY51" s="1311"/>
      <c r="BZ51" s="1311"/>
      <c r="CA51" s="1311"/>
      <c r="CB51" s="1311"/>
      <c r="CC51" s="1311"/>
      <c r="CD51" s="1311"/>
      <c r="CE51" s="1311"/>
      <c r="CF51" s="1311">
        <v>80.400000000000006</v>
      </c>
      <c r="CG51" s="1311"/>
      <c r="CH51" s="1311"/>
      <c r="CI51" s="1311"/>
      <c r="CJ51" s="1311"/>
      <c r="CK51" s="1311"/>
      <c r="CL51" s="1311"/>
      <c r="CM51" s="1311"/>
      <c r="CN51" s="1311">
        <v>70</v>
      </c>
      <c r="CO51" s="1311"/>
      <c r="CP51" s="1311"/>
      <c r="CQ51" s="1311"/>
      <c r="CR51" s="1311"/>
      <c r="CS51" s="1311"/>
      <c r="CT51" s="1311"/>
      <c r="CU51" s="1311"/>
      <c r="CV51" s="1311">
        <v>51.2</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629</v>
      </c>
      <c r="BC53" s="1314"/>
      <c r="BD53" s="1314"/>
      <c r="BE53" s="1314"/>
      <c r="BF53" s="1314"/>
      <c r="BG53" s="1314"/>
      <c r="BH53" s="1314"/>
      <c r="BI53" s="1314"/>
      <c r="BJ53" s="1314"/>
      <c r="BK53" s="1314"/>
      <c r="BL53" s="1314"/>
      <c r="BM53" s="1314"/>
      <c r="BN53" s="1314"/>
      <c r="BO53" s="1314"/>
      <c r="BP53" s="1311">
        <v>54.7</v>
      </c>
      <c r="BQ53" s="1311"/>
      <c r="BR53" s="1311"/>
      <c r="BS53" s="1311"/>
      <c r="BT53" s="1311"/>
      <c r="BU53" s="1311"/>
      <c r="BV53" s="1311"/>
      <c r="BW53" s="1311"/>
      <c r="BX53" s="1311">
        <v>56.5</v>
      </c>
      <c r="BY53" s="1311"/>
      <c r="BZ53" s="1311"/>
      <c r="CA53" s="1311"/>
      <c r="CB53" s="1311"/>
      <c r="CC53" s="1311"/>
      <c r="CD53" s="1311"/>
      <c r="CE53" s="1311"/>
      <c r="CF53" s="1311">
        <v>58.3</v>
      </c>
      <c r="CG53" s="1311"/>
      <c r="CH53" s="1311"/>
      <c r="CI53" s="1311"/>
      <c r="CJ53" s="1311"/>
      <c r="CK53" s="1311"/>
      <c r="CL53" s="1311"/>
      <c r="CM53" s="1311"/>
      <c r="CN53" s="1311">
        <v>59.6</v>
      </c>
      <c r="CO53" s="1311"/>
      <c r="CP53" s="1311"/>
      <c r="CQ53" s="1311"/>
      <c r="CR53" s="1311"/>
      <c r="CS53" s="1311"/>
      <c r="CT53" s="1311"/>
      <c r="CU53" s="1311"/>
      <c r="CV53" s="1311">
        <v>59.7</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630</v>
      </c>
      <c r="AO55" s="1316"/>
      <c r="AP55" s="1316"/>
      <c r="AQ55" s="1316"/>
      <c r="AR55" s="1316"/>
      <c r="AS55" s="1316"/>
      <c r="AT55" s="1316"/>
      <c r="AU55" s="1316"/>
      <c r="AV55" s="1316"/>
      <c r="AW55" s="1316"/>
      <c r="AX55" s="1316"/>
      <c r="AY55" s="1316"/>
      <c r="AZ55" s="1316"/>
      <c r="BA55" s="1316"/>
      <c r="BB55" s="1314" t="s">
        <v>628</v>
      </c>
      <c r="BC55" s="1314"/>
      <c r="BD55" s="1314"/>
      <c r="BE55" s="1314"/>
      <c r="BF55" s="1314"/>
      <c r="BG55" s="1314"/>
      <c r="BH55" s="1314"/>
      <c r="BI55" s="1314"/>
      <c r="BJ55" s="1314"/>
      <c r="BK55" s="1314"/>
      <c r="BL55" s="1314"/>
      <c r="BM55" s="1314"/>
      <c r="BN55" s="1314"/>
      <c r="BO55" s="1314"/>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11">
        <v>49</v>
      </c>
      <c r="CO55" s="1311"/>
      <c r="CP55" s="1311"/>
      <c r="CQ55" s="1311"/>
      <c r="CR55" s="1311"/>
      <c r="CS55" s="1311"/>
      <c r="CT55" s="1311"/>
      <c r="CU55" s="1311"/>
      <c r="CV55" s="1311">
        <v>41.3</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629</v>
      </c>
      <c r="BC57" s="1314"/>
      <c r="BD57" s="1314"/>
      <c r="BE57" s="1314"/>
      <c r="BF57" s="1314"/>
      <c r="BG57" s="1314"/>
      <c r="BH57" s="1314"/>
      <c r="BI57" s="1314"/>
      <c r="BJ57" s="1314"/>
      <c r="BK57" s="1314"/>
      <c r="BL57" s="1314"/>
      <c r="BM57" s="1314"/>
      <c r="BN57" s="1314"/>
      <c r="BO57" s="1314"/>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11">
        <v>61</v>
      </c>
      <c r="CO57" s="1311"/>
      <c r="CP57" s="1311"/>
      <c r="CQ57" s="1311"/>
      <c r="CR57" s="1311"/>
      <c r="CS57" s="1311"/>
      <c r="CT57" s="1311"/>
      <c r="CU57" s="1311"/>
      <c r="CV57" s="1311">
        <v>63</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631</v>
      </c>
    </row>
    <row r="64" spans="1:109" x14ac:dyDescent="0.15">
      <c r="B64" s="397"/>
      <c r="G64" s="404"/>
      <c r="I64" s="417"/>
      <c r="J64" s="417"/>
      <c r="K64" s="417"/>
      <c r="L64" s="417"/>
      <c r="M64" s="417"/>
      <c r="N64" s="418"/>
      <c r="AM64" s="404"/>
      <c r="AN64" s="404" t="s">
        <v>624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632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626</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576</v>
      </c>
      <c r="BQ72" s="1316"/>
      <c r="BR72" s="1316"/>
      <c r="BS72" s="1316"/>
      <c r="BT72" s="1316"/>
      <c r="BU72" s="1316"/>
      <c r="BV72" s="1316"/>
      <c r="BW72" s="1316"/>
      <c r="BX72" s="1316" t="s">
        <v>577</v>
      </c>
      <c r="BY72" s="1316"/>
      <c r="BZ72" s="1316"/>
      <c r="CA72" s="1316"/>
      <c r="CB72" s="1316"/>
      <c r="CC72" s="1316"/>
      <c r="CD72" s="1316"/>
      <c r="CE72" s="1316"/>
      <c r="CF72" s="1316" t="s">
        <v>578</v>
      </c>
      <c r="CG72" s="1316"/>
      <c r="CH72" s="1316"/>
      <c r="CI72" s="1316"/>
      <c r="CJ72" s="1316"/>
      <c r="CK72" s="1316"/>
      <c r="CL72" s="1316"/>
      <c r="CM72" s="1316"/>
      <c r="CN72" s="1316" t="s">
        <v>579</v>
      </c>
      <c r="CO72" s="1316"/>
      <c r="CP72" s="1316"/>
      <c r="CQ72" s="1316"/>
      <c r="CR72" s="1316"/>
      <c r="CS72" s="1316"/>
      <c r="CT72" s="1316"/>
      <c r="CU72" s="1316"/>
      <c r="CV72" s="1316" t="s">
        <v>580</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627</v>
      </c>
      <c r="AO73" s="1314"/>
      <c r="AP73" s="1314"/>
      <c r="AQ73" s="1314"/>
      <c r="AR73" s="1314"/>
      <c r="AS73" s="1314"/>
      <c r="AT73" s="1314"/>
      <c r="AU73" s="1314"/>
      <c r="AV73" s="1314"/>
      <c r="AW73" s="1314"/>
      <c r="AX73" s="1314"/>
      <c r="AY73" s="1314"/>
      <c r="AZ73" s="1314"/>
      <c r="BA73" s="1314"/>
      <c r="BB73" s="1314" t="s">
        <v>628</v>
      </c>
      <c r="BC73" s="1314"/>
      <c r="BD73" s="1314"/>
      <c r="BE73" s="1314"/>
      <c r="BF73" s="1314"/>
      <c r="BG73" s="1314"/>
      <c r="BH73" s="1314"/>
      <c r="BI73" s="1314"/>
      <c r="BJ73" s="1314"/>
      <c r="BK73" s="1314"/>
      <c r="BL73" s="1314"/>
      <c r="BM73" s="1314"/>
      <c r="BN73" s="1314"/>
      <c r="BO73" s="1314"/>
      <c r="BP73" s="1311">
        <v>119.3</v>
      </c>
      <c r="BQ73" s="1311"/>
      <c r="BR73" s="1311"/>
      <c r="BS73" s="1311"/>
      <c r="BT73" s="1311"/>
      <c r="BU73" s="1311"/>
      <c r="BV73" s="1311"/>
      <c r="BW73" s="1311"/>
      <c r="BX73" s="1311">
        <v>104.1</v>
      </c>
      <c r="BY73" s="1311"/>
      <c r="BZ73" s="1311"/>
      <c r="CA73" s="1311"/>
      <c r="CB73" s="1311"/>
      <c r="CC73" s="1311"/>
      <c r="CD73" s="1311"/>
      <c r="CE73" s="1311"/>
      <c r="CF73" s="1311">
        <v>80.400000000000006</v>
      </c>
      <c r="CG73" s="1311"/>
      <c r="CH73" s="1311"/>
      <c r="CI73" s="1311"/>
      <c r="CJ73" s="1311"/>
      <c r="CK73" s="1311"/>
      <c r="CL73" s="1311"/>
      <c r="CM73" s="1311"/>
      <c r="CN73" s="1311">
        <v>70</v>
      </c>
      <c r="CO73" s="1311"/>
      <c r="CP73" s="1311"/>
      <c r="CQ73" s="1311"/>
      <c r="CR73" s="1311"/>
      <c r="CS73" s="1311"/>
      <c r="CT73" s="1311"/>
      <c r="CU73" s="1311"/>
      <c r="CV73" s="1311">
        <v>51.2</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633</v>
      </c>
      <c r="BC75" s="1314"/>
      <c r="BD75" s="1314"/>
      <c r="BE75" s="1314"/>
      <c r="BF75" s="1314"/>
      <c r="BG75" s="1314"/>
      <c r="BH75" s="1314"/>
      <c r="BI75" s="1314"/>
      <c r="BJ75" s="1314"/>
      <c r="BK75" s="1314"/>
      <c r="BL75" s="1314"/>
      <c r="BM75" s="1314"/>
      <c r="BN75" s="1314"/>
      <c r="BO75" s="1314"/>
      <c r="BP75" s="1311">
        <v>22</v>
      </c>
      <c r="BQ75" s="1311"/>
      <c r="BR75" s="1311"/>
      <c r="BS75" s="1311"/>
      <c r="BT75" s="1311"/>
      <c r="BU75" s="1311"/>
      <c r="BV75" s="1311"/>
      <c r="BW75" s="1311"/>
      <c r="BX75" s="1311">
        <v>20.100000000000001</v>
      </c>
      <c r="BY75" s="1311"/>
      <c r="BZ75" s="1311"/>
      <c r="CA75" s="1311"/>
      <c r="CB75" s="1311"/>
      <c r="CC75" s="1311"/>
      <c r="CD75" s="1311"/>
      <c r="CE75" s="1311"/>
      <c r="CF75" s="1311">
        <v>18.399999999999999</v>
      </c>
      <c r="CG75" s="1311"/>
      <c r="CH75" s="1311"/>
      <c r="CI75" s="1311"/>
      <c r="CJ75" s="1311"/>
      <c r="CK75" s="1311"/>
      <c r="CL75" s="1311"/>
      <c r="CM75" s="1311"/>
      <c r="CN75" s="1311">
        <v>17.100000000000001</v>
      </c>
      <c r="CO75" s="1311"/>
      <c r="CP75" s="1311"/>
      <c r="CQ75" s="1311"/>
      <c r="CR75" s="1311"/>
      <c r="CS75" s="1311"/>
      <c r="CT75" s="1311"/>
      <c r="CU75" s="1311"/>
      <c r="CV75" s="1311">
        <v>15.6</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630</v>
      </c>
      <c r="AO77" s="1316"/>
      <c r="AP77" s="1316"/>
      <c r="AQ77" s="1316"/>
      <c r="AR77" s="1316"/>
      <c r="AS77" s="1316"/>
      <c r="AT77" s="1316"/>
      <c r="AU77" s="1316"/>
      <c r="AV77" s="1316"/>
      <c r="AW77" s="1316"/>
      <c r="AX77" s="1316"/>
      <c r="AY77" s="1316"/>
      <c r="AZ77" s="1316"/>
      <c r="BA77" s="1316"/>
      <c r="BB77" s="1314" t="s">
        <v>628</v>
      </c>
      <c r="BC77" s="1314"/>
      <c r="BD77" s="1314"/>
      <c r="BE77" s="1314"/>
      <c r="BF77" s="1314"/>
      <c r="BG77" s="1314"/>
      <c r="BH77" s="1314"/>
      <c r="BI77" s="1314"/>
      <c r="BJ77" s="1314"/>
      <c r="BK77" s="1314"/>
      <c r="BL77" s="1314"/>
      <c r="BM77" s="1314"/>
      <c r="BN77" s="1314"/>
      <c r="BO77" s="1314"/>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633</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1sDtd9GjrQAucNgOhuVogoQYrtHV/GEZSAm0zOQkkfiCvz8vzF79RPIw4d+Jhgt9vVsA1iusEsYoqneBnPmQLw==" saltValue="+ZWdYZ2o7fvQy3DyjEIUl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523</v>
      </c>
    </row>
  </sheetData>
  <sheetProtection algorithmName="SHA-512" hashValue="2ttOqx0pl7LnVluXObal6QV9BgaLiygGI0Df/tJKVa3yhVRBlwKAEEobmgYX6IeWLekCAzEInkJx54iz/jnJQQ==" saltValue="g5ZjzkDr/9C2MpFwaBXgI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523</v>
      </c>
    </row>
  </sheetData>
  <sheetProtection algorithmName="SHA-512" hashValue="uVtg08Y5KNAYbGx9e6dVc6oa4kQ4dGuTncpM3de0hEMIdqQ8BI6ESyNSkPOQJnB8fYLGs87oHrvdmpghyDhzLg==" saltValue="DZPpvzMh89exgoL2m8lc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573</v>
      </c>
      <c r="G2" s="157"/>
      <c r="H2" s="158"/>
    </row>
    <row r="3" spans="1:8" x14ac:dyDescent="0.15">
      <c r="A3" s="154" t="s">
        <v>566</v>
      </c>
      <c r="B3" s="159"/>
      <c r="C3" s="160"/>
      <c r="D3" s="161">
        <v>25182</v>
      </c>
      <c r="E3" s="162"/>
      <c r="F3" s="163">
        <v>83280</v>
      </c>
      <c r="G3" s="164"/>
      <c r="H3" s="165"/>
    </row>
    <row r="4" spans="1:8" x14ac:dyDescent="0.15">
      <c r="A4" s="166"/>
      <c r="B4" s="167"/>
      <c r="C4" s="168"/>
      <c r="D4" s="169">
        <v>7390</v>
      </c>
      <c r="E4" s="170"/>
      <c r="F4" s="171">
        <v>43123</v>
      </c>
      <c r="G4" s="172"/>
      <c r="H4" s="173"/>
    </row>
    <row r="5" spans="1:8" x14ac:dyDescent="0.15">
      <c r="A5" s="154" t="s">
        <v>568</v>
      </c>
      <c r="B5" s="159"/>
      <c r="C5" s="160"/>
      <c r="D5" s="161">
        <v>30025</v>
      </c>
      <c r="E5" s="162"/>
      <c r="F5" s="163">
        <v>88968</v>
      </c>
      <c r="G5" s="164"/>
      <c r="H5" s="165"/>
    </row>
    <row r="6" spans="1:8" x14ac:dyDescent="0.15">
      <c r="A6" s="166"/>
      <c r="B6" s="167"/>
      <c r="C6" s="168"/>
      <c r="D6" s="169">
        <v>14382</v>
      </c>
      <c r="E6" s="170"/>
      <c r="F6" s="171">
        <v>45482</v>
      </c>
      <c r="G6" s="172"/>
      <c r="H6" s="173"/>
    </row>
    <row r="7" spans="1:8" x14ac:dyDescent="0.15">
      <c r="A7" s="154" t="s">
        <v>569</v>
      </c>
      <c r="B7" s="159"/>
      <c r="C7" s="160"/>
      <c r="D7" s="161">
        <v>45053</v>
      </c>
      <c r="E7" s="162"/>
      <c r="F7" s="163">
        <v>85173</v>
      </c>
      <c r="G7" s="164"/>
      <c r="H7" s="165"/>
    </row>
    <row r="8" spans="1:8" x14ac:dyDescent="0.15">
      <c r="A8" s="166"/>
      <c r="B8" s="167"/>
      <c r="C8" s="168"/>
      <c r="D8" s="169">
        <v>16927</v>
      </c>
      <c r="E8" s="170"/>
      <c r="F8" s="171">
        <v>43913</v>
      </c>
      <c r="G8" s="172"/>
      <c r="H8" s="173"/>
    </row>
    <row r="9" spans="1:8" x14ac:dyDescent="0.15">
      <c r="A9" s="154" t="s">
        <v>570</v>
      </c>
      <c r="B9" s="159"/>
      <c r="C9" s="160"/>
      <c r="D9" s="161">
        <v>96485</v>
      </c>
      <c r="E9" s="162"/>
      <c r="F9" s="163">
        <v>94081</v>
      </c>
      <c r="G9" s="164"/>
      <c r="H9" s="165"/>
    </row>
    <row r="10" spans="1:8" x14ac:dyDescent="0.15">
      <c r="A10" s="166"/>
      <c r="B10" s="167"/>
      <c r="C10" s="168"/>
      <c r="D10" s="169">
        <v>32396</v>
      </c>
      <c r="E10" s="170"/>
      <c r="F10" s="171">
        <v>48949</v>
      </c>
      <c r="G10" s="172"/>
      <c r="H10" s="173"/>
    </row>
    <row r="11" spans="1:8" x14ac:dyDescent="0.15">
      <c r="A11" s="154" t="s">
        <v>571</v>
      </c>
      <c r="B11" s="159"/>
      <c r="C11" s="160"/>
      <c r="D11" s="161">
        <v>49309</v>
      </c>
      <c r="E11" s="162"/>
      <c r="F11" s="163">
        <v>92632</v>
      </c>
      <c r="G11" s="164"/>
      <c r="H11" s="165"/>
    </row>
    <row r="12" spans="1:8" x14ac:dyDescent="0.15">
      <c r="A12" s="166"/>
      <c r="B12" s="167"/>
      <c r="C12" s="174"/>
      <c r="D12" s="169">
        <v>14561</v>
      </c>
      <c r="E12" s="170"/>
      <c r="F12" s="171">
        <v>47978</v>
      </c>
      <c r="G12" s="172"/>
      <c r="H12" s="173"/>
    </row>
    <row r="13" spans="1:8" x14ac:dyDescent="0.15">
      <c r="A13" s="154"/>
      <c r="B13" s="159"/>
      <c r="C13" s="175"/>
      <c r="D13" s="176">
        <v>49211</v>
      </c>
      <c r="E13" s="177"/>
      <c r="F13" s="178">
        <v>88827</v>
      </c>
      <c r="G13" s="179"/>
      <c r="H13" s="165"/>
    </row>
    <row r="14" spans="1:8" x14ac:dyDescent="0.15">
      <c r="A14" s="166"/>
      <c r="B14" s="167"/>
      <c r="C14" s="168"/>
      <c r="D14" s="169">
        <v>17131</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2.9</v>
      </c>
      <c r="C19" s="180">
        <f>ROUND(VALUE(SUBSTITUTE(実質収支比率等に係る経年分析!G$48,"▲","-")),2)</f>
        <v>3.21</v>
      </c>
      <c r="D19" s="180">
        <f>ROUND(VALUE(SUBSTITUTE(実質収支比率等に係る経年分析!H$48,"▲","-")),2)</f>
        <v>3.67</v>
      </c>
      <c r="E19" s="180">
        <f>ROUND(VALUE(SUBSTITUTE(実質収支比率等に係る経年分析!I$48,"▲","-")),2)</f>
        <v>5.09</v>
      </c>
      <c r="F19" s="180">
        <f>ROUND(VALUE(SUBSTITUTE(実質収支比率等に係る経年分析!J$48,"▲","-")),2)</f>
        <v>9.25</v>
      </c>
    </row>
    <row r="20" spans="1:11" x14ac:dyDescent="0.15">
      <c r="A20" s="180" t="s">
        <v>54</v>
      </c>
      <c r="B20" s="180">
        <f>ROUND(VALUE(SUBSTITUTE(実質収支比率等に係る経年分析!F$47,"▲","-")),2)</f>
        <v>9.11</v>
      </c>
      <c r="C20" s="180">
        <f>ROUND(VALUE(SUBSTITUTE(実質収支比率等に係る経年分析!G$47,"▲","-")),2)</f>
        <v>10.67</v>
      </c>
      <c r="D20" s="180">
        <f>ROUND(VALUE(SUBSTITUTE(実質収支比率等に係る経年分析!H$47,"▲","-")),2)</f>
        <v>11.17</v>
      </c>
      <c r="E20" s="180">
        <f>ROUND(VALUE(SUBSTITUTE(実質収支比率等に係る経年分析!I$47,"▲","-")),2)</f>
        <v>13.12</v>
      </c>
      <c r="F20" s="180">
        <f>ROUND(VALUE(SUBSTITUTE(実質収支比率等に係る経年分析!J$47,"▲","-")),2)</f>
        <v>13.48</v>
      </c>
    </row>
    <row r="21" spans="1:11" x14ac:dyDescent="0.15">
      <c r="A21" s="180" t="s">
        <v>55</v>
      </c>
      <c r="B21" s="180">
        <f>IF(ISNUMBER(VALUE(SUBSTITUTE(実質収支比率等に係る経年分析!F$49,"▲","-"))),ROUND(VALUE(SUBSTITUTE(実質収支比率等に係る経年分析!F$49,"▲","-")),2),NA())</f>
        <v>0.34</v>
      </c>
      <c r="C21" s="180">
        <f>IF(ISNUMBER(VALUE(SUBSTITUTE(実質収支比率等に係る経年分析!G$49,"▲","-"))),ROUND(VALUE(SUBSTITUTE(実質収支比率等に係る経年分析!G$49,"▲","-")),2),NA())</f>
        <v>1.75</v>
      </c>
      <c r="D21" s="180">
        <f>IF(ISNUMBER(VALUE(SUBSTITUTE(実質収支比率等に係る経年分析!H$49,"▲","-"))),ROUND(VALUE(SUBSTITUTE(実質収支比率等に係る経年分析!H$49,"▲","-")),2),NA())</f>
        <v>0.9</v>
      </c>
      <c r="E21" s="180">
        <f>IF(ISNUMBER(VALUE(SUBSTITUTE(実質収支比率等に係る経年分析!I$49,"▲","-"))),ROUND(VALUE(SUBSTITUTE(実質収支比率等に係る経年分析!I$49,"▲","-")),2),NA())</f>
        <v>3.16</v>
      </c>
      <c r="F21" s="180">
        <f>IF(ISNUMBER(VALUE(SUBSTITUTE(実質収支比率等に係る経年分析!J$49,"▲","-"))),ROUND(VALUE(SUBSTITUTE(実質収支比率等に係る経年分析!J$49,"▲","-")),2),NA())</f>
        <v>4.99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温泉供給事業特別会計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0.16</v>
      </c>
    </row>
    <row r="30" spans="1:11" x14ac:dyDescent="0.15">
      <c r="A30" s="181" t="str">
        <f>IF(連結実質赤字比率に係る赤字・黒字の構成分析!C$40="",NA(),連結実質赤字比率に係る赤字・黒字の構成分析!C$40)</f>
        <v>姥懐霊園墓地特別会計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2.31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2.2200000000000002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1.52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1.1000000000000001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2.0299999999999998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3.93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4.8499999999999996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8.9499999999999993</v>
      </c>
    </row>
    <row r="35" spans="1:16" x14ac:dyDescent="0.15">
      <c r="A35" s="181" t="str">
        <f>IF(連結実質赤字比率に係る赤字・黒字の構成分析!C$35="",NA(),連結実質赤字比率に係る赤字・黒字の構成分析!C$35)</f>
        <v>水道事業等会計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9.2100000000000009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11.36</v>
      </c>
    </row>
    <row r="36" spans="1:16" x14ac:dyDescent="0.15">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1.29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5.66</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6.68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7.42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3.89</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1256</v>
      </c>
      <c r="E42" s="182"/>
      <c r="F42" s="182"/>
      <c r="G42" s="182">
        <f>'実質公債費比率（分子）の構造'!L$52</f>
        <v>1207</v>
      </c>
      <c r="H42" s="182"/>
      <c r="I42" s="182"/>
      <c r="J42" s="182">
        <f>'実質公債費比率（分子）の構造'!M$52</f>
        <v>1175</v>
      </c>
      <c r="K42" s="182"/>
      <c r="L42" s="182"/>
      <c r="M42" s="182">
        <f>'実質公債費比率（分子）の構造'!N$52</f>
        <v>1105</v>
      </c>
      <c r="N42" s="182"/>
      <c r="O42" s="182"/>
      <c r="P42" s="182">
        <f>'実質公債費比率（分子）の構造'!O$52</f>
        <v>1047</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v>
      </c>
      <c r="C44" s="182"/>
      <c r="D44" s="182"/>
      <c r="E44" s="182">
        <f>'実質公債費比率（分子）の構造'!L$50</f>
        <v>5</v>
      </c>
      <c r="F44" s="182"/>
      <c r="G44" s="182"/>
      <c r="H44" s="182">
        <f>'実質公債費比率（分子）の構造'!M$50</f>
        <v>5</v>
      </c>
      <c r="I44" s="182"/>
      <c r="J44" s="182"/>
      <c r="K44" s="182">
        <f>'実質公債費比率（分子）の構造'!N$50</f>
        <v>5</v>
      </c>
      <c r="L44" s="182"/>
      <c r="M44" s="182"/>
      <c r="N44" s="182">
        <f>'実質公債費比率（分子）の構造'!O$50</f>
        <v>2</v>
      </c>
      <c r="O44" s="182"/>
      <c r="P44" s="182"/>
    </row>
    <row r="45" spans="1:16" x14ac:dyDescent="0.15">
      <c r="A45" s="182" t="s">
        <v>65</v>
      </c>
      <c r="B45" s="182">
        <f>'実質公債費比率（分子）の構造'!K$49</f>
        <v>39</v>
      </c>
      <c r="C45" s="182"/>
      <c r="D45" s="182"/>
      <c r="E45" s="182">
        <f>'実質公債費比率（分子）の構造'!L$49</f>
        <v>55</v>
      </c>
      <c r="F45" s="182"/>
      <c r="G45" s="182"/>
      <c r="H45" s="182">
        <f>'実質公債費比率（分子）の構造'!M$49</f>
        <v>56</v>
      </c>
      <c r="I45" s="182"/>
      <c r="J45" s="182"/>
      <c r="K45" s="182">
        <f>'実質公債費比率（分子）の構造'!N$49</f>
        <v>55</v>
      </c>
      <c r="L45" s="182"/>
      <c r="M45" s="182"/>
      <c r="N45" s="182">
        <f>'実質公債費比率（分子）の構造'!O$49</f>
        <v>62</v>
      </c>
      <c r="O45" s="182"/>
      <c r="P45" s="182"/>
    </row>
    <row r="46" spans="1:16" x14ac:dyDescent="0.15">
      <c r="A46" s="182" t="s">
        <v>66</v>
      </c>
      <c r="B46" s="182">
        <f>'実質公債費比率（分子）の構造'!K$48</f>
        <v>698</v>
      </c>
      <c r="C46" s="182"/>
      <c r="D46" s="182"/>
      <c r="E46" s="182">
        <f>'実質公債費比率（分子）の構造'!L$48</f>
        <v>733</v>
      </c>
      <c r="F46" s="182"/>
      <c r="G46" s="182"/>
      <c r="H46" s="182">
        <f>'実質公債費比率（分子）の構造'!M$48</f>
        <v>746</v>
      </c>
      <c r="I46" s="182"/>
      <c r="J46" s="182"/>
      <c r="K46" s="182">
        <f>'実質公債費比率（分子）の構造'!N$48</f>
        <v>683</v>
      </c>
      <c r="L46" s="182"/>
      <c r="M46" s="182"/>
      <c r="N46" s="182">
        <f>'実質公債費比率（分子）の構造'!O$48</f>
        <v>531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2106</v>
      </c>
      <c r="C49" s="182"/>
      <c r="D49" s="182"/>
      <c r="E49" s="182">
        <f>'実質公債費比率（分子）の構造'!L$45</f>
        <v>1792</v>
      </c>
      <c r="F49" s="182"/>
      <c r="G49" s="182"/>
      <c r="H49" s="182">
        <f>'実質公債費比率（分子）の構造'!M$45</f>
        <v>1708</v>
      </c>
      <c r="I49" s="182"/>
      <c r="J49" s="182"/>
      <c r="K49" s="182">
        <f>'実質公債費比率（分子）の構造'!N$45</f>
        <v>1622</v>
      </c>
      <c r="L49" s="182"/>
      <c r="M49" s="182"/>
      <c r="N49" s="182">
        <f>'実質公債費比率（分子）の構造'!O$45</f>
        <v>1503</v>
      </c>
      <c r="O49" s="182"/>
      <c r="P49" s="182"/>
    </row>
    <row r="50" spans="1:16" x14ac:dyDescent="0.15">
      <c r="A50" s="182" t="s">
        <v>70</v>
      </c>
      <c r="B50" s="182" t="e">
        <f>NA()</f>
        <v>#N/A</v>
      </c>
      <c r="C50" s="182">
        <f>IF(ISNUMBER('実質公債費比率（分子）の構造'!K$53),'実質公債費比率（分子）の構造'!K$53,NA())</f>
        <v>1593</v>
      </c>
      <c r="D50" s="182" t="e">
        <f>NA()</f>
        <v>#N/A</v>
      </c>
      <c r="E50" s="182" t="e">
        <f>NA()</f>
        <v>#N/A</v>
      </c>
      <c r="F50" s="182">
        <f>IF(ISNUMBER('実質公債費比率（分子）の構造'!L$53),'実質公債費比率（分子）の構造'!L$53,NA())</f>
        <v>1378</v>
      </c>
      <c r="G50" s="182" t="e">
        <f>NA()</f>
        <v>#N/A</v>
      </c>
      <c r="H50" s="182" t="e">
        <f>NA()</f>
        <v>#N/A</v>
      </c>
      <c r="I50" s="182">
        <f>IF(ISNUMBER('実質公債費比率（分子）の構造'!M$53),'実質公債費比率（分子）の構造'!M$53,NA())</f>
        <v>1340</v>
      </c>
      <c r="J50" s="182" t="e">
        <f>NA()</f>
        <v>#N/A</v>
      </c>
      <c r="K50" s="182" t="e">
        <f>NA()</f>
        <v>#N/A</v>
      </c>
      <c r="L50" s="182">
        <f>IF(ISNUMBER('実質公債費比率（分子）の構造'!N$53),'実質公債費比率（分子）の構造'!N$53,NA())</f>
        <v>1260</v>
      </c>
      <c r="M50" s="182" t="e">
        <f>NA()</f>
        <v>#N/A</v>
      </c>
      <c r="N50" s="182" t="e">
        <f>NA()</f>
        <v>#N/A</v>
      </c>
      <c r="O50" s="182">
        <f>IF(ISNUMBER('実質公債費比率（分子）の構造'!O$53),'実質公債費比率（分子）の構造'!O$53,NA())</f>
        <v>1051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12652</v>
      </c>
      <c r="E56" s="181"/>
      <c r="F56" s="181"/>
      <c r="G56" s="181">
        <f>'将来負担比率（分子）の構造'!J$52</f>
        <v>11980</v>
      </c>
      <c r="H56" s="181"/>
      <c r="I56" s="181"/>
      <c r="J56" s="181">
        <f>'将来負担比率（分子）の構造'!K$52</f>
        <v>11890</v>
      </c>
      <c r="K56" s="181"/>
      <c r="L56" s="181"/>
      <c r="M56" s="181">
        <f>'将来負担比率（分子）の構造'!L$52</f>
        <v>12200</v>
      </c>
      <c r="N56" s="181"/>
      <c r="O56" s="181"/>
      <c r="P56" s="181">
        <f>'将来負担比率（分子）の構造'!M$52</f>
        <v>12091</v>
      </c>
    </row>
    <row r="57" spans="1:16" x14ac:dyDescent="0.15">
      <c r="A57" s="181" t="s">
        <v>41</v>
      </c>
      <c r="B57" s="181"/>
      <c r="C57" s="181"/>
      <c r="D57" s="181">
        <f>'将来負担比率（分子）の構造'!I$51</f>
        <v>86</v>
      </c>
      <c r="E57" s="181"/>
      <c r="F57" s="181"/>
      <c r="G57" s="181">
        <f>'将来負担比率（分子）の構造'!J$51</f>
        <v>105</v>
      </c>
      <c r="H57" s="181"/>
      <c r="I57" s="181"/>
      <c r="J57" s="181">
        <f>'将来負担比率（分子）の構造'!K$51</f>
        <v>88</v>
      </c>
      <c r="K57" s="181"/>
      <c r="L57" s="181"/>
      <c r="M57" s="181">
        <f>'将来負担比率（分子）の構造'!L$51</f>
        <v>35</v>
      </c>
      <c r="N57" s="181"/>
      <c r="O57" s="181"/>
      <c r="P57" s="181">
        <f>'将来負担比率（分子）の構造'!M$51</f>
        <v>13</v>
      </c>
    </row>
    <row r="58" spans="1:16" x14ac:dyDescent="0.15">
      <c r="A58" s="181" t="s">
        <v>40</v>
      </c>
      <c r="B58" s="181"/>
      <c r="C58" s="181"/>
      <c r="D58" s="181">
        <f>'将来負担比率（分子）の構造'!I$50</f>
        <v>1384</v>
      </c>
      <c r="E58" s="181"/>
      <c r="F58" s="181"/>
      <c r="G58" s="181">
        <f>'将来負担比率（分子）の構造'!J$50</f>
        <v>1636</v>
      </c>
      <c r="H58" s="181"/>
      <c r="I58" s="181"/>
      <c r="J58" s="181">
        <f>'将来負担比率（分子）の構造'!K$50</f>
        <v>1878</v>
      </c>
      <c r="K58" s="181"/>
      <c r="L58" s="181"/>
      <c r="M58" s="181">
        <f>'将来負担比率（分子）の構造'!L$50</f>
        <v>2260</v>
      </c>
      <c r="N58" s="181"/>
      <c r="O58" s="181"/>
      <c r="P58" s="181">
        <f>'将来負担比率（分子）の構造'!M$50</f>
        <v>2649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1830</v>
      </c>
      <c r="C62" s="181"/>
      <c r="D62" s="181"/>
      <c r="E62" s="181">
        <f>'将来負担比率（分子）の構造'!J$45</f>
        <v>1708</v>
      </c>
      <c r="F62" s="181"/>
      <c r="G62" s="181"/>
      <c r="H62" s="181">
        <f>'将来負担比率（分子）の構造'!K$45</f>
        <v>1476</v>
      </c>
      <c r="I62" s="181"/>
      <c r="J62" s="181"/>
      <c r="K62" s="181">
        <f>'将来負担比率（分子）の構造'!L$45</f>
        <v>1341</v>
      </c>
      <c r="L62" s="181"/>
      <c r="M62" s="181"/>
      <c r="N62" s="181">
        <f>'将来負担比率（分子）の構造'!M$45</f>
        <v>1205</v>
      </c>
      <c r="O62" s="181"/>
      <c r="P62" s="181"/>
    </row>
    <row r="63" spans="1:16" x14ac:dyDescent="0.15">
      <c r="A63" s="181" t="s">
        <v>33</v>
      </c>
      <c r="B63" s="181">
        <f>'将来負担比率（分子）の構造'!I$44</f>
        <v>430</v>
      </c>
      <c r="C63" s="181"/>
      <c r="D63" s="181"/>
      <c r="E63" s="181">
        <f>'将来負担比率（分子）の構造'!J$44</f>
        <v>409</v>
      </c>
      <c r="F63" s="181"/>
      <c r="G63" s="181"/>
      <c r="H63" s="181">
        <f>'将来負担比率（分子）の構造'!K$44</f>
        <v>419</v>
      </c>
      <c r="I63" s="181"/>
      <c r="J63" s="181"/>
      <c r="K63" s="181">
        <f>'将来負担比率（分子）の構造'!L$44</f>
        <v>389</v>
      </c>
      <c r="L63" s="181"/>
      <c r="M63" s="181"/>
      <c r="N63" s="181">
        <f>'将来負担比率（分子）の構造'!M$44</f>
        <v>353</v>
      </c>
      <c r="O63" s="181"/>
      <c r="P63" s="181"/>
    </row>
    <row r="64" spans="1:16" x14ac:dyDescent="0.15">
      <c r="A64" s="181" t="s">
        <v>32</v>
      </c>
      <c r="B64" s="181">
        <f>'将来負担比率（分子）の構造'!I$43</f>
        <v>7446</v>
      </c>
      <c r="C64" s="181"/>
      <c r="D64" s="181"/>
      <c r="E64" s="181">
        <f>'将来負担比率（分子）の構造'!J$43</f>
        <v>6876</v>
      </c>
      <c r="F64" s="181"/>
      <c r="G64" s="181"/>
      <c r="H64" s="181">
        <f>'将来負担比率（分子）の構造'!K$43</f>
        <v>5922</v>
      </c>
      <c r="I64" s="181"/>
      <c r="J64" s="181"/>
      <c r="K64" s="181">
        <f>'将来負担比率（分子）の構造'!L$43</f>
        <v>5436</v>
      </c>
      <c r="L64" s="181"/>
      <c r="M64" s="181"/>
      <c r="N64" s="181">
        <f>'将来負担比率（分子）の構造'!M$43</f>
        <v>5003</v>
      </c>
      <c r="O64" s="181"/>
      <c r="P64" s="181"/>
    </row>
    <row r="65" spans="1:16" x14ac:dyDescent="0.15">
      <c r="A65" s="181" t="s">
        <v>31</v>
      </c>
      <c r="B65" s="181">
        <f>'将来負担比率（分子）の構造'!I$42</f>
        <v>17</v>
      </c>
      <c r="C65" s="181"/>
      <c r="D65" s="181"/>
      <c r="E65" s="181">
        <f>'将来負担比率（分子）の構造'!J$42</f>
        <v>12</v>
      </c>
      <c r="F65" s="181"/>
      <c r="G65" s="181"/>
      <c r="H65" s="181">
        <f>'将来負担比率（分子）の構造'!K$42</f>
        <v>7</v>
      </c>
      <c r="I65" s="181"/>
      <c r="J65" s="181"/>
      <c r="K65" s="181">
        <f>'将来負担比率（分子）の構造'!L$42</f>
        <v>2</v>
      </c>
      <c r="L65" s="181"/>
      <c r="M65" s="181"/>
      <c r="N65" s="181" t="str">
        <f>'将来負担比率（分子）の構造'!M$42</f>
        <v>-</v>
      </c>
      <c r="O65" s="181"/>
      <c r="P65" s="181"/>
    </row>
    <row r="66" spans="1:16" x14ac:dyDescent="0.15">
      <c r="A66" s="181" t="s">
        <v>30</v>
      </c>
      <c r="B66" s="181">
        <f>'将来負担比率（分子）の構造'!I$41</f>
        <v>13722</v>
      </c>
      <c r="C66" s="181"/>
      <c r="D66" s="181"/>
      <c r="E66" s="181">
        <f>'将来負担比率（分子）の構造'!J$41</f>
        <v>12800</v>
      </c>
      <c r="F66" s="181"/>
      <c r="G66" s="181"/>
      <c r="H66" s="181">
        <f>'将来負担比率（分子）の構造'!K$41</f>
        <v>12269</v>
      </c>
      <c r="I66" s="181"/>
      <c r="J66" s="181"/>
      <c r="K66" s="181">
        <f>'将来負担比率（分子）の構造'!L$41</f>
        <v>12718</v>
      </c>
      <c r="L66" s="181"/>
      <c r="M66" s="181"/>
      <c r="N66" s="181">
        <f>'将来負担比率（分子）の構造'!M$41</f>
        <v>12286</v>
      </c>
      <c r="O66" s="181"/>
      <c r="P66" s="181"/>
    </row>
    <row r="67" spans="1:16" x14ac:dyDescent="0.15">
      <c r="A67" s="181" t="s">
        <v>74</v>
      </c>
      <c r="B67" s="181" t="e">
        <f>NA()</f>
        <v>#N/A</v>
      </c>
      <c r="C67" s="181">
        <f>IF(ISNUMBER('将来負担比率（分子）の構造'!I$53), IF('将来負担比率（分子）の構造'!I$53 &lt; 0, 0, '将来負担比率（分子）の構造'!I$53), NA())</f>
        <v>9324</v>
      </c>
      <c r="D67" s="181" t="e">
        <f>NA()</f>
        <v>#N/A</v>
      </c>
      <c r="E67" s="181" t="e">
        <f>NA()</f>
        <v>#N/A</v>
      </c>
      <c r="F67" s="181">
        <f>IF(ISNUMBER('将来負担比率（分子）の構造'!J$53), IF('将来負担比率（分子）の構造'!J$53 &lt; 0, 0, '将来負担比率（分子）の構造'!J$53), NA())</f>
        <v>8085</v>
      </c>
      <c r="G67" s="181" t="e">
        <f>NA()</f>
        <v>#N/A</v>
      </c>
      <c r="H67" s="181" t="e">
        <f>NA()</f>
        <v>#N/A</v>
      </c>
      <c r="I67" s="181">
        <f>IF(ISNUMBER('将来負担比率（分子）の構造'!K$53), IF('将来負担比率（分子）の構造'!K$53 &lt; 0, 0, '将来負担比率（分子）の構造'!K$53), NA())</f>
        <v>6237</v>
      </c>
      <c r="J67" s="181" t="e">
        <f>NA()</f>
        <v>#N/A</v>
      </c>
      <c r="K67" s="181" t="e">
        <f>NA()</f>
        <v>#N/A</v>
      </c>
      <c r="L67" s="181">
        <f>IF(ISNUMBER('将来負担比率（分子）の構造'!L$53), IF('将来負担比率（分子）の構造'!L$53 &lt; 0, 0, '将来負担比率（分子）の構造'!L$53), NA())</f>
        <v>5391</v>
      </c>
      <c r="M67" s="181" t="e">
        <f>NA()</f>
        <v>#N/A</v>
      </c>
      <c r="N67" s="181" t="e">
        <f>NA()</f>
        <v>#N/A</v>
      </c>
      <c r="O67" s="181">
        <f>IF(ISNUMBER('将来負担比率（分子）の構造'!M$53), IF('将来負担比率（分子）の構造'!M$53 &lt; 0, 0, '将来負担比率（分子）の構造'!M$53), NA())</f>
        <v>4093</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996</v>
      </c>
      <c r="C72" s="185">
        <f>基金残高に係る経年分析!G55</f>
        <v>1153</v>
      </c>
      <c r="D72" s="185">
        <f>基金残高に係る経年分析!H55</f>
        <v>1217</v>
      </c>
    </row>
    <row r="73" spans="1:16" x14ac:dyDescent="0.15">
      <c r="A73" s="184" t="s">
        <v>77</v>
      </c>
      <c r="B73" s="185">
        <f>基金残高に係る経年分析!F56</f>
        <v>7</v>
      </c>
      <c r="C73" s="185">
        <f>基金残高に係る経年分析!G56</f>
        <v>7</v>
      </c>
      <c r="D73" s="185">
        <f>基金残高に係る経年分析!H56</f>
        <v>7</v>
      </c>
    </row>
    <row r="74" spans="1:16" x14ac:dyDescent="0.15">
      <c r="A74" s="184" t="s">
        <v>78</v>
      </c>
      <c r="B74" s="185">
        <f>基金残高に係る経年分析!F57</f>
        <v>187</v>
      </c>
      <c r="C74" s="185">
        <f>基金残高に係る経年分析!G57</f>
        <v>208</v>
      </c>
      <c r="D74" s="185">
        <f>基金残高に係る経年分析!H57</f>
        <v>282</v>
      </c>
    </row>
  </sheetData>
  <sheetProtection algorithmName="SHA-512" hashValue="o4CwI/ipr1cHnX5eo01nu199QOyIUmiLDOPkpYu6XYY4fKfEcLrv/sP3yVKLotI2TPQCk245cMfgwULz2HSs1g==" saltValue="BzolFQWuAX0K5cOj/VChz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2944921</v>
      </c>
      <c r="S5" s="675"/>
      <c r="T5" s="675"/>
      <c r="U5" s="675"/>
      <c r="V5" s="675"/>
      <c r="W5" s="675"/>
      <c r="X5" s="675"/>
      <c r="Y5" s="676"/>
      <c r="Z5" s="677">
        <v>13.9</v>
      </c>
      <c r="AA5" s="677"/>
      <c r="AB5" s="677"/>
      <c r="AC5" s="677"/>
      <c r="AD5" s="678">
        <v>2944921</v>
      </c>
      <c r="AE5" s="678"/>
      <c r="AF5" s="678"/>
      <c r="AG5" s="678"/>
      <c r="AH5" s="678"/>
      <c r="AI5" s="678"/>
      <c r="AJ5" s="678"/>
      <c r="AK5" s="678"/>
      <c r="AL5" s="679">
        <v>33.200000000000003</v>
      </c>
      <c r="AM5" s="680"/>
      <c r="AN5" s="680"/>
      <c r="AO5" s="681"/>
      <c r="AP5" s="671" t="s">
        <v>228</v>
      </c>
      <c r="AQ5" s="672"/>
      <c r="AR5" s="672"/>
      <c r="AS5" s="672"/>
      <c r="AT5" s="672"/>
      <c r="AU5" s="672"/>
      <c r="AV5" s="672"/>
      <c r="AW5" s="672"/>
      <c r="AX5" s="672"/>
      <c r="AY5" s="672"/>
      <c r="AZ5" s="672"/>
      <c r="BA5" s="672"/>
      <c r="BB5" s="672"/>
      <c r="BC5" s="672"/>
      <c r="BD5" s="672"/>
      <c r="BE5" s="672"/>
      <c r="BF5" s="673"/>
      <c r="BG5" s="685">
        <v>2942171</v>
      </c>
      <c r="BH5" s="686"/>
      <c r="BI5" s="686"/>
      <c r="BJ5" s="686"/>
      <c r="BK5" s="686"/>
      <c r="BL5" s="686"/>
      <c r="BM5" s="686"/>
      <c r="BN5" s="687"/>
      <c r="BO5" s="688">
        <v>99.9</v>
      </c>
      <c r="BP5" s="688"/>
      <c r="BQ5" s="688"/>
      <c r="BR5" s="688"/>
      <c r="BS5" s="689">
        <v>194395</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130366</v>
      </c>
      <c r="S6" s="686"/>
      <c r="T6" s="686"/>
      <c r="U6" s="686"/>
      <c r="V6" s="686"/>
      <c r="W6" s="686"/>
      <c r="X6" s="686"/>
      <c r="Y6" s="687"/>
      <c r="Z6" s="688">
        <v>0.6</v>
      </c>
      <c r="AA6" s="688"/>
      <c r="AB6" s="688"/>
      <c r="AC6" s="688"/>
      <c r="AD6" s="689">
        <v>130366</v>
      </c>
      <c r="AE6" s="689"/>
      <c r="AF6" s="689"/>
      <c r="AG6" s="689"/>
      <c r="AH6" s="689"/>
      <c r="AI6" s="689"/>
      <c r="AJ6" s="689"/>
      <c r="AK6" s="689"/>
      <c r="AL6" s="690">
        <v>1.5</v>
      </c>
      <c r="AM6" s="691"/>
      <c r="AN6" s="691"/>
      <c r="AO6" s="692"/>
      <c r="AP6" s="682" t="s">
        <v>233</v>
      </c>
      <c r="AQ6" s="683"/>
      <c r="AR6" s="683"/>
      <c r="AS6" s="683"/>
      <c r="AT6" s="683"/>
      <c r="AU6" s="683"/>
      <c r="AV6" s="683"/>
      <c r="AW6" s="683"/>
      <c r="AX6" s="683"/>
      <c r="AY6" s="683"/>
      <c r="AZ6" s="683"/>
      <c r="BA6" s="683"/>
      <c r="BB6" s="683"/>
      <c r="BC6" s="683"/>
      <c r="BD6" s="683"/>
      <c r="BE6" s="683"/>
      <c r="BF6" s="684"/>
      <c r="BG6" s="685">
        <v>2942171</v>
      </c>
      <c r="BH6" s="686"/>
      <c r="BI6" s="686"/>
      <c r="BJ6" s="686"/>
      <c r="BK6" s="686"/>
      <c r="BL6" s="686"/>
      <c r="BM6" s="686"/>
      <c r="BN6" s="687"/>
      <c r="BO6" s="688">
        <v>99.9</v>
      </c>
      <c r="BP6" s="688"/>
      <c r="BQ6" s="688"/>
      <c r="BR6" s="688"/>
      <c r="BS6" s="689">
        <v>194395</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143202</v>
      </c>
      <c r="CS6" s="686"/>
      <c r="CT6" s="686"/>
      <c r="CU6" s="686"/>
      <c r="CV6" s="686"/>
      <c r="CW6" s="686"/>
      <c r="CX6" s="686"/>
      <c r="CY6" s="687"/>
      <c r="CZ6" s="679">
        <v>0.7</v>
      </c>
      <c r="DA6" s="680"/>
      <c r="DB6" s="680"/>
      <c r="DC6" s="699"/>
      <c r="DD6" s="694" t="s">
        <v>129</v>
      </c>
      <c r="DE6" s="686"/>
      <c r="DF6" s="686"/>
      <c r="DG6" s="686"/>
      <c r="DH6" s="686"/>
      <c r="DI6" s="686"/>
      <c r="DJ6" s="686"/>
      <c r="DK6" s="686"/>
      <c r="DL6" s="686"/>
      <c r="DM6" s="686"/>
      <c r="DN6" s="686"/>
      <c r="DO6" s="686"/>
      <c r="DP6" s="687"/>
      <c r="DQ6" s="694">
        <v>143202</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2180</v>
      </c>
      <c r="S7" s="686"/>
      <c r="T7" s="686"/>
      <c r="U7" s="686"/>
      <c r="V7" s="686"/>
      <c r="W7" s="686"/>
      <c r="X7" s="686"/>
      <c r="Y7" s="687"/>
      <c r="Z7" s="688">
        <v>0</v>
      </c>
      <c r="AA7" s="688"/>
      <c r="AB7" s="688"/>
      <c r="AC7" s="688"/>
      <c r="AD7" s="689">
        <v>2180</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1208972</v>
      </c>
      <c r="BH7" s="686"/>
      <c r="BI7" s="686"/>
      <c r="BJ7" s="686"/>
      <c r="BK7" s="686"/>
      <c r="BL7" s="686"/>
      <c r="BM7" s="686"/>
      <c r="BN7" s="687"/>
      <c r="BO7" s="688">
        <v>41.1</v>
      </c>
      <c r="BP7" s="688"/>
      <c r="BQ7" s="688"/>
      <c r="BR7" s="688"/>
      <c r="BS7" s="689">
        <v>34068</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5268322</v>
      </c>
      <c r="CS7" s="686"/>
      <c r="CT7" s="686"/>
      <c r="CU7" s="686"/>
      <c r="CV7" s="686"/>
      <c r="CW7" s="686"/>
      <c r="CX7" s="686"/>
      <c r="CY7" s="687"/>
      <c r="CZ7" s="688">
        <v>26.1</v>
      </c>
      <c r="DA7" s="688"/>
      <c r="DB7" s="688"/>
      <c r="DC7" s="688"/>
      <c r="DD7" s="694">
        <v>222179</v>
      </c>
      <c r="DE7" s="686"/>
      <c r="DF7" s="686"/>
      <c r="DG7" s="686"/>
      <c r="DH7" s="686"/>
      <c r="DI7" s="686"/>
      <c r="DJ7" s="686"/>
      <c r="DK7" s="686"/>
      <c r="DL7" s="686"/>
      <c r="DM7" s="686"/>
      <c r="DN7" s="686"/>
      <c r="DO7" s="686"/>
      <c r="DP7" s="687"/>
      <c r="DQ7" s="694">
        <v>1584433</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4594</v>
      </c>
      <c r="S8" s="686"/>
      <c r="T8" s="686"/>
      <c r="U8" s="686"/>
      <c r="V8" s="686"/>
      <c r="W8" s="686"/>
      <c r="X8" s="686"/>
      <c r="Y8" s="687"/>
      <c r="Z8" s="688">
        <v>0</v>
      </c>
      <c r="AA8" s="688"/>
      <c r="AB8" s="688"/>
      <c r="AC8" s="688"/>
      <c r="AD8" s="689">
        <v>4594</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54768</v>
      </c>
      <c r="BH8" s="686"/>
      <c r="BI8" s="686"/>
      <c r="BJ8" s="686"/>
      <c r="BK8" s="686"/>
      <c r="BL8" s="686"/>
      <c r="BM8" s="686"/>
      <c r="BN8" s="687"/>
      <c r="BO8" s="688">
        <v>1.9</v>
      </c>
      <c r="BP8" s="688"/>
      <c r="BQ8" s="688"/>
      <c r="BR8" s="688"/>
      <c r="BS8" s="694" t="s">
        <v>240</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6317554</v>
      </c>
      <c r="CS8" s="686"/>
      <c r="CT8" s="686"/>
      <c r="CU8" s="686"/>
      <c r="CV8" s="686"/>
      <c r="CW8" s="686"/>
      <c r="CX8" s="686"/>
      <c r="CY8" s="687"/>
      <c r="CZ8" s="688">
        <v>31.4</v>
      </c>
      <c r="DA8" s="688"/>
      <c r="DB8" s="688"/>
      <c r="DC8" s="688"/>
      <c r="DD8" s="694">
        <v>11970</v>
      </c>
      <c r="DE8" s="686"/>
      <c r="DF8" s="686"/>
      <c r="DG8" s="686"/>
      <c r="DH8" s="686"/>
      <c r="DI8" s="686"/>
      <c r="DJ8" s="686"/>
      <c r="DK8" s="686"/>
      <c r="DL8" s="686"/>
      <c r="DM8" s="686"/>
      <c r="DN8" s="686"/>
      <c r="DO8" s="686"/>
      <c r="DP8" s="687"/>
      <c r="DQ8" s="694">
        <v>2584630</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5380</v>
      </c>
      <c r="S9" s="686"/>
      <c r="T9" s="686"/>
      <c r="U9" s="686"/>
      <c r="V9" s="686"/>
      <c r="W9" s="686"/>
      <c r="X9" s="686"/>
      <c r="Y9" s="687"/>
      <c r="Z9" s="688">
        <v>0</v>
      </c>
      <c r="AA9" s="688"/>
      <c r="AB9" s="688"/>
      <c r="AC9" s="688"/>
      <c r="AD9" s="689">
        <v>5380</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983693</v>
      </c>
      <c r="BH9" s="686"/>
      <c r="BI9" s="686"/>
      <c r="BJ9" s="686"/>
      <c r="BK9" s="686"/>
      <c r="BL9" s="686"/>
      <c r="BM9" s="686"/>
      <c r="BN9" s="687"/>
      <c r="BO9" s="688">
        <v>33.4</v>
      </c>
      <c r="BP9" s="688"/>
      <c r="BQ9" s="688"/>
      <c r="BR9" s="688"/>
      <c r="BS9" s="694" t="s">
        <v>129</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1239991</v>
      </c>
      <c r="CS9" s="686"/>
      <c r="CT9" s="686"/>
      <c r="CU9" s="686"/>
      <c r="CV9" s="686"/>
      <c r="CW9" s="686"/>
      <c r="CX9" s="686"/>
      <c r="CY9" s="687"/>
      <c r="CZ9" s="688">
        <v>6.2</v>
      </c>
      <c r="DA9" s="688"/>
      <c r="DB9" s="688"/>
      <c r="DC9" s="688"/>
      <c r="DD9" s="694">
        <v>16491</v>
      </c>
      <c r="DE9" s="686"/>
      <c r="DF9" s="686"/>
      <c r="DG9" s="686"/>
      <c r="DH9" s="686"/>
      <c r="DI9" s="686"/>
      <c r="DJ9" s="686"/>
      <c r="DK9" s="686"/>
      <c r="DL9" s="686"/>
      <c r="DM9" s="686"/>
      <c r="DN9" s="686"/>
      <c r="DO9" s="686"/>
      <c r="DP9" s="687"/>
      <c r="DQ9" s="694">
        <v>1115515</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240</v>
      </c>
      <c r="AE10" s="689"/>
      <c r="AF10" s="689"/>
      <c r="AG10" s="689"/>
      <c r="AH10" s="689"/>
      <c r="AI10" s="689"/>
      <c r="AJ10" s="689"/>
      <c r="AK10" s="689"/>
      <c r="AL10" s="690" t="s">
        <v>240</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85208</v>
      </c>
      <c r="BH10" s="686"/>
      <c r="BI10" s="686"/>
      <c r="BJ10" s="686"/>
      <c r="BK10" s="686"/>
      <c r="BL10" s="686"/>
      <c r="BM10" s="686"/>
      <c r="BN10" s="687"/>
      <c r="BO10" s="688">
        <v>2.9</v>
      </c>
      <c r="BP10" s="688"/>
      <c r="BQ10" s="688"/>
      <c r="BR10" s="688"/>
      <c r="BS10" s="694">
        <v>14112</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11825</v>
      </c>
      <c r="CS10" s="686"/>
      <c r="CT10" s="686"/>
      <c r="CU10" s="686"/>
      <c r="CV10" s="686"/>
      <c r="CW10" s="686"/>
      <c r="CX10" s="686"/>
      <c r="CY10" s="687"/>
      <c r="CZ10" s="688">
        <v>0.1</v>
      </c>
      <c r="DA10" s="688"/>
      <c r="DB10" s="688"/>
      <c r="DC10" s="688"/>
      <c r="DD10" s="694" t="s">
        <v>240</v>
      </c>
      <c r="DE10" s="686"/>
      <c r="DF10" s="686"/>
      <c r="DG10" s="686"/>
      <c r="DH10" s="686"/>
      <c r="DI10" s="686"/>
      <c r="DJ10" s="686"/>
      <c r="DK10" s="686"/>
      <c r="DL10" s="686"/>
      <c r="DM10" s="686"/>
      <c r="DN10" s="686"/>
      <c r="DO10" s="686"/>
      <c r="DP10" s="687"/>
      <c r="DQ10" s="694">
        <v>11793</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714922</v>
      </c>
      <c r="S11" s="686"/>
      <c r="T11" s="686"/>
      <c r="U11" s="686"/>
      <c r="V11" s="686"/>
      <c r="W11" s="686"/>
      <c r="X11" s="686"/>
      <c r="Y11" s="687"/>
      <c r="Z11" s="690">
        <v>3.4</v>
      </c>
      <c r="AA11" s="691"/>
      <c r="AB11" s="691"/>
      <c r="AC11" s="703"/>
      <c r="AD11" s="694">
        <v>714922</v>
      </c>
      <c r="AE11" s="686"/>
      <c r="AF11" s="686"/>
      <c r="AG11" s="686"/>
      <c r="AH11" s="686"/>
      <c r="AI11" s="686"/>
      <c r="AJ11" s="686"/>
      <c r="AK11" s="687"/>
      <c r="AL11" s="690">
        <v>8.1</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85303</v>
      </c>
      <c r="BH11" s="686"/>
      <c r="BI11" s="686"/>
      <c r="BJ11" s="686"/>
      <c r="BK11" s="686"/>
      <c r="BL11" s="686"/>
      <c r="BM11" s="686"/>
      <c r="BN11" s="687"/>
      <c r="BO11" s="688">
        <v>2.9</v>
      </c>
      <c r="BP11" s="688"/>
      <c r="BQ11" s="688"/>
      <c r="BR11" s="688"/>
      <c r="BS11" s="694">
        <v>19956</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463617</v>
      </c>
      <c r="CS11" s="686"/>
      <c r="CT11" s="686"/>
      <c r="CU11" s="686"/>
      <c r="CV11" s="686"/>
      <c r="CW11" s="686"/>
      <c r="CX11" s="686"/>
      <c r="CY11" s="687"/>
      <c r="CZ11" s="688">
        <v>2.2999999999999998</v>
      </c>
      <c r="DA11" s="688"/>
      <c r="DB11" s="688"/>
      <c r="DC11" s="688"/>
      <c r="DD11" s="694">
        <v>41605</v>
      </c>
      <c r="DE11" s="686"/>
      <c r="DF11" s="686"/>
      <c r="DG11" s="686"/>
      <c r="DH11" s="686"/>
      <c r="DI11" s="686"/>
      <c r="DJ11" s="686"/>
      <c r="DK11" s="686"/>
      <c r="DL11" s="686"/>
      <c r="DM11" s="686"/>
      <c r="DN11" s="686"/>
      <c r="DO11" s="686"/>
      <c r="DP11" s="687"/>
      <c r="DQ11" s="694">
        <v>279198</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t="s">
        <v>240</v>
      </c>
      <c r="S12" s="686"/>
      <c r="T12" s="686"/>
      <c r="U12" s="686"/>
      <c r="V12" s="686"/>
      <c r="W12" s="686"/>
      <c r="X12" s="686"/>
      <c r="Y12" s="687"/>
      <c r="Z12" s="688" t="s">
        <v>240</v>
      </c>
      <c r="AA12" s="688"/>
      <c r="AB12" s="688"/>
      <c r="AC12" s="688"/>
      <c r="AD12" s="689" t="s">
        <v>240</v>
      </c>
      <c r="AE12" s="689"/>
      <c r="AF12" s="689"/>
      <c r="AG12" s="689"/>
      <c r="AH12" s="689"/>
      <c r="AI12" s="689"/>
      <c r="AJ12" s="689"/>
      <c r="AK12" s="689"/>
      <c r="AL12" s="690" t="s">
        <v>240</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1345397</v>
      </c>
      <c r="BH12" s="686"/>
      <c r="BI12" s="686"/>
      <c r="BJ12" s="686"/>
      <c r="BK12" s="686"/>
      <c r="BL12" s="686"/>
      <c r="BM12" s="686"/>
      <c r="BN12" s="687"/>
      <c r="BO12" s="688">
        <v>45.7</v>
      </c>
      <c r="BP12" s="688"/>
      <c r="BQ12" s="688"/>
      <c r="BR12" s="688"/>
      <c r="BS12" s="694">
        <v>160327</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717191</v>
      </c>
      <c r="CS12" s="686"/>
      <c r="CT12" s="686"/>
      <c r="CU12" s="686"/>
      <c r="CV12" s="686"/>
      <c r="CW12" s="686"/>
      <c r="CX12" s="686"/>
      <c r="CY12" s="687"/>
      <c r="CZ12" s="688">
        <v>3.6</v>
      </c>
      <c r="DA12" s="688"/>
      <c r="DB12" s="688"/>
      <c r="DC12" s="688"/>
      <c r="DD12" s="694">
        <v>6286</v>
      </c>
      <c r="DE12" s="686"/>
      <c r="DF12" s="686"/>
      <c r="DG12" s="686"/>
      <c r="DH12" s="686"/>
      <c r="DI12" s="686"/>
      <c r="DJ12" s="686"/>
      <c r="DK12" s="686"/>
      <c r="DL12" s="686"/>
      <c r="DM12" s="686"/>
      <c r="DN12" s="686"/>
      <c r="DO12" s="686"/>
      <c r="DP12" s="687"/>
      <c r="DQ12" s="694">
        <v>676280</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240</v>
      </c>
      <c r="S13" s="686"/>
      <c r="T13" s="686"/>
      <c r="U13" s="686"/>
      <c r="V13" s="686"/>
      <c r="W13" s="686"/>
      <c r="X13" s="686"/>
      <c r="Y13" s="687"/>
      <c r="Z13" s="688" t="s">
        <v>129</v>
      </c>
      <c r="AA13" s="688"/>
      <c r="AB13" s="688"/>
      <c r="AC13" s="688"/>
      <c r="AD13" s="689" t="s">
        <v>240</v>
      </c>
      <c r="AE13" s="689"/>
      <c r="AF13" s="689"/>
      <c r="AG13" s="689"/>
      <c r="AH13" s="689"/>
      <c r="AI13" s="689"/>
      <c r="AJ13" s="689"/>
      <c r="AK13" s="689"/>
      <c r="AL13" s="690" t="s">
        <v>240</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1295869</v>
      </c>
      <c r="BH13" s="686"/>
      <c r="BI13" s="686"/>
      <c r="BJ13" s="686"/>
      <c r="BK13" s="686"/>
      <c r="BL13" s="686"/>
      <c r="BM13" s="686"/>
      <c r="BN13" s="687"/>
      <c r="BO13" s="688">
        <v>44</v>
      </c>
      <c r="BP13" s="688"/>
      <c r="BQ13" s="688"/>
      <c r="BR13" s="688"/>
      <c r="BS13" s="694">
        <v>160327</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1777640</v>
      </c>
      <c r="CS13" s="686"/>
      <c r="CT13" s="686"/>
      <c r="CU13" s="686"/>
      <c r="CV13" s="686"/>
      <c r="CW13" s="686"/>
      <c r="CX13" s="686"/>
      <c r="CY13" s="687"/>
      <c r="CZ13" s="688">
        <v>8.8000000000000007</v>
      </c>
      <c r="DA13" s="688"/>
      <c r="DB13" s="688"/>
      <c r="DC13" s="688"/>
      <c r="DD13" s="694">
        <v>807591</v>
      </c>
      <c r="DE13" s="686"/>
      <c r="DF13" s="686"/>
      <c r="DG13" s="686"/>
      <c r="DH13" s="686"/>
      <c r="DI13" s="686"/>
      <c r="DJ13" s="686"/>
      <c r="DK13" s="686"/>
      <c r="DL13" s="686"/>
      <c r="DM13" s="686"/>
      <c r="DN13" s="686"/>
      <c r="DO13" s="686"/>
      <c r="DP13" s="687"/>
      <c r="DQ13" s="694">
        <v>1020099</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v>3</v>
      </c>
      <c r="S14" s="686"/>
      <c r="T14" s="686"/>
      <c r="U14" s="686"/>
      <c r="V14" s="686"/>
      <c r="W14" s="686"/>
      <c r="X14" s="686"/>
      <c r="Y14" s="687"/>
      <c r="Z14" s="688">
        <v>0</v>
      </c>
      <c r="AA14" s="688"/>
      <c r="AB14" s="688"/>
      <c r="AC14" s="688"/>
      <c r="AD14" s="689">
        <v>3</v>
      </c>
      <c r="AE14" s="689"/>
      <c r="AF14" s="689"/>
      <c r="AG14" s="689"/>
      <c r="AH14" s="689"/>
      <c r="AI14" s="689"/>
      <c r="AJ14" s="689"/>
      <c r="AK14" s="689"/>
      <c r="AL14" s="690">
        <v>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128826</v>
      </c>
      <c r="BH14" s="686"/>
      <c r="BI14" s="686"/>
      <c r="BJ14" s="686"/>
      <c r="BK14" s="686"/>
      <c r="BL14" s="686"/>
      <c r="BM14" s="686"/>
      <c r="BN14" s="687"/>
      <c r="BO14" s="688">
        <v>4.4000000000000004</v>
      </c>
      <c r="BP14" s="688"/>
      <c r="BQ14" s="688"/>
      <c r="BR14" s="688"/>
      <c r="BS14" s="694" t="s">
        <v>240</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965344</v>
      </c>
      <c r="CS14" s="686"/>
      <c r="CT14" s="686"/>
      <c r="CU14" s="686"/>
      <c r="CV14" s="686"/>
      <c r="CW14" s="686"/>
      <c r="CX14" s="686"/>
      <c r="CY14" s="687"/>
      <c r="CZ14" s="688">
        <v>4.8</v>
      </c>
      <c r="DA14" s="688"/>
      <c r="DB14" s="688"/>
      <c r="DC14" s="688"/>
      <c r="DD14" s="694">
        <v>218948</v>
      </c>
      <c r="DE14" s="686"/>
      <c r="DF14" s="686"/>
      <c r="DG14" s="686"/>
      <c r="DH14" s="686"/>
      <c r="DI14" s="686"/>
      <c r="DJ14" s="686"/>
      <c r="DK14" s="686"/>
      <c r="DL14" s="686"/>
      <c r="DM14" s="686"/>
      <c r="DN14" s="686"/>
      <c r="DO14" s="686"/>
      <c r="DP14" s="687"/>
      <c r="DQ14" s="694">
        <v>765934</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240</v>
      </c>
      <c r="AA15" s="688"/>
      <c r="AB15" s="688"/>
      <c r="AC15" s="688"/>
      <c r="AD15" s="689" t="s">
        <v>129</v>
      </c>
      <c r="AE15" s="689"/>
      <c r="AF15" s="689"/>
      <c r="AG15" s="689"/>
      <c r="AH15" s="689"/>
      <c r="AI15" s="689"/>
      <c r="AJ15" s="689"/>
      <c r="AK15" s="689"/>
      <c r="AL15" s="690" t="s">
        <v>129</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258976</v>
      </c>
      <c r="BH15" s="686"/>
      <c r="BI15" s="686"/>
      <c r="BJ15" s="686"/>
      <c r="BK15" s="686"/>
      <c r="BL15" s="686"/>
      <c r="BM15" s="686"/>
      <c r="BN15" s="687"/>
      <c r="BO15" s="688">
        <v>8.8000000000000007</v>
      </c>
      <c r="BP15" s="688"/>
      <c r="BQ15" s="688"/>
      <c r="BR15" s="688"/>
      <c r="BS15" s="694" t="s">
        <v>240</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1738122</v>
      </c>
      <c r="CS15" s="686"/>
      <c r="CT15" s="686"/>
      <c r="CU15" s="686"/>
      <c r="CV15" s="686"/>
      <c r="CW15" s="686"/>
      <c r="CX15" s="686"/>
      <c r="CY15" s="687"/>
      <c r="CZ15" s="688">
        <v>8.6</v>
      </c>
      <c r="DA15" s="688"/>
      <c r="DB15" s="688"/>
      <c r="DC15" s="688"/>
      <c r="DD15" s="694">
        <v>278940</v>
      </c>
      <c r="DE15" s="686"/>
      <c r="DF15" s="686"/>
      <c r="DG15" s="686"/>
      <c r="DH15" s="686"/>
      <c r="DI15" s="686"/>
      <c r="DJ15" s="686"/>
      <c r="DK15" s="686"/>
      <c r="DL15" s="686"/>
      <c r="DM15" s="686"/>
      <c r="DN15" s="686"/>
      <c r="DO15" s="686"/>
      <c r="DP15" s="687"/>
      <c r="DQ15" s="694">
        <v>1206019</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8806</v>
      </c>
      <c r="S16" s="686"/>
      <c r="T16" s="686"/>
      <c r="U16" s="686"/>
      <c r="V16" s="686"/>
      <c r="W16" s="686"/>
      <c r="X16" s="686"/>
      <c r="Y16" s="687"/>
      <c r="Z16" s="688">
        <v>0</v>
      </c>
      <c r="AA16" s="688"/>
      <c r="AB16" s="688"/>
      <c r="AC16" s="688"/>
      <c r="AD16" s="689">
        <v>8806</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240</v>
      </c>
      <c r="BH16" s="686"/>
      <c r="BI16" s="686"/>
      <c r="BJ16" s="686"/>
      <c r="BK16" s="686"/>
      <c r="BL16" s="686"/>
      <c r="BM16" s="686"/>
      <c r="BN16" s="687"/>
      <c r="BO16" s="688" t="s">
        <v>240</v>
      </c>
      <c r="BP16" s="688"/>
      <c r="BQ16" s="688"/>
      <c r="BR16" s="688"/>
      <c r="BS16" s="694" t="s">
        <v>129</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883</v>
      </c>
      <c r="CS16" s="686"/>
      <c r="CT16" s="686"/>
      <c r="CU16" s="686"/>
      <c r="CV16" s="686"/>
      <c r="CW16" s="686"/>
      <c r="CX16" s="686"/>
      <c r="CY16" s="687"/>
      <c r="CZ16" s="688">
        <v>0</v>
      </c>
      <c r="DA16" s="688"/>
      <c r="DB16" s="688"/>
      <c r="DC16" s="688"/>
      <c r="DD16" s="694" t="s">
        <v>240</v>
      </c>
      <c r="DE16" s="686"/>
      <c r="DF16" s="686"/>
      <c r="DG16" s="686"/>
      <c r="DH16" s="686"/>
      <c r="DI16" s="686"/>
      <c r="DJ16" s="686"/>
      <c r="DK16" s="686"/>
      <c r="DL16" s="686"/>
      <c r="DM16" s="686"/>
      <c r="DN16" s="686"/>
      <c r="DO16" s="686"/>
      <c r="DP16" s="687"/>
      <c r="DQ16" s="694">
        <v>883</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14691</v>
      </c>
      <c r="S17" s="686"/>
      <c r="T17" s="686"/>
      <c r="U17" s="686"/>
      <c r="V17" s="686"/>
      <c r="W17" s="686"/>
      <c r="X17" s="686"/>
      <c r="Y17" s="687"/>
      <c r="Z17" s="688">
        <v>0.1</v>
      </c>
      <c r="AA17" s="688"/>
      <c r="AB17" s="688"/>
      <c r="AC17" s="688"/>
      <c r="AD17" s="689">
        <v>14691</v>
      </c>
      <c r="AE17" s="689"/>
      <c r="AF17" s="689"/>
      <c r="AG17" s="689"/>
      <c r="AH17" s="689"/>
      <c r="AI17" s="689"/>
      <c r="AJ17" s="689"/>
      <c r="AK17" s="689"/>
      <c r="AL17" s="690">
        <v>0.2</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240</v>
      </c>
      <c r="BH17" s="686"/>
      <c r="BI17" s="686"/>
      <c r="BJ17" s="686"/>
      <c r="BK17" s="686"/>
      <c r="BL17" s="686"/>
      <c r="BM17" s="686"/>
      <c r="BN17" s="687"/>
      <c r="BO17" s="688" t="s">
        <v>268</v>
      </c>
      <c r="BP17" s="688"/>
      <c r="BQ17" s="688"/>
      <c r="BR17" s="688"/>
      <c r="BS17" s="694" t="s">
        <v>129</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1503246</v>
      </c>
      <c r="CS17" s="686"/>
      <c r="CT17" s="686"/>
      <c r="CU17" s="686"/>
      <c r="CV17" s="686"/>
      <c r="CW17" s="686"/>
      <c r="CX17" s="686"/>
      <c r="CY17" s="687"/>
      <c r="CZ17" s="688">
        <v>7.5</v>
      </c>
      <c r="DA17" s="688"/>
      <c r="DB17" s="688"/>
      <c r="DC17" s="688"/>
      <c r="DD17" s="694" t="s">
        <v>129</v>
      </c>
      <c r="DE17" s="686"/>
      <c r="DF17" s="686"/>
      <c r="DG17" s="686"/>
      <c r="DH17" s="686"/>
      <c r="DI17" s="686"/>
      <c r="DJ17" s="686"/>
      <c r="DK17" s="686"/>
      <c r="DL17" s="686"/>
      <c r="DM17" s="686"/>
      <c r="DN17" s="686"/>
      <c r="DO17" s="686"/>
      <c r="DP17" s="687"/>
      <c r="DQ17" s="694">
        <v>1500274</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28472</v>
      </c>
      <c r="S18" s="686"/>
      <c r="T18" s="686"/>
      <c r="U18" s="686"/>
      <c r="V18" s="686"/>
      <c r="W18" s="686"/>
      <c r="X18" s="686"/>
      <c r="Y18" s="687"/>
      <c r="Z18" s="688">
        <v>0.1</v>
      </c>
      <c r="AA18" s="688"/>
      <c r="AB18" s="688"/>
      <c r="AC18" s="688"/>
      <c r="AD18" s="689">
        <v>28472</v>
      </c>
      <c r="AE18" s="689"/>
      <c r="AF18" s="689"/>
      <c r="AG18" s="689"/>
      <c r="AH18" s="689"/>
      <c r="AI18" s="689"/>
      <c r="AJ18" s="689"/>
      <c r="AK18" s="689"/>
      <c r="AL18" s="690">
        <v>0.3</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240</v>
      </c>
      <c r="BP18" s="688"/>
      <c r="BQ18" s="688"/>
      <c r="BR18" s="688"/>
      <c r="BS18" s="694" t="s">
        <v>129</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240</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20154</v>
      </c>
      <c r="S19" s="686"/>
      <c r="T19" s="686"/>
      <c r="U19" s="686"/>
      <c r="V19" s="686"/>
      <c r="W19" s="686"/>
      <c r="X19" s="686"/>
      <c r="Y19" s="687"/>
      <c r="Z19" s="688">
        <v>0.1</v>
      </c>
      <c r="AA19" s="688"/>
      <c r="AB19" s="688"/>
      <c r="AC19" s="688"/>
      <c r="AD19" s="689">
        <v>20154</v>
      </c>
      <c r="AE19" s="689"/>
      <c r="AF19" s="689"/>
      <c r="AG19" s="689"/>
      <c r="AH19" s="689"/>
      <c r="AI19" s="689"/>
      <c r="AJ19" s="689"/>
      <c r="AK19" s="689"/>
      <c r="AL19" s="690">
        <v>0.2</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2750</v>
      </c>
      <c r="BH19" s="686"/>
      <c r="BI19" s="686"/>
      <c r="BJ19" s="686"/>
      <c r="BK19" s="686"/>
      <c r="BL19" s="686"/>
      <c r="BM19" s="686"/>
      <c r="BN19" s="687"/>
      <c r="BO19" s="688">
        <v>0.1</v>
      </c>
      <c r="BP19" s="688"/>
      <c r="BQ19" s="688"/>
      <c r="BR19" s="688"/>
      <c r="BS19" s="694" t="s">
        <v>129</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3701</v>
      </c>
      <c r="S20" s="686"/>
      <c r="T20" s="686"/>
      <c r="U20" s="686"/>
      <c r="V20" s="686"/>
      <c r="W20" s="686"/>
      <c r="X20" s="686"/>
      <c r="Y20" s="687"/>
      <c r="Z20" s="688">
        <v>0</v>
      </c>
      <c r="AA20" s="688"/>
      <c r="AB20" s="688"/>
      <c r="AC20" s="688"/>
      <c r="AD20" s="689">
        <v>3701</v>
      </c>
      <c r="AE20" s="689"/>
      <c r="AF20" s="689"/>
      <c r="AG20" s="689"/>
      <c r="AH20" s="689"/>
      <c r="AI20" s="689"/>
      <c r="AJ20" s="689"/>
      <c r="AK20" s="689"/>
      <c r="AL20" s="690">
        <v>0</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2750</v>
      </c>
      <c r="BH20" s="686"/>
      <c r="BI20" s="686"/>
      <c r="BJ20" s="686"/>
      <c r="BK20" s="686"/>
      <c r="BL20" s="686"/>
      <c r="BM20" s="686"/>
      <c r="BN20" s="687"/>
      <c r="BO20" s="688">
        <v>0.1</v>
      </c>
      <c r="BP20" s="688"/>
      <c r="BQ20" s="688"/>
      <c r="BR20" s="688"/>
      <c r="BS20" s="694" t="s">
        <v>240</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20146937</v>
      </c>
      <c r="CS20" s="686"/>
      <c r="CT20" s="686"/>
      <c r="CU20" s="686"/>
      <c r="CV20" s="686"/>
      <c r="CW20" s="686"/>
      <c r="CX20" s="686"/>
      <c r="CY20" s="687"/>
      <c r="CZ20" s="688">
        <v>100</v>
      </c>
      <c r="DA20" s="688"/>
      <c r="DB20" s="688"/>
      <c r="DC20" s="688"/>
      <c r="DD20" s="694">
        <v>1604010</v>
      </c>
      <c r="DE20" s="686"/>
      <c r="DF20" s="686"/>
      <c r="DG20" s="686"/>
      <c r="DH20" s="686"/>
      <c r="DI20" s="686"/>
      <c r="DJ20" s="686"/>
      <c r="DK20" s="686"/>
      <c r="DL20" s="686"/>
      <c r="DM20" s="686"/>
      <c r="DN20" s="686"/>
      <c r="DO20" s="686"/>
      <c r="DP20" s="687"/>
      <c r="DQ20" s="694">
        <v>10888260</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4617</v>
      </c>
      <c r="S21" s="686"/>
      <c r="T21" s="686"/>
      <c r="U21" s="686"/>
      <c r="V21" s="686"/>
      <c r="W21" s="686"/>
      <c r="X21" s="686"/>
      <c r="Y21" s="687"/>
      <c r="Z21" s="688">
        <v>0</v>
      </c>
      <c r="AA21" s="688"/>
      <c r="AB21" s="688"/>
      <c r="AC21" s="688"/>
      <c r="AD21" s="689">
        <v>4617</v>
      </c>
      <c r="AE21" s="689"/>
      <c r="AF21" s="689"/>
      <c r="AG21" s="689"/>
      <c r="AH21" s="689"/>
      <c r="AI21" s="689"/>
      <c r="AJ21" s="689"/>
      <c r="AK21" s="689"/>
      <c r="AL21" s="690">
        <v>0.1</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2750</v>
      </c>
      <c r="BH21" s="686"/>
      <c r="BI21" s="686"/>
      <c r="BJ21" s="686"/>
      <c r="BK21" s="686"/>
      <c r="BL21" s="686"/>
      <c r="BM21" s="686"/>
      <c r="BN21" s="687"/>
      <c r="BO21" s="688">
        <v>0.1</v>
      </c>
      <c r="BP21" s="688"/>
      <c r="BQ21" s="688"/>
      <c r="BR21" s="688"/>
      <c r="BS21" s="694" t="s">
        <v>129</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6173722</v>
      </c>
      <c r="S22" s="686"/>
      <c r="T22" s="686"/>
      <c r="U22" s="686"/>
      <c r="V22" s="686"/>
      <c r="W22" s="686"/>
      <c r="X22" s="686"/>
      <c r="Y22" s="687"/>
      <c r="Z22" s="688">
        <v>29.1</v>
      </c>
      <c r="AA22" s="688"/>
      <c r="AB22" s="688"/>
      <c r="AC22" s="688"/>
      <c r="AD22" s="689">
        <v>4981092</v>
      </c>
      <c r="AE22" s="689"/>
      <c r="AF22" s="689"/>
      <c r="AG22" s="689"/>
      <c r="AH22" s="689"/>
      <c r="AI22" s="689"/>
      <c r="AJ22" s="689"/>
      <c r="AK22" s="689"/>
      <c r="AL22" s="690">
        <v>56.2</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240</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4981092</v>
      </c>
      <c r="S23" s="686"/>
      <c r="T23" s="686"/>
      <c r="U23" s="686"/>
      <c r="V23" s="686"/>
      <c r="W23" s="686"/>
      <c r="X23" s="686"/>
      <c r="Y23" s="687"/>
      <c r="Z23" s="688">
        <v>23.5</v>
      </c>
      <c r="AA23" s="688"/>
      <c r="AB23" s="688"/>
      <c r="AC23" s="688"/>
      <c r="AD23" s="689">
        <v>4981092</v>
      </c>
      <c r="AE23" s="689"/>
      <c r="AF23" s="689"/>
      <c r="AG23" s="689"/>
      <c r="AH23" s="689"/>
      <c r="AI23" s="689"/>
      <c r="AJ23" s="689"/>
      <c r="AK23" s="689"/>
      <c r="AL23" s="690">
        <v>56.2</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240</v>
      </c>
      <c r="BP23" s="688"/>
      <c r="BQ23" s="688"/>
      <c r="BR23" s="688"/>
      <c r="BS23" s="694" t="s">
        <v>240</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8" t="s">
        <v>289</v>
      </c>
      <c r="DM23" s="719"/>
      <c r="DN23" s="719"/>
      <c r="DO23" s="719"/>
      <c r="DP23" s="719"/>
      <c r="DQ23" s="719"/>
      <c r="DR23" s="719"/>
      <c r="DS23" s="719"/>
      <c r="DT23" s="719"/>
      <c r="DU23" s="719"/>
      <c r="DV23" s="720"/>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1192630</v>
      </c>
      <c r="S24" s="686"/>
      <c r="T24" s="686"/>
      <c r="U24" s="686"/>
      <c r="V24" s="686"/>
      <c r="W24" s="686"/>
      <c r="X24" s="686"/>
      <c r="Y24" s="687"/>
      <c r="Z24" s="688">
        <v>5.6</v>
      </c>
      <c r="AA24" s="688"/>
      <c r="AB24" s="688"/>
      <c r="AC24" s="688"/>
      <c r="AD24" s="689" t="s">
        <v>129</v>
      </c>
      <c r="AE24" s="689"/>
      <c r="AF24" s="689"/>
      <c r="AG24" s="689"/>
      <c r="AH24" s="689"/>
      <c r="AI24" s="689"/>
      <c r="AJ24" s="689"/>
      <c r="AK24" s="689"/>
      <c r="AL24" s="690" t="s">
        <v>240</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240</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8130826</v>
      </c>
      <c r="CS24" s="675"/>
      <c r="CT24" s="675"/>
      <c r="CU24" s="675"/>
      <c r="CV24" s="675"/>
      <c r="CW24" s="675"/>
      <c r="CX24" s="675"/>
      <c r="CY24" s="676"/>
      <c r="CZ24" s="679">
        <v>40.4</v>
      </c>
      <c r="DA24" s="680"/>
      <c r="DB24" s="680"/>
      <c r="DC24" s="699"/>
      <c r="DD24" s="721">
        <v>4655190</v>
      </c>
      <c r="DE24" s="675"/>
      <c r="DF24" s="675"/>
      <c r="DG24" s="675"/>
      <c r="DH24" s="675"/>
      <c r="DI24" s="675"/>
      <c r="DJ24" s="675"/>
      <c r="DK24" s="676"/>
      <c r="DL24" s="721">
        <v>4362993</v>
      </c>
      <c r="DM24" s="675"/>
      <c r="DN24" s="675"/>
      <c r="DO24" s="675"/>
      <c r="DP24" s="675"/>
      <c r="DQ24" s="675"/>
      <c r="DR24" s="675"/>
      <c r="DS24" s="675"/>
      <c r="DT24" s="675"/>
      <c r="DU24" s="675"/>
      <c r="DV24" s="676"/>
      <c r="DW24" s="679">
        <v>47.4</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240</v>
      </c>
      <c r="AE25" s="689"/>
      <c r="AF25" s="689"/>
      <c r="AG25" s="689"/>
      <c r="AH25" s="689"/>
      <c r="AI25" s="689"/>
      <c r="AJ25" s="689"/>
      <c r="AK25" s="689"/>
      <c r="AL25" s="690" t="s">
        <v>240</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268</v>
      </c>
      <c r="BP25" s="688"/>
      <c r="BQ25" s="688"/>
      <c r="BR25" s="688"/>
      <c r="BS25" s="694" t="s">
        <v>129</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2198108</v>
      </c>
      <c r="CS25" s="710"/>
      <c r="CT25" s="710"/>
      <c r="CU25" s="710"/>
      <c r="CV25" s="710"/>
      <c r="CW25" s="710"/>
      <c r="CX25" s="710"/>
      <c r="CY25" s="711"/>
      <c r="CZ25" s="690">
        <v>10.9</v>
      </c>
      <c r="DA25" s="722"/>
      <c r="DB25" s="722"/>
      <c r="DC25" s="724"/>
      <c r="DD25" s="694">
        <v>2057737</v>
      </c>
      <c r="DE25" s="710"/>
      <c r="DF25" s="710"/>
      <c r="DG25" s="710"/>
      <c r="DH25" s="710"/>
      <c r="DI25" s="710"/>
      <c r="DJ25" s="710"/>
      <c r="DK25" s="711"/>
      <c r="DL25" s="694">
        <v>1832159</v>
      </c>
      <c r="DM25" s="710"/>
      <c r="DN25" s="710"/>
      <c r="DO25" s="710"/>
      <c r="DP25" s="710"/>
      <c r="DQ25" s="710"/>
      <c r="DR25" s="710"/>
      <c r="DS25" s="710"/>
      <c r="DT25" s="710"/>
      <c r="DU25" s="710"/>
      <c r="DV25" s="711"/>
      <c r="DW25" s="690">
        <v>19.899999999999999</v>
      </c>
      <c r="DX25" s="722"/>
      <c r="DY25" s="722"/>
      <c r="DZ25" s="722"/>
      <c r="EA25" s="722"/>
      <c r="EB25" s="722"/>
      <c r="EC25" s="723"/>
    </row>
    <row r="26" spans="2:133" ht="11.25" customHeight="1" x14ac:dyDescent="0.15">
      <c r="B26" s="682" t="s">
        <v>297</v>
      </c>
      <c r="C26" s="683"/>
      <c r="D26" s="683"/>
      <c r="E26" s="683"/>
      <c r="F26" s="683"/>
      <c r="G26" s="683"/>
      <c r="H26" s="683"/>
      <c r="I26" s="683"/>
      <c r="J26" s="683"/>
      <c r="K26" s="683"/>
      <c r="L26" s="683"/>
      <c r="M26" s="683"/>
      <c r="N26" s="683"/>
      <c r="O26" s="683"/>
      <c r="P26" s="683"/>
      <c r="Q26" s="684"/>
      <c r="R26" s="685">
        <v>10028057</v>
      </c>
      <c r="S26" s="686"/>
      <c r="T26" s="686"/>
      <c r="U26" s="686"/>
      <c r="V26" s="686"/>
      <c r="W26" s="686"/>
      <c r="X26" s="686"/>
      <c r="Y26" s="687"/>
      <c r="Z26" s="688">
        <v>47.3</v>
      </c>
      <c r="AA26" s="688"/>
      <c r="AB26" s="688"/>
      <c r="AC26" s="688"/>
      <c r="AD26" s="689">
        <v>8835427</v>
      </c>
      <c r="AE26" s="689"/>
      <c r="AF26" s="689"/>
      <c r="AG26" s="689"/>
      <c r="AH26" s="689"/>
      <c r="AI26" s="689"/>
      <c r="AJ26" s="689"/>
      <c r="AK26" s="689"/>
      <c r="AL26" s="690">
        <v>99.7</v>
      </c>
      <c r="AM26" s="691"/>
      <c r="AN26" s="691"/>
      <c r="AO26" s="692"/>
      <c r="AP26" s="704" t="s">
        <v>298</v>
      </c>
      <c r="AQ26" s="725"/>
      <c r="AR26" s="725"/>
      <c r="AS26" s="725"/>
      <c r="AT26" s="725"/>
      <c r="AU26" s="725"/>
      <c r="AV26" s="725"/>
      <c r="AW26" s="725"/>
      <c r="AX26" s="725"/>
      <c r="AY26" s="725"/>
      <c r="AZ26" s="725"/>
      <c r="BA26" s="725"/>
      <c r="BB26" s="725"/>
      <c r="BC26" s="725"/>
      <c r="BD26" s="725"/>
      <c r="BE26" s="725"/>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1308490</v>
      </c>
      <c r="CS26" s="686"/>
      <c r="CT26" s="686"/>
      <c r="CU26" s="686"/>
      <c r="CV26" s="686"/>
      <c r="CW26" s="686"/>
      <c r="CX26" s="686"/>
      <c r="CY26" s="687"/>
      <c r="CZ26" s="690">
        <v>6.5</v>
      </c>
      <c r="DA26" s="722"/>
      <c r="DB26" s="722"/>
      <c r="DC26" s="724"/>
      <c r="DD26" s="694">
        <v>1220019</v>
      </c>
      <c r="DE26" s="686"/>
      <c r="DF26" s="686"/>
      <c r="DG26" s="686"/>
      <c r="DH26" s="686"/>
      <c r="DI26" s="686"/>
      <c r="DJ26" s="686"/>
      <c r="DK26" s="687"/>
      <c r="DL26" s="694" t="s">
        <v>240</v>
      </c>
      <c r="DM26" s="686"/>
      <c r="DN26" s="686"/>
      <c r="DO26" s="686"/>
      <c r="DP26" s="686"/>
      <c r="DQ26" s="686"/>
      <c r="DR26" s="686"/>
      <c r="DS26" s="686"/>
      <c r="DT26" s="686"/>
      <c r="DU26" s="686"/>
      <c r="DV26" s="687"/>
      <c r="DW26" s="690" t="s">
        <v>129</v>
      </c>
      <c r="DX26" s="722"/>
      <c r="DY26" s="722"/>
      <c r="DZ26" s="722"/>
      <c r="EA26" s="722"/>
      <c r="EB26" s="722"/>
      <c r="EC26" s="723"/>
    </row>
    <row r="27" spans="2:133" ht="11.25" customHeight="1" x14ac:dyDescent="0.15">
      <c r="B27" s="682" t="s">
        <v>300</v>
      </c>
      <c r="C27" s="683"/>
      <c r="D27" s="683"/>
      <c r="E27" s="683"/>
      <c r="F27" s="683"/>
      <c r="G27" s="683"/>
      <c r="H27" s="683"/>
      <c r="I27" s="683"/>
      <c r="J27" s="683"/>
      <c r="K27" s="683"/>
      <c r="L27" s="683"/>
      <c r="M27" s="683"/>
      <c r="N27" s="683"/>
      <c r="O27" s="683"/>
      <c r="P27" s="683"/>
      <c r="Q27" s="684"/>
      <c r="R27" s="685">
        <v>4329</v>
      </c>
      <c r="S27" s="686"/>
      <c r="T27" s="686"/>
      <c r="U27" s="686"/>
      <c r="V27" s="686"/>
      <c r="W27" s="686"/>
      <c r="X27" s="686"/>
      <c r="Y27" s="687"/>
      <c r="Z27" s="688">
        <v>0</v>
      </c>
      <c r="AA27" s="688"/>
      <c r="AB27" s="688"/>
      <c r="AC27" s="688"/>
      <c r="AD27" s="689">
        <v>4329</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2944921</v>
      </c>
      <c r="BH27" s="686"/>
      <c r="BI27" s="686"/>
      <c r="BJ27" s="686"/>
      <c r="BK27" s="686"/>
      <c r="BL27" s="686"/>
      <c r="BM27" s="686"/>
      <c r="BN27" s="687"/>
      <c r="BO27" s="688">
        <v>100</v>
      </c>
      <c r="BP27" s="688"/>
      <c r="BQ27" s="688"/>
      <c r="BR27" s="688"/>
      <c r="BS27" s="694">
        <v>194395</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4429472</v>
      </c>
      <c r="CS27" s="710"/>
      <c r="CT27" s="710"/>
      <c r="CU27" s="710"/>
      <c r="CV27" s="710"/>
      <c r="CW27" s="710"/>
      <c r="CX27" s="710"/>
      <c r="CY27" s="711"/>
      <c r="CZ27" s="690">
        <v>22</v>
      </c>
      <c r="DA27" s="722"/>
      <c r="DB27" s="722"/>
      <c r="DC27" s="724"/>
      <c r="DD27" s="694">
        <v>1097179</v>
      </c>
      <c r="DE27" s="710"/>
      <c r="DF27" s="710"/>
      <c r="DG27" s="710"/>
      <c r="DH27" s="710"/>
      <c r="DI27" s="710"/>
      <c r="DJ27" s="710"/>
      <c r="DK27" s="711"/>
      <c r="DL27" s="694">
        <v>1030560</v>
      </c>
      <c r="DM27" s="710"/>
      <c r="DN27" s="710"/>
      <c r="DO27" s="710"/>
      <c r="DP27" s="710"/>
      <c r="DQ27" s="710"/>
      <c r="DR27" s="710"/>
      <c r="DS27" s="710"/>
      <c r="DT27" s="710"/>
      <c r="DU27" s="710"/>
      <c r="DV27" s="711"/>
      <c r="DW27" s="690">
        <v>11.2</v>
      </c>
      <c r="DX27" s="722"/>
      <c r="DY27" s="722"/>
      <c r="DZ27" s="722"/>
      <c r="EA27" s="722"/>
      <c r="EB27" s="722"/>
      <c r="EC27" s="723"/>
    </row>
    <row r="28" spans="2:133" ht="11.25" customHeight="1" x14ac:dyDescent="0.15">
      <c r="B28" s="682" t="s">
        <v>303</v>
      </c>
      <c r="C28" s="683"/>
      <c r="D28" s="683"/>
      <c r="E28" s="683"/>
      <c r="F28" s="683"/>
      <c r="G28" s="683"/>
      <c r="H28" s="683"/>
      <c r="I28" s="683"/>
      <c r="J28" s="683"/>
      <c r="K28" s="683"/>
      <c r="L28" s="683"/>
      <c r="M28" s="683"/>
      <c r="N28" s="683"/>
      <c r="O28" s="683"/>
      <c r="P28" s="683"/>
      <c r="Q28" s="684"/>
      <c r="R28" s="685">
        <v>144649</v>
      </c>
      <c r="S28" s="686"/>
      <c r="T28" s="686"/>
      <c r="U28" s="686"/>
      <c r="V28" s="686"/>
      <c r="W28" s="686"/>
      <c r="X28" s="686"/>
      <c r="Y28" s="687"/>
      <c r="Z28" s="688">
        <v>0.7</v>
      </c>
      <c r="AA28" s="688"/>
      <c r="AB28" s="688"/>
      <c r="AC28" s="688"/>
      <c r="AD28" s="689" t="s">
        <v>240</v>
      </c>
      <c r="AE28" s="689"/>
      <c r="AF28" s="689"/>
      <c r="AG28" s="689"/>
      <c r="AH28" s="689"/>
      <c r="AI28" s="689"/>
      <c r="AJ28" s="689"/>
      <c r="AK28" s="689"/>
      <c r="AL28" s="690" t="s">
        <v>268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1503246</v>
      </c>
      <c r="CS28" s="686"/>
      <c r="CT28" s="686"/>
      <c r="CU28" s="686"/>
      <c r="CV28" s="686"/>
      <c r="CW28" s="686"/>
      <c r="CX28" s="686"/>
      <c r="CY28" s="687"/>
      <c r="CZ28" s="690">
        <v>7.5</v>
      </c>
      <c r="DA28" s="722"/>
      <c r="DB28" s="722"/>
      <c r="DC28" s="724"/>
      <c r="DD28" s="694">
        <v>1500274</v>
      </c>
      <c r="DE28" s="686"/>
      <c r="DF28" s="686"/>
      <c r="DG28" s="686"/>
      <c r="DH28" s="686"/>
      <c r="DI28" s="686"/>
      <c r="DJ28" s="686"/>
      <c r="DK28" s="687"/>
      <c r="DL28" s="694">
        <v>1500274</v>
      </c>
      <c r="DM28" s="686"/>
      <c r="DN28" s="686"/>
      <c r="DO28" s="686"/>
      <c r="DP28" s="686"/>
      <c r="DQ28" s="686"/>
      <c r="DR28" s="686"/>
      <c r="DS28" s="686"/>
      <c r="DT28" s="686"/>
      <c r="DU28" s="686"/>
      <c r="DV28" s="687"/>
      <c r="DW28" s="690">
        <v>16.3</v>
      </c>
      <c r="DX28" s="722"/>
      <c r="DY28" s="722"/>
      <c r="DZ28" s="722"/>
      <c r="EA28" s="722"/>
      <c r="EB28" s="722"/>
      <c r="EC28" s="723"/>
    </row>
    <row r="29" spans="2:133" ht="11.25" customHeight="1" x14ac:dyDescent="0.15">
      <c r="B29" s="682" t="s">
        <v>305</v>
      </c>
      <c r="C29" s="683"/>
      <c r="D29" s="683"/>
      <c r="E29" s="683"/>
      <c r="F29" s="683"/>
      <c r="G29" s="683"/>
      <c r="H29" s="683"/>
      <c r="I29" s="683"/>
      <c r="J29" s="683"/>
      <c r="K29" s="683"/>
      <c r="L29" s="683"/>
      <c r="M29" s="683"/>
      <c r="N29" s="683"/>
      <c r="O29" s="683"/>
      <c r="P29" s="683"/>
      <c r="Q29" s="684"/>
      <c r="R29" s="685">
        <v>73748</v>
      </c>
      <c r="S29" s="686"/>
      <c r="T29" s="686"/>
      <c r="U29" s="686"/>
      <c r="V29" s="686"/>
      <c r="W29" s="686"/>
      <c r="X29" s="686"/>
      <c r="Y29" s="687"/>
      <c r="Z29" s="688">
        <v>0.3</v>
      </c>
      <c r="AA29" s="688"/>
      <c r="AB29" s="688"/>
      <c r="AC29" s="688"/>
      <c r="AD29" s="689">
        <v>5201</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306</v>
      </c>
      <c r="CE29" s="732"/>
      <c r="CF29" s="700" t="s">
        <v>69</v>
      </c>
      <c r="CG29" s="701"/>
      <c r="CH29" s="701"/>
      <c r="CI29" s="701"/>
      <c r="CJ29" s="701"/>
      <c r="CK29" s="701"/>
      <c r="CL29" s="701"/>
      <c r="CM29" s="701"/>
      <c r="CN29" s="701"/>
      <c r="CO29" s="701"/>
      <c r="CP29" s="701"/>
      <c r="CQ29" s="702"/>
      <c r="CR29" s="685">
        <v>1503174</v>
      </c>
      <c r="CS29" s="710"/>
      <c r="CT29" s="710"/>
      <c r="CU29" s="710"/>
      <c r="CV29" s="710"/>
      <c r="CW29" s="710"/>
      <c r="CX29" s="710"/>
      <c r="CY29" s="711"/>
      <c r="CZ29" s="690">
        <v>7.5</v>
      </c>
      <c r="DA29" s="722"/>
      <c r="DB29" s="722"/>
      <c r="DC29" s="724"/>
      <c r="DD29" s="694">
        <v>1500202</v>
      </c>
      <c r="DE29" s="710"/>
      <c r="DF29" s="710"/>
      <c r="DG29" s="710"/>
      <c r="DH29" s="710"/>
      <c r="DI29" s="710"/>
      <c r="DJ29" s="710"/>
      <c r="DK29" s="711"/>
      <c r="DL29" s="694">
        <v>1500202</v>
      </c>
      <c r="DM29" s="710"/>
      <c r="DN29" s="710"/>
      <c r="DO29" s="710"/>
      <c r="DP29" s="710"/>
      <c r="DQ29" s="710"/>
      <c r="DR29" s="710"/>
      <c r="DS29" s="710"/>
      <c r="DT29" s="710"/>
      <c r="DU29" s="710"/>
      <c r="DV29" s="711"/>
      <c r="DW29" s="690">
        <v>16.3</v>
      </c>
      <c r="DX29" s="722"/>
      <c r="DY29" s="722"/>
      <c r="DZ29" s="722"/>
      <c r="EA29" s="722"/>
      <c r="EB29" s="722"/>
      <c r="EC29" s="723"/>
    </row>
    <row r="30" spans="2:133" ht="11.25" customHeight="1" x14ac:dyDescent="0.15">
      <c r="B30" s="682" t="s">
        <v>307</v>
      </c>
      <c r="C30" s="683"/>
      <c r="D30" s="683"/>
      <c r="E30" s="683"/>
      <c r="F30" s="683"/>
      <c r="G30" s="683"/>
      <c r="H30" s="683"/>
      <c r="I30" s="683"/>
      <c r="J30" s="683"/>
      <c r="K30" s="683"/>
      <c r="L30" s="683"/>
      <c r="M30" s="683"/>
      <c r="N30" s="683"/>
      <c r="O30" s="683"/>
      <c r="P30" s="683"/>
      <c r="Q30" s="684"/>
      <c r="R30" s="685">
        <v>86693</v>
      </c>
      <c r="S30" s="686"/>
      <c r="T30" s="686"/>
      <c r="U30" s="686"/>
      <c r="V30" s="686"/>
      <c r="W30" s="686"/>
      <c r="X30" s="686"/>
      <c r="Y30" s="687"/>
      <c r="Z30" s="688">
        <v>0.4</v>
      </c>
      <c r="AA30" s="688"/>
      <c r="AB30" s="688"/>
      <c r="AC30" s="688"/>
      <c r="AD30" s="689" t="s">
        <v>129</v>
      </c>
      <c r="AE30" s="689"/>
      <c r="AF30" s="689"/>
      <c r="AG30" s="689"/>
      <c r="AH30" s="689"/>
      <c r="AI30" s="689"/>
      <c r="AJ30" s="689"/>
      <c r="AK30" s="689"/>
      <c r="AL30" s="690" t="s">
        <v>240</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29"/>
      <c r="BI30" s="729"/>
      <c r="BJ30" s="729"/>
      <c r="BK30" s="729"/>
      <c r="BL30" s="729"/>
      <c r="BM30" s="729"/>
      <c r="BN30" s="729"/>
      <c r="BO30" s="729"/>
      <c r="BP30" s="729"/>
      <c r="BQ30" s="730"/>
      <c r="BR30" s="664" t="s">
        <v>309</v>
      </c>
      <c r="BS30" s="729"/>
      <c r="BT30" s="729"/>
      <c r="BU30" s="729"/>
      <c r="BV30" s="729"/>
      <c r="BW30" s="729"/>
      <c r="BX30" s="729"/>
      <c r="BY30" s="729"/>
      <c r="BZ30" s="729"/>
      <c r="CA30" s="729"/>
      <c r="CB30" s="730"/>
      <c r="CD30" s="733"/>
      <c r="CE30" s="734"/>
      <c r="CF30" s="700" t="s">
        <v>310</v>
      </c>
      <c r="CG30" s="701"/>
      <c r="CH30" s="701"/>
      <c r="CI30" s="701"/>
      <c r="CJ30" s="701"/>
      <c r="CK30" s="701"/>
      <c r="CL30" s="701"/>
      <c r="CM30" s="701"/>
      <c r="CN30" s="701"/>
      <c r="CO30" s="701"/>
      <c r="CP30" s="701"/>
      <c r="CQ30" s="702"/>
      <c r="CR30" s="685">
        <v>1433285</v>
      </c>
      <c r="CS30" s="686"/>
      <c r="CT30" s="686"/>
      <c r="CU30" s="686"/>
      <c r="CV30" s="686"/>
      <c r="CW30" s="686"/>
      <c r="CX30" s="686"/>
      <c r="CY30" s="687"/>
      <c r="CZ30" s="690">
        <v>7.1</v>
      </c>
      <c r="DA30" s="722"/>
      <c r="DB30" s="722"/>
      <c r="DC30" s="724"/>
      <c r="DD30" s="694">
        <v>1430487</v>
      </c>
      <c r="DE30" s="686"/>
      <c r="DF30" s="686"/>
      <c r="DG30" s="686"/>
      <c r="DH30" s="686"/>
      <c r="DI30" s="686"/>
      <c r="DJ30" s="686"/>
      <c r="DK30" s="687"/>
      <c r="DL30" s="694">
        <v>1430487</v>
      </c>
      <c r="DM30" s="686"/>
      <c r="DN30" s="686"/>
      <c r="DO30" s="686"/>
      <c r="DP30" s="686"/>
      <c r="DQ30" s="686"/>
      <c r="DR30" s="686"/>
      <c r="DS30" s="686"/>
      <c r="DT30" s="686"/>
      <c r="DU30" s="686"/>
      <c r="DV30" s="687"/>
      <c r="DW30" s="690">
        <v>15.6</v>
      </c>
      <c r="DX30" s="722"/>
      <c r="DY30" s="722"/>
      <c r="DZ30" s="722"/>
      <c r="EA30" s="722"/>
      <c r="EB30" s="722"/>
      <c r="EC30" s="723"/>
    </row>
    <row r="31" spans="2:133" ht="11.25" customHeight="1" x14ac:dyDescent="0.15">
      <c r="B31" s="682" t="s">
        <v>311</v>
      </c>
      <c r="C31" s="683"/>
      <c r="D31" s="683"/>
      <c r="E31" s="683"/>
      <c r="F31" s="683"/>
      <c r="G31" s="683"/>
      <c r="H31" s="683"/>
      <c r="I31" s="683"/>
      <c r="J31" s="683"/>
      <c r="K31" s="683"/>
      <c r="L31" s="683"/>
      <c r="M31" s="683"/>
      <c r="N31" s="683"/>
      <c r="O31" s="683"/>
      <c r="P31" s="683"/>
      <c r="Q31" s="684"/>
      <c r="R31" s="685">
        <v>7285255</v>
      </c>
      <c r="S31" s="686"/>
      <c r="T31" s="686"/>
      <c r="U31" s="686"/>
      <c r="V31" s="686"/>
      <c r="W31" s="686"/>
      <c r="X31" s="686"/>
      <c r="Y31" s="687"/>
      <c r="Z31" s="688">
        <v>34.299999999999997</v>
      </c>
      <c r="AA31" s="688"/>
      <c r="AB31" s="688"/>
      <c r="AC31" s="688"/>
      <c r="AD31" s="689" t="s">
        <v>240</v>
      </c>
      <c r="AE31" s="689"/>
      <c r="AF31" s="689"/>
      <c r="AG31" s="689"/>
      <c r="AH31" s="689"/>
      <c r="AI31" s="689"/>
      <c r="AJ31" s="689"/>
      <c r="AK31" s="689"/>
      <c r="AL31" s="690" t="s">
        <v>129</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41">
        <v>98.8</v>
      </c>
      <c r="BH31" s="737"/>
      <c r="BI31" s="737"/>
      <c r="BJ31" s="737"/>
      <c r="BK31" s="737"/>
      <c r="BL31" s="737"/>
      <c r="BM31" s="680">
        <v>95.2</v>
      </c>
      <c r="BN31" s="737"/>
      <c r="BO31" s="737"/>
      <c r="BP31" s="737"/>
      <c r="BQ31" s="738"/>
      <c r="BR31" s="741">
        <v>98.7</v>
      </c>
      <c r="BS31" s="737"/>
      <c r="BT31" s="737"/>
      <c r="BU31" s="737"/>
      <c r="BV31" s="737"/>
      <c r="BW31" s="737"/>
      <c r="BX31" s="680">
        <v>95</v>
      </c>
      <c r="BY31" s="737"/>
      <c r="BZ31" s="737"/>
      <c r="CA31" s="737"/>
      <c r="CB31" s="738"/>
      <c r="CD31" s="733"/>
      <c r="CE31" s="734"/>
      <c r="CF31" s="700" t="s">
        <v>314</v>
      </c>
      <c r="CG31" s="701"/>
      <c r="CH31" s="701"/>
      <c r="CI31" s="701"/>
      <c r="CJ31" s="701"/>
      <c r="CK31" s="701"/>
      <c r="CL31" s="701"/>
      <c r="CM31" s="701"/>
      <c r="CN31" s="701"/>
      <c r="CO31" s="701"/>
      <c r="CP31" s="701"/>
      <c r="CQ31" s="702"/>
      <c r="CR31" s="685">
        <v>69889</v>
      </c>
      <c r="CS31" s="710"/>
      <c r="CT31" s="710"/>
      <c r="CU31" s="710"/>
      <c r="CV31" s="710"/>
      <c r="CW31" s="710"/>
      <c r="CX31" s="710"/>
      <c r="CY31" s="711"/>
      <c r="CZ31" s="690">
        <v>0.3</v>
      </c>
      <c r="DA31" s="722"/>
      <c r="DB31" s="722"/>
      <c r="DC31" s="724"/>
      <c r="DD31" s="694">
        <v>69715</v>
      </c>
      <c r="DE31" s="710"/>
      <c r="DF31" s="710"/>
      <c r="DG31" s="710"/>
      <c r="DH31" s="710"/>
      <c r="DI31" s="710"/>
      <c r="DJ31" s="710"/>
      <c r="DK31" s="711"/>
      <c r="DL31" s="694">
        <v>69715</v>
      </c>
      <c r="DM31" s="710"/>
      <c r="DN31" s="710"/>
      <c r="DO31" s="710"/>
      <c r="DP31" s="710"/>
      <c r="DQ31" s="710"/>
      <c r="DR31" s="710"/>
      <c r="DS31" s="710"/>
      <c r="DT31" s="710"/>
      <c r="DU31" s="710"/>
      <c r="DV31" s="711"/>
      <c r="DW31" s="690">
        <v>0.8</v>
      </c>
      <c r="DX31" s="722"/>
      <c r="DY31" s="722"/>
      <c r="DZ31" s="722"/>
      <c r="EA31" s="722"/>
      <c r="EB31" s="722"/>
      <c r="EC31" s="723"/>
    </row>
    <row r="32" spans="2:133" ht="11.25" customHeight="1" x14ac:dyDescent="0.15">
      <c r="B32" s="752" t="s">
        <v>315</v>
      </c>
      <c r="C32" s="753"/>
      <c r="D32" s="753"/>
      <c r="E32" s="753"/>
      <c r="F32" s="753"/>
      <c r="G32" s="753"/>
      <c r="H32" s="753"/>
      <c r="I32" s="753"/>
      <c r="J32" s="753"/>
      <c r="K32" s="753"/>
      <c r="L32" s="753"/>
      <c r="M32" s="753"/>
      <c r="N32" s="753"/>
      <c r="O32" s="753"/>
      <c r="P32" s="753"/>
      <c r="Q32" s="754"/>
      <c r="R32" s="685" t="s">
        <v>129</v>
      </c>
      <c r="S32" s="686"/>
      <c r="T32" s="686"/>
      <c r="U32" s="686"/>
      <c r="V32" s="686"/>
      <c r="W32" s="686"/>
      <c r="X32" s="686"/>
      <c r="Y32" s="687"/>
      <c r="Z32" s="688" t="s">
        <v>129</v>
      </c>
      <c r="AA32" s="688"/>
      <c r="AB32" s="688"/>
      <c r="AC32" s="688"/>
      <c r="AD32" s="689" t="s">
        <v>240</v>
      </c>
      <c r="AE32" s="689"/>
      <c r="AF32" s="689"/>
      <c r="AG32" s="689"/>
      <c r="AH32" s="689"/>
      <c r="AI32" s="689"/>
      <c r="AJ32" s="689"/>
      <c r="AK32" s="689"/>
      <c r="AL32" s="690" t="s">
        <v>240</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1">
        <v>99.3</v>
      </c>
      <c r="BH32" s="710"/>
      <c r="BI32" s="710"/>
      <c r="BJ32" s="710"/>
      <c r="BK32" s="710"/>
      <c r="BL32" s="710"/>
      <c r="BM32" s="691">
        <v>96.3</v>
      </c>
      <c r="BN32" s="739"/>
      <c r="BO32" s="739"/>
      <c r="BP32" s="739"/>
      <c r="BQ32" s="740"/>
      <c r="BR32" s="751">
        <v>99.2</v>
      </c>
      <c r="BS32" s="710"/>
      <c r="BT32" s="710"/>
      <c r="BU32" s="710"/>
      <c r="BV32" s="710"/>
      <c r="BW32" s="710"/>
      <c r="BX32" s="691">
        <v>96.1</v>
      </c>
      <c r="BY32" s="739"/>
      <c r="BZ32" s="739"/>
      <c r="CA32" s="739"/>
      <c r="CB32" s="740"/>
      <c r="CD32" s="735"/>
      <c r="CE32" s="736"/>
      <c r="CF32" s="700" t="s">
        <v>318</v>
      </c>
      <c r="CG32" s="701"/>
      <c r="CH32" s="701"/>
      <c r="CI32" s="701"/>
      <c r="CJ32" s="701"/>
      <c r="CK32" s="701"/>
      <c r="CL32" s="701"/>
      <c r="CM32" s="701"/>
      <c r="CN32" s="701"/>
      <c r="CO32" s="701"/>
      <c r="CP32" s="701"/>
      <c r="CQ32" s="702"/>
      <c r="CR32" s="685">
        <v>72</v>
      </c>
      <c r="CS32" s="686"/>
      <c r="CT32" s="686"/>
      <c r="CU32" s="686"/>
      <c r="CV32" s="686"/>
      <c r="CW32" s="686"/>
      <c r="CX32" s="686"/>
      <c r="CY32" s="687"/>
      <c r="CZ32" s="690">
        <v>0</v>
      </c>
      <c r="DA32" s="722"/>
      <c r="DB32" s="722"/>
      <c r="DC32" s="724"/>
      <c r="DD32" s="694">
        <v>72</v>
      </c>
      <c r="DE32" s="686"/>
      <c r="DF32" s="686"/>
      <c r="DG32" s="686"/>
      <c r="DH32" s="686"/>
      <c r="DI32" s="686"/>
      <c r="DJ32" s="686"/>
      <c r="DK32" s="687"/>
      <c r="DL32" s="694">
        <v>72</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319</v>
      </c>
      <c r="C33" s="683"/>
      <c r="D33" s="683"/>
      <c r="E33" s="683"/>
      <c r="F33" s="683"/>
      <c r="G33" s="683"/>
      <c r="H33" s="683"/>
      <c r="I33" s="683"/>
      <c r="J33" s="683"/>
      <c r="K33" s="683"/>
      <c r="L33" s="683"/>
      <c r="M33" s="683"/>
      <c r="N33" s="683"/>
      <c r="O33" s="683"/>
      <c r="P33" s="683"/>
      <c r="Q33" s="684"/>
      <c r="R33" s="685">
        <v>1328329</v>
      </c>
      <c r="S33" s="686"/>
      <c r="T33" s="686"/>
      <c r="U33" s="686"/>
      <c r="V33" s="686"/>
      <c r="W33" s="686"/>
      <c r="X33" s="686"/>
      <c r="Y33" s="687"/>
      <c r="Z33" s="688">
        <v>6.3</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98.1</v>
      </c>
      <c r="BH33" s="756"/>
      <c r="BI33" s="756"/>
      <c r="BJ33" s="756"/>
      <c r="BK33" s="756"/>
      <c r="BL33" s="756"/>
      <c r="BM33" s="757">
        <v>93.1</v>
      </c>
      <c r="BN33" s="756"/>
      <c r="BO33" s="756"/>
      <c r="BP33" s="756"/>
      <c r="BQ33" s="758"/>
      <c r="BR33" s="755">
        <v>98</v>
      </c>
      <c r="BS33" s="756"/>
      <c r="BT33" s="756"/>
      <c r="BU33" s="756"/>
      <c r="BV33" s="756"/>
      <c r="BW33" s="756"/>
      <c r="BX33" s="757">
        <v>92.8</v>
      </c>
      <c r="BY33" s="756"/>
      <c r="BZ33" s="756"/>
      <c r="CA33" s="756"/>
      <c r="CB33" s="758"/>
      <c r="CD33" s="700" t="s">
        <v>321</v>
      </c>
      <c r="CE33" s="701"/>
      <c r="CF33" s="701"/>
      <c r="CG33" s="701"/>
      <c r="CH33" s="701"/>
      <c r="CI33" s="701"/>
      <c r="CJ33" s="701"/>
      <c r="CK33" s="701"/>
      <c r="CL33" s="701"/>
      <c r="CM33" s="701"/>
      <c r="CN33" s="701"/>
      <c r="CO33" s="701"/>
      <c r="CP33" s="701"/>
      <c r="CQ33" s="702"/>
      <c r="CR33" s="685">
        <v>10411218</v>
      </c>
      <c r="CS33" s="710"/>
      <c r="CT33" s="710"/>
      <c r="CU33" s="710"/>
      <c r="CV33" s="710"/>
      <c r="CW33" s="710"/>
      <c r="CX33" s="710"/>
      <c r="CY33" s="711"/>
      <c r="CZ33" s="690">
        <v>51.7</v>
      </c>
      <c r="DA33" s="722"/>
      <c r="DB33" s="722"/>
      <c r="DC33" s="724"/>
      <c r="DD33" s="694">
        <v>5724189</v>
      </c>
      <c r="DE33" s="710"/>
      <c r="DF33" s="710"/>
      <c r="DG33" s="710"/>
      <c r="DH33" s="710"/>
      <c r="DI33" s="710"/>
      <c r="DJ33" s="710"/>
      <c r="DK33" s="711"/>
      <c r="DL33" s="694">
        <v>3950599</v>
      </c>
      <c r="DM33" s="710"/>
      <c r="DN33" s="710"/>
      <c r="DO33" s="710"/>
      <c r="DP33" s="710"/>
      <c r="DQ33" s="710"/>
      <c r="DR33" s="710"/>
      <c r="DS33" s="710"/>
      <c r="DT33" s="710"/>
      <c r="DU33" s="710"/>
      <c r="DV33" s="711"/>
      <c r="DW33" s="690">
        <v>42.9</v>
      </c>
      <c r="DX33" s="722"/>
      <c r="DY33" s="722"/>
      <c r="DZ33" s="722"/>
      <c r="EA33" s="722"/>
      <c r="EB33" s="722"/>
      <c r="EC33" s="723"/>
    </row>
    <row r="34" spans="2:133" ht="11.25" customHeight="1" x14ac:dyDescent="0.15">
      <c r="B34" s="682" t="s">
        <v>322</v>
      </c>
      <c r="C34" s="683"/>
      <c r="D34" s="683"/>
      <c r="E34" s="683"/>
      <c r="F34" s="683"/>
      <c r="G34" s="683"/>
      <c r="H34" s="683"/>
      <c r="I34" s="683"/>
      <c r="J34" s="683"/>
      <c r="K34" s="683"/>
      <c r="L34" s="683"/>
      <c r="M34" s="683"/>
      <c r="N34" s="683"/>
      <c r="O34" s="683"/>
      <c r="P34" s="683"/>
      <c r="Q34" s="684"/>
      <c r="R34" s="685">
        <v>9131</v>
      </c>
      <c r="S34" s="686"/>
      <c r="T34" s="686"/>
      <c r="U34" s="686"/>
      <c r="V34" s="686"/>
      <c r="W34" s="686"/>
      <c r="X34" s="686"/>
      <c r="Y34" s="687"/>
      <c r="Z34" s="688">
        <v>0</v>
      </c>
      <c r="AA34" s="688"/>
      <c r="AB34" s="688"/>
      <c r="AC34" s="688"/>
      <c r="AD34" s="689">
        <v>5126</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1957392</v>
      </c>
      <c r="CS34" s="686"/>
      <c r="CT34" s="686"/>
      <c r="CU34" s="686"/>
      <c r="CV34" s="686"/>
      <c r="CW34" s="686"/>
      <c r="CX34" s="686"/>
      <c r="CY34" s="687"/>
      <c r="CZ34" s="690">
        <v>9.6999999999999993</v>
      </c>
      <c r="DA34" s="722"/>
      <c r="DB34" s="722"/>
      <c r="DC34" s="724"/>
      <c r="DD34" s="694">
        <v>1481147</v>
      </c>
      <c r="DE34" s="686"/>
      <c r="DF34" s="686"/>
      <c r="DG34" s="686"/>
      <c r="DH34" s="686"/>
      <c r="DI34" s="686"/>
      <c r="DJ34" s="686"/>
      <c r="DK34" s="687"/>
      <c r="DL34" s="694">
        <v>1101419</v>
      </c>
      <c r="DM34" s="686"/>
      <c r="DN34" s="686"/>
      <c r="DO34" s="686"/>
      <c r="DP34" s="686"/>
      <c r="DQ34" s="686"/>
      <c r="DR34" s="686"/>
      <c r="DS34" s="686"/>
      <c r="DT34" s="686"/>
      <c r="DU34" s="686"/>
      <c r="DV34" s="687"/>
      <c r="DW34" s="690">
        <v>12</v>
      </c>
      <c r="DX34" s="722"/>
      <c r="DY34" s="722"/>
      <c r="DZ34" s="722"/>
      <c r="EA34" s="722"/>
      <c r="EB34" s="722"/>
      <c r="EC34" s="723"/>
    </row>
    <row r="35" spans="2:133" ht="11.25" customHeight="1" x14ac:dyDescent="0.15">
      <c r="B35" s="682" t="s">
        <v>324</v>
      </c>
      <c r="C35" s="683"/>
      <c r="D35" s="683"/>
      <c r="E35" s="683"/>
      <c r="F35" s="683"/>
      <c r="G35" s="683"/>
      <c r="H35" s="683"/>
      <c r="I35" s="683"/>
      <c r="J35" s="683"/>
      <c r="K35" s="683"/>
      <c r="L35" s="683"/>
      <c r="M35" s="683"/>
      <c r="N35" s="683"/>
      <c r="O35" s="683"/>
      <c r="P35" s="683"/>
      <c r="Q35" s="684"/>
      <c r="R35" s="685">
        <v>148316</v>
      </c>
      <c r="S35" s="686"/>
      <c r="T35" s="686"/>
      <c r="U35" s="686"/>
      <c r="V35" s="686"/>
      <c r="W35" s="686"/>
      <c r="X35" s="686"/>
      <c r="Y35" s="687"/>
      <c r="Z35" s="688">
        <v>0.7</v>
      </c>
      <c r="AA35" s="688"/>
      <c r="AB35" s="688"/>
      <c r="AC35" s="688"/>
      <c r="AD35" s="689" t="s">
        <v>240</v>
      </c>
      <c r="AE35" s="689"/>
      <c r="AF35" s="689"/>
      <c r="AG35" s="689"/>
      <c r="AH35" s="689"/>
      <c r="AI35" s="689"/>
      <c r="AJ35" s="689"/>
      <c r="AK35" s="689"/>
      <c r="AL35" s="690" t="s">
        <v>240</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410825</v>
      </c>
      <c r="CS35" s="710"/>
      <c r="CT35" s="710"/>
      <c r="CU35" s="710"/>
      <c r="CV35" s="710"/>
      <c r="CW35" s="710"/>
      <c r="CX35" s="710"/>
      <c r="CY35" s="711"/>
      <c r="CZ35" s="690">
        <v>2</v>
      </c>
      <c r="DA35" s="722"/>
      <c r="DB35" s="722"/>
      <c r="DC35" s="724"/>
      <c r="DD35" s="694">
        <v>357557</v>
      </c>
      <c r="DE35" s="710"/>
      <c r="DF35" s="710"/>
      <c r="DG35" s="710"/>
      <c r="DH35" s="710"/>
      <c r="DI35" s="710"/>
      <c r="DJ35" s="710"/>
      <c r="DK35" s="711"/>
      <c r="DL35" s="694">
        <v>334476</v>
      </c>
      <c r="DM35" s="710"/>
      <c r="DN35" s="710"/>
      <c r="DO35" s="710"/>
      <c r="DP35" s="710"/>
      <c r="DQ35" s="710"/>
      <c r="DR35" s="710"/>
      <c r="DS35" s="710"/>
      <c r="DT35" s="710"/>
      <c r="DU35" s="710"/>
      <c r="DV35" s="711"/>
      <c r="DW35" s="690">
        <v>3.6</v>
      </c>
      <c r="DX35" s="722"/>
      <c r="DY35" s="722"/>
      <c r="DZ35" s="722"/>
      <c r="EA35" s="722"/>
      <c r="EB35" s="722"/>
      <c r="EC35" s="723"/>
    </row>
    <row r="36" spans="2:133" ht="11.25" customHeight="1" x14ac:dyDescent="0.15">
      <c r="B36" s="682" t="s">
        <v>328</v>
      </c>
      <c r="C36" s="683"/>
      <c r="D36" s="683"/>
      <c r="E36" s="683"/>
      <c r="F36" s="683"/>
      <c r="G36" s="683"/>
      <c r="H36" s="683"/>
      <c r="I36" s="683"/>
      <c r="J36" s="683"/>
      <c r="K36" s="683"/>
      <c r="L36" s="683"/>
      <c r="M36" s="683"/>
      <c r="N36" s="683"/>
      <c r="O36" s="683"/>
      <c r="P36" s="683"/>
      <c r="Q36" s="684"/>
      <c r="R36" s="685">
        <v>328363</v>
      </c>
      <c r="S36" s="686"/>
      <c r="T36" s="686"/>
      <c r="U36" s="686"/>
      <c r="V36" s="686"/>
      <c r="W36" s="686"/>
      <c r="X36" s="686"/>
      <c r="Y36" s="687"/>
      <c r="Z36" s="688">
        <v>1.5</v>
      </c>
      <c r="AA36" s="688"/>
      <c r="AB36" s="688"/>
      <c r="AC36" s="688"/>
      <c r="AD36" s="689" t="s">
        <v>268</v>
      </c>
      <c r="AE36" s="689"/>
      <c r="AF36" s="689"/>
      <c r="AG36" s="689"/>
      <c r="AH36" s="689"/>
      <c r="AI36" s="689"/>
      <c r="AJ36" s="689"/>
      <c r="AK36" s="689"/>
      <c r="AL36" s="690" t="s">
        <v>240</v>
      </c>
      <c r="AM36" s="691"/>
      <c r="AN36" s="691"/>
      <c r="AO36" s="692"/>
      <c r="AP36" s="235"/>
      <c r="AQ36" s="759" t="s">
        <v>329</v>
      </c>
      <c r="AR36" s="760"/>
      <c r="AS36" s="760"/>
      <c r="AT36" s="760"/>
      <c r="AU36" s="760"/>
      <c r="AV36" s="760"/>
      <c r="AW36" s="760"/>
      <c r="AX36" s="760"/>
      <c r="AY36" s="761"/>
      <c r="AZ36" s="674">
        <v>2321388</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99992</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6030529</v>
      </c>
      <c r="CS36" s="686"/>
      <c r="CT36" s="686"/>
      <c r="CU36" s="686"/>
      <c r="CV36" s="686"/>
      <c r="CW36" s="686"/>
      <c r="CX36" s="686"/>
      <c r="CY36" s="687"/>
      <c r="CZ36" s="690">
        <v>29.9</v>
      </c>
      <c r="DA36" s="722"/>
      <c r="DB36" s="722"/>
      <c r="DC36" s="724"/>
      <c r="DD36" s="694">
        <v>2339452</v>
      </c>
      <c r="DE36" s="686"/>
      <c r="DF36" s="686"/>
      <c r="DG36" s="686"/>
      <c r="DH36" s="686"/>
      <c r="DI36" s="686"/>
      <c r="DJ36" s="686"/>
      <c r="DK36" s="687"/>
      <c r="DL36" s="694">
        <v>1397701</v>
      </c>
      <c r="DM36" s="686"/>
      <c r="DN36" s="686"/>
      <c r="DO36" s="686"/>
      <c r="DP36" s="686"/>
      <c r="DQ36" s="686"/>
      <c r="DR36" s="686"/>
      <c r="DS36" s="686"/>
      <c r="DT36" s="686"/>
      <c r="DU36" s="686"/>
      <c r="DV36" s="687"/>
      <c r="DW36" s="690">
        <v>15.2</v>
      </c>
      <c r="DX36" s="722"/>
      <c r="DY36" s="722"/>
      <c r="DZ36" s="722"/>
      <c r="EA36" s="722"/>
      <c r="EB36" s="722"/>
      <c r="EC36" s="723"/>
    </row>
    <row r="37" spans="2:133" ht="11.25" customHeight="1" x14ac:dyDescent="0.15">
      <c r="B37" s="682" t="s">
        <v>332</v>
      </c>
      <c r="C37" s="683"/>
      <c r="D37" s="683"/>
      <c r="E37" s="683"/>
      <c r="F37" s="683"/>
      <c r="G37" s="683"/>
      <c r="H37" s="683"/>
      <c r="I37" s="683"/>
      <c r="J37" s="683"/>
      <c r="K37" s="683"/>
      <c r="L37" s="683"/>
      <c r="M37" s="683"/>
      <c r="N37" s="683"/>
      <c r="O37" s="683"/>
      <c r="P37" s="683"/>
      <c r="Q37" s="684"/>
      <c r="R37" s="685">
        <v>464259</v>
      </c>
      <c r="S37" s="686"/>
      <c r="T37" s="686"/>
      <c r="U37" s="686"/>
      <c r="V37" s="686"/>
      <c r="W37" s="686"/>
      <c r="X37" s="686"/>
      <c r="Y37" s="687"/>
      <c r="Z37" s="688">
        <v>2.2000000000000002</v>
      </c>
      <c r="AA37" s="688"/>
      <c r="AB37" s="688"/>
      <c r="AC37" s="688"/>
      <c r="AD37" s="689" t="s">
        <v>129</v>
      </c>
      <c r="AE37" s="689"/>
      <c r="AF37" s="689"/>
      <c r="AG37" s="689"/>
      <c r="AH37" s="689"/>
      <c r="AI37" s="689"/>
      <c r="AJ37" s="689"/>
      <c r="AK37" s="689"/>
      <c r="AL37" s="690" t="s">
        <v>240</v>
      </c>
      <c r="AM37" s="691"/>
      <c r="AN37" s="691"/>
      <c r="AO37" s="692"/>
      <c r="AQ37" s="763" t="s">
        <v>333</v>
      </c>
      <c r="AR37" s="764"/>
      <c r="AS37" s="764"/>
      <c r="AT37" s="764"/>
      <c r="AU37" s="764"/>
      <c r="AV37" s="764"/>
      <c r="AW37" s="764"/>
      <c r="AX37" s="764"/>
      <c r="AY37" s="765"/>
      <c r="AZ37" s="685">
        <v>473049</v>
      </c>
      <c r="BA37" s="686"/>
      <c r="BB37" s="686"/>
      <c r="BC37" s="686"/>
      <c r="BD37" s="710"/>
      <c r="BE37" s="710"/>
      <c r="BF37" s="740"/>
      <c r="BG37" s="700" t="s">
        <v>334</v>
      </c>
      <c r="BH37" s="701"/>
      <c r="BI37" s="701"/>
      <c r="BJ37" s="701"/>
      <c r="BK37" s="701"/>
      <c r="BL37" s="701"/>
      <c r="BM37" s="701"/>
      <c r="BN37" s="701"/>
      <c r="BO37" s="701"/>
      <c r="BP37" s="701"/>
      <c r="BQ37" s="701"/>
      <c r="BR37" s="701"/>
      <c r="BS37" s="701"/>
      <c r="BT37" s="701"/>
      <c r="BU37" s="702"/>
      <c r="BV37" s="685">
        <v>105643</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962825</v>
      </c>
      <c r="CS37" s="710"/>
      <c r="CT37" s="710"/>
      <c r="CU37" s="710"/>
      <c r="CV37" s="710"/>
      <c r="CW37" s="710"/>
      <c r="CX37" s="710"/>
      <c r="CY37" s="711"/>
      <c r="CZ37" s="690">
        <v>4.8</v>
      </c>
      <c r="DA37" s="722"/>
      <c r="DB37" s="722"/>
      <c r="DC37" s="724"/>
      <c r="DD37" s="694">
        <v>898376</v>
      </c>
      <c r="DE37" s="710"/>
      <c r="DF37" s="710"/>
      <c r="DG37" s="710"/>
      <c r="DH37" s="710"/>
      <c r="DI37" s="710"/>
      <c r="DJ37" s="710"/>
      <c r="DK37" s="711"/>
      <c r="DL37" s="694">
        <v>898356</v>
      </c>
      <c r="DM37" s="710"/>
      <c r="DN37" s="710"/>
      <c r="DO37" s="710"/>
      <c r="DP37" s="710"/>
      <c r="DQ37" s="710"/>
      <c r="DR37" s="710"/>
      <c r="DS37" s="710"/>
      <c r="DT37" s="710"/>
      <c r="DU37" s="710"/>
      <c r="DV37" s="711"/>
      <c r="DW37" s="690">
        <v>9.8000000000000007</v>
      </c>
      <c r="DX37" s="722"/>
      <c r="DY37" s="722"/>
      <c r="DZ37" s="722"/>
      <c r="EA37" s="722"/>
      <c r="EB37" s="722"/>
      <c r="EC37" s="723"/>
    </row>
    <row r="38" spans="2:133" ht="11.25" customHeight="1" x14ac:dyDescent="0.15">
      <c r="B38" s="682" t="s">
        <v>336</v>
      </c>
      <c r="C38" s="683"/>
      <c r="D38" s="683"/>
      <c r="E38" s="683"/>
      <c r="F38" s="683"/>
      <c r="G38" s="683"/>
      <c r="H38" s="683"/>
      <c r="I38" s="683"/>
      <c r="J38" s="683"/>
      <c r="K38" s="683"/>
      <c r="L38" s="683"/>
      <c r="M38" s="683"/>
      <c r="N38" s="683"/>
      <c r="O38" s="683"/>
      <c r="P38" s="683"/>
      <c r="Q38" s="684"/>
      <c r="R38" s="685">
        <v>314578</v>
      </c>
      <c r="S38" s="686"/>
      <c r="T38" s="686"/>
      <c r="U38" s="686"/>
      <c r="V38" s="686"/>
      <c r="W38" s="686"/>
      <c r="X38" s="686"/>
      <c r="Y38" s="687"/>
      <c r="Z38" s="688">
        <v>1.5</v>
      </c>
      <c r="AA38" s="688"/>
      <c r="AB38" s="688"/>
      <c r="AC38" s="688"/>
      <c r="AD38" s="689">
        <v>13132</v>
      </c>
      <c r="AE38" s="689"/>
      <c r="AF38" s="689"/>
      <c r="AG38" s="689"/>
      <c r="AH38" s="689"/>
      <c r="AI38" s="689"/>
      <c r="AJ38" s="689"/>
      <c r="AK38" s="689"/>
      <c r="AL38" s="690">
        <v>0.1</v>
      </c>
      <c r="AM38" s="691"/>
      <c r="AN38" s="691"/>
      <c r="AO38" s="692"/>
      <c r="AQ38" s="763" t="s">
        <v>337</v>
      </c>
      <c r="AR38" s="764"/>
      <c r="AS38" s="764"/>
      <c r="AT38" s="764"/>
      <c r="AU38" s="764"/>
      <c r="AV38" s="764"/>
      <c r="AW38" s="764"/>
      <c r="AX38" s="764"/>
      <c r="AY38" s="765"/>
      <c r="AZ38" s="685">
        <v>385452</v>
      </c>
      <c r="BA38" s="686"/>
      <c r="BB38" s="686"/>
      <c r="BC38" s="686"/>
      <c r="BD38" s="710"/>
      <c r="BE38" s="710"/>
      <c r="BF38" s="740"/>
      <c r="BG38" s="700" t="s">
        <v>338</v>
      </c>
      <c r="BH38" s="701"/>
      <c r="BI38" s="701"/>
      <c r="BJ38" s="701"/>
      <c r="BK38" s="701"/>
      <c r="BL38" s="701"/>
      <c r="BM38" s="701"/>
      <c r="BN38" s="701"/>
      <c r="BO38" s="701"/>
      <c r="BP38" s="701"/>
      <c r="BQ38" s="701"/>
      <c r="BR38" s="701"/>
      <c r="BS38" s="701"/>
      <c r="BT38" s="701"/>
      <c r="BU38" s="702"/>
      <c r="BV38" s="685">
        <v>5150</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1475530</v>
      </c>
      <c r="CS38" s="686"/>
      <c r="CT38" s="686"/>
      <c r="CU38" s="686"/>
      <c r="CV38" s="686"/>
      <c r="CW38" s="686"/>
      <c r="CX38" s="686"/>
      <c r="CY38" s="687"/>
      <c r="CZ38" s="690">
        <v>7.3</v>
      </c>
      <c r="DA38" s="722"/>
      <c r="DB38" s="722"/>
      <c r="DC38" s="724"/>
      <c r="DD38" s="694">
        <v>1160482</v>
      </c>
      <c r="DE38" s="686"/>
      <c r="DF38" s="686"/>
      <c r="DG38" s="686"/>
      <c r="DH38" s="686"/>
      <c r="DI38" s="686"/>
      <c r="DJ38" s="686"/>
      <c r="DK38" s="687"/>
      <c r="DL38" s="694">
        <v>1117003</v>
      </c>
      <c r="DM38" s="686"/>
      <c r="DN38" s="686"/>
      <c r="DO38" s="686"/>
      <c r="DP38" s="686"/>
      <c r="DQ38" s="686"/>
      <c r="DR38" s="686"/>
      <c r="DS38" s="686"/>
      <c r="DT38" s="686"/>
      <c r="DU38" s="686"/>
      <c r="DV38" s="687"/>
      <c r="DW38" s="690">
        <v>12.1</v>
      </c>
      <c r="DX38" s="722"/>
      <c r="DY38" s="722"/>
      <c r="DZ38" s="722"/>
      <c r="EA38" s="722"/>
      <c r="EB38" s="722"/>
      <c r="EC38" s="723"/>
    </row>
    <row r="39" spans="2:133" ht="11.25" customHeight="1" x14ac:dyDescent="0.15">
      <c r="B39" s="682" t="s">
        <v>340</v>
      </c>
      <c r="C39" s="683"/>
      <c r="D39" s="683"/>
      <c r="E39" s="683"/>
      <c r="F39" s="683"/>
      <c r="G39" s="683"/>
      <c r="H39" s="683"/>
      <c r="I39" s="683"/>
      <c r="J39" s="683"/>
      <c r="K39" s="683"/>
      <c r="L39" s="683"/>
      <c r="M39" s="683"/>
      <c r="N39" s="683"/>
      <c r="O39" s="683"/>
      <c r="P39" s="683"/>
      <c r="Q39" s="684"/>
      <c r="R39" s="685">
        <v>1000593</v>
      </c>
      <c r="S39" s="686"/>
      <c r="T39" s="686"/>
      <c r="U39" s="686"/>
      <c r="V39" s="686"/>
      <c r="W39" s="686"/>
      <c r="X39" s="686"/>
      <c r="Y39" s="687"/>
      <c r="Z39" s="688">
        <v>4.7</v>
      </c>
      <c r="AA39" s="688"/>
      <c r="AB39" s="688"/>
      <c r="AC39" s="688"/>
      <c r="AD39" s="689" t="s">
        <v>129</v>
      </c>
      <c r="AE39" s="689"/>
      <c r="AF39" s="689"/>
      <c r="AG39" s="689"/>
      <c r="AH39" s="689"/>
      <c r="AI39" s="689"/>
      <c r="AJ39" s="689"/>
      <c r="AK39" s="689"/>
      <c r="AL39" s="690" t="s">
        <v>240</v>
      </c>
      <c r="AM39" s="691"/>
      <c r="AN39" s="691"/>
      <c r="AO39" s="692"/>
      <c r="AQ39" s="763" t="s">
        <v>341</v>
      </c>
      <c r="AR39" s="764"/>
      <c r="AS39" s="764"/>
      <c r="AT39" s="764"/>
      <c r="AU39" s="764"/>
      <c r="AV39" s="764"/>
      <c r="AW39" s="764"/>
      <c r="AX39" s="764"/>
      <c r="AY39" s="765"/>
      <c r="AZ39" s="685">
        <v>39990</v>
      </c>
      <c r="BA39" s="686"/>
      <c r="BB39" s="686"/>
      <c r="BC39" s="686"/>
      <c r="BD39" s="710"/>
      <c r="BE39" s="710"/>
      <c r="BF39" s="740"/>
      <c r="BG39" s="700" t="s">
        <v>342</v>
      </c>
      <c r="BH39" s="701"/>
      <c r="BI39" s="701"/>
      <c r="BJ39" s="701"/>
      <c r="BK39" s="701"/>
      <c r="BL39" s="701"/>
      <c r="BM39" s="701"/>
      <c r="BN39" s="701"/>
      <c r="BO39" s="701"/>
      <c r="BP39" s="701"/>
      <c r="BQ39" s="701"/>
      <c r="BR39" s="701"/>
      <c r="BS39" s="701"/>
      <c r="BT39" s="701"/>
      <c r="BU39" s="702"/>
      <c r="BV39" s="685">
        <v>8363</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405942</v>
      </c>
      <c r="CS39" s="710"/>
      <c r="CT39" s="710"/>
      <c r="CU39" s="710"/>
      <c r="CV39" s="710"/>
      <c r="CW39" s="710"/>
      <c r="CX39" s="710"/>
      <c r="CY39" s="711"/>
      <c r="CZ39" s="690">
        <v>2</v>
      </c>
      <c r="DA39" s="722"/>
      <c r="DB39" s="722"/>
      <c r="DC39" s="724"/>
      <c r="DD39" s="694">
        <v>255551</v>
      </c>
      <c r="DE39" s="710"/>
      <c r="DF39" s="710"/>
      <c r="DG39" s="710"/>
      <c r="DH39" s="710"/>
      <c r="DI39" s="710"/>
      <c r="DJ39" s="710"/>
      <c r="DK39" s="711"/>
      <c r="DL39" s="694" t="s">
        <v>240</v>
      </c>
      <c r="DM39" s="710"/>
      <c r="DN39" s="710"/>
      <c r="DO39" s="710"/>
      <c r="DP39" s="710"/>
      <c r="DQ39" s="710"/>
      <c r="DR39" s="710"/>
      <c r="DS39" s="710"/>
      <c r="DT39" s="710"/>
      <c r="DU39" s="710"/>
      <c r="DV39" s="711"/>
      <c r="DW39" s="690" t="s">
        <v>240</v>
      </c>
      <c r="DX39" s="722"/>
      <c r="DY39" s="722"/>
      <c r="DZ39" s="722"/>
      <c r="EA39" s="722"/>
      <c r="EB39" s="722"/>
      <c r="EC39" s="723"/>
    </row>
    <row r="40" spans="2:133" ht="11.25" customHeight="1" x14ac:dyDescent="0.15">
      <c r="B40" s="682" t="s">
        <v>344</v>
      </c>
      <c r="C40" s="683"/>
      <c r="D40" s="683"/>
      <c r="E40" s="683"/>
      <c r="F40" s="683"/>
      <c r="G40" s="683"/>
      <c r="H40" s="683"/>
      <c r="I40" s="683"/>
      <c r="J40" s="683"/>
      <c r="K40" s="683"/>
      <c r="L40" s="683"/>
      <c r="M40" s="683"/>
      <c r="N40" s="683"/>
      <c r="O40" s="683"/>
      <c r="P40" s="683"/>
      <c r="Q40" s="684"/>
      <c r="R40" s="685">
        <v>24523</v>
      </c>
      <c r="S40" s="686"/>
      <c r="T40" s="686"/>
      <c r="U40" s="686"/>
      <c r="V40" s="686"/>
      <c r="W40" s="686"/>
      <c r="X40" s="686"/>
      <c r="Y40" s="687"/>
      <c r="Z40" s="688">
        <v>0.1</v>
      </c>
      <c r="AA40" s="688"/>
      <c r="AB40" s="688"/>
      <c r="AC40" s="688"/>
      <c r="AD40" s="689" t="s">
        <v>240</v>
      </c>
      <c r="AE40" s="689"/>
      <c r="AF40" s="689"/>
      <c r="AG40" s="689"/>
      <c r="AH40" s="689"/>
      <c r="AI40" s="689"/>
      <c r="AJ40" s="689"/>
      <c r="AK40" s="689"/>
      <c r="AL40" s="690" t="s">
        <v>240</v>
      </c>
      <c r="AM40" s="691"/>
      <c r="AN40" s="691"/>
      <c r="AO40" s="692"/>
      <c r="AQ40" s="763" t="s">
        <v>345</v>
      </c>
      <c r="AR40" s="764"/>
      <c r="AS40" s="764"/>
      <c r="AT40" s="764"/>
      <c r="AU40" s="764"/>
      <c r="AV40" s="764"/>
      <c r="AW40" s="764"/>
      <c r="AX40" s="764"/>
      <c r="AY40" s="765"/>
      <c r="AZ40" s="685">
        <v>7900</v>
      </c>
      <c r="BA40" s="686"/>
      <c r="BB40" s="686"/>
      <c r="BC40" s="686"/>
      <c r="BD40" s="710"/>
      <c r="BE40" s="710"/>
      <c r="BF40" s="740"/>
      <c r="BG40" s="766" t="s">
        <v>346</v>
      </c>
      <c r="BH40" s="767"/>
      <c r="BI40" s="767"/>
      <c r="BJ40" s="767"/>
      <c r="BK40" s="767"/>
      <c r="BL40" s="236"/>
      <c r="BM40" s="701" t="s">
        <v>347</v>
      </c>
      <c r="BN40" s="701"/>
      <c r="BO40" s="701"/>
      <c r="BP40" s="701"/>
      <c r="BQ40" s="701"/>
      <c r="BR40" s="701"/>
      <c r="BS40" s="701"/>
      <c r="BT40" s="701"/>
      <c r="BU40" s="702"/>
      <c r="BV40" s="685">
        <v>100</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131000</v>
      </c>
      <c r="CS40" s="686"/>
      <c r="CT40" s="686"/>
      <c r="CU40" s="686"/>
      <c r="CV40" s="686"/>
      <c r="CW40" s="686"/>
      <c r="CX40" s="686"/>
      <c r="CY40" s="687"/>
      <c r="CZ40" s="690">
        <v>0.7</v>
      </c>
      <c r="DA40" s="722"/>
      <c r="DB40" s="722"/>
      <c r="DC40" s="724"/>
      <c r="DD40" s="694">
        <v>130000</v>
      </c>
      <c r="DE40" s="686"/>
      <c r="DF40" s="686"/>
      <c r="DG40" s="686"/>
      <c r="DH40" s="686"/>
      <c r="DI40" s="686"/>
      <c r="DJ40" s="686"/>
      <c r="DK40" s="687"/>
      <c r="DL40" s="694" t="s">
        <v>129</v>
      </c>
      <c r="DM40" s="686"/>
      <c r="DN40" s="686"/>
      <c r="DO40" s="686"/>
      <c r="DP40" s="686"/>
      <c r="DQ40" s="686"/>
      <c r="DR40" s="686"/>
      <c r="DS40" s="686"/>
      <c r="DT40" s="686"/>
      <c r="DU40" s="686"/>
      <c r="DV40" s="687"/>
      <c r="DW40" s="690" t="s">
        <v>240</v>
      </c>
      <c r="DX40" s="722"/>
      <c r="DY40" s="722"/>
      <c r="DZ40" s="722"/>
      <c r="EA40" s="722"/>
      <c r="EB40" s="722"/>
      <c r="EC40" s="723"/>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240</v>
      </c>
      <c r="AA41" s="688"/>
      <c r="AB41" s="688"/>
      <c r="AC41" s="688"/>
      <c r="AD41" s="689" t="s">
        <v>240</v>
      </c>
      <c r="AE41" s="689"/>
      <c r="AF41" s="689"/>
      <c r="AG41" s="689"/>
      <c r="AH41" s="689"/>
      <c r="AI41" s="689"/>
      <c r="AJ41" s="689"/>
      <c r="AK41" s="689"/>
      <c r="AL41" s="690" t="s">
        <v>129</v>
      </c>
      <c r="AM41" s="691"/>
      <c r="AN41" s="691"/>
      <c r="AO41" s="692"/>
      <c r="AQ41" s="763" t="s">
        <v>350</v>
      </c>
      <c r="AR41" s="764"/>
      <c r="AS41" s="764"/>
      <c r="AT41" s="764"/>
      <c r="AU41" s="764"/>
      <c r="AV41" s="764"/>
      <c r="AW41" s="764"/>
      <c r="AX41" s="764"/>
      <c r="AY41" s="765"/>
      <c r="AZ41" s="685">
        <v>347861</v>
      </c>
      <c r="BA41" s="686"/>
      <c r="BB41" s="686"/>
      <c r="BC41" s="686"/>
      <c r="BD41" s="710"/>
      <c r="BE41" s="710"/>
      <c r="BF41" s="740"/>
      <c r="BG41" s="766"/>
      <c r="BH41" s="767"/>
      <c r="BI41" s="767"/>
      <c r="BJ41" s="767"/>
      <c r="BK41" s="767"/>
      <c r="BL41" s="236"/>
      <c r="BM41" s="701" t="s">
        <v>351</v>
      </c>
      <c r="BN41" s="701"/>
      <c r="BO41" s="701"/>
      <c r="BP41" s="701"/>
      <c r="BQ41" s="701"/>
      <c r="BR41" s="701"/>
      <c r="BS41" s="701"/>
      <c r="BT41" s="701"/>
      <c r="BU41" s="702"/>
      <c r="BV41" s="685">
        <v>2</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129</v>
      </c>
      <c r="CS41" s="710"/>
      <c r="CT41" s="710"/>
      <c r="CU41" s="710"/>
      <c r="CV41" s="710"/>
      <c r="CW41" s="710"/>
      <c r="CX41" s="710"/>
      <c r="CY41" s="711"/>
      <c r="CZ41" s="690" t="s">
        <v>129</v>
      </c>
      <c r="DA41" s="722"/>
      <c r="DB41" s="722"/>
      <c r="DC41" s="724"/>
      <c r="DD41" s="694" t="s">
        <v>240</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353</v>
      </c>
      <c r="C42" s="683"/>
      <c r="D42" s="683"/>
      <c r="E42" s="683"/>
      <c r="F42" s="683"/>
      <c r="G42" s="683"/>
      <c r="H42" s="683"/>
      <c r="I42" s="683"/>
      <c r="J42" s="683"/>
      <c r="K42" s="683"/>
      <c r="L42" s="683"/>
      <c r="M42" s="683"/>
      <c r="N42" s="683"/>
      <c r="O42" s="683"/>
      <c r="P42" s="683"/>
      <c r="Q42" s="684"/>
      <c r="R42" s="685">
        <v>311067</v>
      </c>
      <c r="S42" s="686"/>
      <c r="T42" s="686"/>
      <c r="U42" s="686"/>
      <c r="V42" s="686"/>
      <c r="W42" s="686"/>
      <c r="X42" s="686"/>
      <c r="Y42" s="687"/>
      <c r="Z42" s="688">
        <v>1.5</v>
      </c>
      <c r="AA42" s="688"/>
      <c r="AB42" s="688"/>
      <c r="AC42" s="688"/>
      <c r="AD42" s="689" t="s">
        <v>129</v>
      </c>
      <c r="AE42" s="689"/>
      <c r="AF42" s="689"/>
      <c r="AG42" s="689"/>
      <c r="AH42" s="689"/>
      <c r="AI42" s="689"/>
      <c r="AJ42" s="689"/>
      <c r="AK42" s="689"/>
      <c r="AL42" s="690" t="s">
        <v>129</v>
      </c>
      <c r="AM42" s="691"/>
      <c r="AN42" s="691"/>
      <c r="AO42" s="692"/>
      <c r="AQ42" s="784" t="s">
        <v>354</v>
      </c>
      <c r="AR42" s="785"/>
      <c r="AS42" s="785"/>
      <c r="AT42" s="785"/>
      <c r="AU42" s="785"/>
      <c r="AV42" s="785"/>
      <c r="AW42" s="785"/>
      <c r="AX42" s="785"/>
      <c r="AY42" s="786"/>
      <c r="AZ42" s="776">
        <v>1067136</v>
      </c>
      <c r="BA42" s="777"/>
      <c r="BB42" s="777"/>
      <c r="BC42" s="777"/>
      <c r="BD42" s="756"/>
      <c r="BE42" s="756"/>
      <c r="BF42" s="758"/>
      <c r="BG42" s="768"/>
      <c r="BH42" s="769"/>
      <c r="BI42" s="769"/>
      <c r="BJ42" s="769"/>
      <c r="BK42" s="769"/>
      <c r="BL42" s="237"/>
      <c r="BM42" s="713" t="s">
        <v>355</v>
      </c>
      <c r="BN42" s="713"/>
      <c r="BO42" s="713"/>
      <c r="BP42" s="713"/>
      <c r="BQ42" s="713"/>
      <c r="BR42" s="713"/>
      <c r="BS42" s="713"/>
      <c r="BT42" s="713"/>
      <c r="BU42" s="714"/>
      <c r="BV42" s="776">
        <v>309</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1604893</v>
      </c>
      <c r="CS42" s="686"/>
      <c r="CT42" s="686"/>
      <c r="CU42" s="686"/>
      <c r="CV42" s="686"/>
      <c r="CW42" s="686"/>
      <c r="CX42" s="686"/>
      <c r="CY42" s="687"/>
      <c r="CZ42" s="690">
        <v>8</v>
      </c>
      <c r="DA42" s="691"/>
      <c r="DB42" s="691"/>
      <c r="DC42" s="703"/>
      <c r="DD42" s="694">
        <v>508881</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357</v>
      </c>
      <c r="C43" s="727"/>
      <c r="D43" s="727"/>
      <c r="E43" s="727"/>
      <c r="F43" s="727"/>
      <c r="G43" s="727"/>
      <c r="H43" s="727"/>
      <c r="I43" s="727"/>
      <c r="J43" s="727"/>
      <c r="K43" s="727"/>
      <c r="L43" s="727"/>
      <c r="M43" s="727"/>
      <c r="N43" s="727"/>
      <c r="O43" s="727"/>
      <c r="P43" s="727"/>
      <c r="Q43" s="728"/>
      <c r="R43" s="776">
        <v>21216300</v>
      </c>
      <c r="S43" s="777"/>
      <c r="T43" s="777"/>
      <c r="U43" s="777"/>
      <c r="V43" s="777"/>
      <c r="W43" s="777"/>
      <c r="X43" s="777"/>
      <c r="Y43" s="778"/>
      <c r="Z43" s="779">
        <v>100</v>
      </c>
      <c r="AA43" s="779"/>
      <c r="AB43" s="779"/>
      <c r="AC43" s="779"/>
      <c r="AD43" s="780">
        <v>8863215</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41144</v>
      </c>
      <c r="CS43" s="710"/>
      <c r="CT43" s="710"/>
      <c r="CU43" s="710"/>
      <c r="CV43" s="710"/>
      <c r="CW43" s="710"/>
      <c r="CX43" s="710"/>
      <c r="CY43" s="711"/>
      <c r="CZ43" s="690">
        <v>0.2</v>
      </c>
      <c r="DA43" s="722"/>
      <c r="DB43" s="722"/>
      <c r="DC43" s="724"/>
      <c r="DD43" s="694">
        <v>41144</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1604010</v>
      </c>
      <c r="CS44" s="686"/>
      <c r="CT44" s="686"/>
      <c r="CU44" s="686"/>
      <c r="CV44" s="686"/>
      <c r="CW44" s="686"/>
      <c r="CX44" s="686"/>
      <c r="CY44" s="687"/>
      <c r="CZ44" s="690">
        <v>8</v>
      </c>
      <c r="DA44" s="691"/>
      <c r="DB44" s="691"/>
      <c r="DC44" s="703"/>
      <c r="DD44" s="694">
        <v>507998</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1104353</v>
      </c>
      <c r="CS45" s="710"/>
      <c r="CT45" s="710"/>
      <c r="CU45" s="710"/>
      <c r="CV45" s="710"/>
      <c r="CW45" s="710"/>
      <c r="CX45" s="710"/>
      <c r="CY45" s="711"/>
      <c r="CZ45" s="690">
        <v>5.5</v>
      </c>
      <c r="DA45" s="722"/>
      <c r="DB45" s="722"/>
      <c r="DC45" s="724"/>
      <c r="DD45" s="694">
        <v>304715</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473680</v>
      </c>
      <c r="CS46" s="686"/>
      <c r="CT46" s="686"/>
      <c r="CU46" s="686"/>
      <c r="CV46" s="686"/>
      <c r="CW46" s="686"/>
      <c r="CX46" s="686"/>
      <c r="CY46" s="687"/>
      <c r="CZ46" s="690">
        <v>2.4</v>
      </c>
      <c r="DA46" s="691"/>
      <c r="DB46" s="691"/>
      <c r="DC46" s="703"/>
      <c r="DD46" s="694">
        <v>201106</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883</v>
      </c>
      <c r="CS47" s="710"/>
      <c r="CT47" s="710"/>
      <c r="CU47" s="710"/>
      <c r="CV47" s="710"/>
      <c r="CW47" s="710"/>
      <c r="CX47" s="710"/>
      <c r="CY47" s="711"/>
      <c r="CZ47" s="690">
        <v>0</v>
      </c>
      <c r="DA47" s="722"/>
      <c r="DB47" s="722"/>
      <c r="DC47" s="724"/>
      <c r="DD47" s="694">
        <v>883</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129</v>
      </c>
      <c r="CS48" s="686"/>
      <c r="CT48" s="686"/>
      <c r="CU48" s="686"/>
      <c r="CV48" s="686"/>
      <c r="CW48" s="686"/>
      <c r="CX48" s="686"/>
      <c r="CY48" s="687"/>
      <c r="CZ48" s="690" t="s">
        <v>240</v>
      </c>
      <c r="DA48" s="691"/>
      <c r="DB48" s="691"/>
      <c r="DC48" s="703"/>
      <c r="DD48" s="694" t="s">
        <v>240</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20146937</v>
      </c>
      <c r="CS49" s="756"/>
      <c r="CT49" s="756"/>
      <c r="CU49" s="756"/>
      <c r="CV49" s="756"/>
      <c r="CW49" s="756"/>
      <c r="CX49" s="756"/>
      <c r="CY49" s="787"/>
      <c r="CZ49" s="781">
        <v>100</v>
      </c>
      <c r="DA49" s="788"/>
      <c r="DB49" s="788"/>
      <c r="DC49" s="789"/>
      <c r="DD49" s="790">
        <v>10888260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7FnQtSyeCDmSZdIxPxMSWkxBihWhwzc3X9Za0wr+H3akVl9zXeuD8ANb4on/o9vHmxjg0+hGaYf5cou65heosQ==" saltValue="BrqC+DaibHPprR7bR9Obb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21201</v>
      </c>
      <c r="R7" s="821"/>
      <c r="S7" s="821"/>
      <c r="T7" s="821"/>
      <c r="U7" s="821"/>
      <c r="V7" s="821">
        <v>20158</v>
      </c>
      <c r="W7" s="821"/>
      <c r="X7" s="821"/>
      <c r="Y7" s="821"/>
      <c r="Z7" s="821"/>
      <c r="AA7" s="821">
        <v>1043</v>
      </c>
      <c r="AB7" s="821"/>
      <c r="AC7" s="821"/>
      <c r="AD7" s="821"/>
      <c r="AE7" s="822"/>
      <c r="AF7" s="823">
        <v>808</v>
      </c>
      <c r="AG7" s="824"/>
      <c r="AH7" s="824"/>
      <c r="AI7" s="824"/>
      <c r="AJ7" s="825"/>
      <c r="AK7" s="860">
        <v>324</v>
      </c>
      <c r="AL7" s="861"/>
      <c r="AM7" s="861"/>
      <c r="AN7" s="861"/>
      <c r="AO7" s="861"/>
      <c r="AP7" s="861">
        <v>12286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602</v>
      </c>
      <c r="BT7" s="865"/>
      <c r="BU7" s="865"/>
      <c r="BV7" s="865"/>
      <c r="BW7" s="865"/>
      <c r="BX7" s="865"/>
      <c r="BY7" s="865"/>
      <c r="BZ7" s="865"/>
      <c r="CA7" s="865"/>
      <c r="CB7" s="865"/>
      <c r="CC7" s="865"/>
      <c r="CD7" s="865"/>
      <c r="CE7" s="865"/>
      <c r="CF7" s="865"/>
      <c r="CG7" s="866"/>
      <c r="CH7" s="857">
        <v>0</v>
      </c>
      <c r="CI7" s="858"/>
      <c r="CJ7" s="858"/>
      <c r="CK7" s="858"/>
      <c r="CL7" s="859"/>
      <c r="CM7" s="857">
        <v>22</v>
      </c>
      <c r="CN7" s="858"/>
      <c r="CO7" s="858"/>
      <c r="CP7" s="858"/>
      <c r="CQ7" s="859"/>
      <c r="CR7" s="857">
        <v>10</v>
      </c>
      <c r="CS7" s="858"/>
      <c r="CT7" s="858"/>
      <c r="CU7" s="858"/>
      <c r="CV7" s="859"/>
      <c r="CW7" s="857">
        <v>1</v>
      </c>
      <c r="CX7" s="858"/>
      <c r="CY7" s="858"/>
      <c r="CZ7" s="858"/>
      <c r="DA7" s="859"/>
      <c r="DB7" s="857">
        <v>0</v>
      </c>
      <c r="DC7" s="858"/>
      <c r="DD7" s="858"/>
      <c r="DE7" s="858"/>
      <c r="DF7" s="859"/>
      <c r="DG7" s="857">
        <v>0</v>
      </c>
      <c r="DH7" s="858"/>
      <c r="DI7" s="858"/>
      <c r="DJ7" s="858"/>
      <c r="DK7" s="859"/>
      <c r="DL7" s="857">
        <v>0</v>
      </c>
      <c r="DM7" s="858"/>
      <c r="DN7" s="858"/>
      <c r="DO7" s="858"/>
      <c r="DP7" s="859"/>
      <c r="DQ7" s="857">
        <v>0</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31</v>
      </c>
      <c r="R8" s="845"/>
      <c r="S8" s="845"/>
      <c r="T8" s="845"/>
      <c r="U8" s="845"/>
      <c r="V8" s="845">
        <v>5</v>
      </c>
      <c r="W8" s="845"/>
      <c r="X8" s="845"/>
      <c r="Y8" s="845"/>
      <c r="Z8" s="845"/>
      <c r="AA8" s="845">
        <v>26</v>
      </c>
      <c r="AB8" s="845"/>
      <c r="AC8" s="845"/>
      <c r="AD8" s="845"/>
      <c r="AE8" s="846"/>
      <c r="AF8" s="847">
        <v>26</v>
      </c>
      <c r="AG8" s="848"/>
      <c r="AH8" s="848"/>
      <c r="AI8" s="848"/>
      <c r="AJ8" s="849"/>
      <c r="AK8" s="850">
        <v>0</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603</v>
      </c>
      <c r="BT8" s="855"/>
      <c r="BU8" s="855"/>
      <c r="BV8" s="855"/>
      <c r="BW8" s="855"/>
      <c r="BX8" s="855"/>
      <c r="BY8" s="855"/>
      <c r="BZ8" s="855"/>
      <c r="CA8" s="855"/>
      <c r="CB8" s="855"/>
      <c r="CC8" s="855"/>
      <c r="CD8" s="855"/>
      <c r="CE8" s="855"/>
      <c r="CF8" s="855"/>
      <c r="CG8" s="856"/>
      <c r="CH8" s="867">
        <v>-2</v>
      </c>
      <c r="CI8" s="868"/>
      <c r="CJ8" s="868"/>
      <c r="CK8" s="868"/>
      <c r="CL8" s="869"/>
      <c r="CM8" s="867">
        <v>92</v>
      </c>
      <c r="CN8" s="868"/>
      <c r="CO8" s="868"/>
      <c r="CP8" s="868"/>
      <c r="CQ8" s="869"/>
      <c r="CR8" s="867">
        <v>89</v>
      </c>
      <c r="CS8" s="868"/>
      <c r="CT8" s="868"/>
      <c r="CU8" s="868"/>
      <c r="CV8" s="869"/>
      <c r="CW8" s="867">
        <v>1</v>
      </c>
      <c r="CX8" s="868"/>
      <c r="CY8" s="868"/>
      <c r="CZ8" s="868"/>
      <c r="DA8" s="869"/>
      <c r="DB8" s="867">
        <v>0</v>
      </c>
      <c r="DC8" s="868"/>
      <c r="DD8" s="868"/>
      <c r="DE8" s="868"/>
      <c r="DF8" s="869"/>
      <c r="DG8" s="867">
        <v>0</v>
      </c>
      <c r="DH8" s="868"/>
      <c r="DI8" s="868"/>
      <c r="DJ8" s="868"/>
      <c r="DK8" s="869"/>
      <c r="DL8" s="867">
        <v>0</v>
      </c>
      <c r="DM8" s="868"/>
      <c r="DN8" s="868"/>
      <c r="DO8" s="868"/>
      <c r="DP8" s="869"/>
      <c r="DQ8" s="867">
        <v>0</v>
      </c>
      <c r="DR8" s="868"/>
      <c r="DS8" s="868"/>
      <c r="DT8" s="868"/>
      <c r="DU8" s="869"/>
      <c r="DV8" s="870"/>
      <c r="DW8" s="871"/>
      <c r="DX8" s="871"/>
      <c r="DY8" s="871"/>
      <c r="DZ8" s="872"/>
      <c r="EA8" s="256"/>
    </row>
    <row r="9" spans="1:131" s="257" customFormat="1" ht="26.25" customHeight="1" x14ac:dyDescent="0.15">
      <c r="A9" s="263">
        <v>3</v>
      </c>
      <c r="B9" s="841" t="s">
        <v>392</v>
      </c>
      <c r="C9" s="842"/>
      <c r="D9" s="842"/>
      <c r="E9" s="842"/>
      <c r="F9" s="842"/>
      <c r="G9" s="842"/>
      <c r="H9" s="842"/>
      <c r="I9" s="842"/>
      <c r="J9" s="842"/>
      <c r="K9" s="842"/>
      <c r="L9" s="842"/>
      <c r="M9" s="842"/>
      <c r="N9" s="842"/>
      <c r="O9" s="842"/>
      <c r="P9" s="843"/>
      <c r="Q9" s="844">
        <v>52</v>
      </c>
      <c r="R9" s="845"/>
      <c r="S9" s="845"/>
      <c r="T9" s="845"/>
      <c r="U9" s="845"/>
      <c r="V9" s="845">
        <v>52</v>
      </c>
      <c r="W9" s="845"/>
      <c r="X9" s="845"/>
      <c r="Y9" s="845"/>
      <c r="Z9" s="845"/>
      <c r="AA9" s="845">
        <v>0</v>
      </c>
      <c r="AB9" s="845"/>
      <c r="AC9" s="845"/>
      <c r="AD9" s="845"/>
      <c r="AE9" s="846"/>
      <c r="AF9" s="847" t="s">
        <v>393</v>
      </c>
      <c r="AG9" s="848"/>
      <c r="AH9" s="848"/>
      <c r="AI9" s="848"/>
      <c r="AJ9" s="849"/>
      <c r="AK9" s="850">
        <v>52</v>
      </c>
      <c r="AL9" s="851"/>
      <c r="AM9" s="851"/>
      <c r="AN9" s="851"/>
      <c r="AO9" s="851"/>
      <c r="AP9" s="851">
        <v>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604</v>
      </c>
      <c r="BT9" s="855"/>
      <c r="BU9" s="855"/>
      <c r="BV9" s="855"/>
      <c r="BW9" s="855"/>
      <c r="BX9" s="855"/>
      <c r="BY9" s="855"/>
      <c r="BZ9" s="855"/>
      <c r="CA9" s="855"/>
      <c r="CB9" s="855"/>
      <c r="CC9" s="855"/>
      <c r="CD9" s="855"/>
      <c r="CE9" s="855"/>
      <c r="CF9" s="855"/>
      <c r="CG9" s="856"/>
      <c r="CH9" s="867">
        <v>1</v>
      </c>
      <c r="CI9" s="868"/>
      <c r="CJ9" s="868"/>
      <c r="CK9" s="868"/>
      <c r="CL9" s="869"/>
      <c r="CM9" s="867">
        <v>10</v>
      </c>
      <c r="CN9" s="868"/>
      <c r="CO9" s="868"/>
      <c r="CP9" s="868"/>
      <c r="CQ9" s="869"/>
      <c r="CR9" s="867">
        <v>48</v>
      </c>
      <c r="CS9" s="868"/>
      <c r="CT9" s="868"/>
      <c r="CU9" s="868"/>
      <c r="CV9" s="869"/>
      <c r="CW9" s="867">
        <v>0</v>
      </c>
      <c r="CX9" s="868"/>
      <c r="CY9" s="868"/>
      <c r="CZ9" s="868"/>
      <c r="DA9" s="869"/>
      <c r="DB9" s="867">
        <v>0</v>
      </c>
      <c r="DC9" s="868"/>
      <c r="DD9" s="868"/>
      <c r="DE9" s="868"/>
      <c r="DF9" s="869"/>
      <c r="DG9" s="867">
        <v>0</v>
      </c>
      <c r="DH9" s="868"/>
      <c r="DI9" s="868"/>
      <c r="DJ9" s="868"/>
      <c r="DK9" s="869"/>
      <c r="DL9" s="867">
        <v>0</v>
      </c>
      <c r="DM9" s="868"/>
      <c r="DN9" s="868"/>
      <c r="DO9" s="868"/>
      <c r="DP9" s="869"/>
      <c r="DQ9" s="867">
        <v>0</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21216</v>
      </c>
      <c r="R23" s="880"/>
      <c r="S23" s="880"/>
      <c r="T23" s="880"/>
      <c r="U23" s="880"/>
      <c r="V23" s="880">
        <v>20147</v>
      </c>
      <c r="W23" s="880"/>
      <c r="X23" s="880"/>
      <c r="Y23" s="880"/>
      <c r="Z23" s="880"/>
      <c r="AA23" s="880">
        <v>1069</v>
      </c>
      <c r="AB23" s="880"/>
      <c r="AC23" s="880"/>
      <c r="AD23" s="880"/>
      <c r="AE23" s="881"/>
      <c r="AF23" s="882">
        <v>834</v>
      </c>
      <c r="AG23" s="880"/>
      <c r="AH23" s="880"/>
      <c r="AI23" s="880"/>
      <c r="AJ23" s="883"/>
      <c r="AK23" s="884"/>
      <c r="AL23" s="885"/>
      <c r="AM23" s="885"/>
      <c r="AN23" s="885"/>
      <c r="AO23" s="885"/>
      <c r="AP23" s="880">
        <v>12286</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4065</v>
      </c>
      <c r="R28" s="909"/>
      <c r="S28" s="909"/>
      <c r="T28" s="909"/>
      <c r="U28" s="909"/>
      <c r="V28" s="909">
        <v>3965</v>
      </c>
      <c r="W28" s="909"/>
      <c r="X28" s="909"/>
      <c r="Y28" s="909"/>
      <c r="Z28" s="909"/>
      <c r="AA28" s="909">
        <v>100</v>
      </c>
      <c r="AB28" s="909"/>
      <c r="AC28" s="909"/>
      <c r="AD28" s="909"/>
      <c r="AE28" s="910"/>
      <c r="AF28" s="911">
        <v>100</v>
      </c>
      <c r="AG28" s="909"/>
      <c r="AH28" s="909"/>
      <c r="AI28" s="909"/>
      <c r="AJ28" s="912"/>
      <c r="AK28" s="913">
        <v>348</v>
      </c>
      <c r="AL28" s="904"/>
      <c r="AM28" s="904"/>
      <c r="AN28" s="904"/>
      <c r="AO28" s="904"/>
      <c r="AP28" s="904">
        <v>0</v>
      </c>
      <c r="AQ28" s="904"/>
      <c r="AR28" s="904"/>
      <c r="AS28" s="904"/>
      <c r="AT28" s="904"/>
      <c r="AU28" s="904" t="s">
        <v>621</v>
      </c>
      <c r="AV28" s="904"/>
      <c r="AW28" s="904"/>
      <c r="AX28" s="904"/>
      <c r="AY28" s="904"/>
      <c r="AZ28" s="905" t="s">
        <v>605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3697</v>
      </c>
      <c r="R29" s="845"/>
      <c r="S29" s="845"/>
      <c r="T29" s="845"/>
      <c r="U29" s="845"/>
      <c r="V29" s="845">
        <v>3589</v>
      </c>
      <c r="W29" s="845"/>
      <c r="X29" s="845"/>
      <c r="Y29" s="845"/>
      <c r="Z29" s="845"/>
      <c r="AA29" s="845">
        <v>108</v>
      </c>
      <c r="AB29" s="845"/>
      <c r="AC29" s="845"/>
      <c r="AD29" s="845"/>
      <c r="AE29" s="846"/>
      <c r="AF29" s="847">
        <v>108</v>
      </c>
      <c r="AG29" s="848"/>
      <c r="AH29" s="848"/>
      <c r="AI29" s="848"/>
      <c r="AJ29" s="849"/>
      <c r="AK29" s="916">
        <v>581</v>
      </c>
      <c r="AL29" s="917"/>
      <c r="AM29" s="917"/>
      <c r="AN29" s="917"/>
      <c r="AO29" s="917"/>
      <c r="AP29" s="917">
        <v>0</v>
      </c>
      <c r="AQ29" s="917"/>
      <c r="AR29" s="917"/>
      <c r="AS29" s="917"/>
      <c r="AT29" s="917"/>
      <c r="AU29" s="917" t="s">
        <v>621</v>
      </c>
      <c r="AV29" s="917"/>
      <c r="AW29" s="917"/>
      <c r="AX29" s="917"/>
      <c r="AY29" s="917"/>
      <c r="AZ29" s="918" t="s">
        <v>605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396</v>
      </c>
      <c r="R30" s="845"/>
      <c r="S30" s="845"/>
      <c r="T30" s="845"/>
      <c r="U30" s="845"/>
      <c r="V30" s="845">
        <v>385</v>
      </c>
      <c r="W30" s="845"/>
      <c r="X30" s="845"/>
      <c r="Y30" s="845"/>
      <c r="Z30" s="845"/>
      <c r="AA30" s="845">
        <v>10</v>
      </c>
      <c r="AB30" s="845"/>
      <c r="AC30" s="845"/>
      <c r="AD30" s="845"/>
      <c r="AE30" s="846"/>
      <c r="AF30" s="847">
        <v>10</v>
      </c>
      <c r="AG30" s="848"/>
      <c r="AH30" s="848"/>
      <c r="AI30" s="848"/>
      <c r="AJ30" s="849"/>
      <c r="AK30" s="916">
        <v>138</v>
      </c>
      <c r="AL30" s="917"/>
      <c r="AM30" s="917"/>
      <c r="AN30" s="917"/>
      <c r="AO30" s="917"/>
      <c r="AP30" s="917">
        <v>0</v>
      </c>
      <c r="AQ30" s="917"/>
      <c r="AR30" s="917"/>
      <c r="AS30" s="917"/>
      <c r="AT30" s="917"/>
      <c r="AU30" s="917" t="s">
        <v>621</v>
      </c>
      <c r="AV30" s="917"/>
      <c r="AW30" s="917"/>
      <c r="AX30" s="917"/>
      <c r="AY30" s="917"/>
      <c r="AZ30" s="918" t="s">
        <v>605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784</v>
      </c>
      <c r="R31" s="845"/>
      <c r="S31" s="845"/>
      <c r="T31" s="845"/>
      <c r="U31" s="845"/>
      <c r="V31" s="845">
        <v>716</v>
      </c>
      <c r="W31" s="845"/>
      <c r="X31" s="845"/>
      <c r="Y31" s="845"/>
      <c r="Z31" s="845"/>
      <c r="AA31" s="845">
        <v>68</v>
      </c>
      <c r="AB31" s="845"/>
      <c r="AC31" s="845"/>
      <c r="AD31" s="845"/>
      <c r="AE31" s="846"/>
      <c r="AF31" s="847">
        <v>1026</v>
      </c>
      <c r="AG31" s="848"/>
      <c r="AH31" s="848"/>
      <c r="AI31" s="848"/>
      <c r="AJ31" s="849"/>
      <c r="AK31" s="916">
        <v>8</v>
      </c>
      <c r="AL31" s="917"/>
      <c r="AM31" s="917"/>
      <c r="AN31" s="917"/>
      <c r="AO31" s="917"/>
      <c r="AP31" s="917">
        <v>1668</v>
      </c>
      <c r="AQ31" s="917"/>
      <c r="AR31" s="917"/>
      <c r="AS31" s="917"/>
      <c r="AT31" s="917"/>
      <c r="AU31" s="917" t="s">
        <v>621</v>
      </c>
      <c r="AV31" s="917"/>
      <c r="AW31" s="917"/>
      <c r="AX31" s="917"/>
      <c r="AY31" s="917"/>
      <c r="AZ31" s="918" t="s">
        <v>605</v>
      </c>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413</v>
      </c>
      <c r="C32" s="842"/>
      <c r="D32" s="842"/>
      <c r="E32" s="842"/>
      <c r="F32" s="842"/>
      <c r="G32" s="842"/>
      <c r="H32" s="842"/>
      <c r="I32" s="842"/>
      <c r="J32" s="842"/>
      <c r="K32" s="842"/>
      <c r="L32" s="842"/>
      <c r="M32" s="842"/>
      <c r="N32" s="842"/>
      <c r="O32" s="842"/>
      <c r="P32" s="843"/>
      <c r="Q32" s="844">
        <v>4454</v>
      </c>
      <c r="R32" s="845"/>
      <c r="S32" s="845"/>
      <c r="T32" s="845"/>
      <c r="U32" s="845"/>
      <c r="V32" s="845">
        <v>4505</v>
      </c>
      <c r="W32" s="845"/>
      <c r="X32" s="845"/>
      <c r="Y32" s="845"/>
      <c r="Z32" s="845"/>
      <c r="AA32" s="845">
        <v>-51</v>
      </c>
      <c r="AB32" s="845"/>
      <c r="AC32" s="845"/>
      <c r="AD32" s="845"/>
      <c r="AE32" s="846"/>
      <c r="AF32" s="847">
        <v>-352</v>
      </c>
      <c r="AG32" s="848"/>
      <c r="AH32" s="848"/>
      <c r="AI32" s="848"/>
      <c r="AJ32" s="849"/>
      <c r="AK32" s="916">
        <v>473</v>
      </c>
      <c r="AL32" s="917"/>
      <c r="AM32" s="917"/>
      <c r="AN32" s="917"/>
      <c r="AO32" s="917"/>
      <c r="AP32" s="917">
        <v>1285</v>
      </c>
      <c r="AQ32" s="917"/>
      <c r="AR32" s="917"/>
      <c r="AS32" s="917"/>
      <c r="AT32" s="917"/>
      <c r="AU32" s="917">
        <v>1038</v>
      </c>
      <c r="AV32" s="917"/>
      <c r="AW32" s="917"/>
      <c r="AX32" s="917"/>
      <c r="AY32" s="917"/>
      <c r="AZ32" s="918">
        <v>9.1999999999999993</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414</v>
      </c>
      <c r="C33" s="842"/>
      <c r="D33" s="842"/>
      <c r="E33" s="842"/>
      <c r="F33" s="842"/>
      <c r="G33" s="842"/>
      <c r="H33" s="842"/>
      <c r="I33" s="842"/>
      <c r="J33" s="842"/>
      <c r="K33" s="842"/>
      <c r="L33" s="842"/>
      <c r="M33" s="842"/>
      <c r="N33" s="842"/>
      <c r="O33" s="842"/>
      <c r="P33" s="843"/>
      <c r="Q33" s="844">
        <v>685</v>
      </c>
      <c r="R33" s="845"/>
      <c r="S33" s="845"/>
      <c r="T33" s="845"/>
      <c r="U33" s="845"/>
      <c r="V33" s="845">
        <v>571</v>
      </c>
      <c r="W33" s="845"/>
      <c r="X33" s="845"/>
      <c r="Y33" s="845"/>
      <c r="Z33" s="845"/>
      <c r="AA33" s="845">
        <v>114</v>
      </c>
      <c r="AB33" s="845"/>
      <c r="AC33" s="845"/>
      <c r="AD33" s="845"/>
      <c r="AE33" s="846"/>
      <c r="AF33" s="847">
        <v>355</v>
      </c>
      <c r="AG33" s="848"/>
      <c r="AH33" s="848"/>
      <c r="AI33" s="848"/>
      <c r="AJ33" s="849"/>
      <c r="AK33" s="916">
        <v>365</v>
      </c>
      <c r="AL33" s="917"/>
      <c r="AM33" s="917"/>
      <c r="AN33" s="917"/>
      <c r="AO33" s="917"/>
      <c r="AP33" s="917">
        <v>5879</v>
      </c>
      <c r="AQ33" s="917"/>
      <c r="AR33" s="917"/>
      <c r="AS33" s="917"/>
      <c r="AT33" s="917"/>
      <c r="AU33" s="917">
        <v>3878</v>
      </c>
      <c r="AV33" s="917"/>
      <c r="AW33" s="917"/>
      <c r="AX33" s="917"/>
      <c r="AY33" s="917"/>
      <c r="AZ33" s="918" t="s">
        <v>605</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415</v>
      </c>
      <c r="C34" s="842"/>
      <c r="D34" s="842"/>
      <c r="E34" s="842"/>
      <c r="F34" s="842"/>
      <c r="G34" s="842"/>
      <c r="H34" s="842"/>
      <c r="I34" s="842"/>
      <c r="J34" s="842"/>
      <c r="K34" s="842"/>
      <c r="L34" s="842"/>
      <c r="M34" s="842"/>
      <c r="N34" s="842"/>
      <c r="O34" s="842"/>
      <c r="P34" s="843"/>
      <c r="Q34" s="844">
        <v>23</v>
      </c>
      <c r="R34" s="845"/>
      <c r="S34" s="845"/>
      <c r="T34" s="845"/>
      <c r="U34" s="845"/>
      <c r="V34" s="845">
        <v>23</v>
      </c>
      <c r="W34" s="845"/>
      <c r="X34" s="845"/>
      <c r="Y34" s="845"/>
      <c r="Z34" s="845"/>
      <c r="AA34" s="845">
        <v>0</v>
      </c>
      <c r="AB34" s="845"/>
      <c r="AC34" s="845"/>
      <c r="AD34" s="845"/>
      <c r="AE34" s="846"/>
      <c r="AF34" s="847">
        <v>0</v>
      </c>
      <c r="AG34" s="848"/>
      <c r="AH34" s="848"/>
      <c r="AI34" s="848"/>
      <c r="AJ34" s="849"/>
      <c r="AK34" s="916">
        <v>21</v>
      </c>
      <c r="AL34" s="917"/>
      <c r="AM34" s="917"/>
      <c r="AN34" s="917"/>
      <c r="AO34" s="917"/>
      <c r="AP34" s="917">
        <v>88</v>
      </c>
      <c r="AQ34" s="917"/>
      <c r="AR34" s="917"/>
      <c r="AS34" s="917"/>
      <c r="AT34" s="917"/>
      <c r="AU34" s="917">
        <v>87</v>
      </c>
      <c r="AV34" s="917"/>
      <c r="AW34" s="917"/>
      <c r="AX34" s="917"/>
      <c r="AY34" s="917"/>
      <c r="AZ34" s="918" t="s">
        <v>605</v>
      </c>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417</v>
      </c>
      <c r="C35" s="842"/>
      <c r="D35" s="842"/>
      <c r="E35" s="842"/>
      <c r="F35" s="842"/>
      <c r="G35" s="842"/>
      <c r="H35" s="842"/>
      <c r="I35" s="842"/>
      <c r="J35" s="842"/>
      <c r="K35" s="842"/>
      <c r="L35" s="842"/>
      <c r="M35" s="842"/>
      <c r="N35" s="842"/>
      <c r="O35" s="842"/>
      <c r="P35" s="843"/>
      <c r="Q35" s="844">
        <v>70</v>
      </c>
      <c r="R35" s="845"/>
      <c r="S35" s="845"/>
      <c r="T35" s="845"/>
      <c r="U35" s="845"/>
      <c r="V35" s="845">
        <v>55</v>
      </c>
      <c r="W35" s="845"/>
      <c r="X35" s="845"/>
      <c r="Y35" s="845"/>
      <c r="Z35" s="845"/>
      <c r="AA35" s="845">
        <v>15</v>
      </c>
      <c r="AB35" s="845"/>
      <c r="AC35" s="845"/>
      <c r="AD35" s="845"/>
      <c r="AE35" s="846"/>
      <c r="AF35" s="847">
        <v>15</v>
      </c>
      <c r="AG35" s="848"/>
      <c r="AH35" s="848"/>
      <c r="AI35" s="848"/>
      <c r="AJ35" s="849"/>
      <c r="AK35" s="916">
        <v>40</v>
      </c>
      <c r="AL35" s="917"/>
      <c r="AM35" s="917"/>
      <c r="AN35" s="917"/>
      <c r="AO35" s="917"/>
      <c r="AP35" s="917">
        <v>0</v>
      </c>
      <c r="AQ35" s="917"/>
      <c r="AR35" s="917"/>
      <c r="AS35" s="917"/>
      <c r="AT35" s="917"/>
      <c r="AU35" s="917" t="s">
        <v>621</v>
      </c>
      <c r="AV35" s="917"/>
      <c r="AW35" s="917"/>
      <c r="AX35" s="917"/>
      <c r="AY35" s="917"/>
      <c r="AZ35" s="918" t="s">
        <v>605</v>
      </c>
      <c r="BA35" s="918"/>
      <c r="BB35" s="918"/>
      <c r="BC35" s="918"/>
      <c r="BD35" s="918"/>
      <c r="BE35" s="914" t="s">
        <v>418</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420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1263</v>
      </c>
      <c r="AG63" s="928"/>
      <c r="AH63" s="928"/>
      <c r="AI63" s="928"/>
      <c r="AJ63" s="929"/>
      <c r="AK63" s="930"/>
      <c r="AL63" s="925"/>
      <c r="AM63" s="925"/>
      <c r="AN63" s="925"/>
      <c r="AO63" s="925"/>
      <c r="AP63" s="928">
        <v>8920</v>
      </c>
      <c r="AQ63" s="928"/>
      <c r="AR63" s="928"/>
      <c r="AS63" s="928"/>
      <c r="AT63" s="928"/>
      <c r="AU63" s="928">
        <v>5003</v>
      </c>
      <c r="AV63" s="928"/>
      <c r="AW63" s="928"/>
      <c r="AX63" s="928"/>
      <c r="AY63" s="928"/>
      <c r="AZ63" s="932"/>
      <c r="BA63" s="932"/>
      <c r="BB63" s="932"/>
      <c r="BC63" s="932"/>
      <c r="BD63" s="932"/>
      <c r="BE63" s="933"/>
      <c r="BF63" s="933"/>
      <c r="BG63" s="933"/>
      <c r="BH63" s="933"/>
      <c r="BI63" s="934"/>
      <c r="BJ63" s="935" t="s">
        <v>421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423</v>
      </c>
      <c r="B66" s="827"/>
      <c r="C66" s="827"/>
      <c r="D66" s="827"/>
      <c r="E66" s="827"/>
      <c r="F66" s="827"/>
      <c r="G66" s="827"/>
      <c r="H66" s="827"/>
      <c r="I66" s="827"/>
      <c r="J66" s="827"/>
      <c r="K66" s="827"/>
      <c r="L66" s="827"/>
      <c r="M66" s="827"/>
      <c r="N66" s="827"/>
      <c r="O66" s="827"/>
      <c r="P66" s="828"/>
      <c r="Q66" s="803" t="s">
        <v>424</v>
      </c>
      <c r="R66" s="804"/>
      <c r="S66" s="804"/>
      <c r="T66" s="804"/>
      <c r="U66" s="805"/>
      <c r="V66" s="803" t="s">
        <v>425</v>
      </c>
      <c r="W66" s="804"/>
      <c r="X66" s="804"/>
      <c r="Y66" s="804"/>
      <c r="Z66" s="805"/>
      <c r="AA66" s="803" t="s">
        <v>426</v>
      </c>
      <c r="AB66" s="804"/>
      <c r="AC66" s="804"/>
      <c r="AD66" s="804"/>
      <c r="AE66" s="805"/>
      <c r="AF66" s="938" t="s">
        <v>427</v>
      </c>
      <c r="AG66" s="899"/>
      <c r="AH66" s="899"/>
      <c r="AI66" s="899"/>
      <c r="AJ66" s="939"/>
      <c r="AK66" s="803" t="s">
        <v>428</v>
      </c>
      <c r="AL66" s="827"/>
      <c r="AM66" s="827"/>
      <c r="AN66" s="827"/>
      <c r="AO66" s="828"/>
      <c r="AP66" s="803" t="s">
        <v>429</v>
      </c>
      <c r="AQ66" s="804"/>
      <c r="AR66" s="804"/>
      <c r="AS66" s="804"/>
      <c r="AT66" s="805"/>
      <c r="AU66" s="803" t="s">
        <v>430</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606</v>
      </c>
      <c r="C68" s="956"/>
      <c r="D68" s="956"/>
      <c r="E68" s="956"/>
      <c r="F68" s="956"/>
      <c r="G68" s="956"/>
      <c r="H68" s="956"/>
      <c r="I68" s="956"/>
      <c r="J68" s="956"/>
      <c r="K68" s="956"/>
      <c r="L68" s="956"/>
      <c r="M68" s="956"/>
      <c r="N68" s="956"/>
      <c r="O68" s="956"/>
      <c r="P68" s="957"/>
      <c r="Q68" s="958">
        <v>822</v>
      </c>
      <c r="R68" s="952"/>
      <c r="S68" s="952"/>
      <c r="T68" s="952"/>
      <c r="U68" s="952"/>
      <c r="V68" s="952">
        <v>807</v>
      </c>
      <c r="W68" s="952"/>
      <c r="X68" s="952"/>
      <c r="Y68" s="952"/>
      <c r="Z68" s="952"/>
      <c r="AA68" s="952">
        <v>15</v>
      </c>
      <c r="AB68" s="952"/>
      <c r="AC68" s="952"/>
      <c r="AD68" s="952"/>
      <c r="AE68" s="952"/>
      <c r="AF68" s="952">
        <v>15</v>
      </c>
      <c r="AG68" s="952"/>
      <c r="AH68" s="952"/>
      <c r="AI68" s="952"/>
      <c r="AJ68" s="952"/>
      <c r="AK68" s="952">
        <v>17</v>
      </c>
      <c r="AL68" s="952"/>
      <c r="AM68" s="952"/>
      <c r="AN68" s="952"/>
      <c r="AO68" s="952"/>
      <c r="AP68" s="952">
        <v>321</v>
      </c>
      <c r="AQ68" s="952"/>
      <c r="AR68" s="952"/>
      <c r="AS68" s="952"/>
      <c r="AT68" s="952"/>
      <c r="AU68" s="952">
        <v>126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607</v>
      </c>
      <c r="C69" s="960"/>
      <c r="D69" s="960"/>
      <c r="E69" s="960"/>
      <c r="F69" s="960"/>
      <c r="G69" s="960"/>
      <c r="H69" s="960"/>
      <c r="I69" s="960"/>
      <c r="J69" s="960"/>
      <c r="K69" s="960"/>
      <c r="L69" s="960"/>
      <c r="M69" s="960"/>
      <c r="N69" s="960"/>
      <c r="O69" s="960"/>
      <c r="P69" s="961"/>
      <c r="Q69" s="962">
        <v>5011</v>
      </c>
      <c r="R69" s="917"/>
      <c r="S69" s="917"/>
      <c r="T69" s="917"/>
      <c r="U69" s="917"/>
      <c r="V69" s="917">
        <v>4888</v>
      </c>
      <c r="W69" s="917"/>
      <c r="X69" s="917"/>
      <c r="Y69" s="917"/>
      <c r="Z69" s="917"/>
      <c r="AA69" s="917">
        <v>123</v>
      </c>
      <c r="AB69" s="917"/>
      <c r="AC69" s="917"/>
      <c r="AD69" s="917"/>
      <c r="AE69" s="917"/>
      <c r="AF69" s="917">
        <v>123</v>
      </c>
      <c r="AG69" s="917"/>
      <c r="AH69" s="917"/>
      <c r="AI69" s="917"/>
      <c r="AJ69" s="917"/>
      <c r="AK69" s="917">
        <v>109</v>
      </c>
      <c r="AL69" s="917"/>
      <c r="AM69" s="917"/>
      <c r="AN69" s="917"/>
      <c r="AO69" s="917"/>
      <c r="AP69" s="917">
        <v>2616</v>
      </c>
      <c r="AQ69" s="917"/>
      <c r="AR69" s="917"/>
      <c r="AS69" s="917"/>
      <c r="AT69" s="917"/>
      <c r="AU69" s="917">
        <v>227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608</v>
      </c>
      <c r="C70" s="960"/>
      <c r="D70" s="960"/>
      <c r="E70" s="960"/>
      <c r="F70" s="960"/>
      <c r="G70" s="960"/>
      <c r="H70" s="960"/>
      <c r="I70" s="960"/>
      <c r="J70" s="960"/>
      <c r="K70" s="960"/>
      <c r="L70" s="960"/>
      <c r="M70" s="960"/>
      <c r="N70" s="960"/>
      <c r="O70" s="960"/>
      <c r="P70" s="961"/>
      <c r="Q70" s="962">
        <v>2289</v>
      </c>
      <c r="R70" s="917"/>
      <c r="S70" s="917"/>
      <c r="T70" s="917"/>
      <c r="U70" s="917"/>
      <c r="V70" s="917">
        <v>1677</v>
      </c>
      <c r="W70" s="917"/>
      <c r="X70" s="917"/>
      <c r="Y70" s="917"/>
      <c r="Z70" s="917"/>
      <c r="AA70" s="917">
        <v>613</v>
      </c>
      <c r="AB70" s="917"/>
      <c r="AC70" s="917"/>
      <c r="AD70" s="917"/>
      <c r="AE70" s="917"/>
      <c r="AF70" s="917">
        <v>5143</v>
      </c>
      <c r="AG70" s="917"/>
      <c r="AH70" s="917"/>
      <c r="AI70" s="917"/>
      <c r="AJ70" s="917"/>
      <c r="AK70" s="917">
        <v>0</v>
      </c>
      <c r="AL70" s="917"/>
      <c r="AM70" s="917"/>
      <c r="AN70" s="917"/>
      <c r="AO70" s="917"/>
      <c r="AP70" s="917">
        <v>2913</v>
      </c>
      <c r="AQ70" s="917"/>
      <c r="AR70" s="917"/>
      <c r="AS70" s="917"/>
      <c r="AT70" s="917"/>
      <c r="AU70" s="917">
        <v>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609</v>
      </c>
      <c r="C71" s="960"/>
      <c r="D71" s="960"/>
      <c r="E71" s="960"/>
      <c r="F71" s="960"/>
      <c r="G71" s="960"/>
      <c r="H71" s="960"/>
      <c r="I71" s="960"/>
      <c r="J71" s="960"/>
      <c r="K71" s="960"/>
      <c r="L71" s="960"/>
      <c r="M71" s="960"/>
      <c r="N71" s="960"/>
      <c r="O71" s="960"/>
      <c r="P71" s="961"/>
      <c r="Q71" s="962">
        <v>369</v>
      </c>
      <c r="R71" s="917"/>
      <c r="S71" s="917"/>
      <c r="T71" s="917"/>
      <c r="U71" s="917"/>
      <c r="V71" s="917">
        <v>314</v>
      </c>
      <c r="W71" s="917"/>
      <c r="X71" s="917"/>
      <c r="Y71" s="917"/>
      <c r="Z71" s="917"/>
      <c r="AA71" s="917">
        <v>55</v>
      </c>
      <c r="AB71" s="917"/>
      <c r="AC71" s="917"/>
      <c r="AD71" s="917"/>
      <c r="AE71" s="917"/>
      <c r="AF71" s="917">
        <v>55</v>
      </c>
      <c r="AG71" s="917"/>
      <c r="AH71" s="917"/>
      <c r="AI71" s="917"/>
      <c r="AJ71" s="917"/>
      <c r="AK71" s="917">
        <v>34</v>
      </c>
      <c r="AL71" s="917"/>
      <c r="AM71" s="917"/>
      <c r="AN71" s="917"/>
      <c r="AO71" s="917"/>
      <c r="AP71" s="917">
        <v>0</v>
      </c>
      <c r="AQ71" s="917"/>
      <c r="AR71" s="917"/>
      <c r="AS71" s="917"/>
      <c r="AT71" s="917"/>
      <c r="AU71" s="917">
        <v>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610</v>
      </c>
      <c r="C72" s="960"/>
      <c r="D72" s="960"/>
      <c r="E72" s="960"/>
      <c r="F72" s="960"/>
      <c r="G72" s="960"/>
      <c r="H72" s="960"/>
      <c r="I72" s="960"/>
      <c r="J72" s="960"/>
      <c r="K72" s="960"/>
      <c r="L72" s="960"/>
      <c r="M72" s="960"/>
      <c r="N72" s="960"/>
      <c r="O72" s="960"/>
      <c r="P72" s="961"/>
      <c r="Q72" s="962">
        <v>534</v>
      </c>
      <c r="R72" s="917"/>
      <c r="S72" s="917"/>
      <c r="T72" s="917"/>
      <c r="U72" s="917"/>
      <c r="V72" s="917">
        <v>508</v>
      </c>
      <c r="W72" s="917"/>
      <c r="X72" s="917"/>
      <c r="Y72" s="917"/>
      <c r="Z72" s="917"/>
      <c r="AA72" s="917">
        <v>26</v>
      </c>
      <c r="AB72" s="917"/>
      <c r="AC72" s="917"/>
      <c r="AD72" s="917"/>
      <c r="AE72" s="917"/>
      <c r="AF72" s="917">
        <v>26</v>
      </c>
      <c r="AG72" s="917"/>
      <c r="AH72" s="917"/>
      <c r="AI72" s="917"/>
      <c r="AJ72" s="917"/>
      <c r="AK72" s="917">
        <v>5</v>
      </c>
      <c r="AL72" s="917"/>
      <c r="AM72" s="917"/>
      <c r="AN72" s="917"/>
      <c r="AO72" s="917"/>
      <c r="AP72" s="917">
        <v>0</v>
      </c>
      <c r="AQ72" s="917"/>
      <c r="AR72" s="917"/>
      <c r="AS72" s="917"/>
      <c r="AT72" s="917"/>
      <c r="AU72" s="917">
        <v>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611</v>
      </c>
      <c r="C73" s="960"/>
      <c r="D73" s="960"/>
      <c r="E73" s="960"/>
      <c r="F73" s="960"/>
      <c r="G73" s="960"/>
      <c r="H73" s="960"/>
      <c r="I73" s="960"/>
      <c r="J73" s="960"/>
      <c r="K73" s="960"/>
      <c r="L73" s="960"/>
      <c r="M73" s="960"/>
      <c r="N73" s="960"/>
      <c r="O73" s="960"/>
      <c r="P73" s="961"/>
      <c r="Q73" s="962">
        <v>171935</v>
      </c>
      <c r="R73" s="917"/>
      <c r="S73" s="917"/>
      <c r="T73" s="917"/>
      <c r="U73" s="917"/>
      <c r="V73" s="917">
        <v>162213</v>
      </c>
      <c r="W73" s="917"/>
      <c r="X73" s="917"/>
      <c r="Y73" s="917"/>
      <c r="Z73" s="917"/>
      <c r="AA73" s="917">
        <v>9722</v>
      </c>
      <c r="AB73" s="917"/>
      <c r="AC73" s="917"/>
      <c r="AD73" s="917"/>
      <c r="AE73" s="917"/>
      <c r="AF73" s="917">
        <v>9719</v>
      </c>
      <c r="AG73" s="917"/>
      <c r="AH73" s="917"/>
      <c r="AI73" s="917"/>
      <c r="AJ73" s="917"/>
      <c r="AK73" s="917">
        <v>4660</v>
      </c>
      <c r="AL73" s="917"/>
      <c r="AM73" s="917"/>
      <c r="AN73" s="917"/>
      <c r="AO73" s="917"/>
      <c r="AP73" s="917">
        <v>0</v>
      </c>
      <c r="AQ73" s="917"/>
      <c r="AR73" s="917"/>
      <c r="AS73" s="917"/>
      <c r="AT73" s="917"/>
      <c r="AU73" s="917">
        <v>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612</v>
      </c>
      <c r="C74" s="960"/>
      <c r="D74" s="960"/>
      <c r="E74" s="960"/>
      <c r="F74" s="960"/>
      <c r="G74" s="960"/>
      <c r="H74" s="960"/>
      <c r="I74" s="960"/>
      <c r="J74" s="960"/>
      <c r="K74" s="960"/>
      <c r="L74" s="960"/>
      <c r="M74" s="960"/>
      <c r="N74" s="960"/>
      <c r="O74" s="960"/>
      <c r="P74" s="961"/>
      <c r="Q74" s="962">
        <v>704</v>
      </c>
      <c r="R74" s="917"/>
      <c r="S74" s="917"/>
      <c r="T74" s="917"/>
      <c r="U74" s="917"/>
      <c r="V74" s="917">
        <v>685</v>
      </c>
      <c r="W74" s="917"/>
      <c r="X74" s="917"/>
      <c r="Y74" s="917"/>
      <c r="Z74" s="917"/>
      <c r="AA74" s="917">
        <v>19</v>
      </c>
      <c r="AB74" s="917"/>
      <c r="AC74" s="917"/>
      <c r="AD74" s="917"/>
      <c r="AE74" s="917"/>
      <c r="AF74" s="917">
        <v>19</v>
      </c>
      <c r="AG74" s="917"/>
      <c r="AH74" s="917"/>
      <c r="AI74" s="917"/>
      <c r="AJ74" s="917"/>
      <c r="AK74" s="917">
        <v>14</v>
      </c>
      <c r="AL74" s="917"/>
      <c r="AM74" s="917"/>
      <c r="AN74" s="917"/>
      <c r="AO74" s="917"/>
      <c r="AP74" s="917">
        <v>0</v>
      </c>
      <c r="AQ74" s="917"/>
      <c r="AR74" s="917"/>
      <c r="AS74" s="917"/>
      <c r="AT74" s="917"/>
      <c r="AU74" s="917">
        <v>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613</v>
      </c>
      <c r="C75" s="960"/>
      <c r="D75" s="960"/>
      <c r="E75" s="960"/>
      <c r="F75" s="960"/>
      <c r="G75" s="960"/>
      <c r="H75" s="960"/>
      <c r="I75" s="960"/>
      <c r="J75" s="960"/>
      <c r="K75" s="960"/>
      <c r="L75" s="960"/>
      <c r="M75" s="960"/>
      <c r="N75" s="960"/>
      <c r="O75" s="960"/>
      <c r="P75" s="961"/>
      <c r="Q75" s="965">
        <v>9867</v>
      </c>
      <c r="R75" s="966"/>
      <c r="S75" s="966"/>
      <c r="T75" s="966"/>
      <c r="U75" s="916"/>
      <c r="V75" s="967">
        <v>6844</v>
      </c>
      <c r="W75" s="966"/>
      <c r="X75" s="966"/>
      <c r="Y75" s="966"/>
      <c r="Z75" s="916"/>
      <c r="AA75" s="967">
        <v>3023</v>
      </c>
      <c r="AB75" s="966"/>
      <c r="AC75" s="966"/>
      <c r="AD75" s="966"/>
      <c r="AE75" s="916"/>
      <c r="AF75" s="967">
        <v>3023</v>
      </c>
      <c r="AG75" s="966"/>
      <c r="AH75" s="966"/>
      <c r="AI75" s="966"/>
      <c r="AJ75" s="916"/>
      <c r="AK75" s="967">
        <v>0</v>
      </c>
      <c r="AL75" s="966"/>
      <c r="AM75" s="966"/>
      <c r="AN75" s="966"/>
      <c r="AO75" s="916"/>
      <c r="AP75" s="917">
        <v>0</v>
      </c>
      <c r="AQ75" s="917"/>
      <c r="AR75" s="917"/>
      <c r="AS75" s="917"/>
      <c r="AT75" s="917"/>
      <c r="AU75" s="917">
        <v>0</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614</v>
      </c>
      <c r="C76" s="960"/>
      <c r="D76" s="960"/>
      <c r="E76" s="960"/>
      <c r="F76" s="960"/>
      <c r="G76" s="960"/>
      <c r="H76" s="960"/>
      <c r="I76" s="960"/>
      <c r="J76" s="960"/>
      <c r="K76" s="960"/>
      <c r="L76" s="960"/>
      <c r="M76" s="960"/>
      <c r="N76" s="960"/>
      <c r="O76" s="960"/>
      <c r="P76" s="961"/>
      <c r="Q76" s="965">
        <v>8</v>
      </c>
      <c r="R76" s="966"/>
      <c r="S76" s="966"/>
      <c r="T76" s="966"/>
      <c r="U76" s="916"/>
      <c r="V76" s="967">
        <v>7</v>
      </c>
      <c r="W76" s="966"/>
      <c r="X76" s="966"/>
      <c r="Y76" s="966"/>
      <c r="Z76" s="916"/>
      <c r="AA76" s="967">
        <v>1</v>
      </c>
      <c r="AB76" s="966"/>
      <c r="AC76" s="966"/>
      <c r="AD76" s="966"/>
      <c r="AE76" s="916"/>
      <c r="AF76" s="967">
        <v>1</v>
      </c>
      <c r="AG76" s="966"/>
      <c r="AH76" s="966"/>
      <c r="AI76" s="966"/>
      <c r="AJ76" s="916"/>
      <c r="AK76" s="967">
        <v>0</v>
      </c>
      <c r="AL76" s="966"/>
      <c r="AM76" s="966"/>
      <c r="AN76" s="966"/>
      <c r="AO76" s="916"/>
      <c r="AP76" s="917">
        <v>0</v>
      </c>
      <c r="AQ76" s="917"/>
      <c r="AR76" s="917"/>
      <c r="AS76" s="917"/>
      <c r="AT76" s="917"/>
      <c r="AU76" s="917">
        <v>0</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615</v>
      </c>
      <c r="C77" s="960"/>
      <c r="D77" s="960"/>
      <c r="E77" s="960"/>
      <c r="F77" s="960"/>
      <c r="G77" s="960"/>
      <c r="H77" s="960"/>
      <c r="I77" s="960"/>
      <c r="J77" s="960"/>
      <c r="K77" s="960"/>
      <c r="L77" s="960"/>
      <c r="M77" s="960"/>
      <c r="N77" s="960"/>
      <c r="O77" s="960"/>
      <c r="P77" s="961"/>
      <c r="Q77" s="965">
        <v>148</v>
      </c>
      <c r="R77" s="966"/>
      <c r="S77" s="966"/>
      <c r="T77" s="966"/>
      <c r="U77" s="916"/>
      <c r="V77" s="967">
        <v>143</v>
      </c>
      <c r="W77" s="966"/>
      <c r="X77" s="966"/>
      <c r="Y77" s="966"/>
      <c r="Z77" s="916"/>
      <c r="AA77" s="967">
        <v>6</v>
      </c>
      <c r="AB77" s="966"/>
      <c r="AC77" s="966"/>
      <c r="AD77" s="966"/>
      <c r="AE77" s="916"/>
      <c r="AF77" s="967">
        <v>6</v>
      </c>
      <c r="AG77" s="966"/>
      <c r="AH77" s="966"/>
      <c r="AI77" s="966"/>
      <c r="AJ77" s="916"/>
      <c r="AK77" s="967">
        <v>12</v>
      </c>
      <c r="AL77" s="966"/>
      <c r="AM77" s="966"/>
      <c r="AN77" s="966"/>
      <c r="AO77" s="916"/>
      <c r="AP77" s="917">
        <v>0</v>
      </c>
      <c r="AQ77" s="917"/>
      <c r="AR77" s="917"/>
      <c r="AS77" s="917"/>
      <c r="AT77" s="917"/>
      <c r="AU77" s="917">
        <v>0</v>
      </c>
      <c r="AV77" s="917"/>
      <c r="AW77" s="917"/>
      <c r="AX77" s="917"/>
      <c r="AY77" s="917"/>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431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18130</v>
      </c>
      <c r="AG88" s="928"/>
      <c r="AH88" s="928"/>
      <c r="AI88" s="928"/>
      <c r="AJ88" s="928"/>
      <c r="AK88" s="925"/>
      <c r="AL88" s="925"/>
      <c r="AM88" s="925"/>
      <c r="AN88" s="925"/>
      <c r="AO88" s="925"/>
      <c r="AP88" s="928">
        <v>5850</v>
      </c>
      <c r="AQ88" s="928"/>
      <c r="AR88" s="928"/>
      <c r="AS88" s="928"/>
      <c r="AT88" s="928"/>
      <c r="AU88" s="928">
        <v>353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432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440</v>
      </c>
      <c r="AB109" s="981"/>
      <c r="AC109" s="981"/>
      <c r="AD109" s="981"/>
      <c r="AE109" s="982"/>
      <c r="AF109" s="980" t="s">
        <v>441</v>
      </c>
      <c r="AG109" s="981"/>
      <c r="AH109" s="981"/>
      <c r="AI109" s="981"/>
      <c r="AJ109" s="982"/>
      <c r="AK109" s="980" t="s">
        <v>308</v>
      </c>
      <c r="AL109" s="981"/>
      <c r="AM109" s="981"/>
      <c r="AN109" s="981"/>
      <c r="AO109" s="982"/>
      <c r="AP109" s="980" t="s">
        <v>442</v>
      </c>
      <c r="AQ109" s="981"/>
      <c r="AR109" s="981"/>
      <c r="AS109" s="981"/>
      <c r="AT109" s="983"/>
      <c r="AU109" s="1000" t="s">
        <v>439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440</v>
      </c>
      <c r="BR109" s="981"/>
      <c r="BS109" s="981"/>
      <c r="BT109" s="981"/>
      <c r="BU109" s="982"/>
      <c r="BV109" s="980" t="s">
        <v>441</v>
      </c>
      <c r="BW109" s="981"/>
      <c r="BX109" s="981"/>
      <c r="BY109" s="981"/>
      <c r="BZ109" s="982"/>
      <c r="CA109" s="980" t="s">
        <v>308</v>
      </c>
      <c r="CB109" s="981"/>
      <c r="CC109" s="981"/>
      <c r="CD109" s="981"/>
      <c r="CE109" s="982"/>
      <c r="CF109" s="1001" t="s">
        <v>442</v>
      </c>
      <c r="CG109" s="1001"/>
      <c r="CH109" s="1001"/>
      <c r="CI109" s="1001"/>
      <c r="CJ109" s="1001"/>
      <c r="CK109" s="980" t="s">
        <v>443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440</v>
      </c>
      <c r="DH109" s="981"/>
      <c r="DI109" s="981"/>
      <c r="DJ109" s="981"/>
      <c r="DK109" s="982"/>
      <c r="DL109" s="980" t="s">
        <v>441</v>
      </c>
      <c r="DM109" s="981"/>
      <c r="DN109" s="981"/>
      <c r="DO109" s="981"/>
      <c r="DP109" s="982"/>
      <c r="DQ109" s="980" t="s">
        <v>308</v>
      </c>
      <c r="DR109" s="981"/>
      <c r="DS109" s="981"/>
      <c r="DT109" s="981"/>
      <c r="DU109" s="982"/>
      <c r="DV109" s="980" t="s">
        <v>442</v>
      </c>
      <c r="DW109" s="981"/>
      <c r="DX109" s="981"/>
      <c r="DY109" s="981"/>
      <c r="DZ109" s="983"/>
    </row>
    <row r="110" spans="1:131" s="248" customFormat="1" ht="26.25" customHeight="1" x14ac:dyDescent="0.15">
      <c r="A110" s="984" t="s">
        <v>444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1707614</v>
      </c>
      <c r="AB110" s="988"/>
      <c r="AC110" s="988"/>
      <c r="AD110" s="988"/>
      <c r="AE110" s="989"/>
      <c r="AF110" s="990">
        <v>1621582</v>
      </c>
      <c r="AG110" s="988"/>
      <c r="AH110" s="988"/>
      <c r="AI110" s="988"/>
      <c r="AJ110" s="989"/>
      <c r="AK110" s="990">
        <v>1503174</v>
      </c>
      <c r="AL110" s="988"/>
      <c r="AM110" s="988"/>
      <c r="AN110" s="988"/>
      <c r="AO110" s="989"/>
      <c r="AP110" s="991">
        <v>18.8</v>
      </c>
      <c r="AQ110" s="992"/>
      <c r="AR110" s="992"/>
      <c r="AS110" s="992"/>
      <c r="AT110" s="993"/>
      <c r="AU110" s="994" t="s">
        <v>72</v>
      </c>
      <c r="AV110" s="995"/>
      <c r="AW110" s="995"/>
      <c r="AX110" s="995"/>
      <c r="AY110" s="995"/>
      <c r="AZ110" s="1036" t="s">
        <v>445</v>
      </c>
      <c r="BA110" s="985"/>
      <c r="BB110" s="985"/>
      <c r="BC110" s="985"/>
      <c r="BD110" s="985"/>
      <c r="BE110" s="985"/>
      <c r="BF110" s="985"/>
      <c r="BG110" s="985"/>
      <c r="BH110" s="985"/>
      <c r="BI110" s="985"/>
      <c r="BJ110" s="985"/>
      <c r="BK110" s="985"/>
      <c r="BL110" s="985"/>
      <c r="BM110" s="985"/>
      <c r="BN110" s="985"/>
      <c r="BO110" s="985"/>
      <c r="BP110" s="986"/>
      <c r="BQ110" s="1022">
        <v>12268651</v>
      </c>
      <c r="BR110" s="1023"/>
      <c r="BS110" s="1023"/>
      <c r="BT110" s="1023"/>
      <c r="BU110" s="1023"/>
      <c r="BV110" s="1023">
        <v>12718215</v>
      </c>
      <c r="BW110" s="1023"/>
      <c r="BX110" s="1023"/>
      <c r="BY110" s="1023"/>
      <c r="BZ110" s="1023"/>
      <c r="CA110" s="1023">
        <v>12285523</v>
      </c>
      <c r="CB110" s="1023"/>
      <c r="CC110" s="1023"/>
      <c r="CD110" s="1023"/>
      <c r="CE110" s="1023"/>
      <c r="CF110" s="1037">
        <v>153.9</v>
      </c>
      <c r="CG110" s="1038"/>
      <c r="CH110" s="1038"/>
      <c r="CI110" s="1038"/>
      <c r="CJ110" s="1038"/>
      <c r="CK110" s="1039" t="s">
        <v>446</v>
      </c>
      <c r="CL110" s="1040"/>
      <c r="CM110" s="1019" t="s">
        <v>447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448</v>
      </c>
      <c r="DH110" s="1023"/>
      <c r="DI110" s="1023"/>
      <c r="DJ110" s="1023"/>
      <c r="DK110" s="1023"/>
      <c r="DL110" s="1023" t="s">
        <v>449</v>
      </c>
      <c r="DM110" s="1023"/>
      <c r="DN110" s="1023"/>
      <c r="DO110" s="1023"/>
      <c r="DP110" s="1023"/>
      <c r="DQ110" s="1023" t="s">
        <v>450</v>
      </c>
      <c r="DR110" s="1023"/>
      <c r="DS110" s="1023"/>
      <c r="DT110" s="1023"/>
      <c r="DU110" s="1023"/>
      <c r="DV110" s="1024" t="s">
        <v>451</v>
      </c>
      <c r="DW110" s="1024"/>
      <c r="DX110" s="1024"/>
      <c r="DY110" s="1024"/>
      <c r="DZ110" s="1025"/>
    </row>
    <row r="111" spans="1:131" s="248" customFormat="1" ht="26.25" customHeight="1" x14ac:dyDescent="0.15">
      <c r="A111" s="1026" t="s">
        <v>452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451</v>
      </c>
      <c r="AB111" s="1030"/>
      <c r="AC111" s="1030"/>
      <c r="AD111" s="1030"/>
      <c r="AE111" s="1031"/>
      <c r="AF111" s="1032" t="s">
        <v>448</v>
      </c>
      <c r="AG111" s="1030"/>
      <c r="AH111" s="1030"/>
      <c r="AI111" s="1030"/>
      <c r="AJ111" s="1031"/>
      <c r="AK111" s="1032" t="s">
        <v>448</v>
      </c>
      <c r="AL111" s="1030"/>
      <c r="AM111" s="1030"/>
      <c r="AN111" s="1030"/>
      <c r="AO111" s="1031"/>
      <c r="AP111" s="1033" t="s">
        <v>449</v>
      </c>
      <c r="AQ111" s="1034"/>
      <c r="AR111" s="1034"/>
      <c r="AS111" s="1034"/>
      <c r="AT111" s="1035"/>
      <c r="AU111" s="996"/>
      <c r="AV111" s="997"/>
      <c r="AW111" s="997"/>
      <c r="AX111" s="997"/>
      <c r="AY111" s="997"/>
      <c r="AZ111" s="1045" t="s">
        <v>453</v>
      </c>
      <c r="BA111" s="1046"/>
      <c r="BB111" s="1046"/>
      <c r="BC111" s="1046"/>
      <c r="BD111" s="1046"/>
      <c r="BE111" s="1046"/>
      <c r="BF111" s="1046"/>
      <c r="BG111" s="1046"/>
      <c r="BH111" s="1046"/>
      <c r="BI111" s="1046"/>
      <c r="BJ111" s="1046"/>
      <c r="BK111" s="1046"/>
      <c r="BL111" s="1046"/>
      <c r="BM111" s="1046"/>
      <c r="BN111" s="1046"/>
      <c r="BO111" s="1046"/>
      <c r="BP111" s="1047"/>
      <c r="BQ111" s="1015">
        <v>7399</v>
      </c>
      <c r="BR111" s="1016"/>
      <c r="BS111" s="1016"/>
      <c r="BT111" s="1016"/>
      <c r="BU111" s="1016"/>
      <c r="BV111" s="1016">
        <v>2467</v>
      </c>
      <c r="BW111" s="1016"/>
      <c r="BX111" s="1016"/>
      <c r="BY111" s="1016"/>
      <c r="BZ111" s="1016"/>
      <c r="CA111" s="1016" t="s">
        <v>454</v>
      </c>
      <c r="CB111" s="1016"/>
      <c r="CC111" s="1016"/>
      <c r="CD111" s="1016"/>
      <c r="CE111" s="1016"/>
      <c r="CF111" s="1010" t="s">
        <v>449</v>
      </c>
      <c r="CG111" s="1011"/>
      <c r="CH111" s="1011"/>
      <c r="CI111" s="1011"/>
      <c r="CJ111" s="1011"/>
      <c r="CK111" s="1041"/>
      <c r="CL111" s="1042"/>
      <c r="CM111" s="1012" t="s">
        <v>455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451</v>
      </c>
      <c r="DH111" s="1016"/>
      <c r="DI111" s="1016"/>
      <c r="DJ111" s="1016"/>
      <c r="DK111" s="1016"/>
      <c r="DL111" s="1016" t="s">
        <v>456</v>
      </c>
      <c r="DM111" s="1016"/>
      <c r="DN111" s="1016"/>
      <c r="DO111" s="1016"/>
      <c r="DP111" s="1016"/>
      <c r="DQ111" s="1016" t="s">
        <v>451</v>
      </c>
      <c r="DR111" s="1016"/>
      <c r="DS111" s="1016"/>
      <c r="DT111" s="1016"/>
      <c r="DU111" s="1016"/>
      <c r="DV111" s="1017" t="s">
        <v>421</v>
      </c>
      <c r="DW111" s="1017"/>
      <c r="DX111" s="1017"/>
      <c r="DY111" s="1017"/>
      <c r="DZ111" s="1018"/>
    </row>
    <row r="112" spans="1:131" s="248" customFormat="1" ht="26.25" customHeight="1" x14ac:dyDescent="0.15">
      <c r="A112" s="1048" t="s">
        <v>457</v>
      </c>
      <c r="B112" s="1049"/>
      <c r="C112" s="1046" t="s">
        <v>458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449</v>
      </c>
      <c r="AB112" s="1055"/>
      <c r="AC112" s="1055"/>
      <c r="AD112" s="1055"/>
      <c r="AE112" s="1056"/>
      <c r="AF112" s="1057" t="s">
        <v>449</v>
      </c>
      <c r="AG112" s="1055"/>
      <c r="AH112" s="1055"/>
      <c r="AI112" s="1055"/>
      <c r="AJ112" s="1056"/>
      <c r="AK112" s="1057" t="s">
        <v>454</v>
      </c>
      <c r="AL112" s="1055"/>
      <c r="AM112" s="1055"/>
      <c r="AN112" s="1055"/>
      <c r="AO112" s="1056"/>
      <c r="AP112" s="1058" t="s">
        <v>449</v>
      </c>
      <c r="AQ112" s="1059"/>
      <c r="AR112" s="1059"/>
      <c r="AS112" s="1059"/>
      <c r="AT112" s="1060"/>
      <c r="AU112" s="996"/>
      <c r="AV112" s="997"/>
      <c r="AW112" s="997"/>
      <c r="AX112" s="997"/>
      <c r="AY112" s="997"/>
      <c r="AZ112" s="1045" t="s">
        <v>459</v>
      </c>
      <c r="BA112" s="1046"/>
      <c r="BB112" s="1046"/>
      <c r="BC112" s="1046"/>
      <c r="BD112" s="1046"/>
      <c r="BE112" s="1046"/>
      <c r="BF112" s="1046"/>
      <c r="BG112" s="1046"/>
      <c r="BH112" s="1046"/>
      <c r="BI112" s="1046"/>
      <c r="BJ112" s="1046"/>
      <c r="BK112" s="1046"/>
      <c r="BL112" s="1046"/>
      <c r="BM112" s="1046"/>
      <c r="BN112" s="1046"/>
      <c r="BO112" s="1046"/>
      <c r="BP112" s="1047"/>
      <c r="BQ112" s="1015">
        <v>5921805</v>
      </c>
      <c r="BR112" s="1016"/>
      <c r="BS112" s="1016"/>
      <c r="BT112" s="1016"/>
      <c r="BU112" s="1016"/>
      <c r="BV112" s="1016">
        <v>5435840</v>
      </c>
      <c r="BW112" s="1016"/>
      <c r="BX112" s="1016"/>
      <c r="BY112" s="1016"/>
      <c r="BZ112" s="1016"/>
      <c r="CA112" s="1016">
        <v>5002938</v>
      </c>
      <c r="CB112" s="1016"/>
      <c r="CC112" s="1016"/>
      <c r="CD112" s="1016"/>
      <c r="CE112" s="1016"/>
      <c r="CF112" s="1010">
        <v>62.7</v>
      </c>
      <c r="CG112" s="1011"/>
      <c r="CH112" s="1011"/>
      <c r="CI112" s="1011"/>
      <c r="CJ112" s="1011"/>
      <c r="CK112" s="1041"/>
      <c r="CL112" s="1042"/>
      <c r="CM112" s="1012" t="s">
        <v>460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7399</v>
      </c>
      <c r="DH112" s="1016"/>
      <c r="DI112" s="1016"/>
      <c r="DJ112" s="1016"/>
      <c r="DK112" s="1016"/>
      <c r="DL112" s="1016">
        <v>2467</v>
      </c>
      <c r="DM112" s="1016"/>
      <c r="DN112" s="1016"/>
      <c r="DO112" s="1016"/>
      <c r="DP112" s="1016"/>
      <c r="DQ112" s="1016" t="s">
        <v>421</v>
      </c>
      <c r="DR112" s="1016"/>
      <c r="DS112" s="1016"/>
      <c r="DT112" s="1016"/>
      <c r="DU112" s="1016"/>
      <c r="DV112" s="1017" t="s">
        <v>461</v>
      </c>
      <c r="DW112" s="1017"/>
      <c r="DX112" s="1017"/>
      <c r="DY112" s="1017"/>
      <c r="DZ112" s="1018"/>
    </row>
    <row r="113" spans="1:130" s="248" customFormat="1" ht="26.25" customHeight="1" x14ac:dyDescent="0.15">
      <c r="A113" s="1050"/>
      <c r="B113" s="1051"/>
      <c r="C113" s="1046" t="s">
        <v>462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745555</v>
      </c>
      <c r="AB113" s="1030"/>
      <c r="AC113" s="1030"/>
      <c r="AD113" s="1030"/>
      <c r="AE113" s="1031"/>
      <c r="AF113" s="1032">
        <v>682722</v>
      </c>
      <c r="AG113" s="1030"/>
      <c r="AH113" s="1030"/>
      <c r="AI113" s="1030"/>
      <c r="AJ113" s="1031"/>
      <c r="AK113" s="1032">
        <v>531250</v>
      </c>
      <c r="AL113" s="1030"/>
      <c r="AM113" s="1030"/>
      <c r="AN113" s="1030"/>
      <c r="AO113" s="1031"/>
      <c r="AP113" s="1033">
        <v>6.7</v>
      </c>
      <c r="AQ113" s="1034"/>
      <c r="AR113" s="1034"/>
      <c r="AS113" s="1034"/>
      <c r="AT113" s="1035"/>
      <c r="AU113" s="996"/>
      <c r="AV113" s="997"/>
      <c r="AW113" s="997"/>
      <c r="AX113" s="997"/>
      <c r="AY113" s="997"/>
      <c r="AZ113" s="1045" t="s">
        <v>463</v>
      </c>
      <c r="BA113" s="1046"/>
      <c r="BB113" s="1046"/>
      <c r="BC113" s="1046"/>
      <c r="BD113" s="1046"/>
      <c r="BE113" s="1046"/>
      <c r="BF113" s="1046"/>
      <c r="BG113" s="1046"/>
      <c r="BH113" s="1046"/>
      <c r="BI113" s="1046"/>
      <c r="BJ113" s="1046"/>
      <c r="BK113" s="1046"/>
      <c r="BL113" s="1046"/>
      <c r="BM113" s="1046"/>
      <c r="BN113" s="1046"/>
      <c r="BO113" s="1046"/>
      <c r="BP113" s="1047"/>
      <c r="BQ113" s="1015">
        <v>419106</v>
      </c>
      <c r="BR113" s="1016"/>
      <c r="BS113" s="1016"/>
      <c r="BT113" s="1016"/>
      <c r="BU113" s="1016"/>
      <c r="BV113" s="1016">
        <v>388717</v>
      </c>
      <c r="BW113" s="1016"/>
      <c r="BX113" s="1016"/>
      <c r="BY113" s="1016"/>
      <c r="BZ113" s="1016"/>
      <c r="CA113" s="1016">
        <v>352705</v>
      </c>
      <c r="CB113" s="1016"/>
      <c r="CC113" s="1016"/>
      <c r="CD113" s="1016"/>
      <c r="CE113" s="1016"/>
      <c r="CF113" s="1010">
        <v>4.4000000000000004</v>
      </c>
      <c r="CG113" s="1011"/>
      <c r="CH113" s="1011"/>
      <c r="CI113" s="1011"/>
      <c r="CJ113" s="1011"/>
      <c r="CK113" s="1041"/>
      <c r="CL113" s="1042"/>
      <c r="CM113" s="1012" t="s">
        <v>464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461</v>
      </c>
      <c r="DH113" s="1055"/>
      <c r="DI113" s="1055"/>
      <c r="DJ113" s="1055"/>
      <c r="DK113" s="1056"/>
      <c r="DL113" s="1057" t="s">
        <v>449</v>
      </c>
      <c r="DM113" s="1055"/>
      <c r="DN113" s="1055"/>
      <c r="DO113" s="1055"/>
      <c r="DP113" s="1056"/>
      <c r="DQ113" s="1057" t="s">
        <v>456</v>
      </c>
      <c r="DR113" s="1055"/>
      <c r="DS113" s="1055"/>
      <c r="DT113" s="1055"/>
      <c r="DU113" s="1056"/>
      <c r="DV113" s="1058" t="s">
        <v>454</v>
      </c>
      <c r="DW113" s="1059"/>
      <c r="DX113" s="1059"/>
      <c r="DY113" s="1059"/>
      <c r="DZ113" s="1060"/>
    </row>
    <row r="114" spans="1:130" s="248" customFormat="1" ht="26.25" customHeight="1" x14ac:dyDescent="0.15">
      <c r="A114" s="1050"/>
      <c r="B114" s="1051"/>
      <c r="C114" s="1046" t="s">
        <v>465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56328</v>
      </c>
      <c r="AB114" s="1055"/>
      <c r="AC114" s="1055"/>
      <c r="AD114" s="1055"/>
      <c r="AE114" s="1056"/>
      <c r="AF114" s="1057">
        <v>55412</v>
      </c>
      <c r="AG114" s="1055"/>
      <c r="AH114" s="1055"/>
      <c r="AI114" s="1055"/>
      <c r="AJ114" s="1056"/>
      <c r="AK114" s="1057">
        <v>61704</v>
      </c>
      <c r="AL114" s="1055"/>
      <c r="AM114" s="1055"/>
      <c r="AN114" s="1055"/>
      <c r="AO114" s="1056"/>
      <c r="AP114" s="1058">
        <v>0.8</v>
      </c>
      <c r="AQ114" s="1059"/>
      <c r="AR114" s="1059"/>
      <c r="AS114" s="1059"/>
      <c r="AT114" s="1060"/>
      <c r="AU114" s="996"/>
      <c r="AV114" s="997"/>
      <c r="AW114" s="997"/>
      <c r="AX114" s="997"/>
      <c r="AY114" s="997"/>
      <c r="AZ114" s="1045" t="s">
        <v>466</v>
      </c>
      <c r="BA114" s="1046"/>
      <c r="BB114" s="1046"/>
      <c r="BC114" s="1046"/>
      <c r="BD114" s="1046"/>
      <c r="BE114" s="1046"/>
      <c r="BF114" s="1046"/>
      <c r="BG114" s="1046"/>
      <c r="BH114" s="1046"/>
      <c r="BI114" s="1046"/>
      <c r="BJ114" s="1046"/>
      <c r="BK114" s="1046"/>
      <c r="BL114" s="1046"/>
      <c r="BM114" s="1046"/>
      <c r="BN114" s="1046"/>
      <c r="BO114" s="1046"/>
      <c r="BP114" s="1047"/>
      <c r="BQ114" s="1015">
        <v>1475517</v>
      </c>
      <c r="BR114" s="1016"/>
      <c r="BS114" s="1016"/>
      <c r="BT114" s="1016"/>
      <c r="BU114" s="1016"/>
      <c r="BV114" s="1016">
        <v>1341061</v>
      </c>
      <c r="BW114" s="1016"/>
      <c r="BX114" s="1016"/>
      <c r="BY114" s="1016"/>
      <c r="BZ114" s="1016"/>
      <c r="CA114" s="1016">
        <v>1204533</v>
      </c>
      <c r="CB114" s="1016"/>
      <c r="CC114" s="1016"/>
      <c r="CD114" s="1016"/>
      <c r="CE114" s="1016"/>
      <c r="CF114" s="1010">
        <v>15.1</v>
      </c>
      <c r="CG114" s="1011"/>
      <c r="CH114" s="1011"/>
      <c r="CI114" s="1011"/>
      <c r="CJ114" s="1011"/>
      <c r="CK114" s="1041"/>
      <c r="CL114" s="1042"/>
      <c r="CM114" s="1012" t="s">
        <v>467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448</v>
      </c>
      <c r="DH114" s="1055"/>
      <c r="DI114" s="1055"/>
      <c r="DJ114" s="1055"/>
      <c r="DK114" s="1056"/>
      <c r="DL114" s="1057" t="s">
        <v>450</v>
      </c>
      <c r="DM114" s="1055"/>
      <c r="DN114" s="1055"/>
      <c r="DO114" s="1055"/>
      <c r="DP114" s="1056"/>
      <c r="DQ114" s="1057" t="s">
        <v>397</v>
      </c>
      <c r="DR114" s="1055"/>
      <c r="DS114" s="1055"/>
      <c r="DT114" s="1055"/>
      <c r="DU114" s="1056"/>
      <c r="DV114" s="1058" t="s">
        <v>397</v>
      </c>
      <c r="DW114" s="1059"/>
      <c r="DX114" s="1059"/>
      <c r="DY114" s="1059"/>
      <c r="DZ114" s="1060"/>
    </row>
    <row r="115" spans="1:130" s="248" customFormat="1" ht="26.25" customHeight="1" x14ac:dyDescent="0.15">
      <c r="A115" s="1050"/>
      <c r="B115" s="1051"/>
      <c r="C115" s="1046" t="s">
        <v>468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4932</v>
      </c>
      <c r="AB115" s="1030"/>
      <c r="AC115" s="1030"/>
      <c r="AD115" s="1030"/>
      <c r="AE115" s="1031"/>
      <c r="AF115" s="1032">
        <v>4932</v>
      </c>
      <c r="AG115" s="1030"/>
      <c r="AH115" s="1030"/>
      <c r="AI115" s="1030"/>
      <c r="AJ115" s="1031"/>
      <c r="AK115" s="1032">
        <v>2467</v>
      </c>
      <c r="AL115" s="1030"/>
      <c r="AM115" s="1030"/>
      <c r="AN115" s="1030"/>
      <c r="AO115" s="1031"/>
      <c r="AP115" s="1033">
        <v>0</v>
      </c>
      <c r="AQ115" s="1034"/>
      <c r="AR115" s="1034"/>
      <c r="AS115" s="1034"/>
      <c r="AT115" s="1035"/>
      <c r="AU115" s="996"/>
      <c r="AV115" s="997"/>
      <c r="AW115" s="997"/>
      <c r="AX115" s="997"/>
      <c r="AY115" s="997"/>
      <c r="AZ115" s="1045" t="s">
        <v>469</v>
      </c>
      <c r="BA115" s="1046"/>
      <c r="BB115" s="1046"/>
      <c r="BC115" s="1046"/>
      <c r="BD115" s="1046"/>
      <c r="BE115" s="1046"/>
      <c r="BF115" s="1046"/>
      <c r="BG115" s="1046"/>
      <c r="BH115" s="1046"/>
      <c r="BI115" s="1046"/>
      <c r="BJ115" s="1046"/>
      <c r="BK115" s="1046"/>
      <c r="BL115" s="1046"/>
      <c r="BM115" s="1046"/>
      <c r="BN115" s="1046"/>
      <c r="BO115" s="1046"/>
      <c r="BP115" s="1047"/>
      <c r="BQ115" s="1015" t="s">
        <v>450</v>
      </c>
      <c r="BR115" s="1016"/>
      <c r="BS115" s="1016"/>
      <c r="BT115" s="1016"/>
      <c r="BU115" s="1016"/>
      <c r="BV115" s="1016" t="s">
        <v>454</v>
      </c>
      <c r="BW115" s="1016"/>
      <c r="BX115" s="1016"/>
      <c r="BY115" s="1016"/>
      <c r="BZ115" s="1016"/>
      <c r="CA115" s="1016" t="s">
        <v>454</v>
      </c>
      <c r="CB115" s="1016"/>
      <c r="CC115" s="1016"/>
      <c r="CD115" s="1016"/>
      <c r="CE115" s="1016"/>
      <c r="CF115" s="1010" t="s">
        <v>449</v>
      </c>
      <c r="CG115" s="1011"/>
      <c r="CH115" s="1011"/>
      <c r="CI115" s="1011"/>
      <c r="CJ115" s="1011"/>
      <c r="CK115" s="1041"/>
      <c r="CL115" s="1042"/>
      <c r="CM115" s="1045" t="s">
        <v>470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449</v>
      </c>
      <c r="DH115" s="1055"/>
      <c r="DI115" s="1055"/>
      <c r="DJ115" s="1055"/>
      <c r="DK115" s="1056"/>
      <c r="DL115" s="1057" t="s">
        <v>397</v>
      </c>
      <c r="DM115" s="1055"/>
      <c r="DN115" s="1055"/>
      <c r="DO115" s="1055"/>
      <c r="DP115" s="1056"/>
      <c r="DQ115" s="1057" t="s">
        <v>397</v>
      </c>
      <c r="DR115" s="1055"/>
      <c r="DS115" s="1055"/>
      <c r="DT115" s="1055"/>
      <c r="DU115" s="1056"/>
      <c r="DV115" s="1058" t="s">
        <v>450</v>
      </c>
      <c r="DW115" s="1059"/>
      <c r="DX115" s="1059"/>
      <c r="DY115" s="1059"/>
      <c r="DZ115" s="1060"/>
    </row>
    <row r="116" spans="1:130" s="248" customFormat="1" ht="26.25" customHeight="1" x14ac:dyDescent="0.15">
      <c r="A116" s="1052"/>
      <c r="B116" s="1053"/>
      <c r="C116" s="1061" t="s">
        <v>471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456</v>
      </c>
      <c r="AB116" s="1055"/>
      <c r="AC116" s="1055"/>
      <c r="AD116" s="1055"/>
      <c r="AE116" s="1056"/>
      <c r="AF116" s="1057" t="s">
        <v>448</v>
      </c>
      <c r="AG116" s="1055"/>
      <c r="AH116" s="1055"/>
      <c r="AI116" s="1055"/>
      <c r="AJ116" s="1056"/>
      <c r="AK116" s="1057" t="s">
        <v>449</v>
      </c>
      <c r="AL116" s="1055"/>
      <c r="AM116" s="1055"/>
      <c r="AN116" s="1055"/>
      <c r="AO116" s="1056"/>
      <c r="AP116" s="1058" t="s">
        <v>397</v>
      </c>
      <c r="AQ116" s="1059"/>
      <c r="AR116" s="1059"/>
      <c r="AS116" s="1059"/>
      <c r="AT116" s="1060"/>
      <c r="AU116" s="996"/>
      <c r="AV116" s="997"/>
      <c r="AW116" s="997"/>
      <c r="AX116" s="997"/>
      <c r="AY116" s="997"/>
      <c r="AZ116" s="1063" t="s">
        <v>472</v>
      </c>
      <c r="BA116" s="1064"/>
      <c r="BB116" s="1064"/>
      <c r="BC116" s="1064"/>
      <c r="BD116" s="1064"/>
      <c r="BE116" s="1064"/>
      <c r="BF116" s="1064"/>
      <c r="BG116" s="1064"/>
      <c r="BH116" s="1064"/>
      <c r="BI116" s="1064"/>
      <c r="BJ116" s="1064"/>
      <c r="BK116" s="1064"/>
      <c r="BL116" s="1064"/>
      <c r="BM116" s="1064"/>
      <c r="BN116" s="1064"/>
      <c r="BO116" s="1064"/>
      <c r="BP116" s="1065"/>
      <c r="BQ116" s="1015" t="s">
        <v>448</v>
      </c>
      <c r="BR116" s="1016"/>
      <c r="BS116" s="1016"/>
      <c r="BT116" s="1016"/>
      <c r="BU116" s="1016"/>
      <c r="BV116" s="1016" t="s">
        <v>449</v>
      </c>
      <c r="BW116" s="1016"/>
      <c r="BX116" s="1016"/>
      <c r="BY116" s="1016"/>
      <c r="BZ116" s="1016"/>
      <c r="CA116" s="1016" t="s">
        <v>454</v>
      </c>
      <c r="CB116" s="1016"/>
      <c r="CC116" s="1016"/>
      <c r="CD116" s="1016"/>
      <c r="CE116" s="1016"/>
      <c r="CF116" s="1010" t="s">
        <v>454</v>
      </c>
      <c r="CG116" s="1011"/>
      <c r="CH116" s="1011"/>
      <c r="CI116" s="1011"/>
      <c r="CJ116" s="1011"/>
      <c r="CK116" s="1041"/>
      <c r="CL116" s="1042"/>
      <c r="CM116" s="1012" t="s">
        <v>473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456</v>
      </c>
      <c r="DH116" s="1055"/>
      <c r="DI116" s="1055"/>
      <c r="DJ116" s="1055"/>
      <c r="DK116" s="1056"/>
      <c r="DL116" s="1057" t="s">
        <v>397</v>
      </c>
      <c r="DM116" s="1055"/>
      <c r="DN116" s="1055"/>
      <c r="DO116" s="1055"/>
      <c r="DP116" s="1056"/>
      <c r="DQ116" s="1057" t="s">
        <v>454</v>
      </c>
      <c r="DR116" s="1055"/>
      <c r="DS116" s="1055"/>
      <c r="DT116" s="1055"/>
      <c r="DU116" s="1056"/>
      <c r="DV116" s="1058" t="s">
        <v>448</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474</v>
      </c>
      <c r="Z117" s="982"/>
      <c r="AA117" s="1072">
        <v>2514429</v>
      </c>
      <c r="AB117" s="1073"/>
      <c r="AC117" s="1073"/>
      <c r="AD117" s="1073"/>
      <c r="AE117" s="1074"/>
      <c r="AF117" s="1075">
        <v>2364648</v>
      </c>
      <c r="AG117" s="1073"/>
      <c r="AH117" s="1073"/>
      <c r="AI117" s="1073"/>
      <c r="AJ117" s="1074"/>
      <c r="AK117" s="1075">
        <v>2098595</v>
      </c>
      <c r="AL117" s="1073"/>
      <c r="AM117" s="1073"/>
      <c r="AN117" s="1073"/>
      <c r="AO117" s="1074"/>
      <c r="AP117" s="1076"/>
      <c r="AQ117" s="1077"/>
      <c r="AR117" s="1077"/>
      <c r="AS117" s="1077"/>
      <c r="AT117" s="1078"/>
      <c r="AU117" s="996"/>
      <c r="AV117" s="997"/>
      <c r="AW117" s="997"/>
      <c r="AX117" s="997"/>
      <c r="AY117" s="997"/>
      <c r="AZ117" s="1063" t="s">
        <v>475</v>
      </c>
      <c r="BA117" s="1064"/>
      <c r="BB117" s="1064"/>
      <c r="BC117" s="1064"/>
      <c r="BD117" s="1064"/>
      <c r="BE117" s="1064"/>
      <c r="BF117" s="1064"/>
      <c r="BG117" s="1064"/>
      <c r="BH117" s="1064"/>
      <c r="BI117" s="1064"/>
      <c r="BJ117" s="1064"/>
      <c r="BK117" s="1064"/>
      <c r="BL117" s="1064"/>
      <c r="BM117" s="1064"/>
      <c r="BN117" s="1064"/>
      <c r="BO117" s="1064"/>
      <c r="BP117" s="1065"/>
      <c r="BQ117" s="1015" t="s">
        <v>450</v>
      </c>
      <c r="BR117" s="1016"/>
      <c r="BS117" s="1016"/>
      <c r="BT117" s="1016"/>
      <c r="BU117" s="1016"/>
      <c r="BV117" s="1016" t="s">
        <v>450</v>
      </c>
      <c r="BW117" s="1016"/>
      <c r="BX117" s="1016"/>
      <c r="BY117" s="1016"/>
      <c r="BZ117" s="1016"/>
      <c r="CA117" s="1016" t="s">
        <v>476</v>
      </c>
      <c r="CB117" s="1016"/>
      <c r="CC117" s="1016"/>
      <c r="CD117" s="1016"/>
      <c r="CE117" s="1016"/>
      <c r="CF117" s="1010" t="s">
        <v>476</v>
      </c>
      <c r="CG117" s="1011"/>
      <c r="CH117" s="1011"/>
      <c r="CI117" s="1011"/>
      <c r="CJ117" s="1011"/>
      <c r="CK117" s="1041"/>
      <c r="CL117" s="1042"/>
      <c r="CM117" s="1012" t="s">
        <v>477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450</v>
      </c>
      <c r="DH117" s="1055"/>
      <c r="DI117" s="1055"/>
      <c r="DJ117" s="1055"/>
      <c r="DK117" s="1056"/>
      <c r="DL117" s="1057" t="s">
        <v>421</v>
      </c>
      <c r="DM117" s="1055"/>
      <c r="DN117" s="1055"/>
      <c r="DO117" s="1055"/>
      <c r="DP117" s="1056"/>
      <c r="DQ117" s="1057" t="s">
        <v>461</v>
      </c>
      <c r="DR117" s="1055"/>
      <c r="DS117" s="1055"/>
      <c r="DT117" s="1055"/>
      <c r="DU117" s="1056"/>
      <c r="DV117" s="1058" t="s">
        <v>450</v>
      </c>
      <c r="DW117" s="1059"/>
      <c r="DX117" s="1059"/>
      <c r="DY117" s="1059"/>
      <c r="DZ117" s="1060"/>
    </row>
    <row r="118" spans="1:130" s="248" customFormat="1" ht="26.25" customHeight="1" x14ac:dyDescent="0.15">
      <c r="A118" s="1000" t="s">
        <v>443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440</v>
      </c>
      <c r="AB118" s="981"/>
      <c r="AC118" s="981"/>
      <c r="AD118" s="981"/>
      <c r="AE118" s="982"/>
      <c r="AF118" s="980" t="s">
        <v>441</v>
      </c>
      <c r="AG118" s="981"/>
      <c r="AH118" s="981"/>
      <c r="AI118" s="981"/>
      <c r="AJ118" s="982"/>
      <c r="AK118" s="980" t="s">
        <v>308</v>
      </c>
      <c r="AL118" s="981"/>
      <c r="AM118" s="981"/>
      <c r="AN118" s="981"/>
      <c r="AO118" s="982"/>
      <c r="AP118" s="1067" t="s">
        <v>442</v>
      </c>
      <c r="AQ118" s="1068"/>
      <c r="AR118" s="1068"/>
      <c r="AS118" s="1068"/>
      <c r="AT118" s="1069"/>
      <c r="AU118" s="996"/>
      <c r="AV118" s="997"/>
      <c r="AW118" s="997"/>
      <c r="AX118" s="997"/>
      <c r="AY118" s="997"/>
      <c r="AZ118" s="1070" t="s">
        <v>478</v>
      </c>
      <c r="BA118" s="1061"/>
      <c r="BB118" s="1061"/>
      <c r="BC118" s="1061"/>
      <c r="BD118" s="1061"/>
      <c r="BE118" s="1061"/>
      <c r="BF118" s="1061"/>
      <c r="BG118" s="1061"/>
      <c r="BH118" s="1061"/>
      <c r="BI118" s="1061"/>
      <c r="BJ118" s="1061"/>
      <c r="BK118" s="1061"/>
      <c r="BL118" s="1061"/>
      <c r="BM118" s="1061"/>
      <c r="BN118" s="1061"/>
      <c r="BO118" s="1061"/>
      <c r="BP118" s="1062"/>
      <c r="BQ118" s="1093" t="s">
        <v>476</v>
      </c>
      <c r="BR118" s="1094"/>
      <c r="BS118" s="1094"/>
      <c r="BT118" s="1094"/>
      <c r="BU118" s="1094"/>
      <c r="BV118" s="1094" t="s">
        <v>450</v>
      </c>
      <c r="BW118" s="1094"/>
      <c r="BX118" s="1094"/>
      <c r="BY118" s="1094"/>
      <c r="BZ118" s="1094"/>
      <c r="CA118" s="1094" t="s">
        <v>450</v>
      </c>
      <c r="CB118" s="1094"/>
      <c r="CC118" s="1094"/>
      <c r="CD118" s="1094"/>
      <c r="CE118" s="1094"/>
      <c r="CF118" s="1010" t="s">
        <v>450</v>
      </c>
      <c r="CG118" s="1011"/>
      <c r="CH118" s="1011"/>
      <c r="CI118" s="1011"/>
      <c r="CJ118" s="1011"/>
      <c r="CK118" s="1041"/>
      <c r="CL118" s="1042"/>
      <c r="CM118" s="1012" t="s">
        <v>479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480</v>
      </c>
      <c r="DH118" s="1055"/>
      <c r="DI118" s="1055"/>
      <c r="DJ118" s="1055"/>
      <c r="DK118" s="1056"/>
      <c r="DL118" s="1057" t="s">
        <v>450</v>
      </c>
      <c r="DM118" s="1055"/>
      <c r="DN118" s="1055"/>
      <c r="DO118" s="1055"/>
      <c r="DP118" s="1056"/>
      <c r="DQ118" s="1057" t="s">
        <v>476</v>
      </c>
      <c r="DR118" s="1055"/>
      <c r="DS118" s="1055"/>
      <c r="DT118" s="1055"/>
      <c r="DU118" s="1056"/>
      <c r="DV118" s="1058" t="s">
        <v>450</v>
      </c>
      <c r="DW118" s="1059"/>
      <c r="DX118" s="1059"/>
      <c r="DY118" s="1059"/>
      <c r="DZ118" s="1060"/>
    </row>
    <row r="119" spans="1:130" s="248" customFormat="1" ht="26.25" customHeight="1" x14ac:dyDescent="0.15">
      <c r="A119" s="1154" t="s">
        <v>446</v>
      </c>
      <c r="B119" s="1040"/>
      <c r="C119" s="1019" t="s">
        <v>447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450</v>
      </c>
      <c r="AB119" s="988"/>
      <c r="AC119" s="988"/>
      <c r="AD119" s="988"/>
      <c r="AE119" s="989"/>
      <c r="AF119" s="990" t="s">
        <v>450</v>
      </c>
      <c r="AG119" s="988"/>
      <c r="AH119" s="988"/>
      <c r="AI119" s="988"/>
      <c r="AJ119" s="989"/>
      <c r="AK119" s="990" t="s">
        <v>450</v>
      </c>
      <c r="AL119" s="988"/>
      <c r="AM119" s="988"/>
      <c r="AN119" s="988"/>
      <c r="AO119" s="989"/>
      <c r="AP119" s="991" t="s">
        <v>476</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481</v>
      </c>
      <c r="BP119" s="1102"/>
      <c r="BQ119" s="1093">
        <v>20092478</v>
      </c>
      <c r="BR119" s="1094"/>
      <c r="BS119" s="1094"/>
      <c r="BT119" s="1094"/>
      <c r="BU119" s="1094"/>
      <c r="BV119" s="1094">
        <v>19886300</v>
      </c>
      <c r="BW119" s="1094"/>
      <c r="BX119" s="1094"/>
      <c r="BY119" s="1094"/>
      <c r="BZ119" s="1094"/>
      <c r="CA119" s="1094">
        <v>18845699</v>
      </c>
      <c r="CB119" s="1094"/>
      <c r="CC119" s="1094"/>
      <c r="CD119" s="1094"/>
      <c r="CE119" s="1094"/>
      <c r="CF119" s="1095"/>
      <c r="CG119" s="1096"/>
      <c r="CH119" s="1096"/>
      <c r="CI119" s="1096"/>
      <c r="CJ119" s="1097"/>
      <c r="CK119" s="1043"/>
      <c r="CL119" s="1044"/>
      <c r="CM119" s="1098" t="s">
        <v>482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421</v>
      </c>
      <c r="DH119" s="1080"/>
      <c r="DI119" s="1080"/>
      <c r="DJ119" s="1080"/>
      <c r="DK119" s="1081"/>
      <c r="DL119" s="1079" t="s">
        <v>421</v>
      </c>
      <c r="DM119" s="1080"/>
      <c r="DN119" s="1080"/>
      <c r="DO119" s="1080"/>
      <c r="DP119" s="1081"/>
      <c r="DQ119" s="1079" t="s">
        <v>421</v>
      </c>
      <c r="DR119" s="1080"/>
      <c r="DS119" s="1080"/>
      <c r="DT119" s="1080"/>
      <c r="DU119" s="1081"/>
      <c r="DV119" s="1082" t="s">
        <v>421</v>
      </c>
      <c r="DW119" s="1083"/>
      <c r="DX119" s="1083"/>
      <c r="DY119" s="1083"/>
      <c r="DZ119" s="1084"/>
    </row>
    <row r="120" spans="1:130" s="248" customFormat="1" ht="26.25" customHeight="1" x14ac:dyDescent="0.15">
      <c r="A120" s="1155"/>
      <c r="B120" s="1042"/>
      <c r="C120" s="1012" t="s">
        <v>455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421</v>
      </c>
      <c r="AB120" s="1055"/>
      <c r="AC120" s="1055"/>
      <c r="AD120" s="1055"/>
      <c r="AE120" s="1056"/>
      <c r="AF120" s="1057" t="s">
        <v>421</v>
      </c>
      <c r="AG120" s="1055"/>
      <c r="AH120" s="1055"/>
      <c r="AI120" s="1055"/>
      <c r="AJ120" s="1056"/>
      <c r="AK120" s="1057" t="s">
        <v>421</v>
      </c>
      <c r="AL120" s="1055"/>
      <c r="AM120" s="1055"/>
      <c r="AN120" s="1055"/>
      <c r="AO120" s="1056"/>
      <c r="AP120" s="1058" t="s">
        <v>421</v>
      </c>
      <c r="AQ120" s="1059"/>
      <c r="AR120" s="1059"/>
      <c r="AS120" s="1059"/>
      <c r="AT120" s="1060"/>
      <c r="AU120" s="1085" t="s">
        <v>483</v>
      </c>
      <c r="AV120" s="1086"/>
      <c r="AW120" s="1086"/>
      <c r="AX120" s="1086"/>
      <c r="AY120" s="1087"/>
      <c r="AZ120" s="1036" t="s">
        <v>484</v>
      </c>
      <c r="BA120" s="985"/>
      <c r="BB120" s="985"/>
      <c r="BC120" s="985"/>
      <c r="BD120" s="985"/>
      <c r="BE120" s="985"/>
      <c r="BF120" s="985"/>
      <c r="BG120" s="985"/>
      <c r="BH120" s="985"/>
      <c r="BI120" s="985"/>
      <c r="BJ120" s="985"/>
      <c r="BK120" s="985"/>
      <c r="BL120" s="985"/>
      <c r="BM120" s="985"/>
      <c r="BN120" s="985"/>
      <c r="BO120" s="985"/>
      <c r="BP120" s="986"/>
      <c r="BQ120" s="1022">
        <v>1877751</v>
      </c>
      <c r="BR120" s="1023"/>
      <c r="BS120" s="1023"/>
      <c r="BT120" s="1023"/>
      <c r="BU120" s="1023"/>
      <c r="BV120" s="1023">
        <v>2259847</v>
      </c>
      <c r="BW120" s="1023"/>
      <c r="BX120" s="1023"/>
      <c r="BY120" s="1023"/>
      <c r="BZ120" s="1023"/>
      <c r="CA120" s="1023">
        <v>2649417</v>
      </c>
      <c r="CB120" s="1023"/>
      <c r="CC120" s="1023"/>
      <c r="CD120" s="1023"/>
      <c r="CE120" s="1023"/>
      <c r="CF120" s="1037">
        <v>33.200000000000003</v>
      </c>
      <c r="CG120" s="1038"/>
      <c r="CH120" s="1038"/>
      <c r="CI120" s="1038"/>
      <c r="CJ120" s="1038"/>
      <c r="CK120" s="1103" t="s">
        <v>485</v>
      </c>
      <c r="CL120" s="1104"/>
      <c r="CM120" s="1104"/>
      <c r="CN120" s="1104"/>
      <c r="CO120" s="1105"/>
      <c r="CP120" s="1111" t="s">
        <v>486</v>
      </c>
      <c r="CQ120" s="1112"/>
      <c r="CR120" s="1112"/>
      <c r="CS120" s="1112"/>
      <c r="CT120" s="1112"/>
      <c r="CU120" s="1112"/>
      <c r="CV120" s="1112"/>
      <c r="CW120" s="1112"/>
      <c r="CX120" s="1112"/>
      <c r="CY120" s="1112"/>
      <c r="CZ120" s="1112"/>
      <c r="DA120" s="1112"/>
      <c r="DB120" s="1112"/>
      <c r="DC120" s="1112"/>
      <c r="DD120" s="1112"/>
      <c r="DE120" s="1112"/>
      <c r="DF120" s="1113"/>
      <c r="DG120" s="1022">
        <v>4407727</v>
      </c>
      <c r="DH120" s="1023"/>
      <c r="DI120" s="1023"/>
      <c r="DJ120" s="1023"/>
      <c r="DK120" s="1023"/>
      <c r="DL120" s="1023">
        <v>4248782</v>
      </c>
      <c r="DM120" s="1023"/>
      <c r="DN120" s="1023"/>
      <c r="DO120" s="1023"/>
      <c r="DP120" s="1023"/>
      <c r="DQ120" s="1023">
        <v>3877890</v>
      </c>
      <c r="DR120" s="1023"/>
      <c r="DS120" s="1023"/>
      <c r="DT120" s="1023"/>
      <c r="DU120" s="1023"/>
      <c r="DV120" s="1024">
        <v>48.6</v>
      </c>
      <c r="DW120" s="1024"/>
      <c r="DX120" s="1024"/>
      <c r="DY120" s="1024"/>
      <c r="DZ120" s="1025"/>
    </row>
    <row r="121" spans="1:130" s="248" customFormat="1" ht="26.25" customHeight="1" x14ac:dyDescent="0.15">
      <c r="A121" s="1155"/>
      <c r="B121" s="1042"/>
      <c r="C121" s="1063" t="s">
        <v>487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4932</v>
      </c>
      <c r="AB121" s="1055"/>
      <c r="AC121" s="1055"/>
      <c r="AD121" s="1055"/>
      <c r="AE121" s="1056"/>
      <c r="AF121" s="1057">
        <v>4932</v>
      </c>
      <c r="AG121" s="1055"/>
      <c r="AH121" s="1055"/>
      <c r="AI121" s="1055"/>
      <c r="AJ121" s="1056"/>
      <c r="AK121" s="1057">
        <v>2467</v>
      </c>
      <c r="AL121" s="1055"/>
      <c r="AM121" s="1055"/>
      <c r="AN121" s="1055"/>
      <c r="AO121" s="1056"/>
      <c r="AP121" s="1058">
        <v>0</v>
      </c>
      <c r="AQ121" s="1059"/>
      <c r="AR121" s="1059"/>
      <c r="AS121" s="1059"/>
      <c r="AT121" s="1060"/>
      <c r="AU121" s="1088"/>
      <c r="AV121" s="1089"/>
      <c r="AW121" s="1089"/>
      <c r="AX121" s="1089"/>
      <c r="AY121" s="1090"/>
      <c r="AZ121" s="1045" t="s">
        <v>488</v>
      </c>
      <c r="BA121" s="1046"/>
      <c r="BB121" s="1046"/>
      <c r="BC121" s="1046"/>
      <c r="BD121" s="1046"/>
      <c r="BE121" s="1046"/>
      <c r="BF121" s="1046"/>
      <c r="BG121" s="1046"/>
      <c r="BH121" s="1046"/>
      <c r="BI121" s="1046"/>
      <c r="BJ121" s="1046"/>
      <c r="BK121" s="1046"/>
      <c r="BL121" s="1046"/>
      <c r="BM121" s="1046"/>
      <c r="BN121" s="1046"/>
      <c r="BO121" s="1046"/>
      <c r="BP121" s="1047"/>
      <c r="BQ121" s="1015">
        <v>87767</v>
      </c>
      <c r="BR121" s="1016"/>
      <c r="BS121" s="1016"/>
      <c r="BT121" s="1016"/>
      <c r="BU121" s="1016"/>
      <c r="BV121" s="1016">
        <v>35389</v>
      </c>
      <c r="BW121" s="1016"/>
      <c r="BX121" s="1016"/>
      <c r="BY121" s="1016"/>
      <c r="BZ121" s="1016"/>
      <c r="CA121" s="1016">
        <v>12962</v>
      </c>
      <c r="CB121" s="1016"/>
      <c r="CC121" s="1016"/>
      <c r="CD121" s="1016"/>
      <c r="CE121" s="1016"/>
      <c r="CF121" s="1010">
        <v>0.2</v>
      </c>
      <c r="CG121" s="1011"/>
      <c r="CH121" s="1011"/>
      <c r="CI121" s="1011"/>
      <c r="CJ121" s="1011"/>
      <c r="CK121" s="1106"/>
      <c r="CL121" s="1107"/>
      <c r="CM121" s="1107"/>
      <c r="CN121" s="1107"/>
      <c r="CO121" s="1108"/>
      <c r="CP121" s="1116" t="s">
        <v>489</v>
      </c>
      <c r="CQ121" s="1117"/>
      <c r="CR121" s="1117"/>
      <c r="CS121" s="1117"/>
      <c r="CT121" s="1117"/>
      <c r="CU121" s="1117"/>
      <c r="CV121" s="1117"/>
      <c r="CW121" s="1117"/>
      <c r="CX121" s="1117"/>
      <c r="CY121" s="1117"/>
      <c r="CZ121" s="1117"/>
      <c r="DA121" s="1117"/>
      <c r="DB121" s="1117"/>
      <c r="DC121" s="1117"/>
      <c r="DD121" s="1117"/>
      <c r="DE121" s="1117"/>
      <c r="DF121" s="1118"/>
      <c r="DG121" s="1015">
        <v>1404338</v>
      </c>
      <c r="DH121" s="1016"/>
      <c r="DI121" s="1016"/>
      <c r="DJ121" s="1016"/>
      <c r="DK121" s="1016"/>
      <c r="DL121" s="1016">
        <v>1084951</v>
      </c>
      <c r="DM121" s="1016"/>
      <c r="DN121" s="1016"/>
      <c r="DO121" s="1016"/>
      <c r="DP121" s="1016"/>
      <c r="DQ121" s="1016">
        <v>1037918</v>
      </c>
      <c r="DR121" s="1016"/>
      <c r="DS121" s="1016"/>
      <c r="DT121" s="1016"/>
      <c r="DU121" s="1016"/>
      <c r="DV121" s="1017">
        <v>13</v>
      </c>
      <c r="DW121" s="1017"/>
      <c r="DX121" s="1017"/>
      <c r="DY121" s="1017"/>
      <c r="DZ121" s="1018"/>
    </row>
    <row r="122" spans="1:130" s="248" customFormat="1" ht="26.25" customHeight="1" x14ac:dyDescent="0.15">
      <c r="A122" s="1155"/>
      <c r="B122" s="1042"/>
      <c r="C122" s="1012" t="s">
        <v>467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421</v>
      </c>
      <c r="AB122" s="1055"/>
      <c r="AC122" s="1055"/>
      <c r="AD122" s="1055"/>
      <c r="AE122" s="1056"/>
      <c r="AF122" s="1057" t="s">
        <v>461</v>
      </c>
      <c r="AG122" s="1055"/>
      <c r="AH122" s="1055"/>
      <c r="AI122" s="1055"/>
      <c r="AJ122" s="1056"/>
      <c r="AK122" s="1057" t="s">
        <v>421</v>
      </c>
      <c r="AL122" s="1055"/>
      <c r="AM122" s="1055"/>
      <c r="AN122" s="1055"/>
      <c r="AO122" s="1056"/>
      <c r="AP122" s="1058" t="s">
        <v>421</v>
      </c>
      <c r="AQ122" s="1059"/>
      <c r="AR122" s="1059"/>
      <c r="AS122" s="1059"/>
      <c r="AT122" s="1060"/>
      <c r="AU122" s="1088"/>
      <c r="AV122" s="1089"/>
      <c r="AW122" s="1089"/>
      <c r="AX122" s="1089"/>
      <c r="AY122" s="1090"/>
      <c r="AZ122" s="1070" t="s">
        <v>490</v>
      </c>
      <c r="BA122" s="1061"/>
      <c r="BB122" s="1061"/>
      <c r="BC122" s="1061"/>
      <c r="BD122" s="1061"/>
      <c r="BE122" s="1061"/>
      <c r="BF122" s="1061"/>
      <c r="BG122" s="1061"/>
      <c r="BH122" s="1061"/>
      <c r="BI122" s="1061"/>
      <c r="BJ122" s="1061"/>
      <c r="BK122" s="1061"/>
      <c r="BL122" s="1061"/>
      <c r="BM122" s="1061"/>
      <c r="BN122" s="1061"/>
      <c r="BO122" s="1061"/>
      <c r="BP122" s="1062"/>
      <c r="BQ122" s="1093">
        <v>11890225</v>
      </c>
      <c r="BR122" s="1094"/>
      <c r="BS122" s="1094"/>
      <c r="BT122" s="1094"/>
      <c r="BU122" s="1094"/>
      <c r="BV122" s="1094">
        <v>12199596</v>
      </c>
      <c r="BW122" s="1094"/>
      <c r="BX122" s="1094"/>
      <c r="BY122" s="1094"/>
      <c r="BZ122" s="1094"/>
      <c r="CA122" s="1094">
        <v>12090809</v>
      </c>
      <c r="CB122" s="1094"/>
      <c r="CC122" s="1094"/>
      <c r="CD122" s="1094"/>
      <c r="CE122" s="1094"/>
      <c r="CF122" s="1114">
        <v>151.5</v>
      </c>
      <c r="CG122" s="1115"/>
      <c r="CH122" s="1115"/>
      <c r="CI122" s="1115"/>
      <c r="CJ122" s="1115"/>
      <c r="CK122" s="1106"/>
      <c r="CL122" s="1107"/>
      <c r="CM122" s="1107"/>
      <c r="CN122" s="1107"/>
      <c r="CO122" s="1108"/>
      <c r="CP122" s="1116" t="s">
        <v>491</v>
      </c>
      <c r="CQ122" s="1117"/>
      <c r="CR122" s="1117"/>
      <c r="CS122" s="1117"/>
      <c r="CT122" s="1117"/>
      <c r="CU122" s="1117"/>
      <c r="CV122" s="1117"/>
      <c r="CW122" s="1117"/>
      <c r="CX122" s="1117"/>
      <c r="CY122" s="1117"/>
      <c r="CZ122" s="1117"/>
      <c r="DA122" s="1117"/>
      <c r="DB122" s="1117"/>
      <c r="DC122" s="1117"/>
      <c r="DD122" s="1117"/>
      <c r="DE122" s="1117"/>
      <c r="DF122" s="1118"/>
      <c r="DG122" s="1015">
        <v>109740</v>
      </c>
      <c r="DH122" s="1016"/>
      <c r="DI122" s="1016"/>
      <c r="DJ122" s="1016"/>
      <c r="DK122" s="1016"/>
      <c r="DL122" s="1016">
        <v>102107</v>
      </c>
      <c r="DM122" s="1016"/>
      <c r="DN122" s="1016"/>
      <c r="DO122" s="1016"/>
      <c r="DP122" s="1016"/>
      <c r="DQ122" s="1016">
        <v>87130</v>
      </c>
      <c r="DR122" s="1016"/>
      <c r="DS122" s="1016"/>
      <c r="DT122" s="1016"/>
      <c r="DU122" s="1016"/>
      <c r="DV122" s="1017">
        <v>1.1000000000000001</v>
      </c>
      <c r="DW122" s="1017"/>
      <c r="DX122" s="1017"/>
      <c r="DY122" s="1017"/>
      <c r="DZ122" s="1018"/>
    </row>
    <row r="123" spans="1:130" s="248" customFormat="1" ht="26.25" customHeight="1" x14ac:dyDescent="0.15">
      <c r="A123" s="1155"/>
      <c r="B123" s="1042"/>
      <c r="C123" s="1012" t="s">
        <v>473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421</v>
      </c>
      <c r="AB123" s="1055"/>
      <c r="AC123" s="1055"/>
      <c r="AD123" s="1055"/>
      <c r="AE123" s="1056"/>
      <c r="AF123" s="1057" t="s">
        <v>421</v>
      </c>
      <c r="AG123" s="1055"/>
      <c r="AH123" s="1055"/>
      <c r="AI123" s="1055"/>
      <c r="AJ123" s="1056"/>
      <c r="AK123" s="1057" t="s">
        <v>421</v>
      </c>
      <c r="AL123" s="1055"/>
      <c r="AM123" s="1055"/>
      <c r="AN123" s="1055"/>
      <c r="AO123" s="1056"/>
      <c r="AP123" s="1058" t="s">
        <v>421</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492</v>
      </c>
      <c r="BP123" s="1102"/>
      <c r="BQ123" s="1161">
        <v>13855743</v>
      </c>
      <c r="BR123" s="1162"/>
      <c r="BS123" s="1162"/>
      <c r="BT123" s="1162"/>
      <c r="BU123" s="1162"/>
      <c r="BV123" s="1162">
        <v>14494832</v>
      </c>
      <c r="BW123" s="1162"/>
      <c r="BX123" s="1162"/>
      <c r="BY123" s="1162"/>
      <c r="BZ123" s="1162"/>
      <c r="CA123" s="1162">
        <v>14753188</v>
      </c>
      <c r="CB123" s="1162"/>
      <c r="CC123" s="1162"/>
      <c r="CD123" s="1162"/>
      <c r="CE123" s="1162"/>
      <c r="CF123" s="1095"/>
      <c r="CG123" s="1096"/>
      <c r="CH123" s="1096"/>
      <c r="CI123" s="1096"/>
      <c r="CJ123" s="1097"/>
      <c r="CK123" s="1106"/>
      <c r="CL123" s="1107"/>
      <c r="CM123" s="1107"/>
      <c r="CN123" s="1107"/>
      <c r="CO123" s="1108"/>
      <c r="CP123" s="1116" t="s">
        <v>493</v>
      </c>
      <c r="CQ123" s="1117"/>
      <c r="CR123" s="1117"/>
      <c r="CS123" s="1117"/>
      <c r="CT123" s="1117"/>
      <c r="CU123" s="1117"/>
      <c r="CV123" s="1117"/>
      <c r="CW123" s="1117"/>
      <c r="CX123" s="1117"/>
      <c r="CY123" s="1117"/>
      <c r="CZ123" s="1117"/>
      <c r="DA123" s="1117"/>
      <c r="DB123" s="1117"/>
      <c r="DC123" s="1117"/>
      <c r="DD123" s="1117"/>
      <c r="DE123" s="1117"/>
      <c r="DF123" s="1118"/>
      <c r="DG123" s="1054" t="s">
        <v>450</v>
      </c>
      <c r="DH123" s="1055"/>
      <c r="DI123" s="1055"/>
      <c r="DJ123" s="1055"/>
      <c r="DK123" s="1056"/>
      <c r="DL123" s="1057" t="s">
        <v>450</v>
      </c>
      <c r="DM123" s="1055"/>
      <c r="DN123" s="1055"/>
      <c r="DO123" s="1055"/>
      <c r="DP123" s="1056"/>
      <c r="DQ123" s="1057" t="s">
        <v>450</v>
      </c>
      <c r="DR123" s="1055"/>
      <c r="DS123" s="1055"/>
      <c r="DT123" s="1055"/>
      <c r="DU123" s="1056"/>
      <c r="DV123" s="1058" t="s">
        <v>450</v>
      </c>
      <c r="DW123" s="1059"/>
      <c r="DX123" s="1059"/>
      <c r="DY123" s="1059"/>
      <c r="DZ123" s="1060"/>
    </row>
    <row r="124" spans="1:130" s="248" customFormat="1" ht="26.25" customHeight="1" thickBot="1" x14ac:dyDescent="0.2">
      <c r="A124" s="1155"/>
      <c r="B124" s="1042"/>
      <c r="C124" s="1012" t="s">
        <v>477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450</v>
      </c>
      <c r="AB124" s="1055"/>
      <c r="AC124" s="1055"/>
      <c r="AD124" s="1055"/>
      <c r="AE124" s="1056"/>
      <c r="AF124" s="1057" t="s">
        <v>450</v>
      </c>
      <c r="AG124" s="1055"/>
      <c r="AH124" s="1055"/>
      <c r="AI124" s="1055"/>
      <c r="AJ124" s="1056"/>
      <c r="AK124" s="1057" t="s">
        <v>450</v>
      </c>
      <c r="AL124" s="1055"/>
      <c r="AM124" s="1055"/>
      <c r="AN124" s="1055"/>
      <c r="AO124" s="1056"/>
      <c r="AP124" s="1058" t="s">
        <v>450</v>
      </c>
      <c r="AQ124" s="1059"/>
      <c r="AR124" s="1059"/>
      <c r="AS124" s="1059"/>
      <c r="AT124" s="1060"/>
      <c r="AU124" s="1157" t="s">
        <v>494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80.400000000000006</v>
      </c>
      <c r="BR124" s="1124"/>
      <c r="BS124" s="1124"/>
      <c r="BT124" s="1124"/>
      <c r="BU124" s="1124"/>
      <c r="BV124" s="1124">
        <v>70</v>
      </c>
      <c r="BW124" s="1124"/>
      <c r="BX124" s="1124"/>
      <c r="BY124" s="1124"/>
      <c r="BZ124" s="1124"/>
      <c r="CA124" s="1124">
        <v>51.2</v>
      </c>
      <c r="CB124" s="1124"/>
      <c r="CC124" s="1124"/>
      <c r="CD124" s="1124"/>
      <c r="CE124" s="1124"/>
      <c r="CF124" s="1125"/>
      <c r="CG124" s="1126"/>
      <c r="CH124" s="1126"/>
      <c r="CI124" s="1126"/>
      <c r="CJ124" s="1127"/>
      <c r="CK124" s="1109"/>
      <c r="CL124" s="1109"/>
      <c r="CM124" s="1109"/>
      <c r="CN124" s="1109"/>
      <c r="CO124" s="1110"/>
      <c r="CP124" s="1116" t="s">
        <v>495</v>
      </c>
      <c r="CQ124" s="1117"/>
      <c r="CR124" s="1117"/>
      <c r="CS124" s="1117"/>
      <c r="CT124" s="1117"/>
      <c r="CU124" s="1117"/>
      <c r="CV124" s="1117"/>
      <c r="CW124" s="1117"/>
      <c r="CX124" s="1117"/>
      <c r="CY124" s="1117"/>
      <c r="CZ124" s="1117"/>
      <c r="DA124" s="1117"/>
      <c r="DB124" s="1117"/>
      <c r="DC124" s="1117"/>
      <c r="DD124" s="1117"/>
      <c r="DE124" s="1117"/>
      <c r="DF124" s="1118"/>
      <c r="DG124" s="1101" t="s">
        <v>496</v>
      </c>
      <c r="DH124" s="1080"/>
      <c r="DI124" s="1080"/>
      <c r="DJ124" s="1080"/>
      <c r="DK124" s="1081"/>
      <c r="DL124" s="1079" t="s">
        <v>450</v>
      </c>
      <c r="DM124" s="1080"/>
      <c r="DN124" s="1080"/>
      <c r="DO124" s="1080"/>
      <c r="DP124" s="1081"/>
      <c r="DQ124" s="1079" t="s">
        <v>393</v>
      </c>
      <c r="DR124" s="1080"/>
      <c r="DS124" s="1080"/>
      <c r="DT124" s="1080"/>
      <c r="DU124" s="1081"/>
      <c r="DV124" s="1082" t="s">
        <v>393</v>
      </c>
      <c r="DW124" s="1083"/>
      <c r="DX124" s="1083"/>
      <c r="DY124" s="1083"/>
      <c r="DZ124" s="1084"/>
    </row>
    <row r="125" spans="1:130" s="248" customFormat="1" ht="26.25" customHeight="1" x14ac:dyDescent="0.15">
      <c r="A125" s="1155"/>
      <c r="B125" s="1042"/>
      <c r="C125" s="1012" t="s">
        <v>479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450</v>
      </c>
      <c r="AB125" s="1055"/>
      <c r="AC125" s="1055"/>
      <c r="AD125" s="1055"/>
      <c r="AE125" s="1056"/>
      <c r="AF125" s="1057" t="s">
        <v>393</v>
      </c>
      <c r="AG125" s="1055"/>
      <c r="AH125" s="1055"/>
      <c r="AI125" s="1055"/>
      <c r="AJ125" s="1056"/>
      <c r="AK125" s="1057" t="s">
        <v>497</v>
      </c>
      <c r="AL125" s="1055"/>
      <c r="AM125" s="1055"/>
      <c r="AN125" s="1055"/>
      <c r="AO125" s="1056"/>
      <c r="AP125" s="1058" t="s">
        <v>393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498</v>
      </c>
      <c r="CL125" s="1104"/>
      <c r="CM125" s="1104"/>
      <c r="CN125" s="1104"/>
      <c r="CO125" s="1105"/>
      <c r="CP125" s="1036" t="s">
        <v>499</v>
      </c>
      <c r="CQ125" s="985"/>
      <c r="CR125" s="985"/>
      <c r="CS125" s="985"/>
      <c r="CT125" s="985"/>
      <c r="CU125" s="985"/>
      <c r="CV125" s="985"/>
      <c r="CW125" s="985"/>
      <c r="CX125" s="985"/>
      <c r="CY125" s="985"/>
      <c r="CZ125" s="985"/>
      <c r="DA125" s="985"/>
      <c r="DB125" s="985"/>
      <c r="DC125" s="985"/>
      <c r="DD125" s="985"/>
      <c r="DE125" s="985"/>
      <c r="DF125" s="986"/>
      <c r="DG125" s="1022" t="s">
        <v>496</v>
      </c>
      <c r="DH125" s="1023"/>
      <c r="DI125" s="1023"/>
      <c r="DJ125" s="1023"/>
      <c r="DK125" s="1023"/>
      <c r="DL125" s="1023" t="s">
        <v>500</v>
      </c>
      <c r="DM125" s="1023"/>
      <c r="DN125" s="1023"/>
      <c r="DO125" s="1023"/>
      <c r="DP125" s="1023"/>
      <c r="DQ125" s="1023" t="s">
        <v>450</v>
      </c>
      <c r="DR125" s="1023"/>
      <c r="DS125" s="1023"/>
      <c r="DT125" s="1023"/>
      <c r="DU125" s="1023"/>
      <c r="DV125" s="1024" t="s">
        <v>497</v>
      </c>
      <c r="DW125" s="1024"/>
      <c r="DX125" s="1024"/>
      <c r="DY125" s="1024"/>
      <c r="DZ125" s="1025"/>
    </row>
    <row r="126" spans="1:130" s="248" customFormat="1" ht="26.25" customHeight="1" thickBot="1" x14ac:dyDescent="0.2">
      <c r="A126" s="1155"/>
      <c r="B126" s="1042"/>
      <c r="C126" s="1012" t="s">
        <v>482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496</v>
      </c>
      <c r="AB126" s="1055"/>
      <c r="AC126" s="1055"/>
      <c r="AD126" s="1055"/>
      <c r="AE126" s="1056"/>
      <c r="AF126" s="1057" t="s">
        <v>393</v>
      </c>
      <c r="AG126" s="1055"/>
      <c r="AH126" s="1055"/>
      <c r="AI126" s="1055"/>
      <c r="AJ126" s="1056"/>
      <c r="AK126" s="1057" t="s">
        <v>496</v>
      </c>
      <c r="AL126" s="1055"/>
      <c r="AM126" s="1055"/>
      <c r="AN126" s="1055"/>
      <c r="AO126" s="1056"/>
      <c r="AP126" s="1058" t="s">
        <v>456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501</v>
      </c>
      <c r="CQ126" s="1046"/>
      <c r="CR126" s="1046"/>
      <c r="CS126" s="1046"/>
      <c r="CT126" s="1046"/>
      <c r="CU126" s="1046"/>
      <c r="CV126" s="1046"/>
      <c r="CW126" s="1046"/>
      <c r="CX126" s="1046"/>
      <c r="CY126" s="1046"/>
      <c r="CZ126" s="1046"/>
      <c r="DA126" s="1046"/>
      <c r="DB126" s="1046"/>
      <c r="DC126" s="1046"/>
      <c r="DD126" s="1046"/>
      <c r="DE126" s="1046"/>
      <c r="DF126" s="1047"/>
      <c r="DG126" s="1015" t="s">
        <v>497</v>
      </c>
      <c r="DH126" s="1016"/>
      <c r="DI126" s="1016"/>
      <c r="DJ126" s="1016"/>
      <c r="DK126" s="1016"/>
      <c r="DL126" s="1016" t="s">
        <v>456</v>
      </c>
      <c r="DM126" s="1016"/>
      <c r="DN126" s="1016"/>
      <c r="DO126" s="1016"/>
      <c r="DP126" s="1016"/>
      <c r="DQ126" s="1016" t="s">
        <v>497</v>
      </c>
      <c r="DR126" s="1016"/>
      <c r="DS126" s="1016"/>
      <c r="DT126" s="1016"/>
      <c r="DU126" s="1016"/>
      <c r="DV126" s="1017" t="s">
        <v>450</v>
      </c>
      <c r="DW126" s="1017"/>
      <c r="DX126" s="1017"/>
      <c r="DY126" s="1017"/>
      <c r="DZ126" s="1018"/>
    </row>
    <row r="127" spans="1:130" s="248" customFormat="1" ht="26.25" customHeight="1" x14ac:dyDescent="0.15">
      <c r="A127" s="1156"/>
      <c r="B127" s="1044"/>
      <c r="C127" s="1098" t="s">
        <v>502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393</v>
      </c>
      <c r="AB127" s="1055"/>
      <c r="AC127" s="1055"/>
      <c r="AD127" s="1055"/>
      <c r="AE127" s="1056"/>
      <c r="AF127" s="1057" t="s">
        <v>497</v>
      </c>
      <c r="AG127" s="1055"/>
      <c r="AH127" s="1055"/>
      <c r="AI127" s="1055"/>
      <c r="AJ127" s="1056"/>
      <c r="AK127" s="1057" t="s">
        <v>456</v>
      </c>
      <c r="AL127" s="1055"/>
      <c r="AM127" s="1055"/>
      <c r="AN127" s="1055"/>
      <c r="AO127" s="1056"/>
      <c r="AP127" s="1058" t="s">
        <v>456</v>
      </c>
      <c r="AQ127" s="1059"/>
      <c r="AR127" s="1059"/>
      <c r="AS127" s="1059"/>
      <c r="AT127" s="1060"/>
      <c r="AU127" s="284"/>
      <c r="AV127" s="284"/>
      <c r="AW127" s="284"/>
      <c r="AX127" s="1128" t="s">
        <v>503</v>
      </c>
      <c r="AY127" s="1129"/>
      <c r="AZ127" s="1129"/>
      <c r="BA127" s="1129"/>
      <c r="BB127" s="1129"/>
      <c r="BC127" s="1129"/>
      <c r="BD127" s="1129"/>
      <c r="BE127" s="1130"/>
      <c r="BF127" s="1131" t="s">
        <v>504</v>
      </c>
      <c r="BG127" s="1129"/>
      <c r="BH127" s="1129"/>
      <c r="BI127" s="1129"/>
      <c r="BJ127" s="1129"/>
      <c r="BK127" s="1129"/>
      <c r="BL127" s="1130"/>
      <c r="BM127" s="1131" t="s">
        <v>505</v>
      </c>
      <c r="BN127" s="1129"/>
      <c r="BO127" s="1129"/>
      <c r="BP127" s="1129"/>
      <c r="BQ127" s="1129"/>
      <c r="BR127" s="1129"/>
      <c r="BS127" s="1130"/>
      <c r="BT127" s="1131" t="s">
        <v>506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507</v>
      </c>
      <c r="CQ127" s="1046"/>
      <c r="CR127" s="1046"/>
      <c r="CS127" s="1046"/>
      <c r="CT127" s="1046"/>
      <c r="CU127" s="1046"/>
      <c r="CV127" s="1046"/>
      <c r="CW127" s="1046"/>
      <c r="CX127" s="1046"/>
      <c r="CY127" s="1046"/>
      <c r="CZ127" s="1046"/>
      <c r="DA127" s="1046"/>
      <c r="DB127" s="1046"/>
      <c r="DC127" s="1046"/>
      <c r="DD127" s="1046"/>
      <c r="DE127" s="1046"/>
      <c r="DF127" s="1047"/>
      <c r="DG127" s="1015" t="s">
        <v>393</v>
      </c>
      <c r="DH127" s="1016"/>
      <c r="DI127" s="1016"/>
      <c r="DJ127" s="1016"/>
      <c r="DK127" s="1016"/>
      <c r="DL127" s="1016" t="s">
        <v>393</v>
      </c>
      <c r="DM127" s="1016"/>
      <c r="DN127" s="1016"/>
      <c r="DO127" s="1016"/>
      <c r="DP127" s="1016"/>
      <c r="DQ127" s="1016" t="s">
        <v>497</v>
      </c>
      <c r="DR127" s="1016"/>
      <c r="DS127" s="1016"/>
      <c r="DT127" s="1016"/>
      <c r="DU127" s="1016"/>
      <c r="DV127" s="1017" t="s">
        <v>456</v>
      </c>
      <c r="DW127" s="1017"/>
      <c r="DX127" s="1017"/>
      <c r="DY127" s="1017"/>
      <c r="DZ127" s="1018"/>
    </row>
    <row r="128" spans="1:130" s="248" customFormat="1" ht="26.25" customHeight="1" thickBot="1" x14ac:dyDescent="0.2">
      <c r="A128" s="1139" t="s">
        <v>508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509</v>
      </c>
      <c r="X128" s="1141"/>
      <c r="Y128" s="1141"/>
      <c r="Z128" s="1142"/>
      <c r="AA128" s="1143">
        <v>13708</v>
      </c>
      <c r="AB128" s="1144"/>
      <c r="AC128" s="1144"/>
      <c r="AD128" s="1144"/>
      <c r="AE128" s="1145"/>
      <c r="AF128" s="1146">
        <v>10304</v>
      </c>
      <c r="AG128" s="1144"/>
      <c r="AH128" s="1144"/>
      <c r="AI128" s="1144"/>
      <c r="AJ128" s="1145"/>
      <c r="AK128" s="1146">
        <v>3044</v>
      </c>
      <c r="AL128" s="1144"/>
      <c r="AM128" s="1144"/>
      <c r="AN128" s="1144"/>
      <c r="AO128" s="1145"/>
      <c r="AP128" s="1147"/>
      <c r="AQ128" s="1148"/>
      <c r="AR128" s="1148"/>
      <c r="AS128" s="1148"/>
      <c r="AT128" s="1149"/>
      <c r="AU128" s="284"/>
      <c r="AV128" s="284"/>
      <c r="AW128" s="284"/>
      <c r="AX128" s="984" t="s">
        <v>510</v>
      </c>
      <c r="AY128" s="985"/>
      <c r="AZ128" s="985"/>
      <c r="BA128" s="985"/>
      <c r="BB128" s="985"/>
      <c r="BC128" s="985"/>
      <c r="BD128" s="985"/>
      <c r="BE128" s="986"/>
      <c r="BF128" s="1150" t="s">
        <v>393</v>
      </c>
      <c r="BG128" s="1151"/>
      <c r="BH128" s="1151"/>
      <c r="BI128" s="1151"/>
      <c r="BJ128" s="1151"/>
      <c r="BK128" s="1151"/>
      <c r="BL128" s="1152"/>
      <c r="BM128" s="1150">
        <v>13.51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511</v>
      </c>
      <c r="CQ128" s="1133"/>
      <c r="CR128" s="1133"/>
      <c r="CS128" s="1133"/>
      <c r="CT128" s="1133"/>
      <c r="CU128" s="1133"/>
      <c r="CV128" s="1133"/>
      <c r="CW128" s="1133"/>
      <c r="CX128" s="1133"/>
      <c r="CY128" s="1133"/>
      <c r="CZ128" s="1133"/>
      <c r="DA128" s="1133"/>
      <c r="DB128" s="1133"/>
      <c r="DC128" s="1133"/>
      <c r="DD128" s="1133"/>
      <c r="DE128" s="1133"/>
      <c r="DF128" s="1134"/>
      <c r="DG128" s="1135" t="s">
        <v>393</v>
      </c>
      <c r="DH128" s="1136"/>
      <c r="DI128" s="1136"/>
      <c r="DJ128" s="1136"/>
      <c r="DK128" s="1136"/>
      <c r="DL128" s="1136" t="s">
        <v>500</v>
      </c>
      <c r="DM128" s="1136"/>
      <c r="DN128" s="1136"/>
      <c r="DO128" s="1136"/>
      <c r="DP128" s="1136"/>
      <c r="DQ128" s="1136" t="s">
        <v>500</v>
      </c>
      <c r="DR128" s="1136"/>
      <c r="DS128" s="1136"/>
      <c r="DT128" s="1136"/>
      <c r="DU128" s="1136"/>
      <c r="DV128" s="1137" t="s">
        <v>500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512</v>
      </c>
      <c r="X129" s="1170"/>
      <c r="Y129" s="1170"/>
      <c r="Z129" s="1171"/>
      <c r="AA129" s="1054">
        <v>8916951</v>
      </c>
      <c r="AB129" s="1055"/>
      <c r="AC129" s="1055"/>
      <c r="AD129" s="1055"/>
      <c r="AE129" s="1056"/>
      <c r="AF129" s="1057">
        <v>8789352</v>
      </c>
      <c r="AG129" s="1055"/>
      <c r="AH129" s="1055"/>
      <c r="AI129" s="1055"/>
      <c r="AJ129" s="1056"/>
      <c r="AK129" s="1057">
        <v>9024919</v>
      </c>
      <c r="AL129" s="1055"/>
      <c r="AM129" s="1055"/>
      <c r="AN129" s="1055"/>
      <c r="AO129" s="1056"/>
      <c r="AP129" s="1172"/>
      <c r="AQ129" s="1173"/>
      <c r="AR129" s="1173"/>
      <c r="AS129" s="1173"/>
      <c r="AT129" s="1174"/>
      <c r="AU129" s="286"/>
      <c r="AV129" s="286"/>
      <c r="AW129" s="286"/>
      <c r="AX129" s="1163" t="s">
        <v>513</v>
      </c>
      <c r="AY129" s="1046"/>
      <c r="AZ129" s="1046"/>
      <c r="BA129" s="1046"/>
      <c r="BB129" s="1046"/>
      <c r="BC129" s="1046"/>
      <c r="BD129" s="1046"/>
      <c r="BE129" s="1047"/>
      <c r="BF129" s="1164" t="s">
        <v>514</v>
      </c>
      <c r="BG129" s="1165"/>
      <c r="BH129" s="1165"/>
      <c r="BI129" s="1165"/>
      <c r="BJ129" s="1165"/>
      <c r="BK129" s="1165"/>
      <c r="BL129" s="1166"/>
      <c r="BM129" s="1164">
        <v>18.510000000000002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516</v>
      </c>
      <c r="X130" s="1170"/>
      <c r="Y130" s="1170"/>
      <c r="Z130" s="1171"/>
      <c r="AA130" s="1054">
        <v>1159845</v>
      </c>
      <c r="AB130" s="1055"/>
      <c r="AC130" s="1055"/>
      <c r="AD130" s="1055"/>
      <c r="AE130" s="1056"/>
      <c r="AF130" s="1057">
        <v>1095361</v>
      </c>
      <c r="AG130" s="1055"/>
      <c r="AH130" s="1055"/>
      <c r="AI130" s="1055"/>
      <c r="AJ130" s="1056"/>
      <c r="AK130" s="1057">
        <v>1043474</v>
      </c>
      <c r="AL130" s="1055"/>
      <c r="AM130" s="1055"/>
      <c r="AN130" s="1055"/>
      <c r="AO130" s="1056"/>
      <c r="AP130" s="1172"/>
      <c r="AQ130" s="1173"/>
      <c r="AR130" s="1173"/>
      <c r="AS130" s="1173"/>
      <c r="AT130" s="1174"/>
      <c r="AU130" s="286"/>
      <c r="AV130" s="286"/>
      <c r="AW130" s="286"/>
      <c r="AX130" s="1163" t="s">
        <v>517</v>
      </c>
      <c r="AY130" s="1046"/>
      <c r="AZ130" s="1046"/>
      <c r="BA130" s="1046"/>
      <c r="BB130" s="1046"/>
      <c r="BC130" s="1046"/>
      <c r="BD130" s="1046"/>
      <c r="BE130" s="1047"/>
      <c r="BF130" s="1200">
        <v>15.6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518</v>
      </c>
      <c r="X131" s="1208"/>
      <c r="Y131" s="1208"/>
      <c r="Z131" s="1209"/>
      <c r="AA131" s="1101">
        <v>7757106</v>
      </c>
      <c r="AB131" s="1080"/>
      <c r="AC131" s="1080"/>
      <c r="AD131" s="1080"/>
      <c r="AE131" s="1081"/>
      <c r="AF131" s="1079">
        <v>7693991</v>
      </c>
      <c r="AG131" s="1080"/>
      <c r="AH131" s="1080"/>
      <c r="AI131" s="1080"/>
      <c r="AJ131" s="1081"/>
      <c r="AK131" s="1079">
        <v>7981445</v>
      </c>
      <c r="AL131" s="1080"/>
      <c r="AM131" s="1080"/>
      <c r="AN131" s="1080"/>
      <c r="AO131" s="1081"/>
      <c r="AP131" s="1210"/>
      <c r="AQ131" s="1211"/>
      <c r="AR131" s="1211"/>
      <c r="AS131" s="1211"/>
      <c r="AT131" s="1212"/>
      <c r="AU131" s="286"/>
      <c r="AV131" s="286"/>
      <c r="AW131" s="286"/>
      <c r="AX131" s="1182" t="s">
        <v>519</v>
      </c>
      <c r="AY131" s="1133"/>
      <c r="AZ131" s="1133"/>
      <c r="BA131" s="1133"/>
      <c r="BB131" s="1133"/>
      <c r="BC131" s="1133"/>
      <c r="BD131" s="1133"/>
      <c r="BE131" s="1134"/>
      <c r="BF131" s="1183">
        <v>51.2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520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521</v>
      </c>
      <c r="W132" s="1193"/>
      <c r="X132" s="1193"/>
      <c r="Y132" s="1193"/>
      <c r="Z132" s="1194"/>
      <c r="AA132" s="1195">
        <v>17.285776420000001</v>
      </c>
      <c r="AB132" s="1196"/>
      <c r="AC132" s="1196"/>
      <c r="AD132" s="1196"/>
      <c r="AE132" s="1197"/>
      <c r="AF132" s="1198">
        <v>16.363198239999999</v>
      </c>
      <c r="AG132" s="1196"/>
      <c r="AH132" s="1196"/>
      <c r="AI132" s="1196"/>
      <c r="AJ132" s="1197"/>
      <c r="AK132" s="1198">
        <v>13.181535419999999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522</v>
      </c>
      <c r="W133" s="1176"/>
      <c r="X133" s="1176"/>
      <c r="Y133" s="1176"/>
      <c r="Z133" s="1177"/>
      <c r="AA133" s="1178">
        <v>18.399999999999999</v>
      </c>
      <c r="AB133" s="1179"/>
      <c r="AC133" s="1179"/>
      <c r="AD133" s="1179"/>
      <c r="AE133" s="1180"/>
      <c r="AF133" s="1178">
        <v>17.100000000000001</v>
      </c>
      <c r="AG133" s="1179"/>
      <c r="AH133" s="1179"/>
      <c r="AI133" s="1179"/>
      <c r="AJ133" s="1180"/>
      <c r="AK133" s="1178">
        <v>15.6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1n3MA6bTQjsxJDvtky7NqsrOHsW12dNZEydySx0t+7TyCcDNRrdhNOsH2RLs0FeP5z/5+vDQ5yebm/DJ2D6wDA==" saltValue="o8oe3x6pmlfUSwaW4P2h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hOWRJ9ozNgs4HBenVBxE/ReZ4krUry2+LSjXs8m4y/eGorAK8M+WVp+v2GkeQpi+u5rFAif+4m/+PnEpczOcg==" saltValue="SS8Wzf0kohwAoalkZSaI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plctz1te54kVTa23wzBiEKycwtOCkQF/AyBwEgyMtTvzPFGvxcvGuqxtGb5x93YSc1oLb8O2A+ntOaPm/de7Q==" saltValue="XCGda7r+E4hHKDm+V+EWOA==" spinCount="100000" sheet="1" objects="1" scenarios="1"/>
  <dataConsolidate/>
  <phoneticPr fontId="2"/>
  <printOptions horizontalCentered="1" verticalCentered="1"/>
  <pageMargins left="0" right="0" top="0" bottom="0" header="0" footer="0"/>
  <pageSetup paperSize="9" scale="48" orientation="landscape"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526</v>
      </c>
      <c r="AP7" s="305"/>
      <c r="AQ7" s="306" t="s">
        <v>527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528</v>
      </c>
      <c r="AQ8" s="312" t="s">
        <v>529</v>
      </c>
      <c r="AR8" s="313" t="s">
        <v>530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531</v>
      </c>
      <c r="AL9" s="1216"/>
      <c r="AM9" s="1216"/>
      <c r="AN9" s="1217"/>
      <c r="AO9" s="314">
        <v>2198108</v>
      </c>
      <c r="AP9" s="314">
        <v>67572</v>
      </c>
      <c r="AQ9" s="315">
        <v>100177</v>
      </c>
      <c r="AR9" s="316">
        <v>-32.5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532</v>
      </c>
      <c r="AL10" s="1216"/>
      <c r="AM10" s="1216"/>
      <c r="AN10" s="1217"/>
      <c r="AO10" s="317">
        <v>615506</v>
      </c>
      <c r="AP10" s="317">
        <v>18921</v>
      </c>
      <c r="AQ10" s="318">
        <v>9943</v>
      </c>
      <c r="AR10" s="319">
        <v>90.3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533</v>
      </c>
      <c r="AL11" s="1216"/>
      <c r="AM11" s="1216"/>
      <c r="AN11" s="1217"/>
      <c r="AO11" s="317">
        <v>12234</v>
      </c>
      <c r="AP11" s="317">
        <v>376</v>
      </c>
      <c r="AQ11" s="318">
        <v>1487</v>
      </c>
      <c r="AR11" s="319">
        <v>-74.7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534</v>
      </c>
      <c r="AL12" s="1216"/>
      <c r="AM12" s="1216"/>
      <c r="AN12" s="1217"/>
      <c r="AO12" s="317" t="s">
        <v>535</v>
      </c>
      <c r="AP12" s="317" t="s">
        <v>535</v>
      </c>
      <c r="AQ12" s="318">
        <v>23</v>
      </c>
      <c r="AR12" s="319" t="s">
        <v>535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536</v>
      </c>
      <c r="AL13" s="1216"/>
      <c r="AM13" s="1216"/>
      <c r="AN13" s="1217"/>
      <c r="AO13" s="317">
        <v>143419</v>
      </c>
      <c r="AP13" s="317">
        <v>4409</v>
      </c>
      <c r="AQ13" s="318">
        <v>4025</v>
      </c>
      <c r="AR13" s="319">
        <v>9.5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537</v>
      </c>
      <c r="AL14" s="1216"/>
      <c r="AM14" s="1216"/>
      <c r="AN14" s="1217"/>
      <c r="AO14" s="317">
        <v>41144</v>
      </c>
      <c r="AP14" s="317">
        <v>1265</v>
      </c>
      <c r="AQ14" s="318">
        <v>2366</v>
      </c>
      <c r="AR14" s="319">
        <v>-46.5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538</v>
      </c>
      <c r="AL15" s="1222"/>
      <c r="AM15" s="1222"/>
      <c r="AN15" s="1223"/>
      <c r="AO15" s="317">
        <v>-207810</v>
      </c>
      <c r="AP15" s="317">
        <v>-6388</v>
      </c>
      <c r="AQ15" s="318">
        <v>-7732</v>
      </c>
      <c r="AR15" s="319">
        <v>-17.399999999999999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2802601</v>
      </c>
      <c r="AP16" s="317">
        <v>86154</v>
      </c>
      <c r="AQ16" s="318">
        <v>110288</v>
      </c>
      <c r="AR16" s="319">
        <v>-21.9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540</v>
      </c>
      <c r="AP20" s="326" t="s">
        <v>541</v>
      </c>
      <c r="AQ20" s="327" t="s">
        <v>542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543</v>
      </c>
      <c r="AL21" s="1225"/>
      <c r="AM21" s="1225"/>
      <c r="AN21" s="1226"/>
      <c r="AO21" s="330">
        <v>7.84</v>
      </c>
      <c r="AP21" s="331">
        <v>10.26</v>
      </c>
      <c r="AQ21" s="332">
        <v>-2.42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544</v>
      </c>
      <c r="AL22" s="1225"/>
      <c r="AM22" s="1225"/>
      <c r="AN22" s="1226"/>
      <c r="AO22" s="335">
        <v>93.9</v>
      </c>
      <c r="AP22" s="336">
        <v>97.6</v>
      </c>
      <c r="AQ22" s="337">
        <v>-3.7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526</v>
      </c>
      <c r="AP30" s="305"/>
      <c r="AQ30" s="306" t="s">
        <v>527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528</v>
      </c>
      <c r="AQ31" s="312" t="s">
        <v>529</v>
      </c>
      <c r="AR31" s="313" t="s">
        <v>530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548</v>
      </c>
      <c r="AL32" s="1219"/>
      <c r="AM32" s="1219"/>
      <c r="AN32" s="1220"/>
      <c r="AO32" s="345">
        <v>1503174</v>
      </c>
      <c r="AP32" s="345">
        <v>46209</v>
      </c>
      <c r="AQ32" s="346">
        <v>68741</v>
      </c>
      <c r="AR32" s="347">
        <v>-32.799999999999997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549</v>
      </c>
      <c r="AL33" s="1219"/>
      <c r="AM33" s="1219"/>
      <c r="AN33" s="1220"/>
      <c r="AO33" s="345" t="s">
        <v>535</v>
      </c>
      <c r="AP33" s="345" t="s">
        <v>535</v>
      </c>
      <c r="AQ33" s="346" t="s">
        <v>535</v>
      </c>
      <c r="AR33" s="347" t="s">
        <v>535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550</v>
      </c>
      <c r="AL34" s="1219"/>
      <c r="AM34" s="1219"/>
      <c r="AN34" s="1220"/>
      <c r="AO34" s="345" t="s">
        <v>535</v>
      </c>
      <c r="AP34" s="345" t="s">
        <v>535</v>
      </c>
      <c r="AQ34" s="346">
        <v>1</v>
      </c>
      <c r="AR34" s="347" t="s">
        <v>535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551</v>
      </c>
      <c r="AL35" s="1219"/>
      <c r="AM35" s="1219"/>
      <c r="AN35" s="1220"/>
      <c r="AO35" s="345">
        <v>531250</v>
      </c>
      <c r="AP35" s="345">
        <v>16331</v>
      </c>
      <c r="AQ35" s="346">
        <v>17075</v>
      </c>
      <c r="AR35" s="347">
        <v>-4.4000000000000004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552</v>
      </c>
      <c r="AL36" s="1219"/>
      <c r="AM36" s="1219"/>
      <c r="AN36" s="1220"/>
      <c r="AO36" s="345">
        <v>61704</v>
      </c>
      <c r="AP36" s="345">
        <v>1897</v>
      </c>
      <c r="AQ36" s="346">
        <v>2445</v>
      </c>
      <c r="AR36" s="347">
        <v>-22.4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553</v>
      </c>
      <c r="AL37" s="1219"/>
      <c r="AM37" s="1219"/>
      <c r="AN37" s="1220"/>
      <c r="AO37" s="345">
        <v>2467</v>
      </c>
      <c r="AP37" s="345">
        <v>76</v>
      </c>
      <c r="AQ37" s="346">
        <v>621</v>
      </c>
      <c r="AR37" s="347">
        <v>-87.8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554</v>
      </c>
      <c r="AL38" s="1228"/>
      <c r="AM38" s="1228"/>
      <c r="AN38" s="1229"/>
      <c r="AO38" s="348" t="s">
        <v>535</v>
      </c>
      <c r="AP38" s="348" t="s">
        <v>535</v>
      </c>
      <c r="AQ38" s="349">
        <v>4</v>
      </c>
      <c r="AR38" s="337" t="s">
        <v>535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555</v>
      </c>
      <c r="AL39" s="1228"/>
      <c r="AM39" s="1228"/>
      <c r="AN39" s="1229"/>
      <c r="AO39" s="345">
        <v>-3044</v>
      </c>
      <c r="AP39" s="345">
        <v>-94</v>
      </c>
      <c r="AQ39" s="346">
        <v>-4161</v>
      </c>
      <c r="AR39" s="347">
        <v>-97.7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556</v>
      </c>
      <c r="AL40" s="1219"/>
      <c r="AM40" s="1219"/>
      <c r="AN40" s="1220"/>
      <c r="AO40" s="345">
        <v>-1043474</v>
      </c>
      <c r="AP40" s="345">
        <v>-32077</v>
      </c>
      <c r="AQ40" s="346">
        <v>-59663</v>
      </c>
      <c r="AR40" s="347">
        <v>-46.2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1052077</v>
      </c>
      <c r="AP41" s="345">
        <v>32342</v>
      </c>
      <c r="AQ41" s="346">
        <v>25063</v>
      </c>
      <c r="AR41" s="347">
        <v>29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526</v>
      </c>
      <c r="AN49" s="1235" t="s">
        <v>560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561</v>
      </c>
      <c r="AO50" s="362" t="s">
        <v>562</v>
      </c>
      <c r="AP50" s="363" t="s">
        <v>563</v>
      </c>
      <c r="AQ50" s="364" t="s">
        <v>564</v>
      </c>
      <c r="AR50" s="365" t="s">
        <v>565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566</v>
      </c>
      <c r="AL51" s="358"/>
      <c r="AM51" s="366">
        <v>870375</v>
      </c>
      <c r="AN51" s="367">
        <v>25182</v>
      </c>
      <c r="AO51" s="368">
        <v>-29.1</v>
      </c>
      <c r="AP51" s="369">
        <v>83280</v>
      </c>
      <c r="AQ51" s="370">
        <v>-2.5</v>
      </c>
      <c r="AR51" s="371">
        <v>-26.6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567</v>
      </c>
      <c r="AM52" s="374">
        <v>255439</v>
      </c>
      <c r="AN52" s="375">
        <v>7390</v>
      </c>
      <c r="AO52" s="376">
        <v>-32.5</v>
      </c>
      <c r="AP52" s="377">
        <v>43123</v>
      </c>
      <c r="AQ52" s="378">
        <v>-2.8</v>
      </c>
      <c r="AR52" s="379">
        <v>-29.7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568</v>
      </c>
      <c r="AL53" s="358"/>
      <c r="AM53" s="366">
        <v>1022216</v>
      </c>
      <c r="AN53" s="367">
        <v>30025</v>
      </c>
      <c r="AO53" s="368">
        <v>19.2</v>
      </c>
      <c r="AP53" s="369">
        <v>88968</v>
      </c>
      <c r="AQ53" s="370">
        <v>6.8</v>
      </c>
      <c r="AR53" s="371">
        <v>12.4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567</v>
      </c>
      <c r="AM54" s="374">
        <v>489648</v>
      </c>
      <c r="AN54" s="375">
        <v>14382</v>
      </c>
      <c r="AO54" s="376">
        <v>94.6</v>
      </c>
      <c r="AP54" s="377">
        <v>45482</v>
      </c>
      <c r="AQ54" s="378">
        <v>5.5</v>
      </c>
      <c r="AR54" s="379">
        <v>89.1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569</v>
      </c>
      <c r="AL55" s="358"/>
      <c r="AM55" s="366">
        <v>1509247</v>
      </c>
      <c r="AN55" s="367">
        <v>45053</v>
      </c>
      <c r="AO55" s="368">
        <v>50.1</v>
      </c>
      <c r="AP55" s="369">
        <v>85173</v>
      </c>
      <c r="AQ55" s="370">
        <v>-4.3</v>
      </c>
      <c r="AR55" s="371">
        <v>54.4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567</v>
      </c>
      <c r="AM56" s="374">
        <v>567054</v>
      </c>
      <c r="AN56" s="375">
        <v>16927</v>
      </c>
      <c r="AO56" s="376">
        <v>17.7</v>
      </c>
      <c r="AP56" s="377">
        <v>43913</v>
      </c>
      <c r="AQ56" s="378">
        <v>-3.4</v>
      </c>
      <c r="AR56" s="379">
        <v>21.1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570</v>
      </c>
      <c r="AL57" s="358"/>
      <c r="AM57" s="366">
        <v>3192109</v>
      </c>
      <c r="AN57" s="367">
        <v>96485</v>
      </c>
      <c r="AO57" s="368">
        <v>114.2</v>
      </c>
      <c r="AP57" s="369">
        <v>94081</v>
      </c>
      <c r="AQ57" s="370">
        <v>10.5</v>
      </c>
      <c r="AR57" s="371">
        <v>103.7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567</v>
      </c>
      <c r="AM58" s="374">
        <v>1071781</v>
      </c>
      <c r="AN58" s="375">
        <v>32396</v>
      </c>
      <c r="AO58" s="376">
        <v>91.4</v>
      </c>
      <c r="AP58" s="377">
        <v>48949</v>
      </c>
      <c r="AQ58" s="378">
        <v>11.5</v>
      </c>
      <c r="AR58" s="379">
        <v>79.900000000000006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571</v>
      </c>
      <c r="AL59" s="358"/>
      <c r="AM59" s="366">
        <v>1604010</v>
      </c>
      <c r="AN59" s="367">
        <v>49309</v>
      </c>
      <c r="AO59" s="368">
        <v>-48.9</v>
      </c>
      <c r="AP59" s="369">
        <v>92632</v>
      </c>
      <c r="AQ59" s="370">
        <v>-1.5</v>
      </c>
      <c r="AR59" s="371">
        <v>-47.4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567</v>
      </c>
      <c r="AM60" s="374">
        <v>473680</v>
      </c>
      <c r="AN60" s="375">
        <v>14561</v>
      </c>
      <c r="AO60" s="376">
        <v>-55.1</v>
      </c>
      <c r="AP60" s="377">
        <v>47978</v>
      </c>
      <c r="AQ60" s="378">
        <v>-2</v>
      </c>
      <c r="AR60" s="379">
        <v>-53.1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572</v>
      </c>
      <c r="AL61" s="380"/>
      <c r="AM61" s="381">
        <v>1639591</v>
      </c>
      <c r="AN61" s="382">
        <v>49211</v>
      </c>
      <c r="AO61" s="383">
        <v>21.1</v>
      </c>
      <c r="AP61" s="384">
        <v>88827</v>
      </c>
      <c r="AQ61" s="385">
        <v>1.8</v>
      </c>
      <c r="AR61" s="371">
        <v>19.3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567</v>
      </c>
      <c r="AM62" s="374">
        <v>571520</v>
      </c>
      <c r="AN62" s="375">
        <v>17131</v>
      </c>
      <c r="AO62" s="376">
        <v>23.2</v>
      </c>
      <c r="AP62" s="377">
        <v>45889</v>
      </c>
      <c r="AQ62" s="378">
        <v>1.8</v>
      </c>
      <c r="AR62" s="379">
        <v>21.4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S0kHUMUZJIzc3GucZzJsl+XuOLp9jnsiQB+fdSPmFeKjSqHlSKnwc8xq3msJeQk1g0Kof0n5tJIkrFXwGJ4Ug==" saltValue="akZlNMYqYw0E9y4PLjmdj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574</v>
      </c>
    </row>
    <row r="120" spans="125:125" ht="13.5" hidden="1" customHeight="1" x14ac:dyDescent="0.15"/>
    <row r="121" spans="125:125" ht="13.5" hidden="1" customHeight="1" x14ac:dyDescent="0.15">
      <c r="DU121" s="292"/>
    </row>
  </sheetData>
  <sheetProtection algorithmName="SHA-512" hashValue="TME1Fh69BEp3n4BDgZOkldMv5AC7oEvY/m3xATIrkJOhghKOVPnu7kXNKSHAvFKn31lyUD4q0ouk6+dT1p0oxw==" saltValue="PD5PKTD82gsJDSG5GTGG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575</v>
      </c>
    </row>
  </sheetData>
  <sheetProtection algorithmName="SHA-512" hashValue="yLgTvpqoGt3Mayx7P0qCihiqZTe7R1ogRLwmTP8UhQ+wP48pJMc3Vzm6+Mg0/HT8CaOM22ZIGv9GPVjcU7mG9g==" saltValue="+tLxnqlRJruZ+ZMrobpRZ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38" t="s">
        <v>3</v>
      </c>
      <c r="D47" s="1238"/>
      <c r="E47" s="1239"/>
      <c r="F47" s="11">
        <v>9.11</v>
      </c>
      <c r="G47" s="12">
        <v>10.67</v>
      </c>
      <c r="H47" s="12">
        <v>11.17</v>
      </c>
      <c r="I47" s="12">
        <v>13.12</v>
      </c>
      <c r="J47" s="13">
        <v>13.48</v>
      </c>
    </row>
    <row r="48" spans="2:10" ht="57.75" customHeight="1" x14ac:dyDescent="0.15">
      <c r="B48" s="14"/>
      <c r="C48" s="1240" t="s">
        <v>4</v>
      </c>
      <c r="D48" s="1240"/>
      <c r="E48" s="1241"/>
      <c r="F48" s="15">
        <v>2.9</v>
      </c>
      <c r="G48" s="16">
        <v>3.21</v>
      </c>
      <c r="H48" s="16">
        <v>3.67</v>
      </c>
      <c r="I48" s="16">
        <v>5.09</v>
      </c>
      <c r="J48" s="17">
        <v>9.25</v>
      </c>
    </row>
    <row r="49" spans="2:10" ht="57.75" customHeight="1" thickBot="1" x14ac:dyDescent="0.2">
      <c r="B49" s="18"/>
      <c r="C49" s="1242" t="s">
        <v>5</v>
      </c>
      <c r="D49" s="1242"/>
      <c r="E49" s="1243"/>
      <c r="F49" s="19">
        <v>0.34</v>
      </c>
      <c r="G49" s="20">
        <v>1.75</v>
      </c>
      <c r="H49" s="20">
        <v>0.9</v>
      </c>
      <c r="I49" s="20">
        <v>3.16</v>
      </c>
      <c r="J49" s="21">
        <v>4.99</v>
      </c>
    </row>
    <row r="50" spans="2:10" ht="13.5" customHeight="1" x14ac:dyDescent="0.15"/>
  </sheetData>
  <sheetProtection algorithmName="SHA-512" hashValue="XrXfGsq3y9/xd29xJmsrTKWAd5FVFSNy7zPAGjffLDpd0Fh4c2CGvw5ymqH0jJSQeae5zLe8o0kYdLnyN4QrwQ==" saltValue="uzFxTjUYCgwK5figP4NJ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201user</cp:lastModifiedBy>
  <dcterms:modified xsi:type="dcterms:W3CDTF">2022-09-28T01:52:33Z</dcterms:modified>
</cp:coreProperties>
</file>