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6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17"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公会計指標分析・財政指標組合せ分析表 (30.10修正版)" sheetId="21" r:id="rId16"/>
    <sheet name="施設類型別ストック情報分析表① (30.10修正版)" sheetId="22" r:id="rId17"/>
    <sheet name="施設類型別ストック情報分析表② (30.10修正版)" sheetId="23" r:id="rId18"/>
    <sheet name="データシート" sheetId="8" state="hidden" r:id="rId19"/>
  </sheets>
  <externalReferences>
    <externalReference r:id="rId20"/>
  </externalReferences>
  <calcPr calcId="171027"/>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C36" i="9"/>
  <c r="CO35" i="9"/>
  <c r="CO36" i="9" s="1"/>
  <c r="CO37" i="9" s="1"/>
  <c r="BE35" i="9"/>
  <c r="C35" i="9"/>
  <c r="CO34" i="9"/>
  <c r="BW34" i="9"/>
  <c r="BW35" i="9" s="1"/>
  <c r="BW36" i="9" s="1"/>
  <c r="BW37" i="9" s="1"/>
  <c r="BW38" i="9" s="1"/>
  <c r="BW39" i="9" s="1"/>
  <c r="BW40" i="9" s="1"/>
  <c r="BW41" i="9" s="1"/>
  <c r="BW42"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<sst xmlns="http://schemas.openxmlformats.org/spreadsheetml/2006/main" count="1066" uniqueCount="576">
  <si>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</si>
  <si>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</si>
  <si>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</si>
  <si>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</si>
  <si>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</si>
  <si>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</si>
  <si>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</si>
  <si>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</si>
  <si>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</si>
  <si>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</si>
  <si>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</si>
  <si>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</si>
  <si>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</si>
  <si>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</si>
  <si>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</si>
  <si>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</si>
  <si>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(A)－(B)</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</si>
  <si>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</si>
  <si>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</si>
  <si>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</si>
  <si>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</si>
  <si>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</si>
  <si>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</si>
  <si>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</si>
  <si>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</si>
  <si>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</si>
  <si>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</si>
  <si>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</si>
  <si>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</si>
  <si>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</si>
  <si>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</si>
  <si>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</si>
  <si>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</si>
  <si>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</si>
  <si>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</si>
  <si>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</si>
  <si>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</si>
  <si>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</si>
  <si>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</si>
  <si>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</si>
  <si>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</si>
  <si>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</si>
  <si>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</si>
  <si>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</si>
  <si>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</si>
  <si>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</si>
  <si>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</si>
  <si>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</si>
  <si>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</si>
  <si>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</si>
  <si>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</si>
  <si>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</si>
  <si>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</si>
  <si>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</si>
  <si>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</si>
  <si>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</si>
  <si>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</si>
  <si>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</si>
  <si>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</si>
  <si>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</si>
  <si>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</si>
  <si>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</si>
  <si>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</si>
  <si>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</si>
  <si>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</si>
  <si>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</si>
  <si>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</si>
  <si>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</si>
  <si>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</si>
  <si>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</si>
  <si>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</si>
  <si>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</si>
  <si>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</si>
  <si>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</si>
  <si>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</si>
  <si>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</si>
  <si>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</si>
  <si>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</si>
  <si>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</si>
  <si>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6"/>
  </si>
  <si>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</si>
  <si>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</si>
  <si>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</si>
  <si>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</si>
  <si>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</si>
  <si>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</si>
  <si>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</si>
  <si>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6"/>
  </si>
  <si>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</si>
  <si>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</si>
  <si>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</si>
  <si>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中部</t>
    <rPh sb="0" eb="2">
      <t>チュウブ</t>
    </rPh>
    <phoneticPr fontId="5"/>
  </si>
  <si>
    <t>単年度収支</t>
    <phoneticPr fontId="16"/>
  </si>
  <si>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</si>
  <si>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</si>
  <si>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</si>
  <si>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</si>
  <si>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6"/>
  </si>
  <si>
    <t>健全化判断比率</t>
    <phoneticPr fontId="5"/>
  </si>
  <si>
    <t>-3.3</t>
    <phoneticPr fontId="5"/>
  </si>
  <si>
    <t>山振</t>
    <rPh sb="0" eb="1">
      <t>ヤマ</t>
    </rPh>
    <rPh sb="1" eb="2">
      <t>フ</t>
    </rPh>
    <phoneticPr fontId="5"/>
  </si>
  <si>
    <t>○</t>
    <phoneticPr fontId="5"/>
  </si>
  <si>
    <t>繰上償還金</t>
    <phoneticPr fontId="16"/>
  </si>
  <si>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</si>
  <si>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</si>
  <si>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</si>
  <si>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</si>
  <si>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t>低開発</t>
    <rPh sb="0" eb="1">
      <t>テイ</t>
    </rPh>
    <rPh sb="1" eb="3">
      <t>カイハツ</t>
    </rPh>
    <phoneticPr fontId="5"/>
  </si>
  <si>
    <t>○</t>
    <phoneticPr fontId="5"/>
  </si>
  <si>
    <t>積立金取崩し額</t>
    <phoneticPr fontId="16"/>
  </si>
  <si>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</si>
  <si>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</si>
  <si>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</si>
  <si>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</si>
  <si>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</si>
  <si>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6"/>
  </si>
  <si>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</si>
  <si>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</si>
  <si>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</si>
  <si>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</si>
  <si>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</si>
  <si>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t>増減率  (％)</t>
    <rPh sb="0" eb="2">
      <t>ゾウゲン</t>
    </rPh>
    <rPh sb="2" eb="3">
      <t>リツ</t>
    </rPh>
    <phoneticPr fontId="5"/>
  </si>
  <si>
    <t>-0.8</t>
    <phoneticPr fontId="5"/>
  </si>
  <si>
    <t>基準財政需要額</t>
    <phoneticPr fontId="16"/>
  </si>
  <si>
    <t>うち日本人(％)</t>
    <phoneticPr fontId="5"/>
  </si>
  <si>
    <t>-0.9</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</si>
  <si>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</si>
  <si>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</si>
  <si>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</si>
  <si>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</si>
  <si>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</si>
  <si>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</si>
  <si>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</si>
  <si>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</si>
  <si>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</si>
  <si>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</si>
  <si>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</si>
  <si>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</si>
  <si>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</si>
  <si>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</si>
  <si>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</si>
  <si>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</si>
  <si>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</si>
  <si>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</si>
  <si>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</si>
  <si>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</si>
  <si>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</si>
  <si>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</si>
  <si>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</si>
  <si>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</si>
  <si>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</si>
  <si>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</si>
  <si>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</si>
  <si>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</si>
  <si>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</si>
  <si>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</si>
  <si>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</si>
  <si>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</si>
  <si>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</si>
  <si>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</si>
  <si>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</si>
  <si>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</si>
  <si>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</si>
  <si>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</si>
  <si>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</si>
  <si>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</si>
  <si>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</si>
  <si>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</si>
  <si>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</si>
  <si>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</si>
  <si>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</si>
  <si>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</si>
  <si>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</si>
  <si>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</si>
  <si>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</si>
  <si>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</si>
  <si>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</si>
  <si>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</si>
  <si>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</si>
  <si>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</si>
  <si>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</si>
  <si>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</si>
  <si>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6"/>
  </si>
  <si>
    <t>青森県弘前市</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</si>
  <si>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</si>
  <si>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</si>
  <si>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</si>
  <si>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</si>
  <si>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</si>
  <si>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</si>
  <si>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</si>
  <si>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</si>
  <si>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</si>
  <si>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</si>
  <si>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</si>
  <si>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</si>
  <si>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</si>
  <si>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</si>
  <si>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</si>
  <si>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</si>
  <si>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</si>
  <si>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</si>
  <si>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</si>
  <si>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6"/>
  </si>
  <si>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</si>
  <si>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</si>
  <si>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</si>
  <si>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</si>
  <si>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</si>
  <si>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</si>
  <si>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</si>
  <si>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</si>
  <si>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</si>
  <si>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</si>
  <si>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</si>
  <si>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</si>
  <si>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</si>
  <si>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</si>
  <si>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</si>
  <si>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</si>
  <si>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</si>
  <si>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</si>
  <si>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</si>
  <si>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</si>
  <si>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</si>
  <si>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</si>
  <si>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</si>
  <si>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</si>
  <si>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</si>
  <si>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</si>
  <si>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</si>
  <si>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</si>
  <si>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</si>
  <si>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</si>
  <si>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</si>
  <si>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</si>
  <si>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</si>
  <si>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</si>
  <si>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</si>
  <si>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6"/>
  </si>
  <si>
    <t>　震災復興特別交付税</t>
    <phoneticPr fontId="16"/>
  </si>
  <si>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</si>
  <si>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</si>
  <si>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</si>
  <si>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</si>
  <si>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</si>
  <si>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</si>
  <si>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</si>
  <si>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</si>
  <si>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</si>
  <si>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</si>
  <si>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</si>
  <si>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</si>
  <si>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</si>
  <si>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</si>
  <si>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</si>
  <si>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</si>
  <si>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</si>
  <si>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</si>
  <si>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</si>
  <si>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</si>
  <si>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</si>
  <si>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</si>
  <si>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</si>
  <si>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</si>
  <si>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</si>
  <si>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</si>
  <si>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</si>
  <si>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</si>
  <si>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</si>
  <si>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</si>
  <si>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</si>
  <si>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</si>
  <si>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</si>
  <si>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</si>
  <si>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</si>
  <si>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</si>
  <si>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</si>
  <si>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</si>
  <si>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</si>
  <si>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6"/>
  </si>
  <si>
    <t>繰越金</t>
  </si>
  <si>
    <t>・計</t>
    <phoneticPr fontId="5"/>
  </si>
  <si>
    <t>市町村民税</t>
    <rPh sb="0" eb="3">
      <t>シチョウソン</t>
    </rPh>
    <rPh sb="3" eb="4">
      <t>ミン</t>
    </rPh>
    <rPh sb="4" eb="5">
      <t>ゼイ</t>
    </rPh>
    <phoneticPr fontId="5"/>
  </si>
  <si>
    <t>　うち利子</t>
    <phoneticPr fontId="16"/>
  </si>
  <si>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</si>
  <si>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</si>
  <si>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</si>
  <si>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</si>
  <si>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</si>
  <si>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</si>
  <si>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</si>
  <si>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</si>
  <si>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</si>
  <si>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</si>
  <si>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</si>
  <si>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</si>
  <si>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</si>
  <si>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</si>
  <si>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6"/>
  </si>
  <si>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</si>
  <si>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</si>
  <si>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6"/>
  </si>
  <si>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</si>
  <si>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</si>
  <si>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</si>
  <si>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</si>
  <si>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</si>
  <si>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</si>
  <si>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</si>
  <si>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</si>
  <si>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</si>
  <si>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</si>
  <si>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</si>
  <si>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</si>
  <si>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</si>
  <si>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</si>
  <si>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</si>
  <si>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</si>
  <si>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6"/>
  </si>
  <si>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</si>
  <si>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</si>
  <si>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</si>
  <si>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</si>
  <si>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</si>
  <si>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</si>
  <si>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</si>
  <si>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</si>
  <si>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</si>
  <si>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</si>
  <si>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</si>
  <si>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</si>
  <si>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</si>
  <si>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青森県弘前市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</si>
  <si>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</si>
  <si>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</si>
  <si>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</si>
  <si>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</si>
  <si>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</si>
  <si>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</si>
  <si>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</si>
  <si>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</si>
  <si>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</si>
  <si>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</si>
  <si>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</si>
  <si>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</si>
  <si>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</si>
  <si>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</si>
  <si>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</si>
  <si>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</si>
  <si>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</si>
  <si>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</si>
  <si>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</si>
  <si>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</si>
  <si>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</si>
  <si>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</si>
  <si>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</si>
  <si>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</si>
  <si>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</si>
  <si>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</si>
  <si>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</si>
  <si>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</si>
  <si>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</si>
  <si>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</si>
  <si>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</si>
  <si>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</si>
  <si>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</si>
  <si>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</si>
  <si>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</si>
  <si>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</si>
  <si>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</si>
  <si>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</si>
  <si>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</si>
  <si>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</si>
  <si>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</si>
  <si>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</si>
  <si>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</si>
  <si>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</si>
  <si>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</si>
  <si>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</si>
  <si>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</si>
  <si>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</si>
  <si>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</si>
  <si>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</si>
  <si>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</si>
  <si>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</si>
  <si>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</si>
  <si>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</si>
  <si>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平成26年度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</si>
  <si>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</si>
  <si>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</si>
  <si>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</si>
  <si>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</si>
  <si>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</si>
  <si>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</si>
  <si>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</si>
  <si>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</si>
  <si>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</si>
  <si>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</si>
  <si>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</si>
  <si>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</si>
  <si>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</si>
  <si>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</si>
  <si>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</si>
  <si>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</si>
  <si>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</si>
  <si>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</si>
  <si>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</si>
  <si>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</si>
  <si>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</si>
  <si>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</si>
  <si>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</si>
  <si>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</si>
  <si>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</si>
  <si>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</si>
  <si>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</si>
  <si>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</si>
  <si>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</si>
  <si>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</si>
  <si>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</si>
  <si>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</si>
  <si>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</si>
  <si>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</si>
  <si>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</si>
  <si>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</si>
  <si>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</si>
  <si>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</si>
  <si>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</si>
  <si>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</si>
  <si>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</si>
  <si>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</si>
  <si>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</si>
  <si>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</si>
  <si>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</si>
  <si>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</si>
  <si>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</si>
  <si>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</si>
  <si>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</si>
  <si>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</si>
  <si>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</si>
  <si>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</si>
  <si>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</si>
  <si>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</si>
  <si>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</si>
  <si>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</si>
  <si>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</si>
  <si>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</si>
  <si>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</si>
  <si>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</si>
  <si>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</si>
  <si>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</si>
  <si>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</si>
  <si>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</si>
  <si>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</si>
  <si>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</si>
  <si>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</si>
  <si>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</si>
  <si>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</si>
  <si>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</si>
  <si>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</si>
  <si>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</si>
  <si>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</si>
  <si>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</si>
  <si>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</si>
  <si>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</si>
  <si>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</si>
  <si>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</si>
  <si>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</si>
  <si>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</si>
  <si>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</si>
  <si>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</si>
  <si>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</si>
  <si>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</si>
  <si>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</si>
  <si>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</si>
  <si>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</si>
  <si>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</si>
  <si>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</si>
  <si>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</si>
  <si>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</si>
  <si>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</si>
  <si>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</si>
  <si>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</si>
  <si>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</si>
  <si>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</si>
  <si>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</si>
  <si>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</si>
  <si>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</si>
  <si>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</si>
  <si>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</si>
  <si>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</si>
  <si>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</si>
  <si>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</si>
  <si>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</si>
  <si>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</si>
  <si>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</si>
  <si>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</si>
  <si>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</si>
  <si>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</si>
  <si>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</si>
  <si>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</si>
  <si>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</si>
  <si>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</si>
  <si>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</si>
  <si>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</si>
  <si>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</si>
  <si>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</si>
  <si>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</si>
  <si>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</si>
  <si>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0.11</t>
  </si>
  <si>
    <t>▲ 0.70</t>
  </si>
  <si>
    <t>▲ 0.08</t>
  </si>
  <si>
    <t>国民健康保険特別会計</t>
  </si>
  <si>
    <t>▲ 0.89</t>
  </si>
  <si>
    <t>▲ 1.50</t>
  </si>
  <si>
    <t>▲ 2.24</t>
  </si>
  <si>
    <t>▲ 4.09</t>
  </si>
  <si>
    <t>▲ 2.77</t>
  </si>
  <si>
    <t>水道事業会計</t>
  </si>
  <si>
    <t>下水道事業会計</t>
  </si>
  <si>
    <t>一般会計</t>
  </si>
  <si>
    <t>介護保険特別会計</t>
  </si>
  <si>
    <t>病院事業会計</t>
  </si>
  <si>
    <t>後期高齢者医療特別会計</t>
  </si>
  <si>
    <t>その他会計（赤字）</t>
  </si>
  <si>
    <t>▲ 0.81</t>
  </si>
  <si>
    <t>▲ 0.52</t>
  </si>
  <si>
    <t>▲ 0.23</t>
  </si>
  <si>
    <t>その他会計（黒字）</t>
  </si>
  <si>
    <r>
      <t>産業構造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5</t>
    </r>
    <r>
      <rPr>
        <sz val="11"/>
        <color theme="1"/>
        <rFont val="ＭＳ Ｐゴシック"/>
        <family val="3"/>
        <charset val="128"/>
        <scheme val="minor"/>
      </rPr>
      <t>)</t>
    </r>
    <rPh sb="0" eb="2">
      <t>サンギョウ</t>
    </rPh>
    <rPh sb="2" eb="4">
      <t>コウゾウ</t>
    </rPh>
    <phoneticPr fontId="5"/>
  </si>
  <si>
    <r>
      <t xml:space="preserve">増減率 </t>
    </r>
    <r>
      <rPr>
        <sz val="11"/>
        <color theme="1"/>
        <rFont val="ＭＳ Ｐゴシック"/>
        <family val="3"/>
        <charset val="128"/>
        <scheme val="minor"/>
      </rPr>
      <t xml:space="preserve"> </t>
    </r>
    <r>
      <rPr>
        <sz val="11"/>
        <color theme="1"/>
        <rFont val="ＭＳ Ｐゴシック"/>
        <family val="3"/>
        <charset val="128"/>
        <scheme val="minor"/>
      </rPr>
      <t>(％)</t>
    </r>
    <rPh sb="0" eb="2">
      <t>ゾウゲン</t>
    </rPh>
    <rPh sb="2" eb="3">
      <t>リツ</t>
    </rPh>
    <phoneticPr fontId="5"/>
  </si>
  <si>
    <r>
      <t>2</t>
    </r>
    <r>
      <rPr>
        <sz val="11"/>
        <color theme="1"/>
        <rFont val="ＭＳ Ｐゴシック"/>
        <family val="3"/>
        <charset val="128"/>
        <scheme val="minor"/>
      </rPr>
      <t>7年国調</t>
    </r>
    <rPh sb="2" eb="3">
      <t>ネン</t>
    </rPh>
    <rPh sb="3" eb="4">
      <t>コク</t>
    </rPh>
    <rPh sb="4" eb="5">
      <t>チョウ</t>
    </rPh>
    <phoneticPr fontId="5"/>
  </si>
  <si>
    <r>
      <t>2</t>
    </r>
    <r>
      <rPr>
        <sz val="11"/>
        <color theme="1"/>
        <rFont val="ＭＳ Ｐゴシック"/>
        <family val="3"/>
        <charset val="128"/>
        <scheme val="minor"/>
      </rPr>
      <t>2年国調</t>
    </r>
    <rPh sb="2" eb="3">
      <t>ネン</t>
    </rPh>
    <rPh sb="3" eb="4">
      <t>コク</t>
    </rPh>
    <rPh sb="4" eb="5">
      <t>チョウ</t>
    </rPh>
    <phoneticPr fontId="5"/>
  </si>
  <si>
    <t>弘前地区環境整備事務組合</t>
    <rPh sb="0" eb="2">
      <t>ヒロサキ</t>
    </rPh>
    <rPh sb="2" eb="4">
      <t>チク</t>
    </rPh>
    <rPh sb="4" eb="6">
      <t>カンキョウ</t>
    </rPh>
    <rPh sb="6" eb="8">
      <t>セイビ</t>
    </rPh>
    <rPh sb="8" eb="10">
      <t>ジム</t>
    </rPh>
    <rPh sb="10" eb="12">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</si>
  <si>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</si>
  <si>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</si>
  <si>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</si>
  <si>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</si>
  <si>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</si>
  <si>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</si>
  <si>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</si>
  <si>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</si>
  <si>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</si>
  <si>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</si>
  <si>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</si>
  <si>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t>
    <phoneticPr fontId="2"/>
  </si>
  <si>
    <t>法適用企業</t>
  </si>
  <si>
    <t>一般財団法人　弘前市みどりの協会</t>
    <rPh sb="0" eb="2">
      <t>イッパン</t>
    </rPh>
    <rPh sb="2" eb="4">
      <t>ザイダン</t>
    </rPh>
    <rPh sb="4" eb="6">
      <t>ホウジン</t>
    </rPh>
    <rPh sb="7" eb="10">
      <t>ヒロサキシ</t>
    </rPh>
    <rPh sb="14" eb="16">
      <t>キョウカイ</t>
    </rPh>
    <phoneticPr fontId="2"/>
  </si>
  <si>
    <t>弘前市土地開発公社</t>
    <rPh sb="0" eb="3">
      <t>ヒロサキシ</t>
    </rPh>
    <rPh sb="3" eb="5">
      <t>トチ</t>
    </rPh>
    <rPh sb="5" eb="7">
      <t>カイハツ</t>
    </rPh>
    <rPh sb="7" eb="9">
      <t>コウシャ</t>
    </rPh>
    <phoneticPr fontId="2"/>
  </si>
  <si>
    <t>一般財団法人　岩木振興公社</t>
    <rPh sb="7" eb="9">
      <t>イワキ</t>
    </rPh>
    <rPh sb="9" eb="11">
      <t>シンコウ</t>
    </rPh>
    <rPh sb="11" eb="13">
      <t>コウシャ</t>
    </rPh>
    <phoneticPr fontId="2"/>
  </si>
  <si>
    <t>一般財団法人　星と森のロマントピアそうま</t>
    <rPh sb="7" eb="8">
      <t>ホシ</t>
    </rPh>
    <rPh sb="9" eb="10">
      <t>モリ</t>
    </rPh>
    <phoneticPr fontId="2"/>
  </si>
  <si>
    <t>〇</t>
    <phoneticPr fontId="2"/>
  </si>
  <si>
    <t>元利償還金等(A)</t>
    <phoneticPr fontId="5"/>
  </si>
  <si>
    <t>減債基金積立不足算定額</t>
    <phoneticPr fontId="5"/>
  </si>
  <si>
    <t>一時借入金の利子</t>
    <phoneticPr fontId="5"/>
  </si>
  <si>
    <t>算入公債費等(B)</t>
    <phoneticPr fontId="5"/>
  </si>
  <si>
    <t>算入公債費等</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</si>
  <si>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</si>
  <si>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</si>
  <si>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</si>
  <si>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</si>
  <si>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</si>
  <si>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</si>
  <si>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</si>
  <si>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</si>
  <si>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</si>
  <si>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</si>
  <si>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</si>
  <si>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</si>
  <si>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類似団体と比較していずれの比率においても高い水準にあるものの、地方債の計画的な借入、高利率な地方債の繰上償還のほか、交付税算入のある有利な地方債の活用、毎年度の基金の
積み増し等により、平成２６年度までは下降傾向を維持している。平成２７年度以降、施設の老朽化に伴う庁舎増改築事業等の大規模建設事業により地方債残高は増加傾向にあるため、今後
健全な財政運営を維持できるよう取り組む必要がある。</t>
    <phoneticPr fontId="2"/>
  </si>
  <si>
    <t>（　参考　）</t>
    <rPh sb="2" eb="4">
      <t>サンコウ</t>
    </rPh>
    <phoneticPr fontId="5"/>
  </si>
  <si>
    <t>実質公債費比率</t>
    <rPh sb="0" eb="2">
      <t>ジッシツ</t>
    </rPh>
    <rPh sb="2" eb="5">
      <t>コウサイヒ</t>
    </rPh>
    <rPh sb="5" eb="7">
      <t>ヒリツ</t>
    </rPh>
    <phoneticPr fontId="5"/>
  </si>
  <si>
    <r>
      <t>資金不足比率 (※</t>
    </r>
    <r>
      <rPr>
        <sz val="11"/>
        <color theme="1"/>
        <rFont val="ＭＳ Ｐゴシック"/>
        <family val="3"/>
        <charset val="128"/>
        <scheme val="minor"/>
      </rPr>
      <t>4</t>
    </r>
    <r>
      <rPr>
        <sz val="11"/>
        <color theme="1"/>
        <rFont val="ＭＳ Ｐゴシック"/>
        <family val="3"/>
        <charset val="128"/>
        <scheme val="minor"/>
      </rPr>
      <t>)</t>
    </r>
    <phoneticPr fontId="5"/>
  </si>
  <si>
    <r>
      <t>(※</t>
    </r>
    <r>
      <rPr>
        <sz val="11"/>
        <color theme="1"/>
        <rFont val="ＭＳ Ｐゴシック"/>
        <family val="3"/>
        <charset val="128"/>
        <scheme val="minor"/>
      </rPr>
      <t>3</t>
    </r>
    <r>
      <rPr>
        <sz val="11"/>
        <color theme="1"/>
        <rFont val="ＭＳ Ｐゴシック"/>
        <family val="3"/>
        <charset val="128"/>
        <scheme val="minor"/>
      </rPr>
      <t>)</t>
    </r>
    <phoneticPr fontId="5"/>
  </si>
  <si>
    <t>有形固定資産減価償却率</t>
    <phoneticPr fontId="5"/>
  </si>
  <si>
    <t>類似団体と比較していずれの比率においても高い水準にあるものの、地方債の計画的な借入、高利率な地方債の繰上償還のほか、交付税算入のある有利な地方債の活用、毎年度の基金の
積み増し等により、平成２６年度までは下降傾向を維持している。平成２７年度以降、施設の老朽化に伴う庁舎増改築事業等の大規模建設事業により地方債残高は増加傾向にあるため、今後
健全な財政運営を維持できるよう取り組む必要がある。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</si>
</sst>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4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4"/>
      <color indexed="8"/>
      <name val="ＭＳ Ｐゴシック"/>
      <family val="3"/>
      <charset val="128"/>
    </font>
    <font>
      <sz val="9"/>
      <color indexed="8"/>
      <name val="ＭＳ ゴシック"/>
      <family val="3"/>
      <charset val="128"/>
    </font>
    <font>
      <sz val="11"/>
      <color indexed="8"/>
      <name val="ＭＳ Ｐ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8"/>
      <color indexed="8"/>
      <name val="ＭＳ 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49" fontId="19"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0"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1"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1"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49" fontId="22" fillId="5" borderId="0" xfId="30" applyNumberFormat="1" applyFont="1" applyFill="1" applyProtection="1">
      <alignment vertical="center"/>
    </xf>
    <xf numFmtId="0" fontId="22" fillId="5" borderId="0" xfId="30" applyFont="1" applyFill="1" applyProtection="1">
      <alignment vertical="center"/>
    </xf>
    <xf numFmtId="0" fontId="22" fillId="5" borderId="0" xfId="30" applyFont="1" applyFill="1" applyBorder="1" applyAlignment="1" applyProtection="1">
      <alignment vertical="center"/>
    </xf>
    <xf numFmtId="0" fontId="22" fillId="5" borderId="72" xfId="30" applyFont="1" applyFill="1" applyBorder="1" applyProtection="1">
      <alignment vertical="center"/>
    </xf>
    <xf numFmtId="0" fontId="23" fillId="5" borderId="0" xfId="31" applyFont="1" applyFill="1" applyProtection="1">
      <alignment vertical="center"/>
    </xf>
    <xf numFmtId="0" fontId="23" fillId="0" borderId="0" xfId="31" applyFont="1" applyProtection="1">
      <alignment vertical="center"/>
    </xf>
    <xf numFmtId="0" fontId="24" fillId="5" borderId="0" xfId="30" applyFont="1" applyFill="1" applyAlignment="1" applyProtection="1">
      <alignment vertical="center"/>
    </xf>
    <xf numFmtId="0" fontId="22" fillId="5" borderId="0" xfId="30" applyFont="1" applyFill="1" applyAlignment="1" applyProtection="1">
      <alignment vertical="center"/>
    </xf>
    <xf numFmtId="0" fontId="23" fillId="5" borderId="0" xfId="31" applyFont="1" applyFill="1" applyAlignment="1" applyProtection="1">
      <alignment vertical="center"/>
    </xf>
    <xf numFmtId="0" fontId="23" fillId="0" borderId="0" xfId="31" applyFont="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8"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8"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30" fillId="5" borderId="0" xfId="31" applyFont="1" applyFill="1" applyProtection="1">
      <alignment vertical="center"/>
    </xf>
    <xf numFmtId="0" fontId="23" fillId="0" borderId="0" xfId="31" applyFont="1">
      <alignment vertical="center"/>
    </xf>
    <xf numFmtId="0" fontId="21" fillId="0" borderId="122"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1" fillId="0" borderId="0" xfId="34" applyFont="1" applyFill="1">
      <alignment vertical="center"/>
    </xf>
    <xf numFmtId="0" fontId="21"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34" fillId="0" borderId="0" xfId="26" applyFont="1" applyFill="1">
      <alignment vertical="center"/>
    </xf>
    <xf numFmtId="49" fontId="34" fillId="0" borderId="0" xfId="26" applyNumberFormat="1" applyFont="1" applyFill="1">
      <alignment vertical="center"/>
    </xf>
    <xf numFmtId="0" fontId="34" fillId="0" borderId="0" xfId="26" applyFont="1">
      <alignment vertical="center"/>
    </xf>
    <xf numFmtId="0" fontId="36" fillId="0" borderId="0" xfId="26" applyFont="1" applyFill="1">
      <alignment vertical="center"/>
    </xf>
    <xf numFmtId="0" fontId="37" fillId="0" borderId="0" xfId="26" applyFont="1" applyFill="1">
      <alignment vertical="center"/>
    </xf>
    <xf numFmtId="0" fontId="34" fillId="0" borderId="36" xfId="26" applyFont="1" applyFill="1" applyBorder="1" applyAlignment="1">
      <alignment horizontal="left" vertical="center"/>
    </xf>
    <xf numFmtId="0" fontId="34" fillId="0" borderId="8" xfId="26" applyFont="1" applyFill="1" applyBorder="1" applyAlignment="1">
      <alignment horizontal="left" vertical="center"/>
    </xf>
    <xf numFmtId="0" fontId="34" fillId="0" borderId="9" xfId="26" applyFont="1" applyFill="1" applyBorder="1" applyAlignment="1">
      <alignment horizontal="left" vertical="center"/>
    </xf>
    <xf numFmtId="184" fontId="34" fillId="0" borderId="36" xfId="26" applyNumberFormat="1" applyFont="1" applyFill="1" applyBorder="1" applyAlignment="1">
      <alignment horizontal="right" vertical="center"/>
    </xf>
    <xf numFmtId="184" fontId="34" fillId="0" borderId="8" xfId="26" applyNumberFormat="1" applyFont="1" applyFill="1" applyBorder="1" applyAlignment="1">
      <alignment horizontal="right" vertical="center"/>
    </xf>
    <xf numFmtId="184" fontId="34" fillId="0" borderId="9" xfId="26" applyNumberFormat="1" applyFont="1" applyFill="1" applyBorder="1" applyAlignment="1">
      <alignment horizontal="right" vertical="center"/>
    </xf>
    <xf numFmtId="0" fontId="38" fillId="0" borderId="45" xfId="27" applyFont="1" applyFill="1" applyBorder="1" applyAlignment="1">
      <alignment vertical="center"/>
    </xf>
    <xf numFmtId="184" fontId="34" fillId="0" borderId="36" xfId="26" applyNumberFormat="1" applyFont="1" applyFill="1" applyBorder="1" applyAlignment="1">
      <alignment vertical="center"/>
    </xf>
    <xf numFmtId="184" fontId="34" fillId="0" borderId="8" xfId="26" applyNumberFormat="1" applyFont="1" applyFill="1" applyBorder="1" applyAlignment="1">
      <alignment vertical="center"/>
    </xf>
    <xf numFmtId="184" fontId="34" fillId="0" borderId="9" xfId="26" applyNumberFormat="1" applyFont="1" applyFill="1" applyBorder="1" applyAlignment="1">
      <alignment vertical="center"/>
    </xf>
    <xf numFmtId="0" fontId="34" fillId="0" borderId="7" xfId="26" applyFont="1" applyFill="1" applyBorder="1" applyAlignment="1">
      <alignment horizontal="left" vertical="center"/>
    </xf>
    <xf numFmtId="0" fontId="38" fillId="0" borderId="68" xfId="27" applyFont="1" applyFill="1" applyBorder="1" applyAlignment="1">
      <alignment horizontal="center" vertical="center"/>
    </xf>
    <xf numFmtId="0" fontId="34" fillId="0" borderId="7" xfId="26" applyFont="1" applyFill="1" applyBorder="1" applyAlignment="1">
      <alignment horizontal="center" vertical="center"/>
    </xf>
    <xf numFmtId="0" fontId="34" fillId="0" borderId="71" xfId="26" applyFont="1" applyFill="1" applyBorder="1" applyAlignment="1">
      <alignment horizontal="center" vertical="center"/>
    </xf>
    <xf numFmtId="0" fontId="39" fillId="0" borderId="72" xfId="26" applyFont="1" applyFill="1" applyBorder="1" applyAlignment="1">
      <alignment vertical="center" wrapText="1"/>
    </xf>
    <xf numFmtId="0" fontId="39" fillId="0" borderId="73" xfId="26" applyFont="1" applyFill="1" applyBorder="1" applyAlignment="1">
      <alignment vertical="center" wrapText="1"/>
    </xf>
    <xf numFmtId="181" fontId="34" fillId="0" borderId="71" xfId="26" applyNumberFormat="1" applyFont="1" applyFill="1" applyBorder="1" applyAlignment="1">
      <alignment vertical="center"/>
    </xf>
    <xf numFmtId="181" fontId="34" fillId="0" borderId="72" xfId="26" applyNumberFormat="1" applyFont="1" applyFill="1" applyBorder="1" applyAlignment="1">
      <alignment vertical="center"/>
    </xf>
    <xf numFmtId="181" fontId="34" fillId="0" borderId="73" xfId="26" applyNumberFormat="1" applyFont="1" applyFill="1" applyBorder="1" applyAlignment="1">
      <alignment vertical="center"/>
    </xf>
    <xf numFmtId="0" fontId="34" fillId="0" borderId="7" xfId="26" applyFont="1" applyFill="1" applyBorder="1">
      <alignment vertical="center"/>
    </xf>
    <xf numFmtId="0" fontId="34" fillId="0" borderId="0" xfId="26" applyFont="1" applyFill="1" applyBorder="1">
      <alignment vertical="center"/>
    </xf>
    <xf numFmtId="0" fontId="34" fillId="0" borderId="62" xfId="26" applyFont="1" applyFill="1" applyBorder="1">
      <alignment vertical="center"/>
    </xf>
    <xf numFmtId="49" fontId="34" fillId="0" borderId="7" xfId="26" applyNumberFormat="1" applyFont="1" applyFill="1" applyBorder="1">
      <alignment vertical="center"/>
    </xf>
    <xf numFmtId="49" fontId="34" fillId="0" borderId="0" xfId="26" applyNumberFormat="1" applyFont="1" applyFill="1" applyBorder="1">
      <alignment vertical="center"/>
    </xf>
    <xf numFmtId="0" fontId="34" fillId="0" borderId="0" xfId="26" applyFont="1" applyFill="1" applyBorder="1" applyAlignment="1">
      <alignment vertical="center"/>
    </xf>
    <xf numFmtId="0" fontId="34" fillId="0" borderId="0" xfId="26" applyFont="1" applyFill="1" applyBorder="1" applyAlignment="1">
      <alignment horizontal="center" vertical="center"/>
    </xf>
    <xf numFmtId="49" fontId="34" fillId="0" borderId="0" xfId="26" applyNumberFormat="1" applyFont="1" applyFill="1" applyBorder="1" applyAlignment="1">
      <alignment horizontal="center" vertical="center"/>
    </xf>
    <xf numFmtId="0" fontId="34" fillId="0" borderId="62" xfId="26" applyFont="1" applyFill="1" applyBorder="1" applyAlignment="1">
      <alignment horizontal="center" vertical="center"/>
    </xf>
    <xf numFmtId="0" fontId="34" fillId="0" borderId="71" xfId="26" applyFont="1" applyFill="1" applyBorder="1">
      <alignment vertical="center"/>
    </xf>
    <xf numFmtId="0" fontId="34" fillId="0" borderId="72" xfId="26" applyFont="1" applyFill="1" applyBorder="1">
      <alignment vertical="center"/>
    </xf>
    <xf numFmtId="0" fontId="34" fillId="0" borderId="73" xfId="26" applyFont="1" applyFill="1" applyBorder="1">
      <alignment vertical="center"/>
    </xf>
    <xf numFmtId="0" fontId="34" fillId="0" borderId="0" xfId="28" applyFont="1" applyFill="1">
      <alignment vertical="center"/>
    </xf>
    <xf numFmtId="0" fontId="34" fillId="0" borderId="36" xfId="26" applyFont="1" applyFill="1" applyBorder="1" applyAlignment="1">
      <alignment horizontal="center" vertical="center"/>
    </xf>
    <xf numFmtId="0" fontId="34" fillId="0" borderId="8" xfId="26" applyFont="1" applyFill="1" applyBorder="1" applyAlignment="1">
      <alignment horizontal="center" vertical="center"/>
    </xf>
    <xf numFmtId="0" fontId="34" fillId="0" borderId="9" xfId="26" applyFont="1" applyFill="1" applyBorder="1" applyAlignment="1">
      <alignment horizontal="center" vertical="center"/>
    </xf>
    <xf numFmtId="0" fontId="38" fillId="0" borderId="36" xfId="15" applyFont="1" applyFill="1" applyBorder="1" applyAlignment="1">
      <alignment horizontal="left" vertical="center"/>
    </xf>
    <xf numFmtId="0" fontId="38" fillId="0" borderId="8" xfId="15" applyFont="1" applyFill="1" applyBorder="1" applyAlignment="1">
      <alignment horizontal="left" vertical="center"/>
    </xf>
    <xf numFmtId="0" fontId="38" fillId="0" borderId="9" xfId="15" applyFont="1" applyFill="1" applyBorder="1" applyAlignment="1">
      <alignment horizontal="left" vertical="center"/>
    </xf>
    <xf numFmtId="178" fontId="34" fillId="0" borderId="36" xfId="26" applyNumberFormat="1" applyFont="1" applyFill="1" applyBorder="1" applyAlignment="1">
      <alignment horizontal="right" vertical="center"/>
    </xf>
    <xf numFmtId="178" fontId="34" fillId="0" borderId="8" xfId="26" applyNumberFormat="1" applyFont="1" applyFill="1" applyBorder="1" applyAlignment="1">
      <alignment horizontal="right" vertical="center"/>
    </xf>
    <xf numFmtId="178" fontId="34" fillId="0" borderId="9" xfId="26" applyNumberFormat="1" applyFont="1" applyFill="1" applyBorder="1" applyAlignment="1">
      <alignment horizontal="right" vertical="center"/>
    </xf>
    <xf numFmtId="0" fontId="34" fillId="0" borderId="36" xfId="26" applyFont="1" applyFill="1" applyBorder="1" applyAlignment="1">
      <alignment horizontal="left" vertical="center"/>
    </xf>
    <xf numFmtId="0" fontId="34" fillId="0" borderId="8" xfId="26" applyFont="1" applyFill="1" applyBorder="1" applyAlignment="1">
      <alignment horizontal="left" vertical="center"/>
    </xf>
    <xf numFmtId="0" fontId="34" fillId="0" borderId="9" xfId="26" applyFont="1" applyFill="1" applyBorder="1" applyAlignment="1">
      <alignment horizontal="left" vertical="center"/>
    </xf>
    <xf numFmtId="181" fontId="34" fillId="0" borderId="36" xfId="26" applyNumberFormat="1" applyFont="1" applyFill="1" applyBorder="1" applyAlignment="1">
      <alignment horizontal="right" vertical="center"/>
    </xf>
    <xf numFmtId="181" fontId="34" fillId="0" borderId="8" xfId="26" applyNumberFormat="1" applyFont="1" applyFill="1" applyBorder="1" applyAlignment="1">
      <alignment horizontal="right" vertical="center"/>
    </xf>
    <xf numFmtId="181" fontId="34" fillId="0" borderId="9" xfId="26" applyNumberFormat="1" applyFont="1" applyFill="1" applyBorder="1" applyAlignment="1">
      <alignment horizontal="right" vertical="center"/>
    </xf>
    <xf numFmtId="49" fontId="35" fillId="0" borderId="0" xfId="26" applyNumberFormat="1" applyFont="1" applyFill="1" applyAlignment="1">
      <alignment horizontal="center" vertical="center"/>
    </xf>
    <xf numFmtId="0" fontId="34" fillId="0" borderId="4" xfId="26" applyFont="1" applyFill="1" applyBorder="1" applyAlignment="1">
      <alignment horizontal="center" vertical="center"/>
    </xf>
    <xf numFmtId="0" fontId="34" fillId="0" borderId="23" xfId="26" applyFont="1" applyFill="1" applyBorder="1" applyAlignment="1">
      <alignment horizontal="center" vertical="center"/>
    </xf>
    <xf numFmtId="0" fontId="34" fillId="0" borderId="5" xfId="26" applyFont="1" applyFill="1" applyBorder="1" applyAlignment="1">
      <alignment horizontal="center" vertical="center"/>
    </xf>
    <xf numFmtId="0" fontId="34" fillId="0" borderId="58" xfId="26" applyFont="1" applyFill="1" applyBorder="1" applyAlignment="1">
      <alignment horizontal="center" vertical="center"/>
    </xf>
    <xf numFmtId="0" fontId="34" fillId="0" borderId="38" xfId="26" applyFont="1" applyFill="1" applyBorder="1" applyAlignment="1">
      <alignment horizontal="center" vertical="center"/>
    </xf>
    <xf numFmtId="0" fontId="34" fillId="0" borderId="59" xfId="26" applyFont="1" applyFill="1" applyBorder="1" applyAlignment="1">
      <alignment horizontal="center" vertical="center"/>
    </xf>
    <xf numFmtId="0" fontId="34" fillId="0" borderId="64" xfId="26" applyFont="1" applyFill="1" applyBorder="1" applyAlignment="1">
      <alignment horizontal="center" vertical="center"/>
    </xf>
    <xf numFmtId="0" fontId="34" fillId="0" borderId="40" xfId="26" applyFont="1" applyFill="1" applyBorder="1" applyAlignment="1">
      <alignment horizontal="center" vertical="center"/>
    </xf>
    <xf numFmtId="0" fontId="34" fillId="0" borderId="45" xfId="26" applyFont="1" applyFill="1" applyBorder="1" applyAlignment="1">
      <alignment horizontal="center" vertical="center"/>
    </xf>
    <xf numFmtId="0" fontId="34" fillId="0" borderId="57" xfId="26" applyFont="1" applyFill="1" applyBorder="1" applyAlignment="1">
      <alignment horizontal="center" vertical="center"/>
    </xf>
    <xf numFmtId="0" fontId="34" fillId="0" borderId="10" xfId="26" applyFont="1" applyFill="1" applyBorder="1" applyAlignment="1">
      <alignment horizontal="center" vertical="center"/>
    </xf>
    <xf numFmtId="0" fontId="34" fillId="0" borderId="60" xfId="26" applyFont="1" applyFill="1" applyBorder="1" applyAlignment="1">
      <alignment horizontal="center" vertical="center"/>
    </xf>
    <xf numFmtId="0" fontId="34" fillId="0" borderId="61" xfId="26" applyFont="1" applyFill="1" applyBorder="1" applyAlignment="1">
      <alignment horizontal="center" vertical="center"/>
    </xf>
    <xf numFmtId="0" fontId="34" fillId="0" borderId="37" xfId="26" applyFont="1" applyFill="1" applyBorder="1" applyAlignment="1">
      <alignment horizontal="center" vertical="center"/>
    </xf>
    <xf numFmtId="0" fontId="34" fillId="0" borderId="65" xfId="26" applyFont="1" applyFill="1" applyBorder="1" applyAlignment="1">
      <alignment horizontal="center" vertical="center"/>
    </xf>
    <xf numFmtId="0" fontId="34" fillId="0" borderId="7" xfId="26" applyFont="1" applyFill="1" applyBorder="1" applyAlignment="1">
      <alignment horizontal="center" vertical="center"/>
    </xf>
    <xf numFmtId="0" fontId="34" fillId="0" borderId="0" xfId="26" applyFont="1" applyFill="1" applyBorder="1" applyAlignment="1">
      <alignment horizontal="center" vertical="center"/>
    </xf>
    <xf numFmtId="0" fontId="34" fillId="0" borderId="24" xfId="26" applyFont="1" applyFill="1" applyBorder="1" applyAlignment="1">
      <alignment horizontal="center" vertical="center"/>
    </xf>
    <xf numFmtId="0" fontId="34" fillId="0" borderId="49" xfId="26" applyFont="1" applyFill="1" applyBorder="1" applyAlignment="1">
      <alignment horizontal="center" vertical="center"/>
    </xf>
    <xf numFmtId="0" fontId="34" fillId="0" borderId="62" xfId="26" applyFont="1" applyFill="1" applyBorder="1" applyAlignment="1">
      <alignment horizontal="center" vertical="center"/>
    </xf>
    <xf numFmtId="0" fontId="34" fillId="0" borderId="63" xfId="26" applyFont="1" applyFill="1" applyBorder="1" applyAlignment="1">
      <alignment horizontal="center" vertical="center"/>
    </xf>
    <xf numFmtId="0" fontId="34" fillId="0" borderId="1" xfId="26" applyFont="1" applyFill="1" applyBorder="1" applyAlignment="1">
      <alignment horizontal="center" vertical="center"/>
    </xf>
    <xf numFmtId="0" fontId="34" fillId="0" borderId="2" xfId="26" applyFont="1" applyFill="1" applyBorder="1" applyAlignment="1">
      <alignment horizontal="center" vertical="center"/>
    </xf>
    <xf numFmtId="0" fontId="34" fillId="0" borderId="3" xfId="26" applyFont="1" applyFill="1" applyBorder="1" applyAlignment="1">
      <alignment horizontal="center" vertical="center"/>
    </xf>
    <xf numFmtId="181" fontId="34" fillId="0" borderId="7" xfId="26" applyNumberFormat="1" applyFont="1" applyFill="1" applyBorder="1" applyAlignment="1">
      <alignment horizontal="right" vertical="center"/>
    </xf>
    <xf numFmtId="181" fontId="34" fillId="0" borderId="0" xfId="26" applyNumberFormat="1" applyFont="1" applyFill="1" applyBorder="1" applyAlignment="1">
      <alignment horizontal="right" vertical="center"/>
    </xf>
    <xf numFmtId="181" fontId="34" fillId="0" borderId="62" xfId="26" applyNumberFormat="1" applyFont="1" applyFill="1" applyBorder="1" applyAlignment="1">
      <alignment horizontal="right" vertical="center"/>
    </xf>
    <xf numFmtId="178" fontId="34" fillId="0" borderId="7" xfId="26" applyNumberFormat="1" applyFont="1" applyFill="1" applyBorder="1" applyAlignment="1">
      <alignment horizontal="right" vertical="center"/>
    </xf>
    <xf numFmtId="178" fontId="34" fillId="0" borderId="0" xfId="26" applyNumberFormat="1" applyFont="1" applyFill="1" applyBorder="1" applyAlignment="1">
      <alignment horizontal="right" vertical="center"/>
    </xf>
    <xf numFmtId="178" fontId="34" fillId="0" borderId="62" xfId="26" applyNumberFormat="1" applyFont="1" applyFill="1" applyBorder="1" applyAlignment="1">
      <alignment horizontal="right" vertical="center"/>
    </xf>
    <xf numFmtId="0" fontId="34" fillId="0" borderId="7" xfId="26" applyFont="1" applyFill="1" applyBorder="1" applyAlignment="1">
      <alignment horizontal="left" vertical="center"/>
    </xf>
    <xf numFmtId="0" fontId="34" fillId="0" borderId="0" xfId="26" applyFont="1" applyFill="1" applyBorder="1" applyAlignment="1">
      <alignment horizontal="left" vertical="center"/>
    </xf>
    <xf numFmtId="0" fontId="34" fillId="0" borderId="62" xfId="26" applyFont="1" applyFill="1" applyBorder="1" applyAlignment="1">
      <alignment horizontal="left" vertical="center"/>
    </xf>
    <xf numFmtId="0" fontId="34" fillId="0" borderId="14" xfId="26" applyFont="1" applyFill="1" applyBorder="1" applyAlignment="1">
      <alignment horizontal="center" vertical="center"/>
    </xf>
    <xf numFmtId="0" fontId="34" fillId="0" borderId="46" xfId="26" applyFont="1" applyFill="1" applyBorder="1" applyAlignment="1">
      <alignment horizontal="center" vertical="center"/>
    </xf>
    <xf numFmtId="0" fontId="34" fillId="0" borderId="15" xfId="26" applyFont="1" applyFill="1" applyBorder="1" applyAlignment="1">
      <alignment horizontal="center" vertical="center"/>
    </xf>
    <xf numFmtId="0" fontId="34" fillId="0" borderId="66" xfId="26" applyFont="1" applyFill="1" applyBorder="1" applyAlignment="1">
      <alignment horizontal="center" vertical="center"/>
    </xf>
    <xf numFmtId="0" fontId="34" fillId="0" borderId="67" xfId="26" applyFont="1" applyFill="1" applyBorder="1" applyAlignment="1">
      <alignment horizontal="center" vertical="center"/>
    </xf>
    <xf numFmtId="0" fontId="34" fillId="0" borderId="68" xfId="26" applyFont="1" applyFill="1" applyBorder="1" applyAlignment="1">
      <alignment horizontal="center" vertical="center"/>
    </xf>
    <xf numFmtId="0" fontId="34" fillId="0" borderId="41" xfId="26" applyFont="1" applyFill="1" applyBorder="1" applyAlignment="1">
      <alignment horizontal="center" vertical="center"/>
    </xf>
    <xf numFmtId="0" fontId="34" fillId="0" borderId="16" xfId="26" applyFont="1" applyFill="1" applyBorder="1" applyAlignment="1">
      <alignment horizontal="center" vertical="center"/>
    </xf>
    <xf numFmtId="0" fontId="34" fillId="0" borderId="69" xfId="26" applyFont="1" applyFill="1" applyBorder="1" applyAlignment="1">
      <alignment horizontal="center" vertical="center"/>
    </xf>
    <xf numFmtId="0" fontId="34" fillId="0" borderId="70" xfId="26" applyFont="1" applyFill="1" applyBorder="1" applyAlignment="1">
      <alignment horizontal="center" vertical="center"/>
    </xf>
    <xf numFmtId="0" fontId="34" fillId="0" borderId="11" xfId="26" applyFont="1" applyFill="1" applyBorder="1" applyAlignment="1">
      <alignment horizontal="center" vertical="center"/>
    </xf>
    <xf numFmtId="0" fontId="34" fillId="0" borderId="12" xfId="26" applyFont="1" applyFill="1" applyBorder="1" applyAlignment="1">
      <alignment horizontal="center" vertical="center"/>
    </xf>
    <xf numFmtId="0" fontId="34" fillId="0" borderId="71" xfId="26" applyFont="1" applyFill="1" applyBorder="1" applyAlignment="1">
      <alignment horizontal="center" vertical="center"/>
    </xf>
    <xf numFmtId="0" fontId="34" fillId="0" borderId="72" xfId="26" applyFont="1" applyFill="1" applyBorder="1" applyAlignment="1">
      <alignment horizontal="center" vertical="center"/>
    </xf>
    <xf numFmtId="49" fontId="34" fillId="0" borderId="41" xfId="26" applyNumberFormat="1" applyFont="1" applyFill="1" applyBorder="1" applyAlignment="1">
      <alignment horizontal="center" vertical="center"/>
    </xf>
    <xf numFmtId="49" fontId="34" fillId="0" borderId="12" xfId="26" applyNumberFormat="1" applyFont="1" applyFill="1" applyBorder="1" applyAlignment="1">
      <alignment horizontal="center" vertical="center"/>
    </xf>
    <xf numFmtId="49" fontId="34" fillId="0" borderId="13" xfId="26" applyNumberFormat="1" applyFont="1" applyFill="1" applyBorder="1" applyAlignment="1">
      <alignment horizontal="center" vertical="center"/>
    </xf>
    <xf numFmtId="49" fontId="34" fillId="0" borderId="60" xfId="26" applyNumberFormat="1" applyFont="1" applyFill="1" applyBorder="1" applyAlignment="1">
      <alignment horizontal="center" vertical="center"/>
    </xf>
    <xf numFmtId="49" fontId="34" fillId="0" borderId="0" xfId="26" applyNumberFormat="1" applyFont="1" applyFill="1" applyBorder="1" applyAlignment="1">
      <alignment horizontal="center" vertical="center"/>
    </xf>
    <xf numFmtId="49" fontId="34" fillId="0" borderId="62" xfId="26" applyNumberFormat="1" applyFont="1" applyFill="1" applyBorder="1" applyAlignment="1">
      <alignment horizontal="center" vertical="center"/>
    </xf>
    <xf numFmtId="49" fontId="34" fillId="0" borderId="69" xfId="26" applyNumberFormat="1" applyFont="1" applyFill="1" applyBorder="1" applyAlignment="1">
      <alignment horizontal="center" vertical="center"/>
    </xf>
    <xf numFmtId="49" fontId="34" fillId="0" borderId="72" xfId="26" applyNumberFormat="1" applyFont="1" applyFill="1" applyBorder="1" applyAlignment="1">
      <alignment horizontal="center" vertical="center"/>
    </xf>
    <xf numFmtId="49" fontId="34" fillId="0" borderId="73" xfId="26" applyNumberFormat="1" applyFont="1" applyFill="1" applyBorder="1" applyAlignment="1">
      <alignment horizontal="center" vertical="center"/>
    </xf>
    <xf numFmtId="0" fontId="34" fillId="0" borderId="30" xfId="26" applyFont="1" applyFill="1" applyBorder="1" applyAlignment="1">
      <alignment vertical="center"/>
    </xf>
    <xf numFmtId="0" fontId="34" fillId="0" borderId="31" xfId="26" applyFont="1" applyFill="1" applyBorder="1" applyAlignment="1">
      <alignment vertical="center"/>
    </xf>
    <xf numFmtId="0" fontId="34" fillId="0" borderId="42" xfId="26" applyFont="1" applyFill="1" applyBorder="1" applyAlignment="1">
      <alignment vertical="center"/>
    </xf>
    <xf numFmtId="0" fontId="34" fillId="0" borderId="39" xfId="26" applyFont="1" applyFill="1" applyBorder="1" applyAlignment="1">
      <alignment horizontal="center" vertical="center"/>
    </xf>
    <xf numFmtId="0" fontId="34" fillId="0" borderId="31" xfId="26" applyFont="1" applyFill="1" applyBorder="1" applyAlignment="1">
      <alignment horizontal="center" vertical="center"/>
    </xf>
    <xf numFmtId="0" fontId="38" fillId="0" borderId="7" xfId="15" applyFont="1" applyFill="1" applyBorder="1" applyAlignment="1">
      <alignment horizontal="left" vertical="center"/>
    </xf>
    <xf numFmtId="0" fontId="38" fillId="0" borderId="0" xfId="15" applyFont="1" applyFill="1" applyBorder="1" applyAlignment="1">
      <alignment horizontal="left" vertical="center"/>
    </xf>
    <xf numFmtId="0" fontId="38" fillId="0" borderId="62" xfId="15" applyFont="1" applyFill="1" applyBorder="1" applyAlignment="1">
      <alignment horizontal="left" vertical="center"/>
    </xf>
    <xf numFmtId="182" fontId="34" fillId="0" borderId="7" xfId="26" applyNumberFormat="1" applyFont="1" applyFill="1" applyBorder="1" applyAlignment="1">
      <alignment horizontal="right" vertical="center"/>
    </xf>
    <xf numFmtId="182" fontId="34" fillId="0" borderId="0" xfId="26" applyNumberFormat="1" applyFont="1" applyFill="1" applyBorder="1" applyAlignment="1">
      <alignment horizontal="right" vertical="center"/>
    </xf>
    <xf numFmtId="182" fontId="34" fillId="0" borderId="62" xfId="26" applyNumberFormat="1" applyFont="1" applyFill="1" applyBorder="1" applyAlignment="1">
      <alignment horizontal="right" vertical="center"/>
    </xf>
    <xf numFmtId="183" fontId="34" fillId="0" borderId="7" xfId="26" applyNumberFormat="1" applyFont="1" applyFill="1" applyBorder="1" applyAlignment="1">
      <alignment horizontal="right" vertical="center"/>
    </xf>
    <xf numFmtId="183" fontId="34" fillId="0" borderId="0" xfId="26" applyNumberFormat="1" applyFont="1" applyFill="1" applyBorder="1" applyAlignment="1">
      <alignment horizontal="right" vertical="center"/>
    </xf>
    <xf numFmtId="183" fontId="34" fillId="0" borderId="62" xfId="26" applyNumberFormat="1" applyFont="1" applyFill="1" applyBorder="1" applyAlignment="1">
      <alignment horizontal="right" vertical="center"/>
    </xf>
    <xf numFmtId="0" fontId="34" fillId="0" borderId="74" xfId="26" applyFont="1" applyFill="1" applyBorder="1" applyAlignment="1">
      <alignment horizontal="center" vertical="center"/>
    </xf>
    <xf numFmtId="0" fontId="34" fillId="0" borderId="75" xfId="26" applyFont="1" applyFill="1" applyBorder="1" applyAlignment="1">
      <alignment vertical="center"/>
    </xf>
    <xf numFmtId="0" fontId="34" fillId="0" borderId="25" xfId="26" applyFont="1" applyFill="1" applyBorder="1" applyAlignment="1">
      <alignment vertical="center"/>
    </xf>
    <xf numFmtId="0" fontId="34" fillId="0" borderId="76" xfId="26" applyFont="1" applyFill="1" applyBorder="1" applyAlignment="1">
      <alignment vertical="center"/>
    </xf>
    <xf numFmtId="178" fontId="34" fillId="0" borderId="75" xfId="26" applyNumberFormat="1" applyFont="1" applyFill="1" applyBorder="1" applyAlignment="1">
      <alignment horizontal="right" vertical="center"/>
    </xf>
    <xf numFmtId="178" fontId="34" fillId="0" borderId="25" xfId="26" applyNumberFormat="1" applyFont="1" applyFill="1" applyBorder="1" applyAlignment="1">
      <alignment horizontal="right" vertical="center"/>
    </xf>
    <xf numFmtId="178" fontId="34" fillId="0" borderId="26" xfId="26" applyNumberFormat="1" applyFont="1" applyFill="1" applyBorder="1" applyAlignment="1">
      <alignment horizontal="right" vertical="center"/>
    </xf>
    <xf numFmtId="0" fontId="34" fillId="0" borderId="39" xfId="26" applyFont="1" applyFill="1" applyBorder="1" applyAlignment="1">
      <alignment vertical="center"/>
    </xf>
    <xf numFmtId="178" fontId="34" fillId="0" borderId="39" xfId="26" applyNumberFormat="1" applyFont="1" applyFill="1" applyBorder="1" applyAlignment="1">
      <alignment horizontal="right" vertical="center"/>
    </xf>
    <xf numFmtId="178" fontId="34" fillId="0" borderId="31" xfId="26" applyNumberFormat="1" applyFont="1" applyFill="1" applyBorder="1" applyAlignment="1">
      <alignment horizontal="right" vertical="center"/>
    </xf>
    <xf numFmtId="178" fontId="34" fillId="0" borderId="32" xfId="26" applyNumberFormat="1" applyFont="1" applyFill="1" applyBorder="1" applyAlignment="1">
      <alignment horizontal="right" vertical="center"/>
    </xf>
    <xf numFmtId="0" fontId="34" fillId="0" borderId="44" xfId="26" applyFont="1" applyFill="1" applyBorder="1" applyAlignment="1">
      <alignment vertical="center"/>
    </xf>
    <xf numFmtId="0" fontId="34" fillId="0" borderId="18" xfId="26" applyFont="1" applyFill="1" applyBorder="1" applyAlignment="1">
      <alignment vertical="center"/>
    </xf>
    <xf numFmtId="0" fontId="34" fillId="0" borderId="43" xfId="26" applyFont="1" applyFill="1" applyBorder="1" applyAlignment="1">
      <alignment vertical="center"/>
    </xf>
    <xf numFmtId="185" fontId="34" fillId="0" borderId="44" xfId="26" applyNumberFormat="1" applyFont="1" applyFill="1" applyBorder="1" applyAlignment="1">
      <alignment horizontal="right" vertical="center"/>
    </xf>
    <xf numFmtId="185" fontId="34" fillId="0" borderId="18" xfId="26" applyNumberFormat="1" applyFont="1" applyFill="1" applyBorder="1" applyAlignment="1">
      <alignment horizontal="right" vertical="center"/>
    </xf>
    <xf numFmtId="185" fontId="34" fillId="0" borderId="19" xfId="26" applyNumberFormat="1" applyFont="1" applyFill="1" applyBorder="1" applyAlignment="1">
      <alignment horizontal="right" vertical="center"/>
    </xf>
    <xf numFmtId="0" fontId="34" fillId="0" borderId="36" xfId="26" applyFont="1" applyFill="1" applyBorder="1" applyAlignment="1">
      <alignment horizontal="center" vertical="center" wrapText="1"/>
    </xf>
    <xf numFmtId="0" fontId="34" fillId="0" borderId="8" xfId="26" applyFont="1" applyFill="1" applyBorder="1" applyAlignment="1">
      <alignment horizontal="center" vertical="center" wrapText="1"/>
    </xf>
    <xf numFmtId="0" fontId="34" fillId="0" borderId="23" xfId="26" applyFont="1" applyFill="1" applyBorder="1" applyAlignment="1">
      <alignment horizontal="center" vertical="center" wrapText="1"/>
    </xf>
    <xf numFmtId="0" fontId="34" fillId="0" borderId="7" xfId="26" applyFont="1" applyFill="1" applyBorder="1" applyAlignment="1">
      <alignment horizontal="center" vertical="center" wrapText="1"/>
    </xf>
    <xf numFmtId="0" fontId="34" fillId="0" borderId="0" xfId="26" applyFont="1" applyFill="1" applyBorder="1" applyAlignment="1">
      <alignment horizontal="center" vertical="center" wrapText="1"/>
    </xf>
    <xf numFmtId="0" fontId="34" fillId="0" borderId="38" xfId="26" applyFont="1" applyFill="1" applyBorder="1" applyAlignment="1">
      <alignment horizontal="center" vertical="center" wrapText="1"/>
    </xf>
    <xf numFmtId="0" fontId="34" fillId="0" borderId="71" xfId="26" applyFont="1" applyFill="1" applyBorder="1" applyAlignment="1">
      <alignment horizontal="center" vertical="center" wrapText="1"/>
    </xf>
    <xf numFmtId="0" fontId="34" fillId="0" borderId="72" xfId="26" applyFont="1" applyFill="1" applyBorder="1" applyAlignment="1">
      <alignment horizontal="center" vertical="center" wrapText="1"/>
    </xf>
    <xf numFmtId="0" fontId="34" fillId="0" borderId="67" xfId="26" applyFont="1" applyFill="1" applyBorder="1" applyAlignment="1">
      <alignment horizontal="center" vertical="center" wrapText="1"/>
    </xf>
    <xf numFmtId="0" fontId="38" fillId="0" borderId="57" xfId="26" applyFont="1" applyFill="1" applyBorder="1" applyAlignment="1">
      <alignment vertical="center"/>
    </xf>
    <xf numFmtId="0" fontId="38" fillId="0" borderId="25" xfId="26" applyFont="1" applyFill="1" applyBorder="1" applyAlignment="1">
      <alignment vertical="center"/>
    </xf>
    <xf numFmtId="0" fontId="38" fillId="0" borderId="76" xfId="26" applyFont="1" applyFill="1" applyBorder="1" applyAlignment="1">
      <alignment vertical="center"/>
    </xf>
    <xf numFmtId="178" fontId="38" fillId="0" borderId="57" xfId="26" applyNumberFormat="1" applyFont="1" applyFill="1" applyBorder="1" applyAlignment="1">
      <alignment horizontal="right" vertical="center"/>
    </xf>
    <xf numFmtId="178" fontId="38" fillId="0" borderId="8" xfId="26" applyNumberFormat="1" applyFont="1" applyFill="1" applyBorder="1" applyAlignment="1">
      <alignment horizontal="right" vertical="center"/>
    </xf>
    <xf numFmtId="178" fontId="38" fillId="0" borderId="9" xfId="26" applyNumberFormat="1" applyFont="1" applyFill="1" applyBorder="1" applyAlignment="1">
      <alignment horizontal="right" vertical="center"/>
    </xf>
    <xf numFmtId="0" fontId="34" fillId="0" borderId="30" xfId="26" applyFont="1" applyFill="1" applyBorder="1" applyAlignment="1">
      <alignment horizontal="center" vertical="center"/>
    </xf>
    <xf numFmtId="0" fontId="34" fillId="0" borderId="42" xfId="26" applyFont="1" applyFill="1" applyBorder="1" applyAlignment="1">
      <alignment horizontal="center" vertical="center"/>
    </xf>
    <xf numFmtId="0" fontId="34" fillId="0" borderId="32" xfId="26" applyFont="1" applyFill="1" applyBorder="1" applyAlignment="1">
      <alignment horizontal="center" vertical="center"/>
    </xf>
    <xf numFmtId="0" fontId="38" fillId="0" borderId="41" xfId="26" applyFont="1" applyFill="1" applyBorder="1" applyAlignment="1">
      <alignment vertical="center"/>
    </xf>
    <xf numFmtId="0" fontId="38" fillId="0" borderId="31" xfId="26" applyFont="1" applyFill="1" applyBorder="1" applyAlignment="1">
      <alignment vertical="center"/>
    </xf>
    <xf numFmtId="0" fontId="38" fillId="0" borderId="42" xfId="26" applyFont="1" applyFill="1" applyBorder="1" applyAlignment="1">
      <alignment vertical="center"/>
    </xf>
    <xf numFmtId="178" fontId="38" fillId="0" borderId="39" xfId="26" applyNumberFormat="1" applyFont="1" applyFill="1" applyBorder="1" applyAlignment="1">
      <alignment horizontal="right" vertical="center"/>
    </xf>
    <xf numFmtId="178" fontId="38" fillId="0" borderId="31" xfId="26" applyNumberFormat="1" applyFont="1" applyFill="1" applyBorder="1" applyAlignment="1">
      <alignment horizontal="right" vertical="center"/>
    </xf>
    <xf numFmtId="178" fontId="38" fillId="0" borderId="32" xfId="26" applyNumberFormat="1" applyFont="1" applyFill="1" applyBorder="1" applyAlignment="1">
      <alignment horizontal="right" vertical="center"/>
    </xf>
    <xf numFmtId="181" fontId="34" fillId="0" borderId="39" xfId="26" applyNumberFormat="1" applyFont="1" applyFill="1" applyBorder="1" applyAlignment="1">
      <alignment horizontal="right" vertical="center"/>
    </xf>
    <xf numFmtId="181" fontId="34" fillId="0" borderId="31" xfId="26" applyNumberFormat="1" applyFont="1" applyFill="1" applyBorder="1" applyAlignment="1">
      <alignment horizontal="right" vertical="center"/>
    </xf>
    <xf numFmtId="181" fontId="34" fillId="0" borderId="42" xfId="26" applyNumberFormat="1" applyFont="1" applyFill="1" applyBorder="1" applyAlignment="1">
      <alignment horizontal="right" vertical="center"/>
    </xf>
    <xf numFmtId="181" fontId="34" fillId="0" borderId="32" xfId="26" applyNumberFormat="1" applyFont="1" applyFill="1" applyBorder="1" applyAlignment="1">
      <alignment horizontal="right" vertical="center"/>
    </xf>
    <xf numFmtId="0" fontId="38" fillId="0" borderId="41" xfId="27" applyFont="1" applyFill="1" applyBorder="1" applyAlignment="1">
      <alignment horizontal="center" vertical="center"/>
    </xf>
    <xf numFmtId="0" fontId="38" fillId="0" borderId="12" xfId="27" applyFont="1" applyFill="1" applyBorder="1" applyAlignment="1">
      <alignment horizontal="center" vertical="center"/>
    </xf>
    <xf numFmtId="0" fontId="38" fillId="0" borderId="46" xfId="27" applyFont="1" applyFill="1" applyBorder="1" applyAlignment="1">
      <alignment horizontal="center" vertical="center"/>
    </xf>
    <xf numFmtId="178" fontId="34" fillId="0" borderId="42" xfId="26" applyNumberFormat="1" applyFont="1" applyFill="1" applyBorder="1" applyAlignment="1">
      <alignment horizontal="right" vertical="center"/>
    </xf>
    <xf numFmtId="0" fontId="34" fillId="0" borderId="71" xfId="26" applyFont="1" applyFill="1" applyBorder="1" applyAlignment="1">
      <alignment horizontal="left" vertical="center"/>
    </xf>
    <xf numFmtId="0" fontId="34" fillId="0" borderId="72" xfId="26" applyFont="1" applyFill="1" applyBorder="1" applyAlignment="1">
      <alignment horizontal="left" vertical="center"/>
    </xf>
    <xf numFmtId="0" fontId="34" fillId="0" borderId="73" xfId="26" applyFont="1" applyFill="1" applyBorder="1" applyAlignment="1">
      <alignment horizontal="left" vertical="center"/>
    </xf>
    <xf numFmtId="181" fontId="34" fillId="0" borderId="71" xfId="26" applyNumberFormat="1" applyFont="1" applyFill="1" applyBorder="1" applyAlignment="1">
      <alignment horizontal="right" vertical="center"/>
    </xf>
    <xf numFmtId="181" fontId="34" fillId="0" borderId="72" xfId="26" applyNumberFormat="1" applyFont="1" applyFill="1" applyBorder="1" applyAlignment="1">
      <alignment horizontal="right" vertical="center"/>
    </xf>
    <xf numFmtId="181" fontId="34" fillId="0" borderId="73" xfId="26" applyNumberFormat="1" applyFont="1" applyFill="1" applyBorder="1" applyAlignment="1">
      <alignment horizontal="right" vertical="center"/>
    </xf>
    <xf numFmtId="0" fontId="34" fillId="0" borderId="36" xfId="28" applyFont="1" applyFill="1" applyBorder="1" applyAlignment="1">
      <alignment horizontal="left" vertical="center"/>
    </xf>
    <xf numFmtId="0" fontId="34" fillId="0" borderId="8" xfId="28" applyFont="1" applyFill="1" applyBorder="1" applyAlignment="1">
      <alignment horizontal="left" vertical="center"/>
    </xf>
    <xf numFmtId="0" fontId="34" fillId="0" borderId="9" xfId="28" applyFont="1" applyFill="1" applyBorder="1" applyAlignment="1">
      <alignment horizontal="left" vertical="center"/>
    </xf>
    <xf numFmtId="185" fontId="38" fillId="0" borderId="41" xfId="26" applyNumberFormat="1" applyFont="1" applyFill="1" applyBorder="1" applyAlignment="1">
      <alignment horizontal="right" vertical="center"/>
    </xf>
    <xf numFmtId="185" fontId="38" fillId="0" borderId="12" xfId="26" applyNumberFormat="1" applyFont="1" applyFill="1" applyBorder="1" applyAlignment="1">
      <alignment horizontal="right" vertical="center"/>
    </xf>
    <xf numFmtId="185" fontId="38" fillId="0" borderId="13" xfId="26" applyNumberFormat="1" applyFont="1" applyFill="1" applyBorder="1" applyAlignment="1">
      <alignment horizontal="right" vertical="center"/>
    </xf>
    <xf numFmtId="0" fontId="38" fillId="0" borderId="44" xfId="27" applyFont="1" applyFill="1" applyBorder="1" applyAlignment="1">
      <alignment horizontal="center" vertical="center"/>
    </xf>
    <xf numFmtId="0" fontId="38" fillId="0" borderId="18" xfId="27" applyFont="1" applyFill="1" applyBorder="1" applyAlignment="1">
      <alignment horizontal="center" vertical="center"/>
    </xf>
    <xf numFmtId="0" fontId="38" fillId="0" borderId="43" xfId="27" applyFont="1" applyFill="1" applyBorder="1" applyAlignment="1">
      <alignment horizontal="center" vertical="center"/>
    </xf>
    <xf numFmtId="0" fontId="39" fillId="0" borderId="0" xfId="26" applyFont="1" applyFill="1" applyBorder="1" applyAlignment="1">
      <alignment horizontal="left" vertical="center" wrapText="1"/>
    </xf>
    <xf numFmtId="0" fontId="39" fillId="0" borderId="62" xfId="26" applyFont="1" applyFill="1" applyBorder="1" applyAlignment="1">
      <alignment horizontal="left" vertical="center" wrapText="1"/>
    </xf>
    <xf numFmtId="0" fontId="38" fillId="0" borderId="12" xfId="26" applyFont="1" applyFill="1" applyBorder="1" applyAlignment="1">
      <alignment vertical="center"/>
    </xf>
    <xf numFmtId="0" fontId="38" fillId="0" borderId="46" xfId="26" applyFont="1" applyFill="1" applyBorder="1" applyAlignment="1">
      <alignment vertical="center"/>
    </xf>
    <xf numFmtId="0" fontId="34" fillId="0" borderId="77" xfId="26" applyFont="1" applyFill="1" applyBorder="1" applyAlignment="1">
      <alignment horizontal="center" vertical="center"/>
    </xf>
    <xf numFmtId="0" fontId="34" fillId="0" borderId="78" xfId="26" applyFont="1" applyFill="1" applyBorder="1" applyAlignment="1">
      <alignment horizontal="center" vertical="center"/>
    </xf>
    <xf numFmtId="183" fontId="34" fillId="0" borderId="78" xfId="26" applyNumberFormat="1" applyFont="1" applyFill="1" applyBorder="1" applyAlignment="1">
      <alignment horizontal="right" vertical="center"/>
    </xf>
    <xf numFmtId="183" fontId="34" fillId="0" borderId="79" xfId="26" applyNumberFormat="1" applyFont="1" applyFill="1" applyBorder="1" applyAlignment="1">
      <alignment horizontal="right" vertical="center"/>
    </xf>
    <xf numFmtId="183" fontId="34" fillId="0" borderId="6" xfId="26" applyNumberFormat="1" applyFont="1" applyFill="1" applyBorder="1" applyAlignment="1">
      <alignment horizontal="right" vertical="center"/>
    </xf>
    <xf numFmtId="181" fontId="34" fillId="0" borderId="44" xfId="26" applyNumberFormat="1" applyFont="1" applyFill="1" applyBorder="1" applyAlignment="1">
      <alignment horizontal="right" vertical="center"/>
    </xf>
    <xf numFmtId="181" fontId="34" fillId="0" borderId="18" xfId="26" applyNumberFormat="1" applyFont="1" applyFill="1" applyBorder="1" applyAlignment="1">
      <alignment horizontal="right" vertical="center"/>
    </xf>
    <xf numFmtId="181" fontId="34" fillId="0" borderId="43" xfId="26" applyNumberFormat="1" applyFont="1" applyFill="1" applyBorder="1" applyAlignment="1">
      <alignment horizontal="right" vertical="center"/>
    </xf>
    <xf numFmtId="181" fontId="34" fillId="0" borderId="19" xfId="26" applyNumberFormat="1" applyFont="1" applyFill="1" applyBorder="1" applyAlignment="1">
      <alignment horizontal="right" vertical="center"/>
    </xf>
    <xf numFmtId="178" fontId="34" fillId="0" borderId="78" xfId="26" applyNumberFormat="1" applyFont="1" applyFill="1" applyBorder="1" applyAlignment="1">
      <alignment horizontal="right" vertical="center"/>
    </xf>
    <xf numFmtId="178" fontId="34" fillId="0" borderId="79" xfId="26" applyNumberFormat="1" applyFont="1" applyFill="1" applyBorder="1" applyAlignment="1">
      <alignment horizontal="right" vertical="center"/>
    </xf>
    <xf numFmtId="178" fontId="34" fillId="0" borderId="6" xfId="26" applyNumberFormat="1" applyFont="1" applyFill="1" applyBorder="1" applyAlignment="1">
      <alignment horizontal="right" vertical="center"/>
    </xf>
    <xf numFmtId="0" fontId="34" fillId="0" borderId="17" xfId="26" applyFont="1" applyFill="1" applyBorder="1" applyAlignment="1">
      <alignment vertical="center"/>
    </xf>
    <xf numFmtId="0" fontId="34" fillId="0" borderId="22" xfId="26" applyFont="1" applyFill="1" applyBorder="1" applyAlignment="1">
      <alignment horizontal="center" vertical="center"/>
    </xf>
    <xf numFmtId="0" fontId="34" fillId="0" borderId="19" xfId="26" applyFont="1" applyFill="1" applyBorder="1" applyAlignment="1">
      <alignment horizontal="center" vertical="center"/>
    </xf>
    <xf numFmtId="0" fontId="34" fillId="0" borderId="80" xfId="26" applyFont="1" applyFill="1" applyBorder="1" applyAlignment="1">
      <alignment horizontal="center" vertical="center"/>
    </xf>
    <xf numFmtId="0" fontId="34" fillId="0" borderId="81" xfId="26" applyFont="1" applyFill="1" applyBorder="1" applyAlignment="1">
      <alignment horizontal="center" vertical="center"/>
    </xf>
    <xf numFmtId="0" fontId="34" fillId="0" borderId="25" xfId="26" applyFont="1" applyFill="1" applyBorder="1" applyAlignment="1">
      <alignment horizontal="center" vertical="center"/>
    </xf>
    <xf numFmtId="0" fontId="34" fillId="0" borderId="26" xfId="26" applyFont="1" applyFill="1" applyBorder="1" applyAlignment="1">
      <alignment horizontal="center" vertical="center"/>
    </xf>
    <xf numFmtId="0" fontId="34" fillId="0" borderId="11" xfId="26" applyFont="1" applyFill="1" applyBorder="1" applyAlignment="1">
      <alignment horizontal="center" vertical="center" textRotation="255"/>
    </xf>
    <xf numFmtId="0" fontId="34" fillId="0" borderId="12" xfId="26" applyFont="1" applyFill="1" applyBorder="1" applyAlignment="1">
      <alignment horizontal="center" vertical="center" textRotation="255"/>
    </xf>
    <xf numFmtId="0" fontId="34" fillId="0" borderId="46" xfId="26" applyFont="1" applyFill="1" applyBorder="1" applyAlignment="1">
      <alignment horizontal="center" vertical="center" textRotation="255"/>
    </xf>
    <xf numFmtId="0" fontId="34" fillId="0" borderId="7" xfId="26" applyFont="1" applyFill="1" applyBorder="1" applyAlignment="1">
      <alignment horizontal="center" vertical="center" textRotation="255"/>
    </xf>
    <xf numFmtId="0" fontId="34" fillId="0" borderId="0" xfId="26" applyFont="1" applyFill="1" applyBorder="1" applyAlignment="1">
      <alignment horizontal="center" vertical="center" textRotation="255"/>
    </xf>
    <xf numFmtId="0" fontId="34" fillId="0" borderId="38" xfId="26" applyFont="1" applyFill="1" applyBorder="1" applyAlignment="1">
      <alignment horizontal="center" vertical="center" textRotation="255"/>
    </xf>
    <xf numFmtId="0" fontId="34" fillId="0" borderId="71" xfId="26" applyFont="1" applyFill="1" applyBorder="1" applyAlignment="1">
      <alignment horizontal="center" vertical="center" textRotation="255"/>
    </xf>
    <xf numFmtId="0" fontId="34" fillId="0" borderId="72" xfId="26" applyFont="1" applyFill="1" applyBorder="1" applyAlignment="1">
      <alignment horizontal="center" vertical="center" textRotation="255"/>
    </xf>
    <xf numFmtId="0" fontId="34" fillId="0" borderId="67" xfId="26" applyFont="1" applyFill="1" applyBorder="1" applyAlignment="1">
      <alignment horizontal="center" vertical="center" textRotation="255"/>
    </xf>
    <xf numFmtId="0" fontId="39" fillId="0" borderId="41" xfId="26" applyFont="1" applyFill="1" applyBorder="1" applyAlignment="1">
      <alignment horizontal="center" vertical="center" wrapText="1"/>
    </xf>
    <xf numFmtId="0" fontId="39" fillId="0" borderId="12" xfId="26" applyFont="1" applyFill="1" applyBorder="1" applyAlignment="1">
      <alignment horizontal="center" vertical="center" wrapText="1"/>
    </xf>
    <xf numFmtId="0" fontId="39" fillId="0" borderId="46" xfId="26" applyFont="1" applyFill="1" applyBorder="1" applyAlignment="1">
      <alignment horizontal="center" vertical="center" wrapText="1"/>
    </xf>
    <xf numFmtId="0" fontId="39" fillId="0" borderId="37" xfId="26" applyFont="1" applyFill="1" applyBorder="1" applyAlignment="1">
      <alignment horizontal="center" vertical="center" wrapText="1"/>
    </xf>
    <xf numFmtId="0" fontId="39" fillId="0" borderId="49" xfId="26" applyFont="1" applyFill="1" applyBorder="1" applyAlignment="1">
      <alignment horizontal="center" vertical="center" wrapText="1"/>
    </xf>
    <xf numFmtId="0" fontId="39" fillId="0" borderId="40" xfId="26" applyFont="1" applyFill="1" applyBorder="1" applyAlignment="1">
      <alignment horizontal="center" vertical="center" wrapText="1"/>
    </xf>
    <xf numFmtId="0" fontId="34" fillId="0" borderId="41" xfId="26" applyFont="1" applyFill="1" applyBorder="1" applyAlignment="1">
      <alignment horizontal="center" vertical="center" textRotation="255"/>
    </xf>
    <xf numFmtId="0" fontId="34" fillId="0" borderId="60" xfId="26" applyFont="1" applyFill="1" applyBorder="1" applyAlignment="1">
      <alignment horizontal="center" vertical="center" textRotation="255"/>
    </xf>
    <xf numFmtId="0" fontId="34" fillId="0" borderId="37" xfId="26" applyFont="1" applyFill="1" applyBorder="1" applyAlignment="1">
      <alignment horizontal="center" vertical="center" textRotation="255"/>
    </xf>
    <xf numFmtId="0" fontId="34" fillId="0" borderId="49" xfId="26" applyFont="1" applyFill="1" applyBorder="1" applyAlignment="1">
      <alignment horizontal="center" vertical="center" textRotation="255"/>
    </xf>
    <xf numFmtId="0" fontId="34" fillId="0" borderId="40" xfId="26" applyFont="1" applyFill="1" applyBorder="1" applyAlignment="1">
      <alignment horizontal="center" vertical="center" textRotation="255"/>
    </xf>
    <xf numFmtId="178" fontId="34" fillId="0" borderId="44" xfId="26" applyNumberFormat="1" applyFont="1" applyFill="1" applyBorder="1" applyAlignment="1">
      <alignment horizontal="right" vertical="center"/>
    </xf>
    <xf numFmtId="178" fontId="34" fillId="0" borderId="18" xfId="26" applyNumberFormat="1" applyFont="1" applyFill="1" applyBorder="1" applyAlignment="1">
      <alignment horizontal="right" vertical="center"/>
    </xf>
    <xf numFmtId="178" fontId="34" fillId="0" borderId="43" xfId="26" applyNumberFormat="1" applyFont="1" applyFill="1" applyBorder="1" applyAlignment="1">
      <alignment horizontal="right" vertical="center"/>
    </xf>
    <xf numFmtId="0" fontId="34" fillId="0" borderId="69" xfId="26" applyFont="1" applyFill="1" applyBorder="1" applyAlignment="1">
      <alignment horizontal="center" vertical="center" shrinkToFit="1"/>
    </xf>
    <xf numFmtId="0" fontId="34" fillId="0" borderId="72" xfId="26" applyFont="1" applyFill="1" applyBorder="1" applyAlignment="1">
      <alignment horizontal="center" vertical="center" shrinkToFit="1"/>
    </xf>
    <xf numFmtId="0" fontId="34" fillId="0" borderId="67" xfId="26" applyFont="1" applyFill="1" applyBorder="1" applyAlignment="1">
      <alignment horizontal="center" vertical="center" shrinkToFit="1"/>
    </xf>
    <xf numFmtId="0" fontId="40" fillId="0" borderId="31" xfId="26" applyFont="1" applyFill="1" applyBorder="1">
      <alignment vertical="center"/>
    </xf>
    <xf numFmtId="0" fontId="40" fillId="0" borderId="42" xfId="26" applyFont="1" applyFill="1" applyBorder="1">
      <alignment vertical="center"/>
    </xf>
    <xf numFmtId="0" fontId="34" fillId="0" borderId="41" xfId="26" applyFont="1" applyFill="1" applyBorder="1" applyAlignment="1">
      <alignment horizontal="center" vertical="center" wrapText="1"/>
    </xf>
    <xf numFmtId="0" fontId="34" fillId="0" borderId="12" xfId="26" applyFont="1" applyFill="1" applyBorder="1" applyAlignment="1">
      <alignment horizontal="center" vertical="center" wrapText="1"/>
    </xf>
    <xf numFmtId="0" fontId="34" fillId="0" borderId="46" xfId="26" applyFont="1" applyFill="1" applyBorder="1" applyAlignment="1">
      <alignment horizontal="center" vertical="center" wrapText="1"/>
    </xf>
    <xf numFmtId="0" fontId="34" fillId="0" borderId="37" xfId="26" applyFont="1" applyFill="1" applyBorder="1" applyAlignment="1">
      <alignment horizontal="center" vertical="center" wrapText="1"/>
    </xf>
    <xf numFmtId="0" fontId="34" fillId="0" borderId="49" xfId="26" applyFont="1" applyFill="1" applyBorder="1" applyAlignment="1">
      <alignment horizontal="center" vertical="center" wrapText="1"/>
    </xf>
    <xf numFmtId="0" fontId="34" fillId="0" borderId="40" xfId="26" applyFont="1" applyFill="1" applyBorder="1" applyAlignment="1">
      <alignment horizontal="center" vertical="center" wrapText="1"/>
    </xf>
    <xf numFmtId="0" fontId="39" fillId="0" borderId="13" xfId="26" applyFont="1" applyFill="1" applyBorder="1" applyAlignment="1">
      <alignment horizontal="center" vertical="center" wrapText="1"/>
    </xf>
    <xf numFmtId="0" fontId="39" fillId="0" borderId="63" xfId="26" applyFont="1" applyFill="1" applyBorder="1" applyAlignment="1">
      <alignment horizontal="center" vertical="center" wrapText="1"/>
    </xf>
    <xf numFmtId="0" fontId="38" fillId="0" borderId="71" xfId="15" applyFont="1" applyFill="1" applyBorder="1" applyAlignment="1">
      <alignment horizontal="left" vertical="center"/>
    </xf>
    <xf numFmtId="0" fontId="38" fillId="0" borderId="72" xfId="15" applyFont="1" applyFill="1" applyBorder="1" applyAlignment="1">
      <alignment horizontal="left" vertical="center"/>
    </xf>
    <xf numFmtId="0" fontId="38" fillId="0" borderId="73" xfId="15" applyFont="1" applyFill="1" applyBorder="1" applyAlignment="1">
      <alignment horizontal="left" vertical="center"/>
    </xf>
    <xf numFmtId="178" fontId="34" fillId="0" borderId="71" xfId="26" applyNumberFormat="1" applyFont="1" applyFill="1" applyBorder="1" applyAlignment="1">
      <alignment horizontal="right" vertical="center"/>
    </xf>
    <xf numFmtId="178" fontId="34" fillId="0" borderId="72" xfId="26" applyNumberFormat="1" applyFont="1" applyFill="1" applyBorder="1" applyAlignment="1">
      <alignment horizontal="right" vertical="center"/>
    </xf>
    <xf numFmtId="178" fontId="34" fillId="0" borderId="73" xfId="26" applyNumberFormat="1" applyFont="1" applyFill="1" applyBorder="1" applyAlignment="1">
      <alignment horizontal="right" vertical="center"/>
    </xf>
    <xf numFmtId="0" fontId="38" fillId="0" borderId="36" xfId="15" applyFont="1" applyFill="1" applyBorder="1" applyAlignment="1">
      <alignment horizontal="center" vertical="center" wrapText="1"/>
    </xf>
    <xf numFmtId="0" fontId="38" fillId="0" borderId="8" xfId="15" applyFont="1" applyFill="1" applyBorder="1" applyAlignment="1">
      <alignment horizontal="center" vertical="center" wrapText="1"/>
    </xf>
    <xf numFmtId="0" fontId="38" fillId="0" borderId="9" xfId="15" applyFont="1" applyFill="1" applyBorder="1" applyAlignment="1">
      <alignment horizontal="center" vertical="center" wrapText="1"/>
    </xf>
    <xf numFmtId="0" fontId="38" fillId="0" borderId="7" xfId="15" applyFont="1" applyFill="1" applyBorder="1" applyAlignment="1">
      <alignment horizontal="center" vertical="center" wrapText="1"/>
    </xf>
    <xf numFmtId="0" fontId="38" fillId="0" borderId="0" xfId="15" applyFont="1" applyFill="1" applyBorder="1" applyAlignment="1">
      <alignment horizontal="center" vertical="center" wrapText="1"/>
    </xf>
    <xf numFmtId="0" fontId="38" fillId="0" borderId="62" xfId="15" applyFont="1" applyFill="1" applyBorder="1" applyAlignment="1">
      <alignment horizontal="center" vertical="center" wrapText="1"/>
    </xf>
    <xf numFmtId="0" fontId="38" fillId="0" borderId="71" xfId="15" applyFont="1" applyFill="1" applyBorder="1" applyAlignment="1">
      <alignment horizontal="center" vertical="center" wrapText="1"/>
    </xf>
    <xf numFmtId="0" fontId="38" fillId="0" borderId="72" xfId="15" applyFont="1" applyFill="1" applyBorder="1" applyAlignment="1">
      <alignment horizontal="center" vertical="center" wrapText="1"/>
    </xf>
    <xf numFmtId="0" fontId="38" fillId="0" borderId="73" xfId="15" applyFont="1" applyFill="1" applyBorder="1" applyAlignment="1">
      <alignment horizontal="center" vertical="center" wrapText="1"/>
    </xf>
    <xf numFmtId="186" fontId="34" fillId="0" borderId="0" xfId="26" applyNumberFormat="1" applyFont="1" applyFill="1" applyBorder="1" applyAlignment="1" applyProtection="1">
      <alignment horizontal="center" vertical="center"/>
      <protection hidden="1"/>
    </xf>
    <xf numFmtId="0" fontId="39" fillId="0" borderId="0" xfId="26" applyNumberFormat="1" applyFont="1" applyFill="1" applyBorder="1" applyAlignment="1" applyProtection="1">
      <alignment horizontal="left" vertical="center" wrapText="1"/>
      <protection hidden="1"/>
    </xf>
    <xf numFmtId="0" fontId="34" fillId="0" borderId="0" xfId="26" applyFont="1" applyFill="1" applyBorder="1" applyAlignment="1" applyProtection="1">
      <alignment horizontal="center" vertical="center"/>
      <protection hidden="1"/>
    </xf>
    <xf numFmtId="49" fontId="15" fillId="0" borderId="1" xfId="29" applyNumberFormat="1" applyFont="1" applyFill="1" applyBorder="1" applyAlignment="1">
      <alignment horizontal="center" vertical="center"/>
    </xf>
    <xf numFmtId="49" fontId="15" fillId="0" borderId="2" xfId="29" applyNumberFormat="1" applyFont="1" applyFill="1" applyBorder="1" applyAlignment="1">
      <alignment horizontal="center" vertical="center"/>
    </xf>
    <xf numFmtId="49" fontId="15"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7" fillId="0" borderId="39" xfId="29" applyFont="1" applyFill="1" applyBorder="1" applyAlignment="1">
      <alignment horizontal="center" vertical="center"/>
    </xf>
    <xf numFmtId="0" fontId="17" fillId="0" borderId="31" xfId="29" applyFont="1" applyFill="1" applyBorder="1" applyAlignment="1">
      <alignment horizontal="center" vertical="center"/>
    </xf>
    <xf numFmtId="0" fontId="17"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7" fillId="0" borderId="60" xfId="29" applyFont="1" applyBorder="1">
      <alignment vertical="center"/>
    </xf>
    <xf numFmtId="0" fontId="17" fillId="0" borderId="0" xfId="29" applyFont="1" applyBorder="1">
      <alignment vertical="center"/>
    </xf>
    <xf numFmtId="0" fontId="17"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3" fillId="6" borderId="57" xfId="30" applyFont="1" applyFill="1" applyBorder="1" applyAlignment="1" applyProtection="1">
      <alignment horizontal="center" vertical="center" wrapText="1"/>
      <protection locked="0"/>
    </xf>
    <xf numFmtId="0" fontId="23" fillId="6" borderId="8" xfId="30" applyFont="1" applyFill="1" applyBorder="1" applyAlignment="1" applyProtection="1">
      <alignment horizontal="center" vertical="center" wrapText="1"/>
      <protection locked="0"/>
    </xf>
    <xf numFmtId="0" fontId="23" fillId="6" borderId="23" xfId="30" applyFont="1" applyFill="1" applyBorder="1" applyAlignment="1" applyProtection="1">
      <alignment horizontal="center" vertical="center" wrapText="1"/>
      <protection locked="0"/>
    </xf>
    <xf numFmtId="0" fontId="23" fillId="6" borderId="95" xfId="30" applyFont="1" applyFill="1" applyBorder="1" applyAlignment="1" applyProtection="1">
      <alignment horizontal="center" vertical="center" wrapText="1"/>
      <protection locked="0"/>
    </xf>
    <xf numFmtId="0" fontId="23" fillId="6" borderId="93" xfId="30" applyFont="1" applyFill="1" applyBorder="1" applyAlignment="1" applyProtection="1">
      <alignment horizontal="center" vertical="center" wrapText="1"/>
      <protection locked="0"/>
    </xf>
    <xf numFmtId="0" fontId="23"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9"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47673</c:v>
                </c:pt>
              </c:numCache>
            </c:numRef>
          </c:val>
          <c:smooth val="0"/>
          <c:extLst>
            <c:ext xmlns:c16="http://schemas.microsoft.com/office/drawing/2014/chart" uri="{C3380CC4-5D6E-409C-BE32-E72D297353CC}">
              <c16:uniqueId val="{00000000-82DF-4E8B-9822-6DEC935F98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42238</c:v>
                </c:pt>
                <c:pt idx="1">
                  <c:v>74844</c:v>
                </c:pt>
                <c:pt idx="2">
                  <c:v>55847</c:v>
                </c:pt>
                <c:pt idx="3">
                  <c:v>74241</c:v>
                </c:pt>
                <c:pt idx="4">
                  <c:v>65468</c:v>
                </c:pt>
              </c:numCache>
            </c:numRef>
          </c:val>
          <c:smooth val="0"/>
          <c:extLst>
            <c:ext xmlns:c16="http://schemas.microsoft.com/office/drawing/2014/chart" uri="{C3380CC4-5D6E-409C-BE32-E72D297353CC}">
              <c16:uniqueId val="{00000001-82DF-4E8B-9822-6DEC935F9873}"/>
            </c:ext>
          </c:extLst>
        </c:ser>
        <c:dLbls>
          <c:showLegendKey val="0"/>
          <c:showVal val="0"/>
          <c:showCatName val="0"/>
          <c:showSerName val="0"/>
          <c:showPercent val="0"/>
          <c:showBubbleSize val="0"/>
        </c:dLbls>
        <c:marker val="1"/>
        <c:smooth val="0"/>
        <c:axId val="160778112"/>
        <c:axId val="160823168"/>
      </c:lineChart>
      <c:catAx>
        <c:axId val="160778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823168"/>
        <c:crosses val="autoZero"/>
        <c:auto val="1"/>
        <c:lblAlgn val="ctr"/>
        <c:lblOffset val="100"/>
        <c:tickLblSkip val="1"/>
        <c:tickMarkSkip val="1"/>
        <c:noMultiLvlLbl val="0"/>
      </c:catAx>
      <c:valAx>
        <c:axId val="1608231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78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1.1399999999999999</c:v>
                </c:pt>
                <c:pt idx="1">
                  <c:v>1.45</c:v>
                </c:pt>
                <c:pt idx="2">
                  <c:v>1.45</c:v>
                </c:pt>
                <c:pt idx="3">
                  <c:v>1.62</c:v>
                </c:pt>
                <c:pt idx="4">
                  <c:v>1.57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6.87</c:v>
                </c:pt>
                <c:pt idx="1">
                  <c:v>5.83</c:v>
                </c:pt>
                <c:pt idx="2">
                  <c:v>6.02</c:v>
                </c:pt>
                <c:pt idx="3">
                  <c:v>6.82</c:v>
                </c:pt>
                <c:pt idx="4">
                  <c:v>6.97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885120"/>
        <c:axId val="9099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-0.11</c:v>
                </c:pt>
                <c:pt idx="1">
                  <c:v>-0.7</c:v>
                </c:pt>
                <c:pt idx="2">
                  <c:v>0.15</c:v>
                </c:pt>
                <c:pt idx="3">
                  <c:v>1</c:v>
                </c:pt>
                <c:pt idx="4">
                  <c:v>-0.08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885120"/>
        <c:axId val="90994944"/>
      </c:lineChart>
      <c:catAx>
        <c:axId val="908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4944"/>
        <c:crosses val="autoZero"/>
        <c:auto val="1"/>
        <c:lblAlgn val="ctr"/>
        <c:lblOffset val="100"/>
        <c:tickLblSkip val="1"/>
        <c:tickMarkSkip val="1"/>
        <c:noMultiLvlLbl val="0"/>
      </c:catAx>
      <c:valAx>
        <c:axId val="9099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0.81</c:v>
                </c:pt>
                <c:pt idx="1">
                  <c:v>#N/A</c:v>
                </c:pt>
                <c:pt idx="2">
                  <c:v>0.52</c:v>
                </c:pt>
                <c:pt idx="3">
                  <c:v>#N/A</c:v>
                </c:pt>
                <c:pt idx="4">
                  <c:v>0.23</c:v>
                </c:pt>
                <c:pt idx="5">
                  <c:v>#N/A</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0.11</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0.34</c:v>
                </c:pt>
                <c:pt idx="4">
                  <c:v>#N/A</c:v>
                </c:pt>
                <c:pt idx="5">
                  <c:v>0.38</c:v>
                </c:pt>
                <c:pt idx="6">
                  <c:v>#N/A</c:v>
                </c:pt>
                <c:pt idx="7">
                  <c:v>0.96</c:v>
                </c:pt>
                <c:pt idx="8">
                  <c:v>#N/A</c:v>
                </c:pt>
                <c:pt idx="9">
                  <c:v>0.53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c:v>
                </c:pt>
                <c:pt idx="4">
                  <c:v>#N/A</c:v>
                </c:pt>
                <c:pt idx="5">
                  <c:v>0.56000000000000005</c:v>
                </c:pt>
                <c:pt idx="6">
                  <c:v>#N/A</c:v>
                </c:pt>
                <c:pt idx="7">
                  <c:v>0</c:v>
                </c:pt>
                <c:pt idx="8">
                  <c:v>#N/A</c:v>
                </c:pt>
                <c:pt idx="9">
                  <c:v>0.73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1.1399999999999999</c:v>
                </c:pt>
                <c:pt idx="2">
                  <c:v>#N/A</c:v>
                </c:pt>
                <c:pt idx="3">
                  <c:v>1.44</c:v>
                </c:pt>
                <c:pt idx="4">
                  <c:v>#N/A</c:v>
                </c:pt>
                <c:pt idx="5">
                  <c:v>1.44</c:v>
                </c:pt>
                <c:pt idx="6">
                  <c:v>#N/A</c:v>
                </c:pt>
                <c:pt idx="7">
                  <c:v>1.62</c:v>
                </c:pt>
                <c:pt idx="8">
                  <c:v>#N/A</c:v>
                </c:pt>
                <c:pt idx="9">
                  <c:v>1.57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2.85</c:v>
                </c:pt>
                <c:pt idx="2">
                  <c:v>#N/A</c:v>
                </c:pt>
                <c:pt idx="3">
                  <c:v>3.09</c:v>
                </c:pt>
                <c:pt idx="4">
                  <c:v>#N/A</c:v>
                </c:pt>
                <c:pt idx="5">
                  <c:v>2.79</c:v>
                </c:pt>
                <c:pt idx="6">
                  <c:v>#N/A</c:v>
                </c:pt>
                <c:pt idx="7">
                  <c:v>5.37</c:v>
                </c:pt>
                <c:pt idx="8">
                  <c:v>#N/A</c:v>
                </c:pt>
                <c:pt idx="9">
                  <c:v>4.32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3.42</c:v>
                </c:pt>
                <c:pt idx="2">
                  <c:v>#N/A</c:v>
                </c:pt>
                <c:pt idx="3">
                  <c:v>3.8</c:v>
                </c:pt>
                <c:pt idx="4">
                  <c:v>#N/A</c:v>
                </c:pt>
                <c:pt idx="5">
                  <c:v>4.42</c:v>
                </c:pt>
                <c:pt idx="6">
                  <c:v>#N/A</c:v>
                </c:pt>
                <c:pt idx="7">
                  <c:v>5.0599999999999996</c:v>
                </c:pt>
                <c:pt idx="8">
                  <c:v>#N/A</c:v>
                </c:pt>
                <c:pt idx="9">
                  <c:v>6.06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0.89</c:v>
                </c:pt>
                <c:pt idx="1">
                  <c:v>#N/A</c:v>
                </c:pt>
                <c:pt idx="2">
                  <c:v>1.5</c:v>
                </c:pt>
                <c:pt idx="3">
                  <c:v>#N/A</c:v>
                </c:pt>
                <c:pt idx="4">
                  <c:v>2.2400000000000002</c:v>
                </c:pt>
                <c:pt idx="5">
                  <c:v>#N/A</c:v>
                </c:pt>
                <c:pt idx="6">
                  <c:v>4.09</c:v>
                </c:pt>
                <c:pt idx="7">
                  <c:v>#N/A</c:v>
                </c:pt>
                <c:pt idx="8">
                  <c:v>2.77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567168"/>
        <c:axId val="148568704"/>
      </c:barChart>
      <c:catAx>
        <c:axId val="1485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68704"/>
        <c:crosses val="autoZero"/>
        <c:auto val="1"/>
        <c:lblAlgn val="ctr"/>
        <c:lblOffset val="100"/>
        <c:tickLblSkip val="1"/>
        <c:tickMarkSkip val="1"/>
        <c:noMultiLvlLbl val="0"/>
      </c:catAx>
      <c:valAx>
        <c:axId val="14856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6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8288</c:v>
                </c:pt>
                <c:pt idx="5">
                  <c:v>8430</c:v>
                </c:pt>
                <c:pt idx="8">
                  <c:v>8659</c:v>
                </c:pt>
                <c:pt idx="11">
                  <c:v>8425</c:v>
                </c:pt>
                <c:pt idx="14">
                  <c:v>8214</c:v>
                </c:pt>
              </c:numCache>
            </c:numRef>
          </c:val>
          <c:extLst>
            <c:ext xmlns:c16="http://schemas.microsoft.com/office/drawing/2014/chart" uri="{C3380CC4-5D6E-409C-BE32-E72D297353CC}">
              <c16:uniqueId val="{00000000-F807-4A2E-ACAB-C76D1387C47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1</c:v>
                </c:pt>
                <c:pt idx="9">
                  <c:v>0</c:v>
                </c:pt>
                <c:pt idx="12">
                  <c:v>1</c:v>
                </c:pt>
              </c:numCache>
            </c:numRef>
          </c:val>
          <c:extLst>
            <c:ext xmlns:c16="http://schemas.microsoft.com/office/drawing/2014/chart" uri="{C3380CC4-5D6E-409C-BE32-E72D297353CC}">
              <c16:uniqueId val="{00000001-F807-4A2E-ACAB-C76D1387C47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45</c:v>
                </c:pt>
                <c:pt idx="3">
                  <c:v>46</c:v>
                </c:pt>
                <c:pt idx="6">
                  <c:v>93</c:v>
                </c:pt>
                <c:pt idx="9">
                  <c:v>49</c:v>
                </c:pt>
                <c:pt idx="12">
                  <c:v>51</c:v>
                </c:pt>
              </c:numCache>
            </c:numRef>
          </c:val>
          <c:extLst>
            <c:ext xmlns:c16="http://schemas.microsoft.com/office/drawing/2014/chart" uri="{C3380CC4-5D6E-409C-BE32-E72D297353CC}">
              <c16:uniqueId val="{00000002-F807-4A2E-ACAB-C76D1387C47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1144</c:v>
                </c:pt>
                <c:pt idx="3">
                  <c:v>1153</c:v>
                </c:pt>
                <c:pt idx="6">
                  <c:v>1147</c:v>
                </c:pt>
                <c:pt idx="9">
                  <c:v>1149</c:v>
                </c:pt>
                <c:pt idx="12">
                  <c:v>1108</c:v>
                </c:pt>
              </c:numCache>
            </c:numRef>
          </c:val>
          <c:extLst>
            <c:ext xmlns:c16="http://schemas.microsoft.com/office/drawing/2014/chart" uri="{C3380CC4-5D6E-409C-BE32-E72D297353CC}">
              <c16:uniqueId val="{00000003-F807-4A2E-ACAB-C76D1387C47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1933</c:v>
                </c:pt>
                <c:pt idx="3">
                  <c:v>1881</c:v>
                </c:pt>
                <c:pt idx="6">
                  <c:v>1865</c:v>
                </c:pt>
                <c:pt idx="9">
                  <c:v>1985</c:v>
                </c:pt>
                <c:pt idx="12">
                  <c:v>1813</c:v>
                </c:pt>
              </c:numCache>
            </c:numRef>
          </c:val>
          <c:extLst>
            <c:ext xmlns:c16="http://schemas.microsoft.com/office/drawing/2014/chart" uri="{C3380CC4-5D6E-409C-BE32-E72D297353CC}">
              <c16:uniqueId val="{00000004-F807-4A2E-ACAB-C76D1387C47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07-4A2E-ACAB-C76D1387C47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07-4A2E-ACAB-C76D1387C47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8802</c:v>
                </c:pt>
                <c:pt idx="3">
                  <c:v>8573</c:v>
                </c:pt>
                <c:pt idx="6">
                  <c:v>8598</c:v>
                </c:pt>
                <c:pt idx="9">
                  <c:v>8298</c:v>
                </c:pt>
                <c:pt idx="12">
                  <c:v>8265</c:v>
                </c:pt>
              </c:numCache>
            </c:numRef>
          </c:val>
          <c:extLst>
            <c:ext xmlns:c16="http://schemas.microsoft.com/office/drawing/2014/chart" uri="{C3380CC4-5D6E-409C-BE32-E72D297353CC}">
              <c16:uniqueId val="{00000007-F807-4A2E-ACAB-C76D1387C471}"/>
            </c:ext>
          </c:extLst>
        </c:ser>
        <c:dLbls>
          <c:showLegendKey val="0"/>
          <c:showVal val="0"/>
          <c:showCatName val="0"/>
          <c:showSerName val="0"/>
          <c:showPercent val="0"/>
          <c:showBubbleSize val="0"/>
        </c:dLbls>
        <c:gapWidth val="100"/>
        <c:overlap val="100"/>
        <c:axId val="159484160"/>
        <c:axId val="15954188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3636</c:v>
                </c:pt>
                <c:pt idx="2">
                  <c:v>#N/A</c:v>
                </c:pt>
                <c:pt idx="3">
                  <c:v>#N/A</c:v>
                </c:pt>
                <c:pt idx="4">
                  <c:v>3223</c:v>
                </c:pt>
                <c:pt idx="5">
                  <c:v>#N/A</c:v>
                </c:pt>
                <c:pt idx="6">
                  <c:v>#N/A</c:v>
                </c:pt>
                <c:pt idx="7">
                  <c:v>3045</c:v>
                </c:pt>
                <c:pt idx="8">
                  <c:v>#N/A</c:v>
                </c:pt>
                <c:pt idx="9">
                  <c:v>#N/A</c:v>
                </c:pt>
                <c:pt idx="10">
                  <c:v>3056</c:v>
                </c:pt>
                <c:pt idx="11">
                  <c:v>#N/A</c:v>
                </c:pt>
                <c:pt idx="12">
                  <c:v>#N/A</c:v>
                </c:pt>
                <c:pt idx="13">
                  <c:v>3024</c:v>
                </c:pt>
                <c:pt idx="14">
                  <c:v>#N/A</c:v>
                </c:pt>
              </c:numCache>
            </c:numRef>
          </c:val>
          <c:smooth val="0"/>
          <c:extLst>
            <c:ext xmlns:c16="http://schemas.microsoft.com/office/drawing/2014/chart" uri="{C3380CC4-5D6E-409C-BE32-E72D297353CC}">
              <c16:uniqueId val="{00000008-F807-4A2E-ACAB-C76D1387C471}"/>
            </c:ext>
          </c:extLst>
        </c:ser>
        <c:dLbls>
          <c:showLegendKey val="0"/>
          <c:showVal val="0"/>
          <c:showCatName val="0"/>
          <c:showSerName val="0"/>
          <c:showPercent val="0"/>
          <c:showBubbleSize val="0"/>
        </c:dLbls>
        <c:marker val="1"/>
        <c:smooth val="0"/>
        <c:axId val="159484160"/>
        <c:axId val="159541888"/>
      </c:lineChart>
      <c:catAx>
        <c:axId val="1594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541888"/>
        <c:crosses val="autoZero"/>
        <c:auto val="1"/>
        <c:lblAlgn val="ctr"/>
        <c:lblOffset val="100"/>
        <c:tickLblSkip val="1"/>
        <c:tickMarkSkip val="1"/>
        <c:noMultiLvlLbl val="0"/>
      </c:catAx>
      <c:valAx>
        <c:axId val="15954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81503</c:v>
                </c:pt>
                <c:pt idx="5">
                  <c:v>84056</c:v>
                </c:pt>
                <c:pt idx="8">
                  <c:v>85245</c:v>
                </c:pt>
                <c:pt idx="11">
                  <c:v>84553</c:v>
                </c:pt>
                <c:pt idx="14">
                  <c:v>85676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10362</c:v>
                </c:pt>
                <c:pt idx="5">
                  <c:v>9974</c:v>
                </c:pt>
                <c:pt idx="8">
                  <c:v>9312</c:v>
                </c:pt>
                <c:pt idx="11">
                  <c:v>9082</c:v>
                </c:pt>
                <c:pt idx="14">
                  <c:v>8779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7293</c:v>
                </c:pt>
                <c:pt idx="5">
                  <c:v>6671</c:v>
                </c:pt>
                <c:pt idx="8">
                  <c:v>6507</c:v>
                </c:pt>
                <c:pt idx="11">
                  <c:v>7297</c:v>
                </c:pt>
                <c:pt idx="14">
                  <c:v>7120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9905</c:v>
                </c:pt>
                <c:pt idx="3">
                  <c:v>9079</c:v>
                </c:pt>
                <c:pt idx="6">
                  <c:v>8463</c:v>
                </c:pt>
                <c:pt idx="9">
                  <c:v>7841</c:v>
                </c:pt>
                <c:pt idx="12">
                  <c:v>8316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5676</c:v>
                </c:pt>
                <c:pt idx="3">
                  <c:v>4792</c:v>
                </c:pt>
                <c:pt idx="6">
                  <c:v>4189</c:v>
                </c:pt>
                <c:pt idx="9">
                  <c:v>2889</c:v>
                </c:pt>
                <c:pt idx="12">
                  <c:v>1822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27705</c:v>
                </c:pt>
                <c:pt idx="3">
                  <c:v>25145</c:v>
                </c:pt>
                <c:pt idx="6">
                  <c:v>22924</c:v>
                </c:pt>
                <c:pt idx="9">
                  <c:v>22178</c:v>
                </c:pt>
                <c:pt idx="12">
                  <c:v>21610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314</c:v>
                </c:pt>
                <c:pt idx="6">
                  <c:v>12</c:v>
                </c:pt>
                <c:pt idx="9">
                  <c:v>68</c:v>
                </c:pt>
                <c:pt idx="12">
                  <c:v>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78716</c:v>
                </c:pt>
                <c:pt idx="3">
                  <c:v>83182</c:v>
                </c:pt>
                <c:pt idx="6">
                  <c:v>83634</c:v>
                </c:pt>
                <c:pt idx="9">
                  <c:v>86560</c:v>
                </c:pt>
                <c:pt idx="12">
                  <c:v>88523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752960"/>
        <c:axId val="15977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22847</c:v>
                </c:pt>
                <c:pt idx="2">
                  <c:v>#N/A</c:v>
                </c:pt>
                <c:pt idx="3">
                  <c:v>#N/A</c:v>
                </c:pt>
                <c:pt idx="4">
                  <c:v>21811</c:v>
                </c:pt>
                <c:pt idx="5">
                  <c:v>#N/A</c:v>
                </c:pt>
                <c:pt idx="6">
                  <c:v>#N/A</c:v>
                </c:pt>
                <c:pt idx="7">
                  <c:v>18158</c:v>
                </c:pt>
                <c:pt idx="8">
                  <c:v>#N/A</c:v>
                </c:pt>
                <c:pt idx="9">
                  <c:v>#N/A</c:v>
                </c:pt>
                <c:pt idx="10">
                  <c:v>18605</c:v>
                </c:pt>
                <c:pt idx="11">
                  <c:v>#N/A</c:v>
                </c:pt>
                <c:pt idx="12">
                  <c:v>#N/A</c:v>
                </c:pt>
                <c:pt idx="13">
                  <c:v>18701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752960"/>
        <c:axId val="159778688"/>
      </c:lineChart>
      <c:catAx>
        <c:axId val="1597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78688"/>
        <c:crosses val="autoZero"/>
        <c:auto val="1"/>
        <c:lblAlgn val="ctr"/>
        <c:lblOffset val="100"/>
        <c:tickLblSkip val="1"/>
        <c:tickMarkSkip val="1"/>
        <c:noMultiLvlLbl val="0"/>
      </c:catAx>
      <c:valAx>
        <c:axId val="15977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{4993F266-9216-474F-94E6-CDB1839B55C5}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097-469C-B678-9D95CD04096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{F3EF4E6C-9975-4FA9-AA79-B03D469C6EED}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097-469C-B678-9D95CD04096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{ADA171DD-04A7-48D5-9038-32AF173C63C1}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097-469C-B678-9D95CD04096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{18A59D4B-5699-4E49-AADA-1985037EF407}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097-469C-B678-9D95CD04096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{174B6093-EAC4-49FE-8ADB-15804F64DDF6}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097-469C-B678-9D95CD0409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097-469C-B678-9D95CD04096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{F18B9CD6-3736-4FBB-B437-687ED0BCEC23}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097-469C-B678-9D95CD04096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{DDEC23C7-0691-4AB4-882D-0CA2462EDA43}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097-469C-B678-9D95CD04096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{7B9537BC-9F5C-4634-B6DC-7BB9689757D3}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097-469C-B678-9D95CD04096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{49E20FE2-2CCA-4A01-839F-1F29E7FC015B}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097-469C-B678-9D95CD04096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{910B1850-9368-482E-BFA5-79BD92B21F61}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097-469C-B678-9D95CD0409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097-469C-B678-9D95CD040960}"/>
            </c:ext>
          </c:extLst>
        </c:ser>
        <c:dLbls>
          <c:showLegendKey val="0"/>
          <c:showVal val="0"/>
          <c:showCatName val="0"/>
          <c:showSerName val="0"/>
          <c:showPercent val="0"/>
          <c:showBubbleSize val="0"/>
        </c:dLbls>
        <c:axId val="79155200"/>
        <c:axId val="79157120"/>
      </c:scatterChart>
      <c:valAx>
        <c:axId val="79155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57120"/>
        <c:crosses val="autoZero"/>
        <c:crossBetween val="midCat"/>
      </c:valAx>
      <c:valAx>
        <c:axId val="79157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5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{E72169AF-2064-469E-8DBE-A9B7DAD6707C}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467-4B25-9F82-4581AECB257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{7C0C9DAC-8747-4021-B877-2542180B0F31}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467-4B25-9F82-4581AECB257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{64FC9983-38B8-479D-A497-819B0423FD01}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467-4B25-9F82-4581AECB257C}"/>
                </c:ext>
              </c:extLst>
            </c:dLbl>
            <c:dLbl>
              <c:idx val="3"/>
              <c:layout>
                <c:manualLayout>
                  <c:x val="-2.34047488250015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{03F9F419-D700-4A99-8D17-8E22AC5DBA0D}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467-4B25-9F82-4581AECB257C}"/>
                </c:ext>
              </c:extLst>
            </c:dLbl>
            <c:dLbl>
              <c:idx val="4"/>
              <c:layout>
                <c:manualLayout>
                  <c:x val="-4.000617569862590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{E3D88844-F77C-468D-B8B4-B7E4000EC546}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467-4B25-9F82-4581AECB25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10.1</c:v>
                </c:pt>
                <c:pt idx="2">
                  <c:v>9.1</c:v>
                </c:pt>
                <c:pt idx="3">
                  <c:v>8.6</c:v>
                </c:pt>
                <c:pt idx="4">
                  <c:v>8.5</c:v>
                </c:pt>
              </c:numCache>
            </c:numRef>
          </c:xVal>
          <c:yVal>
            <c:numRef>
              <c:f>公会計指標分析・財政指標組合せ分析表!$K$73:$O$73</c:f>
              <c:numCache>
                <c:formatCode>#,##0.0;"▲ "#,##0.0</c:formatCode>
                <c:ptCount val="5"/>
                <c:pt idx="0">
                  <c:v>63.4</c:v>
                </c:pt>
                <c:pt idx="1">
                  <c:v>60.3</c:v>
                </c:pt>
                <c:pt idx="2">
                  <c:v>50.9</c:v>
                </c:pt>
                <c:pt idx="3">
                  <c:v>51.6</c:v>
                </c:pt>
                <c:pt idx="4">
                  <c:v>53</c:v>
                </c:pt>
              </c:numCache>
            </c:numRef>
          </c:yVal>
          <c:smooth val="0"/>
          <c:extLst>
            <c:ext xmlns:c16="http://schemas.microsoft.com/office/drawing/2014/chart" uri="{C3380CC4-5D6E-409C-BE32-E72D297353CC}">
              <c16:uniqueId val="{00000005-4467-4B25-9F82-4581AECB257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{B12B2954-74DB-48E7-A19B-7AE1B2EE78D0}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467-4B25-9F82-4581AECB257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{B6593CEE-8AAA-4E28-B4DA-531E74614E86}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467-4B25-9F82-4581AECB257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{8C89FE69-E50A-4E98-9726-7564E4AC1AD6}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467-4B25-9F82-4581AECB257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{E3103D09-3E0B-4096-A1BC-D8443199D2A3}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467-4B25-9F82-4581AECB257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{C7310548-A042-499A-A24C-711D99F36B0D}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467-4B25-9F82-4581AECB25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5.2</c:v>
                </c:pt>
              </c:numCache>
            </c:numRef>
          </c:xVal>
          <c:yVal>
            <c:numRef>
              <c:f>公会計指標分析・財政指標組合せ分析表!$K$77:$O$77</c:f>
              <c:numCache>
                <c:formatCode>#,##0.0;"▲ "#,##0.0</c:formatCode>
                <c:ptCount val="5"/>
                <c:pt idx="0">
                  <c:v>42</c:v>
                </c:pt>
                <c:pt idx="1">
                  <c:v>32.6</c:v>
                </c:pt>
                <c:pt idx="2">
                  <c:v>30.5</c:v>
                </c:pt>
                <c:pt idx="3">
                  <c:v>21.2</c:v>
                </c:pt>
                <c:pt idx="4">
                  <c:v>27.1</c:v>
                </c:pt>
              </c:numCache>
            </c:numRef>
          </c:yVal>
          <c:smooth val="0"/>
          <c:extLst>
            <c:ext xmlns:c16="http://schemas.microsoft.com/office/drawing/2014/chart" uri="{C3380CC4-5D6E-409C-BE32-E72D297353CC}">
              <c16:uniqueId val="{0000000B-4467-4B25-9F82-4581AECB257C}"/>
            </c:ext>
          </c:extLst>
        </c:ser>
        <c:dLbls>
          <c:showLegendKey val="0"/>
          <c:showVal val="0"/>
          <c:showCatName val="0"/>
          <c:showSerName val="0"/>
          <c:showPercent val="0"/>
          <c:showBubbleSize val="0"/>
        </c:dLbls>
        <c:axId val="84757888"/>
        <c:axId val="84760064"/>
      </c:scatterChart>
      <c:valAx>
        <c:axId val="84757888"/>
        <c:scaling>
          <c:orientation val="minMax"/>
          <c:max val="11.799999999999999"/>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760064"/>
        <c:crosses val="autoZero"/>
        <c:crossBetween val="midCat"/>
      </c:valAx>
      <c:valAx>
        <c:axId val="84760064"/>
        <c:scaling>
          <c:orientation val="minMax"/>
          <c:max val="7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57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(30.10修正版)'!$G$51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(30.10修正版)'!$K$50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{B40A0E99-2BC6-4B66-A1B7-EA03A6F16A20}</c15:txfldGUID>
                      <c15:f>'公会計指標分析・財政指標組合せ分析表 (30.10修正版)'!$K$50</c15:f>
                      <c15:dlblFieldTableCache>
                        <c:ptCount val="1"/>
                        <c:pt idx="0">
                          <c:v>H24</c:v>
                        </c:pt>
                      </c15:dlblFieldTableCache>
                    </c15:dlblFTEntry>
                  </c15:dlblFieldTable>
                  <c15:showDataLabelsRange val="0"/>
                </c:ext>
                <c:ext xmlns:c16="http://schemas.microsoft.com/office/drawing/2014/chart" uri="{C3380CC4-5D6E-409C-BE32-E72D297353CC}">
                  <c16:uniqueId val="{00000000-8ED1-4B5B-81E5-B0A6832A1C6E}"/>
                </c:ext>
              </c:extLst>
            </c:dLbl>
            <c:dLbl>
              <c:idx val="1"/>
              <c:tx>
                <c:strRef>
                  <c:f>'公会計指標分析・財政指標組合せ分析表 (30.10修正版)'!$L$50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{E984BAD7-6F04-49A3-9070-E5D50D4022C6}</c15:txfldGUID>
                      <c15:f>'公会計指標分析・財政指標組合せ分析表 (30.10修正版)'!$L$50</c15:f>
                      <c15:dlblFieldTableCache>
                        <c:ptCount val="1"/>
                        <c:pt idx="0">
                          <c:v>H25</c:v>
                        </c:pt>
                      </c15:dlblFieldTableCache>
                    </c15:dlblFTEntry>
                  </c15:dlblFieldTable>
                  <c15:showDataLabelsRange val="0"/>
                </c:ext>
                <c:ext xmlns:c16="http://schemas.microsoft.com/office/drawing/2014/chart" uri="{C3380CC4-5D6E-409C-BE32-E72D297353CC}">
                  <c16:uniqueId val="{00000001-8ED1-4B5B-81E5-B0A6832A1C6E}"/>
                </c:ext>
              </c:extLst>
            </c:dLbl>
            <c:dLbl>
              <c:idx val="2"/>
              <c:tx>
                <c:strRef>
                  <c:f>'公会計指標分析・財政指標組合せ分析表 (30.10修正版)'!$M$50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{E031D68E-4092-4403-AA8E-C0C7299C2C5C}</c15:txfldGUID>
                      <c15:f>'公会計指標分析・財政指標組合せ分析表 (30.10修正版)'!$M$50</c15:f>
                      <c15:dlblFieldTableCache>
                        <c:ptCount val="1"/>
                        <c:pt idx="0">
                          <c:v>H26</c:v>
                        </c:pt>
                      </c15:dlblFieldTableCache>
                    </c15:dlblFTEntry>
                  </c15:dlblFieldTable>
                  <c15:showDataLabelsRange val="0"/>
                </c:ext>
                <c:ext xmlns:c16="http://schemas.microsoft.com/office/drawing/2014/chart" uri="{C3380CC4-5D6E-409C-BE32-E72D297353CC}">
                  <c16:uniqueId val="{00000002-8ED1-4B5B-81E5-B0A6832A1C6E}"/>
                </c:ext>
              </c:extLst>
            </c:dLbl>
            <c:dLbl>
              <c:idx val="3"/>
              <c:tx>
                <c:strRef>
                  <c:f>'公会計指標分析・財政指標組合せ分析表 (30.10修正版)'!$N$50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{67D7CA82-F20E-4F73-83B2-531550FE00C8}</c15:txfldGUID>
                      <c15:f>'公会計指標分析・財政指標組合せ分析表 (30.10修正版)'!$N$50</c15:f>
                      <c15:dlblFieldTableCache>
                        <c:ptCount val="1"/>
                        <c:pt idx="0">
                          <c:v>H27</c:v>
                        </c:pt>
                      </c15:dlblFieldTableCache>
                    </c15:dlblFTEntry>
                  </c15:dlblFieldTable>
                  <c15:showDataLabelsRange val="0"/>
                </c:ext>
                <c:ext xmlns:c16="http://schemas.microsoft.com/office/drawing/2014/chart" uri="{C3380CC4-5D6E-409C-BE32-E72D297353CC}">
                  <c16:uniqueId val="{00000003-8ED1-4B5B-81E5-B0A6832A1C6E}"/>
                </c:ext>
              </c:extLst>
            </c:dLbl>
            <c:dLbl>
              <c:idx val="4"/>
              <c:tx>
                <c:strRef>
                  <c:f>'公会計指標分析・財政指標組合せ分析表 (30.10修正版)'!$O$50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{5B93715B-008C-4C32-BBC9-7E67EC366844}</c15:txfldGUID>
                      <c15:f>'公会計指標分析・財政指標組合せ分析表 (30.10修正版)'!$O$50</c15:f>
                      <c15:dlblFieldTableCache>
                        <c:ptCount val="1"/>
                        <c:pt idx="0">
                          <c:v>H28</c:v>
                        </c:pt>
                      </c15:dlblFieldTableCache>
                    </c15:dlblFTEntry>
                  </c15:dlblFieldTable>
                  <c15:showDataLabelsRange val="0"/>
                </c:ext>
                <c:ext xmlns:c16="http://schemas.microsoft.com/office/drawing/2014/chart" uri="{C3380CC4-5D6E-409C-BE32-E72D297353CC}">
                  <c16:uniqueId val="{00000004-8ED1-4B5B-81E5-B0A6832A1C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(30.10修正版)'!$K$53:$O$53</c:f>
              <c:numCache>
                <c:formatCode>#,##0.0;"▲ "#,##0.0</c:formatCode>
                <c:ptCount val="5"/>
              </c:numCache>
            </c:numRef>
          </c:xVal>
          <c:yVal>
            <c:numRef>
              <c:f>'公会計指標分析・財政指標組合せ分析表 (30.10修正版)'!$K$51:$O$51</c:f>
              <c:numCache>
                <c:formatCode>#,##0.0;"▲ "#,##0.0</c:formatCode>
                <c:ptCount val="5"/>
              </c:numCache>
            </c:numRef>
          </c:yVal>
          <c:smooth val="0"/>
          <c:extLst>
            <c:ext xmlns:c16="http://schemas.microsoft.com/office/drawing/2014/chart" uri="{C3380CC4-5D6E-409C-BE32-E72D297353CC}">
              <c16:uniqueId val="{00000005-8ED1-4B5B-81E5-B0A6832A1C6E}"/>
            </c:ext>
          </c:extLst>
        </c:ser>
        <c:ser>
          <c:idx val="1"/>
          <c:order val="1"/>
          <c:tx>
            <c:strRef>
              <c:f>'公会計指標分析・財政指標組合せ分析表 (30.10修正版)'!$G$55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(30.10修正版)'!$K$50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{127BE813-55F6-433E-997C-954A3E8C49BB}</c15:txfldGUID>
                      <c15:f>'公会計指標分析・財政指標組合せ分析表 (30.10修正版)'!$K$50</c15:f>
                      <c15:dlblFieldTableCache>
                        <c:ptCount val="1"/>
                        <c:pt idx="0">
                          <c:v>H24</c:v>
                        </c:pt>
                      </c15:dlblFieldTableCache>
                    </c15:dlblFTEntry>
                  </c15:dlblFieldTable>
                  <c15:showDataLabelsRange val="0"/>
                </c:ext>
                <c:ext xmlns:c16="http://schemas.microsoft.com/office/drawing/2014/chart" uri="{C3380CC4-5D6E-409C-BE32-E72D297353CC}">
                  <c16:uniqueId val="{00000006-8ED1-4B5B-81E5-B0A6832A1C6E}"/>
                </c:ext>
              </c:extLst>
            </c:dLbl>
            <c:dLbl>
              <c:idx val="1"/>
              <c:tx>
                <c:strRef>
                  <c:f>'公会計指標分析・財政指標組合せ分析表 (30.10修正版)'!$L$50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{BC37B3BE-B5A1-4034-A2B4-93FAB61EFC29}</c15:txfldGUID>
                      <c15:f>'公会計指標分析・財政指標組合せ分析表 (30.10修正版)'!$L$50</c15:f>
                      <c15:dlblFieldTableCache>
                        <c:ptCount val="1"/>
                        <c:pt idx="0">
                          <c:v>H25</c:v>
                        </c:pt>
                      </c15:dlblFieldTableCache>
                    </c15:dlblFTEntry>
                  </c15:dlblFieldTable>
                  <c15:showDataLabelsRange val="0"/>
                </c:ext>
                <c:ext xmlns:c16="http://schemas.microsoft.com/office/drawing/2014/chart" uri="{C3380CC4-5D6E-409C-BE32-E72D297353CC}">
                  <c16:uniqueId val="{00000007-8ED1-4B5B-81E5-B0A6832A1C6E}"/>
                </c:ext>
              </c:extLst>
            </c:dLbl>
            <c:dLbl>
              <c:idx val="2"/>
              <c:tx>
                <c:strRef>
                  <c:f>'公会計指標分析・財政指標組合せ分析表 (30.10修正版)'!$M$50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{91789892-4A18-4AE6-A906-DBC0F0EFB428}</c15:txfldGUID>
                      <c15:f>'公会計指標分析・財政指標組合せ分析表 (30.10修正版)'!$M$50</c15:f>
                      <c15:dlblFieldTableCache>
                        <c:ptCount val="1"/>
                        <c:pt idx="0">
                          <c:v>H26</c:v>
                        </c:pt>
                      </c15:dlblFieldTableCache>
                    </c15:dlblFTEntry>
                  </c15:dlblFieldTable>
                  <c15:showDataLabelsRange val="0"/>
                </c:ext>
                <c:ext xmlns:c16="http://schemas.microsoft.com/office/drawing/2014/chart" uri="{C3380CC4-5D6E-409C-BE32-E72D297353CC}">
                  <c16:uniqueId val="{00000008-8ED1-4B5B-81E5-B0A6832A1C6E}"/>
                </c:ext>
              </c:extLst>
            </c:dLbl>
            <c:dLbl>
              <c:idx val="3"/>
              <c:tx>
                <c:strRef>
                  <c:f>'公会計指標分析・財政指標組合せ分析表 (30.10修正版)'!$N$50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{D971D97F-CD4A-44DC-8AC5-27C843222EF9}</c15:txfldGUID>
                      <c15:f>'公会計指標分析・財政指標組合せ分析表 (30.10修正版)'!$N$50</c15:f>
                      <c15:dlblFieldTableCache>
                        <c:ptCount val="1"/>
                        <c:pt idx="0">
                          <c:v>H27</c:v>
                        </c:pt>
                      </c15:dlblFieldTableCache>
                    </c15:dlblFTEntry>
                  </c15:dlblFieldTable>
                  <c15:showDataLabelsRange val="0"/>
                </c:ext>
                <c:ext xmlns:c16="http://schemas.microsoft.com/office/drawing/2014/chart" uri="{C3380CC4-5D6E-409C-BE32-E72D297353CC}">
                  <c16:uniqueId val="{00000009-8ED1-4B5B-81E5-B0A6832A1C6E}"/>
                </c:ext>
              </c:extLst>
            </c:dLbl>
            <c:dLbl>
              <c:idx val="4"/>
              <c:tx>
                <c:strRef>
                  <c:f>'公会計指標分析・財政指標組合せ分析表 (30.10修正版)'!$O$50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{65468397-0A41-425E-8D51-B49C193534CA}</c15:txfldGUID>
                      <c15:f>'公会計指標分析・財政指標組合せ分析表 (30.10修正版)'!$O$50</c15:f>
                      <c15:dlblFieldTableCache>
                        <c:ptCount val="1"/>
                        <c:pt idx="0">
                          <c:v>H28</c:v>
                        </c:pt>
                      </c15:dlblFieldTableCache>
                    </c15:dlblFTEntry>
                  </c15:dlblFieldTable>
                  <c15:showDataLabelsRange val="0"/>
                </c:ext>
                <c:ext xmlns:c16="http://schemas.microsoft.com/office/drawing/2014/chart" uri="{C3380CC4-5D6E-409C-BE32-E72D297353CC}">
                  <c16:uniqueId val="{0000000A-8ED1-4B5B-81E5-B0A6832A1C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(30.10修正版)'!$K$57:$O$57</c:f>
              <c:numCache>
                <c:formatCode>#,##0.0;"▲ "#,##0.0</c:formatCode>
                <c:ptCount val="5"/>
              </c:numCache>
            </c:numRef>
          </c:xVal>
          <c:yVal>
            <c:numRef>
              <c:f>'公会計指標分析・財政指標組合せ分析表 (30.10修正版)'!$K$55:$O$55</c:f>
              <c:numCache>
                <c:formatCode>#,##0.0;"▲ "#,##0.0</c:formatCode>
                <c:ptCount val="5"/>
              </c:numCache>
            </c:numRef>
          </c:yVal>
          <c:smooth val="0"/>
          <c:extLst>
            <c:ext xmlns:c16="http://schemas.microsoft.com/office/drawing/2014/chart" uri="{C3380CC4-5D6E-409C-BE32-E72D297353CC}">
              <c16:uniqueId val="{0000000B-8ED1-4B5B-81E5-B0A6832A1C6E}"/>
            </c:ext>
          </c:extLst>
        </c:ser>
        <c:dLbls>
          <c:showLegendKey val="0"/>
          <c:showVal val="0"/>
          <c:showCatName val="0"/>
          <c:showSerName val="0"/>
          <c:showPercent val="0"/>
          <c:showBubbleSize val="0"/>
        </c:dLbls>
        <c:axId val="73868800"/>
        <c:axId val="73870720"/>
      </c:scatterChart>
      <c:valAx>
        <c:axId val="73868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870720"/>
        <c:crosses val="autoZero"/>
        <c:crossBetween val="midCat"/>
      </c:valAx>
      <c:valAx>
        <c:axId val="73870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86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(30.10修正版)'!$G$73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(30.10修正版)'!$K$72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{6AD44B00-43F6-467F-BEB0-98378570F503}</c15:txfldGUID>
                      <c15:f>'公会計指標分析・財政指標組合せ分析表 (30.10修正版)'!$K$72</c15:f>
                      <c15:dlblFieldTableCache>
                        <c:ptCount val="1"/>
                        <c:pt idx="0">
                          <c:v>H24</c:v>
                        </c:pt>
                      </c15:dlblFieldTableCache>
                    </c15:dlblFTEntry>
                  </c15:dlblFieldTable>
                  <c15:showDataLabelsRange val="0"/>
                </c:ext>
                <c:ext xmlns:c16="http://schemas.microsoft.com/office/drawing/2014/chart" uri="{C3380CC4-5D6E-409C-BE32-E72D297353CC}">
                  <c16:uniqueId val="{00000000-9824-4FF5-9A07-675757A5D4F1}"/>
                </c:ext>
              </c:extLst>
            </c:dLbl>
            <c:dLbl>
              <c:idx val="1"/>
              <c:tx>
                <c:strRef>
                  <c:f>'公会計指標分析・財政指標組合せ分析表 (30.10修正版)'!$L$72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{4EEEE662-6D57-4D5D-B0C3-1567BCF05980}</c15:txfldGUID>
                      <c15:f>'公会計指標分析・財政指標組合せ分析表 (30.10修正版)'!$L$72</c15:f>
                      <c15:dlblFieldTableCache>
                        <c:ptCount val="1"/>
                        <c:pt idx="0">
                          <c:v>H25</c:v>
                        </c:pt>
                      </c15:dlblFieldTableCache>
                    </c15:dlblFTEntry>
                  </c15:dlblFieldTable>
                  <c15:showDataLabelsRange val="0"/>
                </c:ext>
                <c:ext xmlns:c16="http://schemas.microsoft.com/office/drawing/2014/chart" uri="{C3380CC4-5D6E-409C-BE32-E72D297353CC}">
                  <c16:uniqueId val="{00000001-9824-4FF5-9A07-675757A5D4F1}"/>
                </c:ext>
              </c:extLst>
            </c:dLbl>
            <c:dLbl>
              <c:idx val="2"/>
              <c:tx>
                <c:strRef>
                  <c:f>'公会計指標分析・財政指標組合せ分析表 (30.10修正版)'!$M$72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{A0D0B8CE-133F-4002-86E2-D944EDEEF2B4}</c15:txfldGUID>
                      <c15:f>'公会計指標分析・財政指標組合せ分析表 (30.10修正版)'!$M$72</c15:f>
                      <c15:dlblFieldTableCache>
                        <c:ptCount val="1"/>
                        <c:pt idx="0">
                          <c:v>H26</c:v>
                        </c:pt>
                      </c15:dlblFieldTableCache>
                    </c15:dlblFTEntry>
                  </c15:dlblFieldTable>
                  <c15:showDataLabelsRange val="0"/>
                </c:ext>
                <c:ext xmlns:c16="http://schemas.microsoft.com/office/drawing/2014/chart" uri="{C3380CC4-5D6E-409C-BE32-E72D297353CC}">
                  <c16:uniqueId val="{00000002-9824-4FF5-9A07-675757A5D4F1}"/>
                </c:ext>
              </c:extLst>
            </c:dLbl>
            <c:dLbl>
              <c:idx val="3"/>
              <c:layout>
                <c:manualLayout>
                  <c:x val="-2.3404748825001525E-2"/>
                  <c:y val="-6.2527233115468414E-2"/>
                </c:manualLayout>
              </c:layout>
              <c:tx>
                <c:strRef>
                  <c:f>'公会計指標分析・財政指標組合せ分析表 (30.10修正版)'!$N$72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{C70D82D4-222C-4815-851F-24DBEFE90666}</c15:txfldGUID>
                      <c15:f>'公会計指標分析・財政指標組合せ分析表 (30.10修正版)'!$N$72</c15:f>
                      <c15:dlblFieldTableCache>
                        <c:ptCount val="1"/>
                        <c:pt idx="0">
                          <c:v>H27</c:v>
                        </c:pt>
                      </c15:dlblFieldTableCache>
                    </c15:dlblFTEntry>
                  </c15:dlblFieldTable>
                  <c15:showDataLabelsRange val="0"/>
                </c:ext>
                <c:ext xmlns:c16="http://schemas.microsoft.com/office/drawing/2014/chart" uri="{C3380CC4-5D6E-409C-BE32-E72D297353CC}">
                  <c16:uniqueId val="{00000003-9824-4FF5-9A07-675757A5D4F1}"/>
                </c:ext>
              </c:extLst>
            </c:dLbl>
            <c:dLbl>
              <c:idx val="4"/>
              <c:layout>
                <c:manualLayout>
                  <c:x val="-4.0006175698625905E-2"/>
                  <c:y val="-6.2527233115468414E-2"/>
                </c:manualLayout>
              </c:layout>
              <c:tx>
                <c:strRef>
                  <c:f>'公会計指標分析・財政指標組合せ分析表 (30.10修正版)'!$O$72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{958C9633-24B8-49B2-98F7-D16B60AED54D}</c15:txfldGUID>
                      <c15:f>'公会計指標分析・財政指標組合せ分析表 (30.10修正版)'!$O$72</c15:f>
                      <c15:dlblFieldTableCache>
                        <c:ptCount val="1"/>
                        <c:pt idx="0">
                          <c:v>H28</c:v>
                        </c:pt>
                      </c15:dlblFieldTableCache>
                    </c15:dlblFTEntry>
                  </c15:dlblFieldTable>
                  <c15:showDataLabelsRange val="0"/>
                </c:ext>
                <c:ext xmlns:c16="http://schemas.microsoft.com/office/drawing/2014/chart" uri="{C3380CC4-5D6E-409C-BE32-E72D297353CC}">
                  <c16:uniqueId val="{00000004-9824-4FF5-9A07-675757A5D4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(30.10修正版)'!$K$75:$O$75</c:f>
              <c:numCache>
                <c:formatCode>#,##0.0;"▲ "#,##0.0</c:formatCode>
                <c:ptCount val="5"/>
                <c:pt idx="0">
                  <c:v>11.2</c:v>
                </c:pt>
                <c:pt idx="1">
                  <c:v>10.1</c:v>
                </c:pt>
                <c:pt idx="2">
                  <c:v>9.1</c:v>
                </c:pt>
                <c:pt idx="3">
                  <c:v>8.6</c:v>
                </c:pt>
                <c:pt idx="4">
                  <c:v>8.5</c:v>
                </c:pt>
              </c:numCache>
            </c:numRef>
          </c:xVal>
          <c:yVal>
            <c:numRef>
              <c:f>'公会計指標分析・財政指標組合せ分析表 (30.10修正版)'!$K$73:$O$73</c:f>
              <c:numCache>
                <c:formatCode>#,##0.0;"▲ "#,##0.0</c:formatCode>
                <c:ptCount val="5"/>
                <c:pt idx="0">
                  <c:v>63.4</c:v>
                </c:pt>
                <c:pt idx="1">
                  <c:v>60.3</c:v>
                </c:pt>
                <c:pt idx="2">
                  <c:v>50.9</c:v>
                </c:pt>
                <c:pt idx="3">
                  <c:v>51.6</c:v>
                </c:pt>
                <c:pt idx="4">
                  <c:v>53</c:v>
                </c:pt>
              </c:numCache>
            </c:numRef>
          </c:yVal>
          <c:smooth val="0"/>
          <c:extLst>
            <c:ext xmlns:c16="http://schemas.microsoft.com/office/drawing/2014/chart" uri="{C3380CC4-5D6E-409C-BE32-E72D297353CC}">
              <c16:uniqueId val="{00000005-9824-4FF5-9A07-675757A5D4F1}"/>
            </c:ext>
          </c:extLst>
        </c:ser>
        <c:ser>
          <c:idx val="1"/>
          <c:order val="1"/>
          <c:tx>
            <c:strRef>
              <c:f>'公会計指標分析・財政指標組合せ分析表 (30.10修正版)'!$G$77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(30.10修正版)'!$K$72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{87799CFE-609F-4429-A509-AE8A78F11208}</c15:txfldGUID>
                      <c15:f>'公会計指標分析・財政指標組合せ分析表 (30.10修正版)'!$K$72</c15:f>
                      <c15:dlblFieldTableCache>
                        <c:ptCount val="1"/>
                        <c:pt idx="0">
                          <c:v>H24</c:v>
                        </c:pt>
                      </c15:dlblFieldTableCache>
                    </c15:dlblFTEntry>
                  </c15:dlblFieldTable>
                  <c15:showDataLabelsRange val="0"/>
                </c:ext>
                <c:ext xmlns:c16="http://schemas.microsoft.com/office/drawing/2014/chart" uri="{C3380CC4-5D6E-409C-BE32-E72D297353CC}">
                  <c16:uniqueId val="{00000006-9824-4FF5-9A07-675757A5D4F1}"/>
                </c:ext>
              </c:extLst>
            </c:dLbl>
            <c:dLbl>
              <c:idx val="1"/>
              <c:tx>
                <c:strRef>
                  <c:f>'公会計指標分析・財政指標組合せ分析表 (30.10修正版)'!$L$72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{3634E953-711E-4979-9BB1-B35A818DC0F3}</c15:txfldGUID>
                      <c15:f>'公会計指標分析・財政指標組合せ分析表 (30.10修正版)'!$L$72</c15:f>
                      <c15:dlblFieldTableCache>
                        <c:ptCount val="1"/>
                        <c:pt idx="0">
                          <c:v>H25</c:v>
                        </c:pt>
                      </c15:dlblFieldTableCache>
                    </c15:dlblFTEntry>
                  </c15:dlblFieldTable>
                  <c15:showDataLabelsRange val="0"/>
                </c:ext>
                <c:ext xmlns:c16="http://schemas.microsoft.com/office/drawing/2014/chart" uri="{C3380CC4-5D6E-409C-BE32-E72D297353CC}">
                  <c16:uniqueId val="{00000007-9824-4FF5-9A07-675757A5D4F1}"/>
                </c:ext>
              </c:extLst>
            </c:dLbl>
            <c:dLbl>
              <c:idx val="2"/>
              <c:tx>
                <c:strRef>
                  <c:f>'公会計指標分析・財政指標組合せ分析表 (30.10修正版)'!$M$72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{25304ADE-E1B8-4651-9E5D-0AF4CC7D4A85}</c15:txfldGUID>
                      <c15:f>'公会計指標分析・財政指標組合せ分析表 (30.10修正版)'!$M$72</c15:f>
                      <c15:dlblFieldTableCache>
                        <c:ptCount val="1"/>
                        <c:pt idx="0">
                          <c:v>H26</c:v>
                        </c:pt>
                      </c15:dlblFieldTableCache>
                    </c15:dlblFTEntry>
                  </c15:dlblFieldTable>
                  <c15:showDataLabelsRange val="0"/>
                </c:ext>
                <c:ext xmlns:c16="http://schemas.microsoft.com/office/drawing/2014/chart" uri="{C3380CC4-5D6E-409C-BE32-E72D297353CC}">
                  <c16:uniqueId val="{00000008-9824-4FF5-9A07-675757A5D4F1}"/>
                </c:ext>
              </c:extLst>
            </c:dLbl>
            <c:dLbl>
              <c:idx val="3"/>
              <c:tx>
                <c:strRef>
                  <c:f>'公会計指標分析・財政指標組合せ分析表 (30.10修正版)'!$N$72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{FC5306E0-ED78-4DCC-845E-E35787A1CC90}</c15:txfldGUID>
                      <c15:f>'公会計指標分析・財政指標組合せ分析表 (30.10修正版)'!$N$72</c15:f>
                      <c15:dlblFieldTableCache>
                        <c:ptCount val="1"/>
                        <c:pt idx="0">
                          <c:v>H27</c:v>
                        </c:pt>
                      </c15:dlblFieldTableCache>
                    </c15:dlblFTEntry>
                  </c15:dlblFieldTable>
                  <c15:showDataLabelsRange val="0"/>
                </c:ext>
                <c:ext xmlns:c16="http://schemas.microsoft.com/office/drawing/2014/chart" uri="{C3380CC4-5D6E-409C-BE32-E72D297353CC}">
                  <c16:uniqueId val="{00000009-9824-4FF5-9A07-675757A5D4F1}"/>
                </c:ext>
              </c:extLst>
            </c:dLbl>
            <c:dLbl>
              <c:idx val="4"/>
              <c:tx>
                <c:strRef>
                  <c:f>'公会計指標分析・財政指標組合せ分析表 (30.10修正版)'!$O$72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{F8FF4FAE-126E-421C-97C5-480F09670C31}</c15:txfldGUID>
                      <c15:f>'公会計指標分析・財政指標組合せ分析表 (30.10修正版)'!$O$72</c15:f>
                      <c15:dlblFieldTableCache>
                        <c:ptCount val="1"/>
                        <c:pt idx="0">
                          <c:v>H28</c:v>
                        </c:pt>
                      </c15:dlblFieldTableCache>
                    </c15:dlblFTEntry>
                  </c15:dlblFieldTable>
                  <c15:showDataLabelsRange val="0"/>
                </c:ext>
                <c:ext xmlns:c16="http://schemas.microsoft.com/office/drawing/2014/chart" uri="{C3380CC4-5D6E-409C-BE32-E72D297353CC}">
                  <c16:uniqueId val="{0000000A-9824-4FF5-9A07-675757A5D4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(30.10修正版)'!$K$79:$O$79</c:f>
              <c:numCache>
                <c:formatCode>#,##0.0;"▲ "#,##0.0</c:formatCode>
                <c:ptCount val="5"/>
                <c:pt idx="0">
                  <c:v>6.8</c:v>
                </c:pt>
                <c:pt idx="1">
                  <c:v>5.9</c:v>
                </c:pt>
                <c:pt idx="2">
                  <c:v>5.2</c:v>
                </c:pt>
                <c:pt idx="3">
                  <c:v>4.0999999999999996</c:v>
                </c:pt>
                <c:pt idx="4">
                  <c:v>5.2</c:v>
                </c:pt>
              </c:numCache>
            </c:numRef>
          </c:xVal>
          <c:yVal>
            <c:numRef>
              <c:f>'公会計指標分析・財政指標組合せ分析表 (30.10修正版)'!$K$77:$O$77</c:f>
              <c:numCache>
                <c:formatCode>#,##0.0;"▲ "#,##0.0</c:formatCode>
                <c:ptCount val="5"/>
                <c:pt idx="0">
                  <c:v>42</c:v>
                </c:pt>
                <c:pt idx="1">
                  <c:v>32.6</c:v>
                </c:pt>
                <c:pt idx="2">
                  <c:v>30.5</c:v>
                </c:pt>
                <c:pt idx="3">
                  <c:v>21.2</c:v>
                </c:pt>
                <c:pt idx="4">
                  <c:v>27.1</c:v>
                </c:pt>
              </c:numCache>
            </c:numRef>
          </c:yVal>
          <c:smooth val="0"/>
          <c:extLst>
            <c:ext xmlns:c16="http://schemas.microsoft.com/office/drawing/2014/chart" uri="{C3380CC4-5D6E-409C-BE32-E72D297353CC}">
              <c16:uniqueId val="{0000000B-9824-4FF5-9A07-675757A5D4F1}"/>
            </c:ext>
          </c:extLst>
        </c:ser>
        <c:dLbls>
          <c:showLegendKey val="0"/>
          <c:showVal val="0"/>
          <c:showCatName val="0"/>
          <c:showSerName val="0"/>
          <c:showPercent val="0"/>
          <c:showBubbleSize val="0"/>
        </c:dLbls>
        <c:axId val="73684096"/>
        <c:axId val="73686016"/>
      </c:scatterChart>
      <c:valAx>
        <c:axId val="73684096"/>
        <c:scaling>
          <c:orientation val="minMax"/>
          <c:max val="11.799999999999999"/>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686016"/>
        <c:crosses val="autoZero"/>
        <c:crossBetween val="midCat"/>
      </c:valAx>
      <c:valAx>
        <c:axId val="73686016"/>
        <c:scaling>
          <c:orientation val="minMax"/>
          <c:max val="7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684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8564E3B-FBBB-43EC-8D7F-29D336D4B595}"/>
            </a:ext>
          </a:extLst>
        </xdr:cNvPr>
        <xdr:cNvSpPr>
          <a:spLocks noChangeArrowheads="1"/>
        </xdr:cNvSpPr>
      </xdr:nvSpPr>
      <xdr:spPr bwMode="auto">
        <a:xfrm>
          <a:off x="123825" y="123825"/>
          <a:ext cx="896302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E68D5C0-2D76-4805-B58B-7E2DAFCC3E70}"/>
            </a:ext>
          </a:extLst>
        </xdr:cNvPr>
        <xdr:cNvSpPr>
          <a:spLocks noChangeArrowheads="1"/>
        </xdr:cNvSpPr>
      </xdr:nvSpPr>
      <xdr:spPr bwMode="auto">
        <a:xfrm>
          <a:off x="10167938" y="190500"/>
          <a:ext cx="2347912"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BF89C30-4E0B-4C6E-A3D8-DC9CB2629193}"/>
            </a:ext>
          </a:extLst>
        </xdr:cNvPr>
        <xdr:cNvSpPr>
          <a:spLocks noChangeArrowheads="1"/>
        </xdr:cNvSpPr>
      </xdr:nvSpPr>
      <xdr:spPr bwMode="auto">
        <a:xfrm>
          <a:off x="12906375" y="190500"/>
          <a:ext cx="35242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B0A7B03-7D53-4AD3-B731-22701A1342DF}"/>
            </a:ext>
          </a:extLst>
        </xdr:cNvPr>
        <xdr:cNvSpPr>
          <a:spLocks noChangeShapeType="1"/>
        </xdr:cNvSpPr>
      </xdr:nvSpPr>
      <xdr:spPr bwMode="auto">
        <a:xfrm>
          <a:off x="471488" y="7591425"/>
          <a:ext cx="6981825"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B275828-521D-48A4-A4EB-E6442B7C6AEB}"/>
            </a:ext>
          </a:extLst>
        </xdr:cNvPr>
        <xdr:cNvSpPr>
          <a:spLocks noChangeArrowheads="1"/>
        </xdr:cNvSpPr>
      </xdr:nvSpPr>
      <xdr:spPr bwMode="auto">
        <a:xfrm>
          <a:off x="2176463"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1093AC3-8722-44FF-AF7B-F5846F4D1D84}"/>
            </a:ext>
          </a:extLst>
        </xdr:cNvPr>
        <xdr:cNvSpPr>
          <a:spLocks noChangeArrowheads="1"/>
        </xdr:cNvSpPr>
      </xdr:nvSpPr>
      <xdr:spPr bwMode="auto">
        <a:xfrm>
          <a:off x="2176463"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9E6F01A-BA34-4554-A5C2-C438339FAE04}"/>
            </a:ext>
          </a:extLst>
        </xdr:cNvPr>
        <xdr:cNvSpPr>
          <a:spLocks noChangeArrowheads="1"/>
        </xdr:cNvSpPr>
      </xdr:nvSpPr>
      <xdr:spPr bwMode="auto">
        <a:xfrm>
          <a:off x="2176463"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D1F25FF-1CF6-46B0-BC0B-55FFC5DE6E26}"/>
            </a:ext>
          </a:extLst>
        </xdr:cNvPr>
        <xdr:cNvSpPr>
          <a:spLocks noChangeArrowheads="1"/>
        </xdr:cNvSpPr>
      </xdr:nvSpPr>
      <xdr:spPr bwMode="auto">
        <a:xfrm>
          <a:off x="2176463"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DE3A2B3-7DAA-4C96-ACEE-37711014BD7D}"/>
            </a:ext>
          </a:extLst>
        </xdr:cNvPr>
        <xdr:cNvSpPr>
          <a:spLocks noChangeArrowheads="1"/>
        </xdr:cNvSpPr>
      </xdr:nvSpPr>
      <xdr:spPr bwMode="auto">
        <a:xfrm>
          <a:off x="2176463"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12A0C4F-7245-46D3-8CE4-729C2BE64226}"/>
            </a:ext>
          </a:extLst>
        </xdr:cNvPr>
        <xdr:cNvSpPr>
          <a:spLocks noChangeArrowheads="1"/>
        </xdr:cNvSpPr>
      </xdr:nvSpPr>
      <xdr:spPr bwMode="auto">
        <a:xfrm>
          <a:off x="2176463"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973DEEB-135F-4290-8805-F296A0431616}"/>
            </a:ext>
          </a:extLst>
        </xdr:cNvPr>
        <xdr:cNvSpPr>
          <a:spLocks noChangeArrowheads="1"/>
        </xdr:cNvSpPr>
      </xdr:nvSpPr>
      <xdr:spPr bwMode="auto">
        <a:xfrm>
          <a:off x="2176463"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99EEC4B-3082-47E6-8C13-4D133693DFE4}"/>
            </a:ext>
          </a:extLst>
        </xdr:cNvPr>
        <xdr:cNvSpPr>
          <a:spLocks noChangeArrowheads="1"/>
        </xdr:cNvSpPr>
      </xdr:nvSpPr>
      <xdr:spPr bwMode="auto">
        <a:xfrm>
          <a:off x="2176463"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4D57FFD-9EE4-4E60-821E-DA257638FD29}"/>
            </a:ext>
          </a:extLst>
        </xdr:cNvPr>
        <xdr:cNvSpPr>
          <a:spLocks noChangeShapeType="1"/>
        </xdr:cNvSpPr>
      </xdr:nvSpPr>
      <xdr:spPr bwMode="auto">
        <a:xfrm>
          <a:off x="2176463"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292A9F72-0A3D-4A15-9420-C5FBACDBC837}"/>
            </a:ext>
          </a:extLst>
        </xdr:cNvPr>
        <xdr:cNvSpPr>
          <a:spLocks noChangeArrowheads="1"/>
        </xdr:cNvSpPr>
      </xdr:nvSpPr>
      <xdr:spPr bwMode="auto">
        <a:xfrm>
          <a:off x="2338388"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92816F42-8735-4933-A733-A17AA3F57CA7}"/>
            </a:ext>
          </a:extLst>
        </xdr:cNvPr>
        <xdr:cNvSpPr>
          <a:spLocks noChangeArrowheads="1"/>
        </xdr:cNvSpPr>
      </xdr:nvSpPr>
      <xdr:spPr bwMode="auto">
        <a:xfrm>
          <a:off x="12296775" y="7600950"/>
          <a:ext cx="414337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5B552637-8D9A-43A5-AA2C-CC1B6E0A011C}"/>
            </a:ext>
          </a:extLst>
        </xdr:cNvPr>
        <xdr:cNvSpPr>
          <a:spLocks noChangeArrowheads="1"/>
        </xdr:cNvSpPr>
      </xdr:nvSpPr>
      <xdr:spPr bwMode="auto">
        <a:xfrm>
          <a:off x="12296775" y="7591425"/>
          <a:ext cx="8286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57EE4F51-D145-4E2F-A0F9-2DB2AFF69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0D19E00-3945-400E-8A20-F12D3EE7EE70}"/>
            </a:ext>
          </a:extLst>
        </xdr:cNvPr>
        <xdr:cNvSpPr>
          <a:spLocks noChangeArrowheads="1"/>
        </xdr:cNvSpPr>
      </xdr:nvSpPr>
      <xdr:spPr bwMode="auto">
        <a:xfrm>
          <a:off x="314325" y="752475"/>
          <a:ext cx="1352550"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87D4F12-29A0-442B-8632-ABBDC8578D54}"/>
            </a:ext>
          </a:extLst>
        </xdr:cNvPr>
        <xdr:cNvSpPr txBox="1"/>
      </xdr:nvSpPr>
      <xdr:spPr>
        <a:xfrm>
          <a:off x="12420600" y="7934325"/>
          <a:ext cx="387667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元利償還金等については、地方債の計画的な発行に努めてきたことに加え、過去の借入に係る償還の終了により、減少傾向にある。</a:t>
          </a:r>
          <a:endParaRPr lang="ja-JP" altLang="ja-JP" sz="1400">
            <a:effectLst/>
          </a:endParaRPr>
        </a:p>
        <a:p>
          <a:r>
            <a:rPr kumimoji="1" lang="ja-JP" altLang="ja-JP" sz="1100">
              <a:solidFill>
                <a:schemeClr val="dk1"/>
              </a:solidFill>
              <a:effectLst/>
              <a:latin typeface="+mn-lt"/>
              <a:ea typeface="+mn-ea"/>
              <a:cs typeface="+mn-cs"/>
            </a:rPr>
            <a:t>　算入公債費については、減少となっているものの、元利償還金の減少に伴うものであり、実質公債費比率の分子は水準と前年とほぼ同程度である。</a:t>
          </a:r>
          <a:endParaRPr lang="ja-JP" altLang="ja-JP" sz="1400">
            <a:effectLst/>
          </a:endParaRPr>
        </a:p>
        <a:p>
          <a:r>
            <a:rPr kumimoji="1" lang="ja-JP" altLang="ja-JP" sz="1100">
              <a:solidFill>
                <a:schemeClr val="dk1"/>
              </a:solidFill>
              <a:effectLst/>
              <a:latin typeface="+mn-lt"/>
              <a:ea typeface="+mn-ea"/>
              <a:cs typeface="+mn-cs"/>
            </a:rPr>
            <a:t>　今後は、庁舎増改築事業などの大規模建設事業の元利償還が始まることから公債費の増加が見込まれるが、交付税</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のある有利な地方債を活用してきたことなどから健全な財政運営は保たれる見込みである。</a:t>
          </a:r>
          <a:endParaRPr lang="ja-JP" altLang="ja-JP" sz="1400">
            <a:effectLst/>
          </a:endParaRPr>
        </a:p>
        <a:p>
          <a:r>
            <a:rPr kumimoji="1" lang="ja-JP" altLang="ja-JP" sz="110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老朽化した施設の大規模改修等による元利償還の増加も見込まれるが、引き続き、交付税</a:t>
          </a:r>
          <a:r>
            <a:rPr lang="ja-JP" altLang="en-US" sz="1100" b="0" i="0" baseline="0">
              <a:solidFill>
                <a:schemeClr val="dk1"/>
              </a:solidFill>
              <a:effectLst/>
              <a:latin typeface="+mn-lt"/>
              <a:ea typeface="+mn-ea"/>
              <a:cs typeface="+mn-cs"/>
            </a:rPr>
            <a:t>算入</a:t>
          </a:r>
          <a:r>
            <a:rPr lang="ja-JP" altLang="ja-JP" sz="1100" b="0" i="0" baseline="0">
              <a:solidFill>
                <a:schemeClr val="dk1"/>
              </a:solidFill>
              <a:effectLst/>
              <a:latin typeface="+mn-lt"/>
              <a:ea typeface="+mn-ea"/>
              <a:cs typeface="+mn-cs"/>
            </a:rPr>
            <a:t>のある有利な地方債を活用していくこと等で、健全な財政運営に努めていく。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将来負担比率の分子は、基準財政需要額算入見込額の増等による</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年度の減少以降、横ばい傾向にある。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公営企業債等繰入見込額及び組合等負担等見込額は減少傾向にあるが、　地方債の現在高は</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年度から増加傾向に転じている。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地方債現在高の増加は、老朽化した施設の大規模改修などによるものが要因とみられるが、合併特例事業債や過疎対策事業債等の交付税措置のある有利な地方債を積極的に活用し、負担軽減を図っていく。</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今後も引き続き、将来世代の負担が過度にならないよう、健全な財政運営に努めていく。</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BE0768D1-7694-4F67-A2F8-3C794D715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C1CD523-F2FB-4FB6-A0EA-4F1AA6FF6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2273C4AA-0550-4507-B822-224904D5920E}"/>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CEE82E7-51F3-424C-AA37-7AABDA112ACC}"/>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23E80D10-A013-49AF-90C1-4157D9925360}"/>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C7DA2A56-3337-4E06-82C9-C9768E6F05C4}"/>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6A6E8AA2-AFA0-457C-B394-9EC5E4A40AA9}"/>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5493AE3D-B71C-4098-96EC-F73EA6B5924F}"/>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41A17FD-A685-4169-8838-F38FBB379EDA}"/>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1E2FC6AF-8A5B-43AF-AB12-04476661B791}"/>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BD266928-57D8-41BB-9025-4B7B89AA5801}"/>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AEC6E797-943C-4C75-9D8A-0B0607488FF4}"/>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584559B1-8256-4A87-8A40-EDCA00BEF10E}"/>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FC083EE1-E0C7-42FB-BB8D-A5653EC658EB}"/>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455E91F6-8A65-41D1-8686-22F60313B7FE}"/>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C0A0B458-20DB-428F-B762-8DB532390BD3}"/>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7AA61508-E3A0-4EE0-9C70-D520641DD497}"/>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79353E13-4D96-4E64-898E-8F0AA6BD157B}"/>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BED4F811-EDB8-4E04-9DF6-86E2CF5849BF}"/>
            </a:ext>
          </a:extLst>
        </xdr:cNvPr>
        <xdr:cNvSpPr/>
      </xdr:nvSpPr>
      <xdr:spPr>
        <a:xfrm>
          <a:off x="10019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B8E2C9E5-2190-4D5A-96CA-65E83837BCB9}"/>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558CB1BF-CDD0-4947-B502-EC79B4A3E1DD}"/>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63DAE417-67A9-46F8-95B5-AB98E4EB724B}"/>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5069007F-599B-4428-B1A3-A03EAC1CF5A4}"/>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3F8AE0A4-38AB-4467-8244-6A76B4DB2E4F}"/>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2B5090D8-026E-4B89-8758-427A15E9EC7F}"/>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4AD2E2F4-3584-4A97-A55D-75638F624FDD}"/>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9656E392-6281-4297-B285-B1147170CFE3}"/>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a:extLst>
            <a:ext uri="{FF2B5EF4-FFF2-40B4-BE49-F238E27FC236}">
              <a16:creationId xmlns:a16="http://schemas.microsoft.com/office/drawing/2014/main" id="{B81FBD3B-FCB7-4615-9E0E-7A055E50EA6C}"/>
            </a:ext>
          </a:extLst>
        </xdr:cNvPr>
        <xdr:cNvSpPr txBox="1"/>
      </xdr:nvSpPr>
      <xdr:spPr>
        <a:xfrm>
          <a:off x="419100" y="27908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C9F9A772-5BD4-44E3-8ADD-90DD4BF7A0D3}"/>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C5904B56-DB6B-4A97-A166-B0D73643BB44}"/>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75CE5ED-3E5E-46A6-AEA8-F27F8B365621}"/>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E088CDBA-56AE-4E4F-A488-A6F6B7B1D106}"/>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FB7AC08C-E756-4E14-A620-BDEF5E729A50}"/>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2E1C050D-5E52-4D18-A52C-FD58B6822D83}"/>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E514F23-924B-49D3-AB79-B7D4FE86268E}"/>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a:extLst>
            <a:ext uri="{FF2B5EF4-FFF2-40B4-BE49-F238E27FC236}">
              <a16:creationId xmlns:a16="http://schemas.microsoft.com/office/drawing/2014/main" id="{E87F6A1B-589E-4021-A2C0-EB57DC3BFEDD}"/>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38" name="正方形/長方形 37">
          <a:extLst>
            <a:ext uri="{FF2B5EF4-FFF2-40B4-BE49-F238E27FC236}">
              <a16:creationId xmlns:a16="http://schemas.microsoft.com/office/drawing/2014/main" id="{7D4FF3B3-1723-4799-B9F6-9432C11A7667}"/>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a:extLst>
            <a:ext uri="{FF2B5EF4-FFF2-40B4-BE49-F238E27FC236}">
              <a16:creationId xmlns:a16="http://schemas.microsoft.com/office/drawing/2014/main" id="{CF849302-662F-4A42-AA69-787421E24146}"/>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0" name="テキスト ボックス 39">
          <a:extLst>
            <a:ext uri="{FF2B5EF4-FFF2-40B4-BE49-F238E27FC236}">
              <a16:creationId xmlns:a16="http://schemas.microsoft.com/office/drawing/2014/main" id="{E715A05C-4D38-456C-A493-4D8D9B1B1F47}"/>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a:extLst>
            <a:ext uri="{FF2B5EF4-FFF2-40B4-BE49-F238E27FC236}">
              <a16:creationId xmlns:a16="http://schemas.microsoft.com/office/drawing/2014/main" id="{FEAB1551-8CE6-4397-A026-BC8DE7E2B0BD}"/>
            </a:ext>
          </a:extLst>
        </xdr:cNvPr>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a:extLst>
            <a:ext uri="{FF2B5EF4-FFF2-40B4-BE49-F238E27FC236}">
              <a16:creationId xmlns:a16="http://schemas.microsoft.com/office/drawing/2014/main" id="{8E84EBB4-18A1-49A4-A591-8E446B3B2A9B}"/>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a:extLst>
            <a:ext uri="{FF2B5EF4-FFF2-40B4-BE49-F238E27FC236}">
              <a16:creationId xmlns:a16="http://schemas.microsoft.com/office/drawing/2014/main" id="{0CF7D2DA-45F4-422E-9889-C2636D4F6F9C}"/>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a:extLst>
            <a:ext uri="{FF2B5EF4-FFF2-40B4-BE49-F238E27FC236}">
              <a16:creationId xmlns:a16="http://schemas.microsoft.com/office/drawing/2014/main" id="{AB0B088D-06C4-45AD-B6CD-5CAB006C34EF}"/>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a:extLst>
            <a:ext uri="{FF2B5EF4-FFF2-40B4-BE49-F238E27FC236}">
              <a16:creationId xmlns:a16="http://schemas.microsoft.com/office/drawing/2014/main" id="{341A99B2-8AEB-4134-9BBA-663BCDD44969}"/>
            </a:ext>
          </a:extLst>
        </xdr:cNvPr>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a:extLst>
            <a:ext uri="{FF2B5EF4-FFF2-40B4-BE49-F238E27FC236}">
              <a16:creationId xmlns:a16="http://schemas.microsoft.com/office/drawing/2014/main" id="{409E879D-C093-4424-8182-31AE4ED20D66}"/>
            </a:ext>
          </a:extLst>
        </xdr:cNvPr>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a:extLst>
            <a:ext uri="{FF2B5EF4-FFF2-40B4-BE49-F238E27FC236}">
              <a16:creationId xmlns:a16="http://schemas.microsoft.com/office/drawing/2014/main" id="{68E5797A-30CB-4967-98CD-F5B715150081}"/>
            </a:ext>
          </a:extLst>
        </xdr:cNvPr>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a:extLst>
            <a:ext uri="{FF2B5EF4-FFF2-40B4-BE49-F238E27FC236}">
              <a16:creationId xmlns:a16="http://schemas.microsoft.com/office/drawing/2014/main" id="{DDC29F20-D013-4E46-B34E-763ABBA4F063}"/>
            </a:ext>
          </a:extLst>
        </xdr:cNvPr>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DFF33C6F-2509-4BBE-B6F3-EAF519824022}"/>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B93578C8-A9B4-4890-90BE-8CD2BB09A2F0}"/>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BF33910E-2466-4FB2-86F7-518306D52835}"/>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579023BF-89D8-4A64-96B9-D5BEF27D6A49}"/>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8A8BBADD-8B23-4897-A5E1-42200B941160}"/>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B267C4A-12A8-4087-BC6A-FE61111B8B4C}"/>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614F2D18-C51E-439B-80AE-04FF63954186}"/>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A73A52E6-2175-4129-A2D2-7CF27AC24B3C}"/>
            </a:ext>
          </a:extLst>
        </xdr:cNvPr>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418B1C32-B419-486E-8B5B-A23EAD87BEC8}"/>
            </a:ext>
          </a:extLst>
        </xdr:cNvPr>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7701C513-2406-49B7-BA13-79A7E37D4E43}"/>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EA21DE4B-479B-4154-9B81-0AFB8BF7E3C6}"/>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27FC63C-293A-4870-96D2-AB9581FA948C}"/>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22E82AC9-0B72-42CF-97A8-BA48079042C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752450B3-731B-491C-8F09-1C7C6EB41A62}"/>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66EAC5F-F6AF-4F71-896A-CA34C857B632}"/>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E0C4C80-40DA-44BD-B4FE-504054B18861}"/>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40D0354-20B0-4049-8E76-6F0EEAFEB273}"/>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1B53260-8343-4A90-BDF8-236C83045BBD}"/>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727B5876-6EC2-435D-94E2-B1558A56563C}"/>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F68585B-3C04-4F1F-A19A-FF0BCC0F46D8}"/>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6963664-E2D8-4B75-9133-DBF510DBD8AF}"/>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71678FB-9AED-4CA1-A3A9-30DBA537DEA6}"/>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5ED6CF8-3781-4542-91B5-7445E3A4652B}"/>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9C5F49F-5A61-4F2D-B113-C0CC28C1313C}"/>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33D730-D081-4643-8731-B5FAF1A87BA1}"/>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1B92813-8A51-4F74-A7D6-73A27C3DB34F}"/>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51126201-D9FD-4833-AC37-2AF469A48996}"/>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1FE50E85-E171-42F6-9C50-D58DB4EE11DA}"/>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6CCE1C24-BCA0-4FAB-84E3-71922B4A017F}"/>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A76CD232-4847-48D8-8A37-007A7141FA89}"/>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474B26E8-B76A-4074-AC23-FA491E3DD31B}"/>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CEEA454A-BD0C-48D9-8993-B058628F78DB}"/>
            </a:ext>
          </a:extLst>
        </xdr:cNvPr>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B1FD30E3-DE8E-4E51-8940-0F8E43251D1E}"/>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5E3E6448-7A49-41D8-BEC8-E5981633BF32}"/>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8A15B7EC-A580-4769-99CF-D95A347A3C56}"/>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BC232EAA-F1DE-4FBD-AD9C-26DF9D2CFF2E}"/>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D25D2172-DD92-4D0E-BAAA-B8702C453FE4}"/>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5179ED2-66DF-4F7B-ADEE-1F73E9D16EBC}"/>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F572127-7631-46A7-B5E9-B2596CBED84A}"/>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C9D5BCE-9261-47EE-9C39-0D6FB9D4EF89}"/>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C8A60AC-CA35-4A24-88C2-030496621CDB}"/>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E730930-3785-4043-894B-551FDE8F221D}"/>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84438E1-4B49-4B1F-8631-CBDE99778509}"/>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782F70B-52B7-487A-91CC-F40958E4608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6572500-7B63-4D1B-9D2E-9E979BD6EB22}"/>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D57F334A-ECD5-46C1-B173-EAAB9F60349C}"/>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7B7E1C9-2D6C-468B-A06C-3FB85F2D4DF4}"/>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6EDD18C-BE56-4D85-856A-D12510953F13}"/>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5EB4FEE-EAA2-451E-9FD3-23A444FE8A11}"/>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86DC217-F127-4F69-AE8E-76EAB89F99E0}"/>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6E4CEA36-FF1C-41F0-B4D7-FE11D9470415}"/>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B450F37A-82E5-4E44-8444-BFE58D70CFB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42AF7C8-3F7A-4A5C-AAD0-B4687BBB45BC}"/>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3D0AC8EB-07BC-423F-9167-0358DF940DE2}"/>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814267E-790C-41D9-BAEA-80E9D5B80D25}"/>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692D5D16-A9C8-49FA-814D-6D4A4423DA78}"/>
            </a:ext>
          </a:extLst>
        </xdr:cNvPr>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D88BE243-043C-4A76-9F2B-C9E92109A625}"/>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9F78A585-A8BF-4061-8E87-2A455EC3EFA2}"/>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112A0C8B-903E-43BF-A8DF-348622D45FF4}"/>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1837E7C1-2D57-401B-830B-0E1EEC334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858C36D-B25B-4695-88D7-E97054391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C1DC307D-91C7-49DE-8E2C-83CE7AD21D28}"/>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DC8B2EE3-9EC9-4824-BA21-92DDA87AD0FF}"/>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4FCF160C-3FA8-4878-8FEA-F31181512BF6}"/>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A0D66B73-6A27-4ED6-BECA-1DBC0D98C4C8}"/>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4A3F2BE4-5BBA-4550-B1C4-5016F8AB2C34}"/>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E9EBE92F-A030-46A4-B7B9-423461B6BA9F}"/>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C152B2B-86A7-44F3-AAE4-C302F8874D7D}"/>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AEB64998-26C1-412D-BA07-2AD842B67B8E}"/>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7D38C1E-992F-471B-82B7-FA2DACED3A8A}"/>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3922B154-28A7-4169-8BEC-571024E68C4D}"/>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A6A7F1EB-A8F9-41B4-8245-90F3951AD2E5}"/>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242F9E46-AEA4-489F-A7E1-EA9F09CE766D}"/>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4C4B9B95-B513-4892-B8CB-E059A06598B7}"/>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965C6B6C-1AE9-49F1-8656-FAB33FA8114F}"/>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9DA5694A-E468-44C0-8967-A045AEDCF405}"/>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F0BDB926-7683-4475-85E2-F0D8A817CA22}"/>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FDA0B6D8-750A-457A-9286-A9978F8701B3}"/>
            </a:ext>
          </a:extLst>
        </xdr:cNvPr>
        <xdr:cNvSpPr/>
      </xdr:nvSpPr>
      <xdr:spPr>
        <a:xfrm>
          <a:off x="10019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4EE15B3-DD01-4018-93F1-13EF727FB992}"/>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29C33842-F0B1-43BF-99AB-DED5800E55B6}"/>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2D721F2E-DFD2-493C-887E-A12113696B99}"/>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9AEF26A4-B533-4F58-ADDE-672BF5BD0039}"/>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69329C16-C6A8-4D0A-8AFC-F7CD30452E14}"/>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30FC1A0D-1B2B-4C59-9E33-CD439851D506}"/>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7D7ADD3C-4E0F-4F4C-A06C-272930237DD1}"/>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D28F27F5-03A7-40C0-A9DF-A1635FACADB8}"/>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BD509EB5-3B74-4755-9E4C-70994F91A5B9}"/>
            </a:ext>
          </a:extLst>
        </xdr:cNvPr>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D132185C-9D4E-4A62-9E43-A2B5E24B4200}"/>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5556BB9A-6551-4A98-8744-3F996F098808}"/>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833D6F50-50F0-4566-9530-72567F263347}"/>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3E507F38-ED33-4B46-9ABD-810C858AB64E}"/>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5B642939-CDE7-40BC-91C4-6CAB60764CAF}"/>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915500F0-FC06-4AAF-821C-0F8738E92F09}"/>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675D4206-8FD2-4DE0-B29F-B44C4AE1E495}"/>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a:extLst>
            <a:ext uri="{FF2B5EF4-FFF2-40B4-BE49-F238E27FC236}">
              <a16:creationId xmlns:a16="http://schemas.microsoft.com/office/drawing/2014/main" id="{EF81EE3D-A1C8-4B81-A064-9CF1A81B39C1}"/>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38" name="正方形/長方形 37">
          <a:extLst>
            <a:ext uri="{FF2B5EF4-FFF2-40B4-BE49-F238E27FC236}">
              <a16:creationId xmlns:a16="http://schemas.microsoft.com/office/drawing/2014/main" id="{D91FBA15-40BC-421D-9784-4E13048EA7CA}"/>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a:extLst>
            <a:ext uri="{FF2B5EF4-FFF2-40B4-BE49-F238E27FC236}">
              <a16:creationId xmlns:a16="http://schemas.microsoft.com/office/drawing/2014/main" id="{B51CF361-D002-42CE-8477-197BA7802262}"/>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0" name="テキスト ボックス 39">
          <a:extLst>
            <a:ext uri="{FF2B5EF4-FFF2-40B4-BE49-F238E27FC236}">
              <a16:creationId xmlns:a16="http://schemas.microsoft.com/office/drawing/2014/main" id="{E0C9050E-1BEC-4464-AC74-ACEE69B6EED7}"/>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a:extLst>
            <a:ext uri="{FF2B5EF4-FFF2-40B4-BE49-F238E27FC236}">
              <a16:creationId xmlns:a16="http://schemas.microsoft.com/office/drawing/2014/main" id="{D6057DF4-6166-42F2-983F-EEF17A03AFF1}"/>
            </a:ext>
          </a:extLst>
        </xdr:cNvPr>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a:extLst>
            <a:ext uri="{FF2B5EF4-FFF2-40B4-BE49-F238E27FC236}">
              <a16:creationId xmlns:a16="http://schemas.microsoft.com/office/drawing/2014/main" id="{F477E940-69D1-46F3-A652-D7DA038BF3AA}"/>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a:extLst>
            <a:ext uri="{FF2B5EF4-FFF2-40B4-BE49-F238E27FC236}">
              <a16:creationId xmlns:a16="http://schemas.microsoft.com/office/drawing/2014/main" id="{AF29D5E3-DAD3-40FD-8869-AA67C2A9DD00}"/>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a:extLst>
            <a:ext uri="{FF2B5EF4-FFF2-40B4-BE49-F238E27FC236}">
              <a16:creationId xmlns:a16="http://schemas.microsoft.com/office/drawing/2014/main" id="{3C44AB42-B0FD-4D4C-B328-01FF7C990E83}"/>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5" name="正方形/長方形 44">
          <a:extLst>
            <a:ext uri="{FF2B5EF4-FFF2-40B4-BE49-F238E27FC236}">
              <a16:creationId xmlns:a16="http://schemas.microsoft.com/office/drawing/2014/main" id="{608BEB3E-2966-4E85-A635-1E3D4D312E41}"/>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6" name="正方形/長方形 45">
          <a:extLst>
            <a:ext uri="{FF2B5EF4-FFF2-40B4-BE49-F238E27FC236}">
              <a16:creationId xmlns:a16="http://schemas.microsoft.com/office/drawing/2014/main" id="{5B89D1C7-A9C2-4640-8439-1810718D866E}"/>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7" name="正方形/長方形 46">
          <a:extLst>
            <a:ext uri="{FF2B5EF4-FFF2-40B4-BE49-F238E27FC236}">
              <a16:creationId xmlns:a16="http://schemas.microsoft.com/office/drawing/2014/main" id="{243FE4F8-6221-495B-B793-A5049A6AB0F0}"/>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48" name="テキスト ボックス 47">
          <a:extLst>
            <a:ext uri="{FF2B5EF4-FFF2-40B4-BE49-F238E27FC236}">
              <a16:creationId xmlns:a16="http://schemas.microsoft.com/office/drawing/2014/main" id="{99DAAEB2-94E2-4A74-8813-048EC51BA90D}"/>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49" name="正方形/長方形 48">
          <a:extLst>
            <a:ext uri="{FF2B5EF4-FFF2-40B4-BE49-F238E27FC236}">
              <a16:creationId xmlns:a16="http://schemas.microsoft.com/office/drawing/2014/main" id="{A9D51052-BE03-4E8D-A2C0-484B6D75C6CC}"/>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0" name="正方形/長方形 49">
          <a:extLst>
            <a:ext uri="{FF2B5EF4-FFF2-40B4-BE49-F238E27FC236}">
              <a16:creationId xmlns:a16="http://schemas.microsoft.com/office/drawing/2014/main" id="{F55BB62E-F248-411C-B41E-E16B991A4A5E}"/>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1" name="正方形/長方形 50">
          <a:extLst>
            <a:ext uri="{FF2B5EF4-FFF2-40B4-BE49-F238E27FC236}">
              <a16:creationId xmlns:a16="http://schemas.microsoft.com/office/drawing/2014/main" id="{3D3FFAFE-16B7-4049-88A6-F99720B03AF7}"/>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2" name="正方形/長方形 51">
          <a:extLst>
            <a:ext uri="{FF2B5EF4-FFF2-40B4-BE49-F238E27FC236}">
              <a16:creationId xmlns:a16="http://schemas.microsoft.com/office/drawing/2014/main" id="{F3768AD6-868B-498D-A391-85F74D7EA049}"/>
            </a:ext>
          </a:extLst>
        </xdr:cNvPr>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3" name="正方形/長方形 52">
          <a:extLst>
            <a:ext uri="{FF2B5EF4-FFF2-40B4-BE49-F238E27FC236}">
              <a16:creationId xmlns:a16="http://schemas.microsoft.com/office/drawing/2014/main" id="{22543122-671E-4806-84F6-1A6219D18157}"/>
            </a:ext>
          </a:extLst>
        </xdr:cNvPr>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4" name="テキスト ボックス 53">
          <a:extLst>
            <a:ext uri="{FF2B5EF4-FFF2-40B4-BE49-F238E27FC236}">
              <a16:creationId xmlns:a16="http://schemas.microsoft.com/office/drawing/2014/main" id="{439ECE74-0CF2-4839-B244-49B7A819EFC8}"/>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5" name="テキスト ボックス 54">
          <a:extLst>
            <a:ext uri="{FF2B5EF4-FFF2-40B4-BE49-F238E27FC236}">
              <a16:creationId xmlns:a16="http://schemas.microsoft.com/office/drawing/2014/main" id="{75571237-D9B2-43DB-823F-D48EC022ADD2}"/>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FF0AAD7-8909-4436-92BD-A6BC926B445D}"/>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E78E651-3724-480F-BBB7-B8D59F620C16}"/>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28C50C5D-83CA-4555-B62D-81B43B17F72E}"/>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3C03EB2-8ECC-4F7A-A0F2-E26145801235}"/>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BDFE27EE-A388-471D-BFD0-E97849CB094F}"/>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9E164A0-B7FD-4A78-85BA-BBFE47B2BF06}"/>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637781F-9D3F-4E09-B9A2-7432E343C01E}"/>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DF7CE164-BD5B-4D6E-81DE-5D39DC7E3C62}"/>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E98E7079-DA8B-4766-98EA-070F53E5038C}"/>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1D5218B8-1229-4902-98E2-E089EF572278}"/>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2725E2C-54FC-43DB-A3A9-2CD2922C302B}"/>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96F67E6-9157-4C16-817D-1FCB094FC56A}"/>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1DBEC6CA-B7F8-484D-877D-3886F005D0B2}"/>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E4F0DF0-0056-4F51-B024-1D809B309256}"/>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A4525F3-AF9C-4869-AC64-E1ECF88E833A}"/>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62E52FF6-185A-4F1B-BE24-4D365A0FADB3}"/>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2CE79289-8B4A-4B61-AA8D-DD05F613CD58}"/>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5D6F2616-1ABD-47DE-B54B-E0F98161E821}"/>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B3FB782A-76D7-414C-8EE0-EE2855B9C085}"/>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F5B125E0-67DA-47D9-A2E9-1123128F2DD8}"/>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4B4CBFCB-9752-4A3A-8C71-66316C2151A5}"/>
            </a:ext>
          </a:extLst>
        </xdr:cNvPr>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AFAA8C47-5E82-4792-9032-15F3DFECE0B1}"/>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1C2EA70C-C8D7-41C3-93F2-A457283D0AFA}"/>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2F1AF654-AB7F-4B13-83AA-B7F868C75E82}"/>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2EECAC8-1579-4F7A-B32C-51F426DA8557}"/>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AE11EEED-4D79-4DB7-9E06-48DE5CC23A84}"/>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5B95DDE-6448-40C0-A449-929B514A8733}"/>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33B8F87-EC7F-4B35-B4BD-E06F16CDE5E9}"/>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5012E82-DD07-4786-8ACA-3E3BD54A6B88}"/>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3C757CF-6B27-4F0F-901B-407709399B5F}"/>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B0ED343-F6B4-40BB-ADE3-ECA4C818A8E6}"/>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DC7FBF8C-233D-45F5-AEE9-8B90839E958F}"/>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D8522494-7042-45C5-91E7-97CE91E434BD}"/>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3E545D2-677B-40ED-B71C-4D5FDE99C13D}"/>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4F8C850C-BD7F-4513-BACA-B94633B9038B}"/>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BE429286-B470-4BB2-A026-CD1491BDDA6C}"/>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F0EC58EF-B8EB-4B7F-9036-FFDA8D3821D0}"/>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CE1BE2F5-6382-4A7A-82B5-8C08E990B17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E06074BA-6450-4D32-ABC4-A9EEAAEE1464}"/>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7A262020-13E1-405C-B6DA-0D68397C5309}"/>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33ABAA6A-0E5A-4178-9F95-65AE43A5A5B6}"/>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516AB66A-3E77-42C6-94DE-55AC0A718905}"/>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B1F5CCD7-2C22-4D33-98B5-27A314A0F4E7}"/>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1A1ED7C5-94D0-44D0-ACB9-60C84B4E6B5B}"/>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8AF13343-983C-47C5-A85D-DB08828EA081}"/>
            </a:ext>
          </a:extLst>
        </xdr:cNvPr>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88CC3EE-CCF9-4BE1-BC75-B6748DCDC022}"/>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24E70CEC-FCDB-4633-9D47-DF9C1C018DB0}"/>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7D8F8127-4E82-4A70-AF41-4C11A04E853F}"/>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自主財源が約３割と乏しいことから財政基盤が弱く、類似団体内において依然として低順位となっている。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人口減少や高齢化の進行により、市税収入の大きな伸びは期待できない状況にあるが、移住・定住促進や企業誘致、雇用創出などの経済対策等を推進していくことにより、自主財源の確保に努め、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104775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112835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167217</xdr:rowOff>
    </xdr:from>
    <xdr:to>
      <xdr:col>6</xdr:col>
      <xdr:colOff>50800</xdr:colOff>
      <xdr:row>40</xdr:row>
      <xdr:rowOff>97367</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、地方消費税交付金及び臨時財政対策債が大幅に減額となったこと等</a:t>
          </a:r>
          <a:r>
            <a:rPr lang="ja-JP" altLang="ja-JP" sz="1100" b="0" i="0" baseline="0">
              <a:solidFill>
                <a:schemeClr val="dk1"/>
              </a:solidFill>
              <a:effectLst/>
              <a:latin typeface="+mn-lt"/>
              <a:ea typeface="+mn-ea"/>
              <a:cs typeface="+mn-cs"/>
            </a:rPr>
            <a:t>により前年度数値より</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a:effectLst/>
          </a:endParaRPr>
        </a:p>
        <a:p>
          <a:pPr rtl="0"/>
          <a:r>
            <a:rPr lang="ja-JP" altLang="ja-JP" sz="1100" b="0" i="0" baseline="0">
              <a:solidFill>
                <a:schemeClr val="dk1"/>
              </a:solidFill>
              <a:effectLst/>
              <a:latin typeface="+mn-lt"/>
              <a:ea typeface="+mn-ea"/>
              <a:cs typeface="+mn-cs"/>
            </a:rPr>
            <a:t>　類似団体内での順位も低く、全国平均・青森県平均を上回っており、財政が硬直化している状況にある。</a:t>
          </a:r>
          <a:endParaRPr lang="ja-JP" altLang="ja-JP">
            <a:effectLst/>
          </a:endParaRPr>
        </a:p>
        <a:p>
          <a:pPr rtl="0"/>
          <a:r>
            <a:rPr lang="ja-JP" altLang="ja-JP" sz="1100" b="0" i="0" baseline="0">
              <a:solidFill>
                <a:schemeClr val="dk1"/>
              </a:solidFill>
              <a:effectLst/>
              <a:latin typeface="+mn-lt"/>
              <a:ea typeface="+mn-ea"/>
              <a:cs typeface="+mn-cs"/>
            </a:rPr>
            <a:t>　引き続き、徹底した経常経費等の見直しと自主財源の確保に努めていく。</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7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7</xdr:col>
      <xdr:colOff>63500</xdr:colOff>
      <xdr:row>67</xdr:row>
      <xdr:rowOff>83457</xdr:rowOff>
    </xdr:from>
    <xdr:to>
      <xdr:col>7</xdr:col>
      <xdr:colOff>241300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64407</xdr:rowOff>
    </xdr:from>
    <xdr:to>
      <xdr:col>7</xdr:col>
      <xdr:colOff>152400</xdr:colOff>
      <xdr:row>67</xdr:row>
      <xdr:rowOff>83457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08657"/>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96355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64407</xdr:rowOff>
    </xdr:from>
    <xdr:to>
      <xdr:col>6</xdr:col>
      <xdr:colOff>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0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61685</xdr:rowOff>
    </xdr:from>
    <xdr:to>
      <xdr:col>6</xdr:col>
      <xdr:colOff>50800</xdr:colOff>
      <xdr:row>61</xdr:row>
      <xdr:rowOff>163285</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2012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133350</xdr:rowOff>
    </xdr:from>
    <xdr:to>
      <xdr:col>4</xdr:col>
      <xdr:colOff>482600</xdr:colOff>
      <xdr:row>65</xdr:row>
      <xdr:rowOff>150585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7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131535</xdr:rowOff>
    </xdr:from>
    <xdr:to>
      <xdr:col>4</xdr:col>
      <xdr:colOff>533400</xdr:colOff>
      <xdr:row>63</xdr:row>
      <xdr:rowOff>61685</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71862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150585</xdr:rowOff>
    </xdr:from>
    <xdr:to>
      <xdr:col>3</xdr:col>
      <xdr:colOff>279400</xdr:colOff>
      <xdr:row>66</xdr:row>
      <xdr:rowOff>30843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948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53720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79828</xdr:rowOff>
    </xdr:from>
    <xdr:to>
      <xdr:col>2</xdr:col>
      <xdr:colOff>127000</xdr:colOff>
      <xdr:row>63</xdr:row>
      <xdr:rowOff>9978</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20155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32657</xdr:rowOff>
    </xdr:from>
    <xdr:to>
      <xdr:col>7</xdr:col>
      <xdr:colOff>203200</xdr:colOff>
      <xdr:row>67</xdr:row>
      <xdr:rowOff>134257</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15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99984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4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13607</xdr:rowOff>
    </xdr:from>
    <xdr:to>
      <xdr:col>6</xdr:col>
      <xdr:colOff>50800</xdr:colOff>
      <xdr:row>65</xdr:row>
      <xdr:rowOff>115207</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99984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99785</xdr:rowOff>
    </xdr:from>
    <xdr:to>
      <xdr:col>3</xdr:col>
      <xdr:colOff>330200</xdr:colOff>
      <xdr:row>66</xdr:row>
      <xdr:rowOff>29935</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14712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151493</xdr:rowOff>
    </xdr:from>
    <xdr:to>
      <xdr:col>2</xdr:col>
      <xdr:colOff>127000</xdr:colOff>
      <xdr:row>66</xdr:row>
      <xdr:rowOff>81643</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66420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全国平均及び青森県平均を下回っている状況にあるが、</a:t>
          </a:r>
          <a:r>
            <a:rPr lang="ja-JP" altLang="ja-JP" sz="1100" b="0" i="0" baseline="0">
              <a:solidFill>
                <a:schemeClr val="dk1"/>
              </a:solidFill>
              <a:effectLst/>
              <a:latin typeface="+mn-lt"/>
              <a:ea typeface="+mn-ea"/>
              <a:cs typeface="+mn-cs"/>
            </a:rPr>
            <a:t>除排雪経費の</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により、前年度数値よりも</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引き続き、適正な定員管理・給与制度の運用や民間委託等による経常経費の見直しに努め、コストの縮減を図っていく。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76657</xdr:rowOff>
    </xdr:from>
    <xdr:to>
      <xdr:col>7</xdr:col>
      <xdr:colOff>152400</xdr:colOff>
      <xdr:row>89</xdr:row>
      <xdr:rowOff>73952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64107"/>
          <a:ext cx="0" cy="136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46029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146,119</a:t>
          </a:r>
          <a:endParaRPr kumimoji="1" lang="ja-JP" altLang="en-US" sz="1000" b="1">
            <a:latin typeface="ＭＳ Ｐゴシック"/>
          </a:endParaRPr>
        </a:p>
      </xdr:txBody>
    </xdr:sp>
    <xdr:clientData/>
  </xdr:oneCellAnchor>
  <xdr:twoCellAnchor>
    <xdr:from>
      <xdr:col>7</xdr:col>
      <xdr:colOff>63500</xdr:colOff>
      <xdr:row>89</xdr:row>
      <xdr:rowOff>73952</xdr:rowOff>
    </xdr:from>
    <xdr:to>
      <xdr:col>7</xdr:col>
      <xdr:colOff>241300</xdr:colOff>
      <xdr:row>89</xdr:row>
      <xdr:rowOff>73952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3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163034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7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106,408</a:t>
          </a:r>
          <a:endParaRPr kumimoji="1" lang="ja-JP" altLang="en-US" sz="1000" b="1">
            <a:latin typeface="ＭＳ Ｐゴシック"/>
          </a:endParaRPr>
        </a:p>
      </xdr:txBody>
    </xdr:sp>
    <xdr:clientData/>
  </xdr:oneCellAnchor>
  <xdr:twoCellAnchor>
    <xdr:from>
      <xdr:col>7</xdr:col>
      <xdr:colOff>63500</xdr:colOff>
      <xdr:row>81</xdr:row>
      <xdr:rowOff>76657</xdr:rowOff>
    </xdr:from>
    <xdr:to>
      <xdr:col>7</xdr:col>
      <xdr:colOff>241300</xdr:colOff>
      <xdr:row>81</xdr:row>
      <xdr:rowOff>76657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6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140740</xdr:rowOff>
    </xdr:from>
    <xdr:to>
      <xdr:col>7</xdr:col>
      <xdr:colOff>152400</xdr:colOff>
      <xdr:row>82</xdr:row>
      <xdr:rowOff>131891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8190"/>
          <a:ext cx="838200" cy="16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156801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8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120,964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13274</xdr:rowOff>
    </xdr:from>
    <xdr:to>
      <xdr:col>7</xdr:col>
      <xdr:colOff>203200</xdr:colOff>
      <xdr:row>84</xdr:row>
      <xdr:rowOff>114874</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902200" y="144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140740</xdr:rowOff>
    </xdr:from>
    <xdr:to>
      <xdr:col>6</xdr:col>
      <xdr:colOff>0</xdr:colOff>
      <xdr:row>82</xdr:row>
      <xdr:rowOff>33510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28190"/>
          <a:ext cx="889000" cy="6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121723</xdr:rowOff>
    </xdr:from>
    <xdr:to>
      <xdr:col>6</xdr:col>
      <xdr:colOff>50800</xdr:colOff>
      <xdr:row>82</xdr:row>
      <xdr:rowOff>51873</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4064000" y="1400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36650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9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87195</xdr:rowOff>
    </xdr:from>
    <xdr:to>
      <xdr:col>4</xdr:col>
      <xdr:colOff>482600</xdr:colOff>
      <xdr:row>82</xdr:row>
      <xdr:rowOff>33510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3195"/>
          <a:ext cx="889000" cy="28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26592</xdr:rowOff>
    </xdr:from>
    <xdr:to>
      <xdr:col>4</xdr:col>
      <xdr:colOff>533400</xdr:colOff>
      <xdr:row>82</xdr:row>
      <xdr:rowOff>128192</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3175000" y="14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112969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87195</xdr:rowOff>
    </xdr:from>
    <xdr:to>
      <xdr:col>3</xdr:col>
      <xdr:colOff>279400</xdr:colOff>
      <xdr:row>81</xdr:row>
      <xdr:rowOff>89584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03195"/>
          <a:ext cx="889000" cy="1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66672</xdr:rowOff>
    </xdr:from>
    <xdr:to>
      <xdr:col>3</xdr:col>
      <xdr:colOff>330200</xdr:colOff>
      <xdr:row>81</xdr:row>
      <xdr:rowOff>168272</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2286000" y="1395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153049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14689</xdr:rowOff>
    </xdr:from>
    <xdr:to>
      <xdr:col>2</xdr:col>
      <xdr:colOff>127000</xdr:colOff>
      <xdr:row>81</xdr:row>
      <xdr:rowOff>116289</xdr:rowOff>
    </xdr:to>
    <xdr:sp macro="" textlink="">
      <xdr:nvSpPr>
        <xdr:cNvPr id="210" name="フローチャート : 判断 209">
          <a:extLst>
            <a:ext uri="{FF2B5EF4-FFF2-40B4-BE49-F238E27FC236}">
              <a16:creationId xmlns:a16="http://schemas.microsoft.com/office/drawing/2014/main" id="{00000000-0008-0000-0300-0000D2000000}"/>
            </a:ext>
          </a:extLst>
        </xdr:cNvPr>
        <xdr:cNvSpPr/>
      </xdr:nvSpPr>
      <xdr:spPr>
        <a:xfrm>
          <a:off x="1397000" y="1390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126466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7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81091</xdr:rowOff>
    </xdr:from>
    <xdr:to>
      <xdr:col>7</xdr:col>
      <xdr:colOff>203200</xdr:colOff>
      <xdr:row>83</xdr:row>
      <xdr:rowOff>11241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902200" y="141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97618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89940</xdr:rowOff>
    </xdr:from>
    <xdr:to>
      <xdr:col>6</xdr:col>
      <xdr:colOff>50800</xdr:colOff>
      <xdr:row>82</xdr:row>
      <xdr:rowOff>20090</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4064000" y="139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30267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4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154160</xdr:rowOff>
    </xdr:from>
    <xdr:to>
      <xdr:col>4</xdr:col>
      <xdr:colOff>533400</xdr:colOff>
      <xdr:row>82</xdr:row>
      <xdr:rowOff>84310</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3175000" y="140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94487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36395</xdr:rowOff>
    </xdr:from>
    <xdr:to>
      <xdr:col>3</xdr:col>
      <xdr:colOff>330200</xdr:colOff>
      <xdr:row>80</xdr:row>
      <xdr:rowOff>137995</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2286000" y="137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148172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2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38784</xdr:rowOff>
    </xdr:from>
    <xdr:to>
      <xdr:col>2</xdr:col>
      <xdr:colOff>127000</xdr:colOff>
      <xdr:row>81</xdr:row>
      <xdr:rowOff>140384</xdr:rowOff>
    </xdr:to>
    <xdr:sp macro="" textlink="">
      <xdr:nvSpPr>
        <xdr:cNvPr id="225" name="円/楕円 224">
          <a:extLst>
            <a:ext uri="{FF2B5EF4-FFF2-40B4-BE49-F238E27FC236}">
              <a16:creationId xmlns:a16="http://schemas.microsoft.com/office/drawing/2014/main" id="{00000000-0008-0000-0300-0000E1000000}"/>
            </a:ext>
          </a:extLst>
        </xdr:cNvPr>
        <xdr:cNvSpPr/>
      </xdr:nvSpPr>
      <xdr:spPr>
        <a:xfrm>
          <a:off x="1397000" y="139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125161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前年度数値より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ポイント減少しており、類似団体内・全国市のいずれの平均よりも下回っている。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引き続き、適正な給与制度の運用に努めていく。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77712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15571"/>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49789</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462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77712</xdr:rowOff>
    </xdr:from>
    <xdr:to>
      <xdr:col>24</xdr:col>
      <xdr:colOff>647700</xdr:colOff>
      <xdr:row>85</xdr:row>
      <xdr:rowOff>77712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46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39612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39155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39612</xdr:rowOff>
    </xdr:from>
    <xdr:to>
      <xdr:col>23</xdr:col>
      <xdr:colOff>406400</xdr:colOff>
      <xdr:row>81</xdr:row>
      <xdr:rowOff>51102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39270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81</xdr:row>
      <xdr:rowOff>85573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85573</xdr:rowOff>
    </xdr:from>
    <xdr:to>
      <xdr:col>21</xdr:col>
      <xdr:colOff>0</xdr:colOff>
      <xdr:row>86</xdr:row>
      <xdr:rowOff>101600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3973023"/>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4" name="フローチャート : 判断 273">
          <a:extLst>
            <a:ext uri="{FF2B5EF4-FFF2-40B4-BE49-F238E27FC236}">
              <a16:creationId xmlns:a16="http://schemas.microsoft.com/office/drawing/2014/main" id="{00000000-0008-0000-0300-000012010000}"/>
            </a:ext>
          </a:extLst>
        </xdr:cNvPr>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160262</xdr:rowOff>
    </xdr:from>
    <xdr:to>
      <xdr:col>23</xdr:col>
      <xdr:colOff>457200</xdr:colOff>
      <xdr:row>81</xdr:row>
      <xdr:rowOff>90412</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6129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100589</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64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302</xdr:rowOff>
    </xdr:from>
    <xdr:to>
      <xdr:col>22</xdr:col>
      <xdr:colOff>254000</xdr:colOff>
      <xdr:row>81</xdr:row>
      <xdr:rowOff>101902</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112079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34773</xdr:rowOff>
    </xdr:from>
    <xdr:to>
      <xdr:col>21</xdr:col>
      <xdr:colOff>50800</xdr:colOff>
      <xdr:row>81</xdr:row>
      <xdr:rowOff>136373</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4351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146550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9" name="円/楕円 288">
          <a:extLst>
            <a:ext uri="{FF2B5EF4-FFF2-40B4-BE49-F238E27FC236}">
              <a16:creationId xmlns:a16="http://schemas.microsoft.com/office/drawing/2014/main" id="{00000000-0008-0000-0300-000021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類似団体内の平均値と同水準となっており、全国・青森県の平均よりも下回っている。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主な理由としては、指定管理制度の導入、業務委託などを計画的に実施してきたことが挙げられる。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引き続き、事務事業の簡素化・効率化を図るとともに、民間委託や指定管理者制度、非常勤職員の活用等を推進し、適正な定員管理に努めていく。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102870</xdr:rowOff>
    </xdr:from>
    <xdr:to>
      <xdr:col>24</xdr:col>
      <xdr:colOff>558800</xdr:colOff>
      <xdr:row>65</xdr:row>
      <xdr:rowOff>109220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81297</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24</xdr:col>
      <xdr:colOff>469900</xdr:colOff>
      <xdr:row>65</xdr:row>
      <xdr:rowOff>109220</xdr:rowOff>
    </xdr:from>
    <xdr:to>
      <xdr:col>24</xdr:col>
      <xdr:colOff>647700</xdr:colOff>
      <xdr:row>65</xdr:row>
      <xdr:rowOff>109220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24</xdr:col>
      <xdr:colOff>469900</xdr:colOff>
      <xdr:row>58</xdr:row>
      <xdr:rowOff>102870</xdr:rowOff>
    </xdr:from>
    <xdr:to>
      <xdr:col>24</xdr:col>
      <xdr:colOff>647700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3556</xdr:rowOff>
    </xdr:from>
    <xdr:to>
      <xdr:col>24</xdr:col>
      <xdr:colOff>558800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6200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35831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63754</xdr:rowOff>
    </xdr:from>
    <xdr:to>
      <xdr:col>24</xdr:col>
      <xdr:colOff>609600</xdr:colOff>
      <xdr:row>61</xdr:row>
      <xdr:rowOff>165354</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9672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61</xdr:row>
      <xdr:rowOff>3556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8479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148336</xdr:rowOff>
    </xdr:from>
    <xdr:to>
      <xdr:col>23</xdr:col>
      <xdr:colOff>457200</xdr:colOff>
      <xdr:row>61</xdr:row>
      <xdr:rowOff>78486</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129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63263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35052</xdr:rowOff>
    </xdr:from>
    <xdr:to>
      <xdr:col>22</xdr:col>
      <xdr:colOff>203200</xdr:colOff>
      <xdr:row>60</xdr:row>
      <xdr:rowOff>97790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220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78232</xdr:rowOff>
    </xdr:from>
    <xdr:to>
      <xdr:col>22</xdr:col>
      <xdr:colOff>254000</xdr:colOff>
      <xdr:row>62</xdr:row>
      <xdr:rowOff>8382</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5240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164609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35052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124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97536</xdr:rowOff>
    </xdr:from>
    <xdr:to>
      <xdr:col>21</xdr:col>
      <xdr:colOff>50800</xdr:colOff>
      <xdr:row>62</xdr:row>
      <xdr:rowOff>27686</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4351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3462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31767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164863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124206</xdr:rowOff>
    </xdr:from>
    <xdr:to>
      <xdr:col>23</xdr:col>
      <xdr:colOff>457200</xdr:colOff>
      <xdr:row>61</xdr:row>
      <xdr:rowOff>54356</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129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64533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155702</xdr:rowOff>
    </xdr:from>
    <xdr:to>
      <xdr:col>21</xdr:col>
      <xdr:colOff>50800</xdr:colOff>
      <xdr:row>60</xdr:row>
      <xdr:rowOff>85852</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4351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96029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実質公債費比率は前年度数値より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主な理由としては、地方債の計画的な発行に努めてきたことに加え、過去の借入に係る償還の終了により、元利償還金が年々減少していることや、地方債を発行するにあたり、交付税</a:t>
          </a:r>
          <a:r>
            <a:rPr lang="ja-JP" altLang="en-US" sz="1100" b="0" i="0" baseline="0">
              <a:solidFill>
                <a:schemeClr val="dk1"/>
              </a:solidFill>
              <a:effectLst/>
              <a:latin typeface="+mn-lt"/>
              <a:ea typeface="+mn-ea"/>
              <a:cs typeface="+mn-cs"/>
            </a:rPr>
            <a:t>算入</a:t>
          </a:r>
          <a:r>
            <a:rPr lang="ja-JP" altLang="ja-JP" sz="1100" b="0" i="0" baseline="0">
              <a:solidFill>
                <a:schemeClr val="dk1"/>
              </a:solidFill>
              <a:effectLst/>
              <a:latin typeface="+mn-lt"/>
              <a:ea typeface="+mn-ea"/>
              <a:cs typeface="+mn-cs"/>
            </a:rPr>
            <a:t>のある有利な地方債を積極的に活用していることが挙げられる。</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地方債の計画的な発行に努めるとともに、</a:t>
          </a:r>
          <a:r>
            <a:rPr lang="ja-JP" altLang="ja-JP" sz="1100" b="0" i="0" baseline="0">
              <a:solidFill>
                <a:schemeClr val="dk1"/>
              </a:solidFill>
              <a:effectLst/>
              <a:latin typeface="+mn-lt"/>
              <a:ea typeface="+mn-ea"/>
              <a:cs typeface="+mn-cs"/>
            </a:rPr>
            <a:t>交付税措置のある有利な地方債を活用</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し、健全化な財政運営に努めていく。</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42</xdr:row>
      <xdr:rowOff>161131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76181"/>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133208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33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24</xdr:col>
      <xdr:colOff>469900</xdr:colOff>
      <xdr:row>42</xdr:row>
      <xdr:rowOff>161131</xdr:rowOff>
    </xdr:from>
    <xdr:to>
      <xdr:col>24</xdr:col>
      <xdr:colOff>647700</xdr:colOff>
      <xdr:row>42</xdr:row>
      <xdr:rowOff>161131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36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161131</xdr:rowOff>
    </xdr:from>
    <xdr:to>
      <xdr:col>24</xdr:col>
      <xdr:colOff>558800</xdr:colOff>
      <xdr:row>43</xdr:row>
      <xdr:rowOff>4763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36203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4763</xdr:rowOff>
    </xdr:from>
    <xdr:to>
      <xdr:col>23</xdr:col>
      <xdr:colOff>406400</xdr:colOff>
      <xdr:row>43</xdr:row>
      <xdr:rowOff>80169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377113"/>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132556</xdr:rowOff>
    </xdr:from>
    <xdr:to>
      <xdr:col>23</xdr:col>
      <xdr:colOff>457200</xdr:colOff>
      <xdr:row>39</xdr:row>
      <xdr:rowOff>62706</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6129000" y="664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72883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41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80169</xdr:rowOff>
    </xdr:from>
    <xdr:to>
      <xdr:col>22</xdr:col>
      <xdr:colOff>203200</xdr:colOff>
      <xdr:row>44</xdr:row>
      <xdr:rowOff>59531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452519"/>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96" name="フローチャート : 判断 395">
          <a:extLst>
            <a:ext uri="{FF2B5EF4-FFF2-40B4-BE49-F238E27FC236}">
              <a16:creationId xmlns:a16="http://schemas.microsoft.com/office/drawing/2014/main" id="{00000000-0008-0000-0300-00008C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59531</xdr:rowOff>
    </xdr:from>
    <xdr:to>
      <xdr:col>21</xdr:col>
      <xdr:colOff>0</xdr:colOff>
      <xdr:row>45</xdr:row>
      <xdr:rowOff>53975</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603331"/>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61119</xdr:rowOff>
    </xdr:from>
    <xdr:to>
      <xdr:col>21</xdr:col>
      <xdr:colOff>50800</xdr:colOff>
      <xdr:row>40</xdr:row>
      <xdr:rowOff>162719</xdr:rowOff>
    </xdr:to>
    <xdr:sp macro="" textlink="">
      <xdr:nvSpPr>
        <xdr:cNvPr id="399" name="フローチャート : 判断 398">
          <a:extLst>
            <a:ext uri="{FF2B5EF4-FFF2-40B4-BE49-F238E27FC236}">
              <a16:creationId xmlns:a16="http://schemas.microsoft.com/office/drawing/2014/main" id="{00000000-0008-0000-0300-00008F010000}"/>
            </a:ext>
          </a:extLst>
        </xdr:cNvPr>
        <xdr:cNvSpPr/>
      </xdr:nvSpPr>
      <xdr:spPr>
        <a:xfrm>
          <a:off x="14351000" y="69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1446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8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1" name="フローチャート :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110331</xdr:rowOff>
    </xdr:from>
    <xdr:to>
      <xdr:col>24</xdr:col>
      <xdr:colOff>609600</xdr:colOff>
      <xdr:row>43</xdr:row>
      <xdr:rowOff>40481</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69672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6208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20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125413</xdr:rowOff>
    </xdr:from>
    <xdr:to>
      <xdr:col>23</xdr:col>
      <xdr:colOff>457200</xdr:colOff>
      <xdr:row>43</xdr:row>
      <xdr:rowOff>55563</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6129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40340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29369</xdr:rowOff>
    </xdr:from>
    <xdr:to>
      <xdr:col>22</xdr:col>
      <xdr:colOff>254000</xdr:colOff>
      <xdr:row>43</xdr:row>
      <xdr:rowOff>130969</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5240000" y="74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115746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4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8731</xdr:rowOff>
    </xdr:from>
    <xdr:to>
      <xdr:col>21</xdr:col>
      <xdr:colOff>50800</xdr:colOff>
      <xdr:row>44</xdr:row>
      <xdr:rowOff>110331</xdr:rowOff>
    </xdr:to>
    <xdr:sp macro="" textlink="">
      <xdr:nvSpPr>
        <xdr:cNvPr id="414" name="円/楕円 413">
          <a:extLst>
            <a:ext uri="{FF2B5EF4-FFF2-40B4-BE49-F238E27FC236}">
              <a16:creationId xmlns:a16="http://schemas.microsoft.com/office/drawing/2014/main" id="{00000000-0008-0000-0300-00009E010000}"/>
            </a:ext>
          </a:extLst>
        </xdr:cNvPr>
        <xdr:cNvSpPr/>
      </xdr:nvSpPr>
      <xdr:spPr>
        <a:xfrm>
          <a:off x="14351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95108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3175</xdr:rowOff>
    </xdr:from>
    <xdr:to>
      <xdr:col>19</xdr:col>
      <xdr:colOff>533400</xdr:colOff>
      <xdr:row>45</xdr:row>
      <xdr:rowOff>104775</xdr:rowOff>
    </xdr:to>
    <xdr:sp macro="" textlink="">
      <xdr:nvSpPr>
        <xdr:cNvPr id="416" name="円/楕円 415">
          <a:extLst>
            <a:ext uri="{FF2B5EF4-FFF2-40B4-BE49-F238E27FC236}">
              <a16:creationId xmlns:a16="http://schemas.microsoft.com/office/drawing/2014/main" id="{00000000-0008-0000-0300-0000A0010000}"/>
            </a:ext>
          </a:extLst>
        </xdr:cNvPr>
        <xdr:cNvSpPr/>
      </xdr:nvSpPr>
      <xdr:spPr>
        <a:xfrm>
          <a:off x="13462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89552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前年度数値と比較して</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ポイント悪化した。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主な理由としては、</a:t>
          </a:r>
          <a:r>
            <a:rPr lang="ja-JP" altLang="en-US" sz="1100" b="0" i="0" baseline="0">
              <a:solidFill>
                <a:schemeClr val="dk1"/>
              </a:solidFill>
              <a:effectLst/>
              <a:latin typeface="+mn-lt"/>
              <a:ea typeface="+mn-ea"/>
              <a:cs typeface="+mn-cs"/>
            </a:rPr>
            <a:t>庁舎増改築事業等の</a:t>
          </a:r>
          <a:r>
            <a:rPr lang="ja-JP" altLang="ja-JP" sz="1100" b="0" i="0" baseline="0">
              <a:solidFill>
                <a:schemeClr val="dk1"/>
              </a:solidFill>
              <a:effectLst/>
              <a:latin typeface="+mn-lt"/>
              <a:ea typeface="+mn-ea"/>
              <a:cs typeface="+mn-cs"/>
            </a:rPr>
            <a:t>大規模</a:t>
          </a:r>
          <a:r>
            <a:rPr lang="ja-JP" altLang="en-US" sz="1100" b="0" i="0" baseline="0">
              <a:solidFill>
                <a:schemeClr val="dk1"/>
              </a:solidFill>
              <a:effectLst/>
              <a:latin typeface="+mn-lt"/>
              <a:ea typeface="+mn-ea"/>
              <a:cs typeface="+mn-cs"/>
            </a:rPr>
            <a:t>建設事業</a:t>
          </a:r>
          <a:r>
            <a:rPr lang="ja-JP" altLang="ja-JP" sz="1100" b="0" i="0" baseline="0">
              <a:solidFill>
                <a:schemeClr val="dk1"/>
              </a:solidFill>
              <a:effectLst/>
              <a:latin typeface="+mn-lt"/>
              <a:ea typeface="+mn-ea"/>
              <a:cs typeface="+mn-cs"/>
            </a:rPr>
            <a:t>により、地方債現在高が増加したことなどが挙げられる。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今後も交付税措置のある地方債の活用や適正な定員管理に努め、将来世代の負担が過度にならないよう、健全な財政運営に努めていく。</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100189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72266</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a:t>
          </a:r>
          <a:endParaRPr kumimoji="1" lang="ja-JP" altLang="en-US" sz="1000" b="1">
            <a:latin typeface="ＭＳ Ｐゴシック"/>
          </a:endParaRPr>
        </a:p>
      </xdr:txBody>
    </xdr:sp>
    <xdr:clientData/>
  </xdr:oneCellAnchor>
  <xdr:twoCellAnchor>
    <xdr:from>
      <xdr:col>24</xdr:col>
      <xdr:colOff>469900</xdr:colOff>
      <xdr:row>22</xdr:row>
      <xdr:rowOff>100189</xdr:rowOff>
    </xdr:from>
    <xdr:to>
      <xdr:col>24</xdr:col>
      <xdr:colOff>647700</xdr:colOff>
      <xdr:row>22</xdr:row>
      <xdr:rowOff>100189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7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147743</xdr:rowOff>
    </xdr:from>
    <xdr:to>
      <xdr:col>24</xdr:col>
      <xdr:colOff>558800</xdr:colOff>
      <xdr:row>17</xdr:row>
      <xdr:rowOff>166511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3062393"/>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127934</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2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111407</xdr:rowOff>
    </xdr:from>
    <xdr:to>
      <xdr:col>24</xdr:col>
      <xdr:colOff>609600</xdr:colOff>
      <xdr:row>16</xdr:row>
      <xdr:rowOff>41557</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6967200" y="26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138359</xdr:rowOff>
    </xdr:from>
    <xdr:to>
      <xdr:col>23</xdr:col>
      <xdr:colOff>406400</xdr:colOff>
      <xdr:row>17</xdr:row>
      <xdr:rowOff>147743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05300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144092</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138359</xdr:rowOff>
    </xdr:from>
    <xdr:to>
      <xdr:col>22</xdr:col>
      <xdr:colOff>203200</xdr:colOff>
      <xdr:row>18</xdr:row>
      <xdr:rowOff>92922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053009"/>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8" name="フローチャート : 判断 457">
          <a:extLst>
            <a:ext uri="{FF2B5EF4-FFF2-40B4-BE49-F238E27FC236}">
              <a16:creationId xmlns:a16="http://schemas.microsoft.com/office/drawing/2014/main" id="{00000000-0008-0000-0300-0000CA010000}"/>
            </a:ext>
          </a:extLst>
        </xdr:cNvPr>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92922</xdr:rowOff>
    </xdr:from>
    <xdr:to>
      <xdr:col>21</xdr:col>
      <xdr:colOff>0</xdr:colOff>
      <xdr:row>18</xdr:row>
      <xdr:rowOff>134479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179022"/>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61" name="フローチャート : 判断 460">
          <a:extLst>
            <a:ext uri="{FF2B5EF4-FFF2-40B4-BE49-F238E27FC236}">
              <a16:creationId xmlns:a16="http://schemas.microsoft.com/office/drawing/2014/main" id="{00000000-0008-0000-0300-0000CD010000}"/>
            </a:ext>
          </a:extLst>
        </xdr:cNvPr>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63" name="フローチャート : 判断 462">
          <a:extLst>
            <a:ext uri="{FF2B5EF4-FFF2-40B4-BE49-F238E27FC236}">
              <a16:creationId xmlns:a16="http://schemas.microsoft.com/office/drawing/2014/main" id="{00000000-0008-0000-0300-0000CF010000}"/>
            </a:ext>
          </a:extLst>
        </xdr:cNvPr>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115711</xdr:rowOff>
    </xdr:from>
    <xdr:to>
      <xdr:col>24</xdr:col>
      <xdr:colOff>609600</xdr:colOff>
      <xdr:row>18</xdr:row>
      <xdr:rowOff>45861</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69672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87788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00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96943</xdr:rowOff>
    </xdr:from>
    <xdr:to>
      <xdr:col>23</xdr:col>
      <xdr:colOff>457200</xdr:colOff>
      <xdr:row>18</xdr:row>
      <xdr:rowOff>27093</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11870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87559</xdr:rowOff>
    </xdr:from>
    <xdr:to>
      <xdr:col>22</xdr:col>
      <xdr:colOff>254000</xdr:colOff>
      <xdr:row>18</xdr:row>
      <xdr:rowOff>17709</xdr:rowOff>
    </xdr:to>
    <xdr:sp macro="" textlink="">
      <xdr:nvSpPr>
        <xdr:cNvPr id="474" name="円/楕円 473">
          <a:extLst>
            <a:ext uri="{FF2B5EF4-FFF2-40B4-BE49-F238E27FC236}">
              <a16:creationId xmlns:a16="http://schemas.microsoft.com/office/drawing/2014/main" id="{00000000-0008-0000-0300-0000DA010000}"/>
            </a:ext>
          </a:extLst>
        </xdr:cNvPr>
        <xdr:cNvSpPr/>
      </xdr:nvSpPr>
      <xdr:spPr>
        <a:xfrm>
          <a:off x="15240000" y="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2486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42122</xdr:rowOff>
    </xdr:from>
    <xdr:to>
      <xdr:col>21</xdr:col>
      <xdr:colOff>50800</xdr:colOff>
      <xdr:row>18</xdr:row>
      <xdr:rowOff>143722</xdr:rowOff>
    </xdr:to>
    <xdr:sp macro="" textlink="">
      <xdr:nvSpPr>
        <xdr:cNvPr id="476" name="円/楕円 475">
          <a:extLst>
            <a:ext uri="{FF2B5EF4-FFF2-40B4-BE49-F238E27FC236}">
              <a16:creationId xmlns:a16="http://schemas.microsoft.com/office/drawing/2014/main" id="{00000000-0008-0000-0300-0000DC010000}"/>
            </a:ext>
          </a:extLst>
        </xdr:cNvPr>
        <xdr:cNvSpPr/>
      </xdr:nvSpPr>
      <xdr:spPr>
        <a:xfrm>
          <a:off x="14351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128499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83679</xdr:rowOff>
    </xdr:from>
    <xdr:to>
      <xdr:col>19</xdr:col>
      <xdr:colOff>533400</xdr:colOff>
      <xdr:row>19</xdr:row>
      <xdr:rowOff>13829</xdr:rowOff>
    </xdr:to>
    <xdr:sp macro="" textlink="">
      <xdr:nvSpPr>
        <xdr:cNvPr id="478" name="円/楕円 477">
          <a:extLst>
            <a:ext uri="{FF2B5EF4-FFF2-40B4-BE49-F238E27FC236}">
              <a16:creationId xmlns:a16="http://schemas.microsoft.com/office/drawing/2014/main" id="{00000000-0008-0000-0300-0000DE010000}"/>
            </a:ext>
          </a:extLst>
        </xdr:cNvPr>
        <xdr:cNvSpPr/>
      </xdr:nvSpPr>
      <xdr:spPr>
        <a:xfrm>
          <a:off x="13462000" y="31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170056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5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前年度数値と比較すると</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ポイント増加</a:t>
          </a:r>
          <a:r>
            <a:rPr lang="ja-JP" altLang="en-US" sz="1100" b="0" i="0" baseline="0">
              <a:solidFill>
                <a:schemeClr val="dk1"/>
              </a:solidFill>
              <a:effectLst/>
              <a:latin typeface="+mn-lt"/>
              <a:ea typeface="+mn-ea"/>
              <a:cs typeface="+mn-cs"/>
            </a:rPr>
            <a:t>しているが、</a:t>
          </a:r>
          <a:r>
            <a:rPr lang="ja-JP" altLang="ja-JP" sz="1100" b="0" i="0" baseline="0">
              <a:solidFill>
                <a:schemeClr val="dk1"/>
              </a:solidFill>
              <a:effectLst/>
              <a:latin typeface="+mn-lt"/>
              <a:ea typeface="+mn-ea"/>
              <a:cs typeface="+mn-cs"/>
            </a:rPr>
            <a:t>全国平均を下回っており、類似団体内で比較すると最も低い数値となっている。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増加の</a:t>
          </a:r>
          <a:r>
            <a:rPr lang="ja-JP" altLang="ja-JP" sz="1100" b="0" i="0" baseline="0">
              <a:solidFill>
                <a:schemeClr val="dk1"/>
              </a:solidFill>
              <a:effectLst/>
              <a:latin typeface="+mn-lt"/>
              <a:ea typeface="+mn-ea"/>
              <a:cs typeface="+mn-cs"/>
            </a:rPr>
            <a:t>主な理由としては</a:t>
          </a:r>
          <a:r>
            <a:rPr lang="ja-JP" altLang="en-US" sz="1100" b="0" i="0" baseline="0">
              <a:solidFill>
                <a:schemeClr val="dk1"/>
              </a:solidFill>
              <a:effectLst/>
              <a:latin typeface="+mn-lt"/>
              <a:ea typeface="+mn-ea"/>
              <a:cs typeface="+mn-cs"/>
            </a:rPr>
            <a:t>、職員数の増や人事院勧告に基づく給与改定による職員給の増加が挙げられる。</a:t>
          </a:r>
          <a:endParaRPr lang="ja-JP" altLang="ja-JP" sz="1400">
            <a:solidFill>
              <a:srgbClr val="FF0000"/>
            </a:solidFill>
            <a:effectLst/>
          </a:endParaRPr>
        </a:p>
        <a:p>
          <a:r>
            <a:rPr lang="ja-JP" altLang="ja-JP" sz="1100" b="0" i="0" baseline="0">
              <a:solidFill>
                <a:schemeClr val="dk1"/>
              </a:solidFill>
              <a:effectLst/>
              <a:latin typeface="+mn-lt"/>
              <a:ea typeface="+mn-ea"/>
              <a:cs typeface="+mn-cs"/>
            </a:rPr>
            <a:t>　引き続き、適正な定員管理・給与制度の運用に努めていく。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40</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40</xdr:row>
      <xdr:rowOff>12700</xdr:rowOff>
    </xdr:from>
    <xdr:to>
      <xdr:col>7</xdr:col>
      <xdr:colOff>104775</xdr:colOff>
      <xdr:row>40</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50800</xdr:rowOff>
    </xdr:from>
    <xdr:to>
      <xdr:col>7</xdr:col>
      <xdr:colOff>15875</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8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50800</xdr:rowOff>
    </xdr:from>
    <xdr:to>
      <xdr:col>5</xdr:col>
      <xdr:colOff>549275</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95250</xdr:rowOff>
    </xdr:from>
    <xdr:to>
      <xdr:col>5</xdr:col>
      <xdr:colOff>600075</xdr:colOff>
      <xdr:row>40</xdr:row>
      <xdr:rowOff>25400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2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152400</xdr:rowOff>
    </xdr:from>
    <xdr:to>
      <xdr:col>4</xdr:col>
      <xdr:colOff>396875</xdr:colOff>
      <xdr:row>41</xdr:row>
      <xdr:rowOff>82550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67327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152400</xdr:rowOff>
    </xdr:from>
    <xdr:to>
      <xdr:col>1</xdr:col>
      <xdr:colOff>676275</xdr:colOff>
      <xdr:row>42</xdr:row>
      <xdr:rowOff>82550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71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0</xdr:rowOff>
    </xdr:from>
    <xdr:to>
      <xdr:col>5</xdr:col>
      <xdr:colOff>600075</xdr:colOff>
      <xdr:row>33</xdr:row>
      <xdr:rowOff>101600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152400</xdr:rowOff>
    </xdr:from>
    <xdr:to>
      <xdr:col>3</xdr:col>
      <xdr:colOff>193675</xdr:colOff>
      <xdr:row>34</xdr:row>
      <xdr:rowOff>82550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前年度数値より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ポイント増加し、全国・青森県平均を上回っている状況にある。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民間委託や指定管理者制度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76200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48277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20</xdr:row>
      <xdr:rowOff>76200</xdr:rowOff>
    </xdr:from>
    <xdr:to>
      <xdr:col>24</xdr:col>
      <xdr:colOff>120650</xdr:colOff>
      <xdr:row>20</xdr:row>
      <xdr:rowOff>76200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19050</xdr:rowOff>
    </xdr:from>
    <xdr:to>
      <xdr:col>24</xdr:col>
      <xdr:colOff>31750</xdr:colOff>
      <xdr:row>15</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90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6350</xdr:rowOff>
    </xdr:from>
    <xdr:to>
      <xdr:col>22</xdr:col>
      <xdr:colOff>565150</xdr:colOff>
      <xdr:row>15</xdr:row>
      <xdr:rowOff>19050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15</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38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95250</xdr:rowOff>
    </xdr:from>
    <xdr:to>
      <xdr:col>20</xdr:col>
      <xdr:colOff>158750</xdr:colOff>
      <xdr:row>14</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2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82550</xdr:rowOff>
    </xdr:from>
    <xdr:to>
      <xdr:col>20</xdr:col>
      <xdr:colOff>209550</xdr:colOff>
      <xdr:row>16</xdr:row>
      <xdr:rowOff>12700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44450</xdr:rowOff>
    </xdr:from>
    <xdr:to>
      <xdr:col>19</xdr:col>
      <xdr:colOff>6350</xdr:colOff>
      <xdr:row>13</xdr:row>
      <xdr:rowOff>146050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前年度数値と比較すると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類似団体内・全国平均を下回っている。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主な要因としては、</a:t>
          </a:r>
          <a:r>
            <a:rPr lang="ja-JP" altLang="ja-JP" sz="1100" b="0" i="0" baseline="0">
              <a:solidFill>
                <a:schemeClr val="dk1"/>
              </a:solidFill>
              <a:effectLst/>
              <a:latin typeface="+mn-lt"/>
              <a:ea typeface="+mn-ea"/>
              <a:cs typeface="+mn-cs"/>
            </a:rPr>
            <a:t>生活保護費</a:t>
          </a:r>
          <a:r>
            <a:rPr lang="ja-JP" altLang="en-US" sz="1100" b="0" i="0" baseline="0">
              <a:solidFill>
                <a:schemeClr val="dk1"/>
              </a:solidFill>
              <a:effectLst/>
              <a:latin typeface="+mn-lt"/>
              <a:ea typeface="+mn-ea"/>
              <a:cs typeface="+mn-cs"/>
            </a:rPr>
            <a:t>等の減少が挙げられる。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今後も引き続き、資格審査等の適正化や自立助長への取り組みを行い、健全な財政運営に努めていく。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32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前年度数値よりも</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しており、類似団体内</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除排雪経費</a:t>
          </a:r>
          <a:r>
            <a:rPr lang="ja-JP" altLang="en-US" sz="1100" b="0" i="0" baseline="0">
              <a:solidFill>
                <a:schemeClr val="dk1"/>
              </a:solidFill>
              <a:effectLst/>
              <a:latin typeface="+mn-lt"/>
              <a:ea typeface="+mn-ea"/>
              <a:cs typeface="+mn-cs"/>
            </a:rPr>
            <a:t>や下水道事業会計出資金の増加</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要因として</a:t>
          </a:r>
          <a:r>
            <a:rPr lang="ja-JP" altLang="ja-JP" sz="1100" b="0" i="0" baseline="0">
              <a:solidFill>
                <a:schemeClr val="dk1"/>
              </a:solidFill>
              <a:effectLst/>
              <a:latin typeface="+mn-lt"/>
              <a:ea typeface="+mn-ea"/>
              <a:cs typeface="+mn-cs"/>
            </a:rPr>
            <a:t>挙げられる。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今後も引き続き経常経費の見直しに努めていく。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62</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4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71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168927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152400</xdr:rowOff>
    </xdr:from>
    <xdr:to>
      <xdr:col>24</xdr:col>
      <xdr:colOff>82550</xdr:colOff>
      <xdr:row>58</xdr:row>
      <xdr:rowOff>82550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64592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95250</xdr:rowOff>
    </xdr:from>
    <xdr:to>
      <xdr:col>22</xdr:col>
      <xdr:colOff>615950</xdr:colOff>
      <xdr:row>59</xdr:row>
      <xdr:rowOff>25400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5621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107950</xdr:rowOff>
    </xdr:from>
    <xdr:to>
      <xdr:col>21</xdr:col>
      <xdr:colOff>361950</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5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107950</xdr:rowOff>
    </xdr:from>
    <xdr:to>
      <xdr:col>20</xdr:col>
      <xdr:colOff>158750</xdr:colOff>
      <xdr:row>59</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19050</xdr:rowOff>
    </xdr:from>
    <xdr:to>
      <xdr:col>20</xdr:col>
      <xdr:colOff>209550</xdr:colOff>
      <xdr:row>58</xdr:row>
      <xdr:rowOff>120650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152400</xdr:rowOff>
    </xdr:from>
    <xdr:to>
      <xdr:col>19</xdr:col>
      <xdr:colOff>6350</xdr:colOff>
      <xdr:row>58</xdr:row>
      <xdr:rowOff>82550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2954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76200</xdr:rowOff>
    </xdr:from>
    <xdr:to>
      <xdr:col>24</xdr:col>
      <xdr:colOff>82550</xdr:colOff>
      <xdr:row>60</xdr:row>
      <xdr:rowOff>6350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57150</xdr:rowOff>
    </xdr:from>
    <xdr:to>
      <xdr:col>20</xdr:col>
      <xdr:colOff>209550</xdr:colOff>
      <xdr:row>58</xdr:row>
      <xdr:rowOff>158750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3843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前年度数値より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しており、類似団体内・全国・青森県のいずれの平均値よりも大きく上回っている状況である。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大きな要因としては、ごみ処理業務や消防業務等を一部事務組合で行っていることから、負担金の支出額が多いことが挙げられる。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今後も引き続き、本来の負担・補助目的に基づき、対象経費を精査し、経費の抑制に努めていく。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40</xdr:row>
      <xdr:rowOff>96520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724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68597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23</xdr:col>
      <xdr:colOff>628650</xdr:colOff>
      <xdr:row>40</xdr:row>
      <xdr:rowOff>96520</xdr:rowOff>
    </xdr:from>
    <xdr:to>
      <xdr:col>24</xdr:col>
      <xdr:colOff>120650</xdr:colOff>
      <xdr:row>40</xdr:row>
      <xdr:rowOff>96520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96520</xdr:rowOff>
    </xdr:from>
    <xdr:to>
      <xdr:col>24</xdr:col>
      <xdr:colOff>31750</xdr:colOff>
      <xdr:row>40</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954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24147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81280</xdr:rowOff>
    </xdr:from>
    <xdr:to>
      <xdr:col>22</xdr:col>
      <xdr:colOff>565150</xdr:colOff>
      <xdr:row>40</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93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81280</xdr:rowOff>
    </xdr:from>
    <xdr:to>
      <xdr:col>21</xdr:col>
      <xdr:colOff>361950</xdr:colOff>
      <xdr:row>41</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68580</xdr:rowOff>
    </xdr:from>
    <xdr:to>
      <xdr:col>21</xdr:col>
      <xdr:colOff>412750</xdr:colOff>
      <xdr:row>36</xdr:row>
      <xdr:rowOff>170180</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24130</xdr:rowOff>
    </xdr:from>
    <xdr:to>
      <xdr:col>20</xdr:col>
      <xdr:colOff>158750</xdr:colOff>
      <xdr:row>41</xdr:row>
      <xdr:rowOff>54610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705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45720</xdr:rowOff>
    </xdr:from>
    <xdr:to>
      <xdr:col>24</xdr:col>
      <xdr:colOff>82550</xdr:colOff>
      <xdr:row>40</xdr:row>
      <xdr:rowOff>147320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125747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99060</xdr:rowOff>
    </xdr:from>
    <xdr:to>
      <xdr:col>22</xdr:col>
      <xdr:colOff>615950</xdr:colOff>
      <xdr:row>41</xdr:row>
      <xdr:rowOff>29210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13987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30480</xdr:rowOff>
    </xdr:from>
    <xdr:to>
      <xdr:col>21</xdr:col>
      <xdr:colOff>412750</xdr:colOff>
      <xdr:row>40</xdr:row>
      <xdr:rowOff>132080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144780</xdr:rowOff>
    </xdr:from>
    <xdr:to>
      <xdr:col>20</xdr:col>
      <xdr:colOff>209550</xdr:colOff>
      <xdr:row>41</xdr:row>
      <xdr:rowOff>74930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3810</xdr:rowOff>
    </xdr:from>
    <xdr:to>
      <xdr:col>19</xdr:col>
      <xdr:colOff>6350</xdr:colOff>
      <xdr:row>41</xdr:row>
      <xdr:rowOff>105410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90187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公債費の構成比率は、横ばい傾向</a:t>
          </a:r>
          <a:r>
            <a:rPr lang="ja-JP" altLang="ja-JP" sz="1100" b="0" i="0" baseline="0">
              <a:solidFill>
                <a:schemeClr val="dk1"/>
              </a:solidFill>
              <a:effectLst/>
              <a:latin typeface="+mn-lt"/>
              <a:ea typeface="+mn-ea"/>
              <a:cs typeface="+mn-cs"/>
            </a:rPr>
            <a:t>にあるが類似団体内</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平均を上回っている状況にある。</a:t>
          </a:r>
          <a:endParaRPr lang="en-US" altLang="ja-JP" sz="1100" b="0" i="0" baseline="0">
            <a:solidFill>
              <a:schemeClr val="dk1"/>
            </a:solidFill>
            <a:effectLst/>
            <a:latin typeface="+mn-lt"/>
            <a:ea typeface="+mn-ea"/>
            <a:cs typeface="+mn-cs"/>
          </a:endParaRPr>
        </a:p>
        <a:p>
          <a:pPr rtl="0"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公債費としては、近年減少しており、主な理由としては、地方債の計画的な発行に努めてきたことに加え、過去の借入に係る償還の終了により、元利償還金が年々減少していることが挙げられる。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今後は老朽化した施設の大規模改修等に伴い、公債費は増加する見込みとなっているが、</a:t>
          </a:r>
          <a:r>
            <a:rPr lang="ja-JP" altLang="ja-JP" sz="1100" b="0" i="0" baseline="0">
              <a:solidFill>
                <a:schemeClr val="tx1"/>
              </a:solidFill>
              <a:effectLst/>
              <a:latin typeface="+mn-lt"/>
              <a:ea typeface="+mn-ea"/>
              <a:cs typeface="+mn-cs"/>
            </a:rPr>
            <a:t>合併特例事業債</a:t>
          </a:r>
          <a:r>
            <a:rPr lang="ja-JP" altLang="ja-JP" sz="1100" b="0" i="0" baseline="0">
              <a:solidFill>
                <a:schemeClr val="dk1"/>
              </a:solidFill>
              <a:effectLst/>
              <a:latin typeface="+mn-lt"/>
              <a:ea typeface="+mn-ea"/>
              <a:cs typeface="+mn-cs"/>
            </a:rPr>
            <a:t>や過疎対策事業債等の交付税措置のある有利な地方債を活用するとともに、引き続き計画的な地方債の発行に努め、健全な財政運営に</a:t>
          </a:r>
          <a:r>
            <a:rPr lang="ja-JP" altLang="ja-JP" sz="1100" b="0" i="0" baseline="0">
              <a:solidFill>
                <a:schemeClr val="tx1"/>
              </a:solidFill>
              <a:effectLst/>
              <a:latin typeface="+mn-lt"/>
              <a:ea typeface="+mn-ea"/>
              <a:cs typeface="+mn-cs"/>
            </a:rPr>
            <a:t>努めて</a:t>
          </a:r>
          <a:r>
            <a:rPr lang="ja-JP" altLang="ja-JP" sz="1100" b="0" i="0" baseline="0">
              <a:solidFill>
                <a:schemeClr val="dk1"/>
              </a:solidFill>
              <a:effectLst/>
              <a:latin typeface="+mn-lt"/>
              <a:ea typeface="+mn-ea"/>
              <a:cs typeface="+mn-cs"/>
            </a:rPr>
            <a:t>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102507</xdr:rowOff>
    </xdr:from>
    <xdr:to>
      <xdr:col>7</xdr:col>
      <xdr:colOff>15875</xdr:colOff>
      <xdr:row>81</xdr:row>
      <xdr:rowOff>48079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18357"/>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20156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612775</xdr:colOff>
      <xdr:row>81</xdr:row>
      <xdr:rowOff>48079</xdr:rowOff>
    </xdr:from>
    <xdr:to>
      <xdr:col>7</xdr:col>
      <xdr:colOff>104775</xdr:colOff>
      <xdr:row>81</xdr:row>
      <xdr:rowOff>48079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17434</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73</xdr:row>
      <xdr:rowOff>102507</xdr:rowOff>
    </xdr:from>
    <xdr:to>
      <xdr:col>7</xdr:col>
      <xdr:colOff>104775</xdr:colOff>
      <xdr:row>73</xdr:row>
      <xdr:rowOff>102507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129721</xdr:rowOff>
    </xdr:from>
    <xdr:to>
      <xdr:col>7</xdr:col>
      <xdr:colOff>15875</xdr:colOff>
      <xdr:row>80</xdr:row>
      <xdr:rowOff>23586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6742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155320</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138793</xdr:rowOff>
    </xdr:from>
    <xdr:to>
      <xdr:col>7</xdr:col>
      <xdr:colOff>66675</xdr:colOff>
      <xdr:row>78</xdr:row>
      <xdr:rowOff>68943</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129721</xdr:rowOff>
    </xdr:from>
    <xdr:to>
      <xdr:col>5</xdr:col>
      <xdr:colOff>549275</xdr:colOff>
      <xdr:row>80</xdr:row>
      <xdr:rowOff>56243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674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29936</xdr:rowOff>
    </xdr:from>
    <xdr:to>
      <xdr:col>5</xdr:col>
      <xdr:colOff>600075</xdr:colOff>
      <xdr:row>77</xdr:row>
      <xdr:rowOff>131536</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141713</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34471</xdr:rowOff>
    </xdr:from>
    <xdr:to>
      <xdr:col>4</xdr:col>
      <xdr:colOff>346075</xdr:colOff>
      <xdr:row>80</xdr:row>
      <xdr:rowOff>56243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75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21771</xdr:rowOff>
    </xdr:from>
    <xdr:to>
      <xdr:col>4</xdr:col>
      <xdr:colOff>396875</xdr:colOff>
      <xdr:row>78</xdr:row>
      <xdr:rowOff>123371</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048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133548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34471</xdr:rowOff>
    </xdr:from>
    <xdr:to>
      <xdr:col>3</xdr:col>
      <xdr:colOff>142875</xdr:colOff>
      <xdr:row>80</xdr:row>
      <xdr:rowOff>121557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750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54429</xdr:rowOff>
    </xdr:from>
    <xdr:to>
      <xdr:col>3</xdr:col>
      <xdr:colOff>193675</xdr:colOff>
      <xdr:row>78</xdr:row>
      <xdr:rowOff>156029</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2159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166206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108857</xdr:rowOff>
    </xdr:from>
    <xdr:to>
      <xdr:col>1</xdr:col>
      <xdr:colOff>676275</xdr:colOff>
      <xdr:row>79</xdr:row>
      <xdr:rowOff>39007</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1270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49184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144236</xdr:rowOff>
    </xdr:from>
    <xdr:to>
      <xdr:col>7</xdr:col>
      <xdr:colOff>66675</xdr:colOff>
      <xdr:row>80</xdr:row>
      <xdr:rowOff>74386</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116313</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78921</xdr:rowOff>
    </xdr:from>
    <xdr:to>
      <xdr:col>5</xdr:col>
      <xdr:colOff>600075</xdr:colOff>
      <xdr:row>80</xdr:row>
      <xdr:rowOff>9071</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937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165298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7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5443</xdr:rowOff>
    </xdr:from>
    <xdr:to>
      <xdr:col>4</xdr:col>
      <xdr:colOff>396875</xdr:colOff>
      <xdr:row>80</xdr:row>
      <xdr:rowOff>107043</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048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91820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155121</xdr:rowOff>
    </xdr:from>
    <xdr:to>
      <xdr:col>3</xdr:col>
      <xdr:colOff>193675</xdr:colOff>
      <xdr:row>80</xdr:row>
      <xdr:rowOff>85271</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2159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70048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70757</xdr:rowOff>
    </xdr:from>
    <xdr:to>
      <xdr:col>1</xdr:col>
      <xdr:colOff>676275</xdr:colOff>
      <xdr:row>81</xdr:row>
      <xdr:rowOff>907</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1270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157134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類似団体内・全国・青森県平均のいずれも上回っており、前年度数値よりも</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構成する費目で見ると、前年度と比較して</a:t>
          </a:r>
          <a:r>
            <a:rPr lang="ja-JP" altLang="en-US" sz="1100" b="0"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等が増加している。</a:t>
          </a:r>
          <a:endParaRPr lang="ja-JP" altLang="ja-JP" sz="1400">
            <a:effectLst/>
          </a:endParaRPr>
        </a:p>
        <a:p>
          <a:r>
            <a:rPr lang="ja-JP" altLang="ja-JP" sz="1100" b="0" i="0" baseline="0">
              <a:solidFill>
                <a:schemeClr val="dk1"/>
              </a:solidFill>
              <a:effectLst/>
              <a:latin typeface="+mn-lt"/>
              <a:ea typeface="+mn-ea"/>
              <a:cs typeface="+mn-cs"/>
            </a:rPr>
            <a:t>　今後も引き続き経常経費の見直しに努めていく。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48078</xdr:rowOff>
    </xdr:from>
    <xdr:to>
      <xdr:col>24</xdr:col>
      <xdr:colOff>31750</xdr:colOff>
      <xdr:row>81</xdr:row>
      <xdr:rowOff>135164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63928"/>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107241</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23</xdr:col>
      <xdr:colOff>628650</xdr:colOff>
      <xdr:row>81</xdr:row>
      <xdr:rowOff>135164</xdr:rowOff>
    </xdr:from>
    <xdr:to>
      <xdr:col>24</xdr:col>
      <xdr:colOff>120650</xdr:colOff>
      <xdr:row>81</xdr:row>
      <xdr:rowOff>135164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134455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30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628650</xdr:colOff>
      <xdr:row>73</xdr:row>
      <xdr:rowOff>48078</xdr:rowOff>
    </xdr:from>
    <xdr:to>
      <xdr:col>24</xdr:col>
      <xdr:colOff>120650</xdr:colOff>
      <xdr:row>73</xdr:row>
      <xdr:rowOff>48078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37193</xdr:rowOff>
    </xdr:from>
    <xdr:to>
      <xdr:col>24</xdr:col>
      <xdr:colOff>31750</xdr:colOff>
      <xdr:row>78</xdr:row>
      <xdr:rowOff>29029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388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2920</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157843</xdr:rowOff>
    </xdr:from>
    <xdr:to>
      <xdr:col>24</xdr:col>
      <xdr:colOff>82550</xdr:colOff>
      <xdr:row>77</xdr:row>
      <xdr:rowOff>87993</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6459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154214</xdr:rowOff>
    </xdr:from>
    <xdr:to>
      <xdr:col>22</xdr:col>
      <xdr:colOff>565150</xdr:colOff>
      <xdr:row>77</xdr:row>
      <xdr:rowOff>37193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84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146957</xdr:rowOff>
    </xdr:from>
    <xdr:to>
      <xdr:col>22</xdr:col>
      <xdr:colOff>615950</xdr:colOff>
      <xdr:row>77</xdr:row>
      <xdr:rowOff>77107</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5621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87284</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154214</xdr:rowOff>
    </xdr:from>
    <xdr:to>
      <xdr:col>21</xdr:col>
      <xdr:colOff>361950</xdr:colOff>
      <xdr:row>77</xdr:row>
      <xdr:rowOff>15421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84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136071</xdr:rowOff>
    </xdr:from>
    <xdr:to>
      <xdr:col>21</xdr:col>
      <xdr:colOff>412750</xdr:colOff>
      <xdr:row>77</xdr:row>
      <xdr:rowOff>66221</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50998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132443</xdr:rowOff>
    </xdr:from>
    <xdr:to>
      <xdr:col>20</xdr:col>
      <xdr:colOff>158750</xdr:colOff>
      <xdr:row>77</xdr:row>
      <xdr:rowOff>15421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62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155121</xdr:rowOff>
    </xdr:from>
    <xdr:to>
      <xdr:col>20</xdr:col>
      <xdr:colOff>209550</xdr:colOff>
      <xdr:row>76</xdr:row>
      <xdr:rowOff>85271</xdr:rowOff>
    </xdr:to>
    <xdr:sp macro="" textlink="">
      <xdr:nvSpPr>
        <xdr:cNvPr id="445" name="フローチャート : 判断 444">
          <a:extLst>
            <a:ext uri="{FF2B5EF4-FFF2-40B4-BE49-F238E27FC236}">
              <a16:creationId xmlns:a16="http://schemas.microsoft.com/office/drawing/2014/main" id="{00000000-0008-0000-0400-0000BD010000}"/>
            </a:ext>
          </a:extLst>
        </xdr:cNvPr>
        <xdr:cNvSpPr/>
      </xdr:nvSpPr>
      <xdr:spPr>
        <a:xfrm>
          <a:off x="13843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95449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16329</xdr:rowOff>
    </xdr:from>
    <xdr:to>
      <xdr:col>19</xdr:col>
      <xdr:colOff>6350</xdr:colOff>
      <xdr:row>76</xdr:row>
      <xdr:rowOff>117929</xdr:rowOff>
    </xdr:to>
    <xdr:sp macro="" textlink="">
      <xdr:nvSpPr>
        <xdr:cNvPr id="447" name="フローチャート : 判断 446">
          <a:extLst>
            <a:ext uri="{FF2B5EF4-FFF2-40B4-BE49-F238E27FC236}">
              <a16:creationId xmlns:a16="http://schemas.microsoft.com/office/drawing/2014/main" id="{00000000-0008-0000-0400-0000BF010000}"/>
            </a:ext>
          </a:extLst>
        </xdr:cNvPr>
        <xdr:cNvSpPr/>
      </xdr:nvSpPr>
      <xdr:spPr>
        <a:xfrm>
          <a:off x="12954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128105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149679</xdr:rowOff>
    </xdr:from>
    <xdr:to>
      <xdr:col>24</xdr:col>
      <xdr:colOff>82550</xdr:colOff>
      <xdr:row>78</xdr:row>
      <xdr:rowOff>79829</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121756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157843</xdr:rowOff>
    </xdr:from>
    <xdr:to>
      <xdr:col>22</xdr:col>
      <xdr:colOff>615950</xdr:colOff>
      <xdr:row>77</xdr:row>
      <xdr:rowOff>87993</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103414</xdr:rowOff>
    </xdr:from>
    <xdr:to>
      <xdr:col>21</xdr:col>
      <xdr:colOff>412750</xdr:colOff>
      <xdr:row>77</xdr:row>
      <xdr:rowOff>33564</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4732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43742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136071</xdr:rowOff>
    </xdr:from>
    <xdr:to>
      <xdr:col>20</xdr:col>
      <xdr:colOff>209550</xdr:colOff>
      <xdr:row>77</xdr:row>
      <xdr:rowOff>66221</xdr:rowOff>
    </xdr:to>
    <xdr:sp macro="" textlink="">
      <xdr:nvSpPr>
        <xdr:cNvPr id="460" name="円/楕円 459">
          <a:extLst>
            <a:ext uri="{FF2B5EF4-FFF2-40B4-BE49-F238E27FC236}">
              <a16:creationId xmlns:a16="http://schemas.microsoft.com/office/drawing/2014/main" id="{00000000-0008-0000-0400-0000CC010000}"/>
            </a:ext>
          </a:extLst>
        </xdr:cNvPr>
        <xdr:cNvSpPr/>
      </xdr:nvSpPr>
      <xdr:spPr>
        <a:xfrm>
          <a:off x="13843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50998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81643</xdr:rowOff>
    </xdr:from>
    <xdr:to>
      <xdr:col>19</xdr:col>
      <xdr:colOff>6350</xdr:colOff>
      <xdr:row>77</xdr:row>
      <xdr:rowOff>11793</xdr:rowOff>
    </xdr:to>
    <xdr:sp macro="" textlink="">
      <xdr:nvSpPr>
        <xdr:cNvPr id="462" name="円/楕円 461">
          <a:extLst>
            <a:ext uri="{FF2B5EF4-FFF2-40B4-BE49-F238E27FC236}">
              <a16:creationId xmlns:a16="http://schemas.microsoft.com/office/drawing/2014/main" id="{00000000-0008-0000-0400-0000CE010000}"/>
            </a:ext>
          </a:extLst>
        </xdr:cNvPr>
        <xdr:cNvSpPr/>
      </xdr:nvSpPr>
      <xdr:spPr>
        <a:xfrm>
          <a:off x="12954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168020</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青森県弘前市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105131</xdr:rowOff>
    </xdr:from>
    <xdr:to>
      <xdr:col>4</xdr:col>
      <xdr:colOff>1117600</xdr:colOff>
      <xdr:row>20</xdr:row>
      <xdr:rowOff>110068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10156"/>
          <a:ext cx="0" cy="13765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82145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53,831</a:t>
          </a:r>
          <a:endParaRPr kumimoji="1" lang="ja-JP" altLang="en-US" sz="1000" b="1">
            <a:latin typeface="ＭＳ Ｐゴシック"/>
          </a:endParaRPr>
        </a:p>
      </xdr:txBody>
    </xdr:sp>
    <xdr:clientData/>
  </xdr:oneCellAnchor>
  <xdr:twoCellAnchor>
    <xdr:from>
      <xdr:col>4</xdr:col>
      <xdr:colOff>1028700</xdr:colOff>
      <xdr:row>20</xdr:row>
      <xdr:rowOff>110068</xdr:rowOff>
    </xdr:from>
    <xdr:to>
      <xdr:col>5</xdr:col>
      <xdr:colOff>73025</xdr:colOff>
      <xdr:row>20</xdr:row>
      <xdr:rowOff>110068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6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20058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68,885</a:t>
          </a:r>
          <a:endParaRPr kumimoji="1" lang="ja-JP" altLang="en-US" sz="1000" b="1">
            <a:latin typeface="ＭＳ Ｐゴシック"/>
          </a:endParaRPr>
        </a:p>
      </xdr:txBody>
    </xdr:sp>
    <xdr:clientData/>
  </xdr:oneCellAnchor>
  <xdr:twoCellAnchor>
    <xdr:from>
      <xdr:col>4</xdr:col>
      <xdr:colOff>1028700</xdr:colOff>
      <xdr:row>12</xdr:row>
      <xdr:rowOff>105131</xdr:rowOff>
    </xdr:from>
    <xdr:to>
      <xdr:col>5</xdr:col>
      <xdr:colOff>73025</xdr:colOff>
      <xdr:row>12</xdr:row>
      <xdr:rowOff>105131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10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100376</xdr:rowOff>
    </xdr:from>
    <xdr:to>
      <xdr:col>4</xdr:col>
      <xdr:colOff>1117600</xdr:colOff>
      <xdr:row>16</xdr:row>
      <xdr:rowOff>5278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719751"/>
          <a:ext cx="6477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76151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66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104074</xdr:rowOff>
    </xdr:from>
    <xdr:to>
      <xdr:col>5</xdr:col>
      <xdr:colOff>34925</xdr:colOff>
      <xdr:row>17</xdr:row>
      <xdr:rowOff>34224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5600700" y="289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100376</xdr:rowOff>
    </xdr:from>
    <xdr:to>
      <xdr:col>4</xdr:col>
      <xdr:colOff>469900</xdr:colOff>
      <xdr:row>16</xdr:row>
      <xdr:rowOff>2992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19751"/>
          <a:ext cx="698500" cy="7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3947</xdr:rowOff>
    </xdr:from>
    <xdr:to>
      <xdr:col>4</xdr:col>
      <xdr:colOff>520700</xdr:colOff>
      <xdr:row>17</xdr:row>
      <xdr:rowOff>105547</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4953000" y="296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90324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5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2992</xdr:rowOff>
    </xdr:from>
    <xdr:to>
      <xdr:col>3</xdr:col>
      <xdr:colOff>904875</xdr:colOff>
      <xdr:row>16</xdr:row>
      <xdr:rowOff>102479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93817"/>
          <a:ext cx="698500" cy="9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92004</xdr:rowOff>
    </xdr:from>
    <xdr:to>
      <xdr:col>3</xdr:col>
      <xdr:colOff>955675</xdr:colOff>
      <xdr:row>17</xdr:row>
      <xdr:rowOff>22154</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254500" y="2882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6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54839</xdr:rowOff>
    </xdr:from>
    <xdr:to>
      <xdr:col>3</xdr:col>
      <xdr:colOff>206375</xdr:colOff>
      <xdr:row>16</xdr:row>
      <xdr:rowOff>102479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45664"/>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98405</xdr:rowOff>
    </xdr:from>
    <xdr:to>
      <xdr:col>3</xdr:col>
      <xdr:colOff>257175</xdr:colOff>
      <xdr:row>17</xdr:row>
      <xdr:rowOff>28555</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3556000" y="2889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13332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8519</xdr:rowOff>
    </xdr:from>
    <xdr:to>
      <xdr:col>2</xdr:col>
      <xdr:colOff>692150</xdr:colOff>
      <xdr:row>16</xdr:row>
      <xdr:rowOff>110119</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2857500" y="279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94896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125928</xdr:rowOff>
    </xdr:from>
    <xdr:to>
      <xdr:col>5</xdr:col>
      <xdr:colOff>34925</xdr:colOff>
      <xdr:row>16</xdr:row>
      <xdr:rowOff>56078</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5600700" y="274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142455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62,477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49576</xdr:rowOff>
    </xdr:from>
    <xdr:to>
      <xdr:col>4</xdr:col>
      <xdr:colOff>520700</xdr:colOff>
      <xdr:row>15</xdr:row>
      <xdr:rowOff>151176</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953000" y="266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161353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3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123642</xdr:rowOff>
    </xdr:from>
    <xdr:to>
      <xdr:col>3</xdr:col>
      <xdr:colOff>955675</xdr:colOff>
      <xdr:row>16</xdr:row>
      <xdr:rowOff>53792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254500" y="274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63969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1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51679</xdr:rowOff>
    </xdr:from>
    <xdr:to>
      <xdr:col>3</xdr:col>
      <xdr:colOff>257175</xdr:colOff>
      <xdr:row>16</xdr:row>
      <xdr:rowOff>153279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3556000" y="284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163456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1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4039</xdr:rowOff>
    </xdr:from>
    <xdr:to>
      <xdr:col>2</xdr:col>
      <xdr:colOff>692150</xdr:colOff>
      <xdr:row>16</xdr:row>
      <xdr:rowOff>105639</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2857500" y="279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115816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6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234137</xdr:rowOff>
    </xdr:from>
    <xdr:to>
      <xdr:col>4</xdr:col>
      <xdr:colOff>1117600</xdr:colOff>
      <xdr:row>37</xdr:row>
      <xdr:rowOff>306375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58687"/>
          <a:ext cx="0" cy="1272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149064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0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18,344</a:t>
          </a:r>
          <a:endParaRPr kumimoji="1" lang="ja-JP" altLang="en-US" sz="1000" b="1">
            <a:latin typeface="ＭＳ Ｐゴシック"/>
          </a:endParaRPr>
        </a:p>
      </xdr:txBody>
    </xdr:sp>
    <xdr:clientData/>
  </xdr:oneCellAnchor>
  <xdr:twoCellAnchor>
    <xdr:from>
      <xdr:col>4</xdr:col>
      <xdr:colOff>1028700</xdr:colOff>
      <xdr:row>33</xdr:row>
      <xdr:rowOff>234137</xdr:rowOff>
    </xdr:from>
    <xdr:to>
      <xdr:col>5</xdr:col>
      <xdr:colOff>73025</xdr:colOff>
      <xdr:row>33</xdr:row>
      <xdr:rowOff>234137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586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318491</xdr:rowOff>
    </xdr:from>
    <xdr:to>
      <xdr:col>4</xdr:col>
      <xdr:colOff>1117600</xdr:colOff>
      <xdr:row>33</xdr:row>
      <xdr:rowOff>320777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243041"/>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71061</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8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10,451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98984</xdr:rowOff>
    </xdr:from>
    <xdr:to>
      <xdr:col>5</xdr:col>
      <xdr:colOff>34925</xdr:colOff>
      <xdr:row>35</xdr:row>
      <xdr:rowOff>200584</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318491</xdr:rowOff>
    </xdr:from>
    <xdr:to>
      <xdr:col>4</xdr:col>
      <xdr:colOff>469900</xdr:colOff>
      <xdr:row>33</xdr:row>
      <xdr:rowOff>335026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243041"/>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15240</xdr:rowOff>
    </xdr:from>
    <xdr:to>
      <xdr:col>4</xdr:col>
      <xdr:colOff>520700</xdr:colOff>
      <xdr:row>36</xdr:row>
      <xdr:rowOff>116840</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101617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270561</xdr:rowOff>
    </xdr:from>
    <xdr:to>
      <xdr:col>3</xdr:col>
      <xdr:colOff>904875</xdr:colOff>
      <xdr:row>33</xdr:row>
      <xdr:rowOff>335026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195111"/>
          <a:ext cx="698500" cy="6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296570</xdr:rowOff>
    </xdr:from>
    <xdr:to>
      <xdr:col>3</xdr:col>
      <xdr:colOff>955675</xdr:colOff>
      <xdr:row>36</xdr:row>
      <xdr:rowOff>55270</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40047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98044</xdr:rowOff>
    </xdr:from>
    <xdr:to>
      <xdr:col>3</xdr:col>
      <xdr:colOff>206375</xdr:colOff>
      <xdr:row>33</xdr:row>
      <xdr:rowOff>270561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022594"/>
          <a:ext cx="698500" cy="17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187071</xdr:rowOff>
    </xdr:from>
    <xdr:to>
      <xdr:col>3</xdr:col>
      <xdr:colOff>257175</xdr:colOff>
      <xdr:row>35</xdr:row>
      <xdr:rowOff>288671</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9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273448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52350</xdr:rowOff>
    </xdr:from>
    <xdr:to>
      <xdr:col>2</xdr:col>
      <xdr:colOff>692150</xdr:colOff>
      <xdr:row>35</xdr:row>
      <xdr:rowOff>153950</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62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138727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269977</xdr:rowOff>
    </xdr:from>
    <xdr:to>
      <xdr:col>5</xdr:col>
      <xdr:colOff>34925</xdr:colOff>
      <xdr:row>34</xdr:row>
      <xdr:rowOff>28677</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178554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0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17,207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267691</xdr:rowOff>
    </xdr:from>
    <xdr:to>
      <xdr:col>4</xdr:col>
      <xdr:colOff>520700</xdr:colOff>
      <xdr:row>34</xdr:row>
      <xdr:rowOff>26391</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1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36568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96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284226</xdr:rowOff>
    </xdr:from>
    <xdr:to>
      <xdr:col>3</xdr:col>
      <xdr:colOff>955675</xdr:colOff>
      <xdr:row>34</xdr:row>
      <xdr:rowOff>42926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20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53103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97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219761</xdr:rowOff>
    </xdr:from>
    <xdr:to>
      <xdr:col>3</xdr:col>
      <xdr:colOff>257175</xdr:colOff>
      <xdr:row>33</xdr:row>
      <xdr:rowOff>321361</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14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160088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1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47244</xdr:rowOff>
    </xdr:from>
    <xdr:to>
      <xdr:col>2</xdr:col>
      <xdr:colOff>692150</xdr:colOff>
      <xdr:row>33</xdr:row>
      <xdr:rowOff>148844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597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330471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74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99283</xdr:rowOff>
    </xdr:from>
    <xdr:to>
      <xdr:col>6</xdr:col>
      <xdr:colOff>510540</xdr:colOff>
      <xdr:row>39</xdr:row>
      <xdr:rowOff>56855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2783"/>
          <a:ext cx="1270" cy="150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60682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49,031</a:t>
          </a:r>
          <a:endParaRPr kumimoji="1" lang="ja-JP" altLang="en-US" sz="1000" b="1">
            <a:latin typeface="ＭＳ Ｐゴシック"/>
          </a:endParaRPr>
        </a:p>
      </xdr:txBody>
    </xdr:sp>
    <xdr:clientData/>
  </xdr:oneCellAnchor>
  <xdr:twoCellAnchor>
    <xdr:from>
      <xdr:col>6</xdr:col>
      <xdr:colOff>422275</xdr:colOff>
      <xdr:row>39</xdr:row>
      <xdr:rowOff>56855</xdr:rowOff>
    </xdr:from>
    <xdr:to>
      <xdr:col>6</xdr:col>
      <xdr:colOff>600075</xdr:colOff>
      <xdr:row>39</xdr:row>
      <xdr:rowOff>56855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4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45960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65,442</a:t>
          </a:r>
          <a:endParaRPr kumimoji="1" lang="ja-JP" altLang="en-US" sz="1000" b="1">
            <a:latin typeface="ＭＳ Ｐゴシック"/>
          </a:endParaRPr>
        </a:p>
      </xdr:txBody>
    </xdr:sp>
    <xdr:clientData/>
  </xdr:oneCellAnchor>
  <xdr:twoCellAnchor>
    <xdr:from>
      <xdr:col>6</xdr:col>
      <xdr:colOff>422275</xdr:colOff>
      <xdr:row>30</xdr:row>
      <xdr:rowOff>99283</xdr:rowOff>
    </xdr:from>
    <xdr:to>
      <xdr:col>6</xdr:col>
      <xdr:colOff>600075</xdr:colOff>
      <xdr:row>30</xdr:row>
      <xdr:rowOff>99283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2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92883</xdr:rowOff>
    </xdr:from>
    <xdr:to>
      <xdr:col>6</xdr:col>
      <xdr:colOff>511175</xdr:colOff>
      <xdr:row>38</xdr:row>
      <xdr:rowOff>92974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60798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62125</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9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39248</xdr:rowOff>
    </xdr:from>
    <xdr:to>
      <xdr:col>6</xdr:col>
      <xdr:colOff>561975</xdr:colOff>
      <xdr:row>35</xdr:row>
      <xdr:rowOff>140848</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92883</xdr:rowOff>
    </xdr:from>
    <xdr:to>
      <xdr:col>5</xdr:col>
      <xdr:colOff>358775</xdr:colOff>
      <xdr:row>38</xdr:row>
      <xdr:rowOff>162926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0798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60920</xdr:rowOff>
    </xdr:from>
    <xdr:to>
      <xdr:col>5</xdr:col>
      <xdr:colOff>409575</xdr:colOff>
      <xdr:row>34</xdr:row>
      <xdr:rowOff>162520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7597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123789</xdr:rowOff>
    </xdr:from>
    <xdr:to>
      <xdr:col>4</xdr:col>
      <xdr:colOff>155575</xdr:colOff>
      <xdr:row>38</xdr:row>
      <xdr:rowOff>162926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67439"/>
          <a:ext cx="889000" cy="2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133797</xdr:rowOff>
    </xdr:from>
    <xdr:to>
      <xdr:col>4</xdr:col>
      <xdr:colOff>206375</xdr:colOff>
      <xdr:row>35</xdr:row>
      <xdr:rowOff>63947</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80474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123789</xdr:rowOff>
    </xdr:from>
    <xdr:to>
      <xdr:col>2</xdr:col>
      <xdr:colOff>638175</xdr:colOff>
      <xdr:row>38</xdr:row>
      <xdr:rowOff>31801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67439"/>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107736</xdr:rowOff>
    </xdr:from>
    <xdr:to>
      <xdr:col>3</xdr:col>
      <xdr:colOff>3175</xdr:colOff>
      <xdr:row>35</xdr:row>
      <xdr:rowOff>37886</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593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54413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7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144678</xdr:rowOff>
    </xdr:from>
    <xdr:to>
      <xdr:col>1</xdr:col>
      <xdr:colOff>485775</xdr:colOff>
      <xdr:row>34</xdr:row>
      <xdr:rowOff>74828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80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91355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5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42174</xdr:rowOff>
    </xdr:from>
    <xdr:to>
      <xdr:col>6</xdr:col>
      <xdr:colOff>561975</xdr:colOff>
      <xdr:row>38</xdr:row>
      <xdr:rowOff>143774</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20601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42083</xdr:rowOff>
    </xdr:from>
    <xdr:to>
      <xdr:col>5</xdr:col>
      <xdr:colOff>409575</xdr:colOff>
      <xdr:row>38</xdr:row>
      <xdr:rowOff>143683</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134810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112126</xdr:rowOff>
    </xdr:from>
    <xdr:to>
      <xdr:col>4</xdr:col>
      <xdr:colOff>206375</xdr:colOff>
      <xdr:row>39</xdr:row>
      <xdr:rowOff>42276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6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33403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72989</xdr:rowOff>
    </xdr:from>
    <xdr:to>
      <xdr:col>3</xdr:col>
      <xdr:colOff>3175</xdr:colOff>
      <xdr:row>38</xdr:row>
      <xdr:rowOff>3139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64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165716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152451</xdr:rowOff>
    </xdr:from>
    <xdr:to>
      <xdr:col>1</xdr:col>
      <xdr:colOff>485775</xdr:colOff>
      <xdr:row>38</xdr:row>
      <xdr:rowOff>82601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73728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94514</xdr:rowOff>
    </xdr:from>
    <xdr:to>
      <xdr:col>6</xdr:col>
      <xdr:colOff>510540</xdr:colOff>
      <xdr:row>58</xdr:row>
      <xdr:rowOff>31762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38464"/>
          <a:ext cx="1270" cy="1137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35589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54,833</a:t>
          </a:r>
          <a:endParaRPr kumimoji="1" lang="ja-JP" altLang="en-US" sz="1000" b="1">
            <a:latin typeface="ＭＳ Ｐゴシック"/>
          </a:endParaRPr>
        </a:p>
      </xdr:txBody>
    </xdr:sp>
    <xdr:clientData/>
  </xdr:oneCellAnchor>
  <xdr:twoCellAnchor>
    <xdr:from>
      <xdr:col>6</xdr:col>
      <xdr:colOff>422275</xdr:colOff>
      <xdr:row>58</xdr:row>
      <xdr:rowOff>31762</xdr:rowOff>
    </xdr:from>
    <xdr:to>
      <xdr:col>6</xdr:col>
      <xdr:colOff>600075</xdr:colOff>
      <xdr:row>58</xdr:row>
      <xdr:rowOff>31762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41191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84,686</a:t>
          </a:r>
          <a:endParaRPr kumimoji="1" lang="ja-JP" altLang="en-US" sz="1000" b="1">
            <a:latin typeface="ＭＳ Ｐゴシック"/>
          </a:endParaRPr>
        </a:p>
      </xdr:txBody>
    </xdr:sp>
    <xdr:clientData/>
  </xdr:oneCellAnchor>
  <xdr:twoCellAnchor>
    <xdr:from>
      <xdr:col>6</xdr:col>
      <xdr:colOff>422275</xdr:colOff>
      <xdr:row>51</xdr:row>
      <xdr:rowOff>94514</xdr:rowOff>
    </xdr:from>
    <xdr:to>
      <xdr:col>6</xdr:col>
      <xdr:colOff>600075</xdr:colOff>
      <xdr:row>51</xdr:row>
      <xdr:rowOff>94514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38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137223</xdr:rowOff>
    </xdr:from>
    <xdr:to>
      <xdr:col>6</xdr:col>
      <xdr:colOff>511175</xdr:colOff>
      <xdr:row>57</xdr:row>
      <xdr:rowOff>159093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09873"/>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11917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63,621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160490</xdr:rowOff>
    </xdr:from>
    <xdr:to>
      <xdr:col>6</xdr:col>
      <xdr:colOff>561975</xdr:colOff>
      <xdr:row>56</xdr:row>
      <xdr:rowOff>90640</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4584700" y="959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137223</xdr:rowOff>
    </xdr:from>
    <xdr:to>
      <xdr:col>5</xdr:col>
      <xdr:colOff>358775</xdr:colOff>
      <xdr:row>58</xdr:row>
      <xdr:rowOff>109944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09873"/>
          <a:ext cx="889000" cy="1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86538</xdr:rowOff>
    </xdr:from>
    <xdr:to>
      <xdr:col>5</xdr:col>
      <xdr:colOff>409575</xdr:colOff>
      <xdr:row>59</xdr:row>
      <xdr:rowOff>16688</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3746500" y="100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7815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101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109944</xdr:rowOff>
    </xdr:from>
    <xdr:to>
      <xdr:col>4</xdr:col>
      <xdr:colOff>155575</xdr:colOff>
      <xdr:row>59</xdr:row>
      <xdr:rowOff>100038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4044"/>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139802</xdr:rowOff>
    </xdr:from>
    <xdr:to>
      <xdr:col>4</xdr:col>
      <xdr:colOff>206375</xdr:colOff>
      <xdr:row>58</xdr:row>
      <xdr:rowOff>69952</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2857500" y="99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86479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94018</xdr:rowOff>
    </xdr:from>
    <xdr:to>
      <xdr:col>2</xdr:col>
      <xdr:colOff>638175</xdr:colOff>
      <xdr:row>59</xdr:row>
      <xdr:rowOff>100038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20956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94729</xdr:rowOff>
    </xdr:from>
    <xdr:to>
      <xdr:col>3</xdr:col>
      <xdr:colOff>3175</xdr:colOff>
      <xdr:row>59</xdr:row>
      <xdr:rowOff>24879</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968500" y="1003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41406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59</xdr:row>
      <xdr:rowOff>22187</xdr:rowOff>
    </xdr:from>
    <xdr:to>
      <xdr:col>1</xdr:col>
      <xdr:colOff>485775</xdr:colOff>
      <xdr:row>59</xdr:row>
      <xdr:rowOff>123787</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079500" y="1013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140314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108293</xdr:rowOff>
    </xdr:from>
    <xdr:to>
      <xdr:col>6</xdr:col>
      <xdr:colOff>561975</xdr:colOff>
      <xdr:row>58</xdr:row>
      <xdr:rowOff>38443</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4584700" y="98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23220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86423</xdr:rowOff>
    </xdr:from>
    <xdr:to>
      <xdr:col>5</xdr:col>
      <xdr:colOff>409575</xdr:colOff>
      <xdr:row>58</xdr:row>
      <xdr:rowOff>16573</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3746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33100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59144</xdr:rowOff>
    </xdr:from>
    <xdr:to>
      <xdr:col>4</xdr:col>
      <xdr:colOff>206375</xdr:colOff>
      <xdr:row>58</xdr:row>
      <xdr:rowOff>160744</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2857500" y="100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151871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49238</xdr:rowOff>
    </xdr:from>
    <xdr:to>
      <xdr:col>3</xdr:col>
      <xdr:colOff>3175</xdr:colOff>
      <xdr:row>59</xdr:row>
      <xdr:rowOff>150838</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968500" y="101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141965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43218</xdr:rowOff>
    </xdr:from>
    <xdr:to>
      <xdr:col>1</xdr:col>
      <xdr:colOff>485775</xdr:colOff>
      <xdr:row>59</xdr:row>
      <xdr:rowOff>144818</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079500" y="101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135945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79375</xdr:rowOff>
    </xdr:from>
    <xdr:to>
      <xdr:col>6</xdr:col>
      <xdr:colOff>510540</xdr:colOff>
      <xdr:row>78</xdr:row>
      <xdr:rowOff>37085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23775"/>
          <a:ext cx="1270" cy="98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40912</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6</xdr:col>
      <xdr:colOff>422275</xdr:colOff>
      <xdr:row>78</xdr:row>
      <xdr:rowOff>37085</xdr:rowOff>
    </xdr:from>
    <xdr:to>
      <xdr:col>6</xdr:col>
      <xdr:colOff>600075</xdr:colOff>
      <xdr:row>78</xdr:row>
      <xdr:rowOff>37085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26052</xdr:rowOff>
    </xdr:from>
    <xdr:ext cx="469744"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9,175</a:t>
          </a:r>
          <a:endParaRPr kumimoji="1" lang="ja-JP" altLang="en-US" sz="1000" b="1">
            <a:latin typeface="ＭＳ Ｐゴシック"/>
          </a:endParaRPr>
        </a:p>
      </xdr:txBody>
    </xdr:sp>
    <xdr:clientData/>
  </xdr:oneCellAnchor>
  <xdr:twoCellAnchor>
    <xdr:from>
      <xdr:col>6</xdr:col>
      <xdr:colOff>422275</xdr:colOff>
      <xdr:row>72</xdr:row>
      <xdr:rowOff>79375</xdr:rowOff>
    </xdr:from>
    <xdr:to>
      <xdr:col>6</xdr:col>
      <xdr:colOff>600075</xdr:colOff>
      <xdr:row>72</xdr:row>
      <xdr:rowOff>79375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2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79375</xdr:rowOff>
    </xdr:from>
    <xdr:to>
      <xdr:col>6</xdr:col>
      <xdr:colOff>511175</xdr:colOff>
      <xdr:row>75</xdr:row>
      <xdr:rowOff>133858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423775"/>
          <a:ext cx="838200" cy="5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52595</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1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74168</xdr:rowOff>
    </xdr:from>
    <xdr:to>
      <xdr:col>6</xdr:col>
      <xdr:colOff>561975</xdr:colOff>
      <xdr:row>76</xdr:row>
      <xdr:rowOff>4319</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29329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42037</xdr:rowOff>
    </xdr:from>
    <xdr:to>
      <xdr:col>5</xdr:col>
      <xdr:colOff>358775</xdr:colOff>
      <xdr:row>75</xdr:row>
      <xdr:rowOff>133858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214987"/>
          <a:ext cx="889000" cy="7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52960</xdr:rowOff>
    </xdr:from>
    <xdr:to>
      <xdr:col>5</xdr:col>
      <xdr:colOff>409575</xdr:colOff>
      <xdr:row>76</xdr:row>
      <xdr:rowOff>154560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145687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7" y="1317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42037</xdr:rowOff>
    </xdr:from>
    <xdr:to>
      <xdr:col>4</xdr:col>
      <xdr:colOff>155575</xdr:colOff>
      <xdr:row>73</xdr:row>
      <xdr:rowOff>69469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214987"/>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67945</xdr:rowOff>
    </xdr:from>
    <xdr:to>
      <xdr:col>4</xdr:col>
      <xdr:colOff>206375</xdr:colOff>
      <xdr:row>76</xdr:row>
      <xdr:rowOff>169545</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160672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30226</xdr:rowOff>
    </xdr:from>
    <xdr:to>
      <xdr:col>2</xdr:col>
      <xdr:colOff>638175</xdr:colOff>
      <xdr:row>73</xdr:row>
      <xdr:rowOff>69469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031726"/>
          <a:ext cx="889000" cy="5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74676</xdr:rowOff>
    </xdr:from>
    <xdr:to>
      <xdr:col>3</xdr:col>
      <xdr:colOff>3175</xdr:colOff>
      <xdr:row>77</xdr:row>
      <xdr:rowOff>4826</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167403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80390</xdr:rowOff>
    </xdr:from>
    <xdr:to>
      <xdr:col>1</xdr:col>
      <xdr:colOff>485775</xdr:colOff>
      <xdr:row>77</xdr:row>
      <xdr:rowOff>10540</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28575</xdr:rowOff>
    </xdr:from>
    <xdr:to>
      <xdr:col>6</xdr:col>
      <xdr:colOff>561975</xdr:colOff>
      <xdr:row>72</xdr:row>
      <xdr:rowOff>130175</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23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153052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32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83058</xdr:rowOff>
    </xdr:from>
    <xdr:to>
      <xdr:col>5</xdr:col>
      <xdr:colOff>409575</xdr:colOff>
      <xdr:row>76</xdr:row>
      <xdr:rowOff>13208</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29735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7" y="127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162687</xdr:rowOff>
    </xdr:from>
    <xdr:to>
      <xdr:col>4</xdr:col>
      <xdr:colOff>206375</xdr:colOff>
      <xdr:row>71</xdr:row>
      <xdr:rowOff>92837</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21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109364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19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18669</xdr:rowOff>
    </xdr:from>
    <xdr:to>
      <xdr:col>3</xdr:col>
      <xdr:colOff>3175</xdr:colOff>
      <xdr:row>73</xdr:row>
      <xdr:rowOff>120269</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25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136796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7" y="1230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150876</xdr:rowOff>
    </xdr:from>
    <xdr:to>
      <xdr:col>1</xdr:col>
      <xdr:colOff>485775</xdr:colOff>
      <xdr:row>70</xdr:row>
      <xdr:rowOff>81026</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19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68</xdr:row>
      <xdr:rowOff>97553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17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116337</xdr:rowOff>
    </xdr:from>
    <xdr:to>
      <xdr:col>6</xdr:col>
      <xdr:colOff>510540</xdr:colOff>
      <xdr:row>96</xdr:row>
      <xdr:rowOff>125755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718287"/>
          <a:ext cx="1270" cy="866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129582</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95,610</a:t>
          </a:r>
          <a:endParaRPr kumimoji="1" lang="ja-JP" altLang="en-US" sz="1000" b="1">
            <a:latin typeface="ＭＳ Ｐゴシック"/>
          </a:endParaRPr>
        </a:p>
      </xdr:txBody>
    </xdr:sp>
    <xdr:clientData/>
  </xdr:oneCellAnchor>
  <xdr:twoCellAnchor>
    <xdr:from>
      <xdr:col>6</xdr:col>
      <xdr:colOff>422275</xdr:colOff>
      <xdr:row>96</xdr:row>
      <xdr:rowOff>125755</xdr:rowOff>
    </xdr:from>
    <xdr:to>
      <xdr:col>6</xdr:col>
      <xdr:colOff>600075</xdr:colOff>
      <xdr:row>96</xdr:row>
      <xdr:rowOff>125755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584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63014</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133,522</a:t>
          </a:r>
          <a:endParaRPr kumimoji="1" lang="ja-JP" altLang="en-US" sz="1000" b="1">
            <a:latin typeface="ＭＳ Ｐゴシック"/>
          </a:endParaRPr>
        </a:p>
      </xdr:txBody>
    </xdr:sp>
    <xdr:clientData/>
  </xdr:oneCellAnchor>
  <xdr:twoCellAnchor>
    <xdr:from>
      <xdr:col>6</xdr:col>
      <xdr:colOff>422275</xdr:colOff>
      <xdr:row>91</xdr:row>
      <xdr:rowOff>116337</xdr:rowOff>
    </xdr:from>
    <xdr:to>
      <xdr:col>6</xdr:col>
      <xdr:colOff>600075</xdr:colOff>
      <xdr:row>91</xdr:row>
      <xdr:rowOff>116337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52467</xdr:rowOff>
    </xdr:from>
    <xdr:to>
      <xdr:col>6</xdr:col>
      <xdr:colOff>511175</xdr:colOff>
      <xdr:row>93</xdr:row>
      <xdr:rowOff>61268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825867"/>
          <a:ext cx="8382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115470</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0603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115,394</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137043</xdr:rowOff>
    </xdr:from>
    <xdr:to>
      <xdr:col>6</xdr:col>
      <xdr:colOff>561975</xdr:colOff>
      <xdr:row>94</xdr:row>
      <xdr:rowOff>67193</xdr:rowOff>
    </xdr:to>
    <xdr:sp macro="" textlink="">
      <xdr:nvSpPr>
        <xdr:cNvPr id="232" name="フローチャート : 判断 231">
          <a:extLst>
            <a:ext uri="{FF2B5EF4-FFF2-40B4-BE49-F238E27FC236}">
              <a16:creationId xmlns:a16="http://schemas.microsoft.com/office/drawing/2014/main" id="{00000000-0008-0000-0600-0000E8000000}"/>
            </a:ext>
          </a:extLst>
        </xdr:cNvPr>
        <xdr:cNvSpPr/>
      </xdr:nvSpPr>
      <xdr:spPr>
        <a:xfrm>
          <a:off x="4584700" y="1608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61268</xdr:rowOff>
    </xdr:from>
    <xdr:to>
      <xdr:col>5</xdr:col>
      <xdr:colOff>358775</xdr:colOff>
      <xdr:row>93</xdr:row>
      <xdr:rowOff>140638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006118"/>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168339</xdr:rowOff>
    </xdr:from>
    <xdr:to>
      <xdr:col>5</xdr:col>
      <xdr:colOff>409575</xdr:colOff>
      <xdr:row>96</xdr:row>
      <xdr:rowOff>98489</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3746500" y="164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89616</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5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140638</xdr:rowOff>
    </xdr:from>
    <xdr:to>
      <xdr:col>4</xdr:col>
      <xdr:colOff>155575</xdr:colOff>
      <xdr:row>94</xdr:row>
      <xdr:rowOff>119835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085488"/>
          <a:ext cx="8890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80693</xdr:rowOff>
    </xdr:from>
    <xdr:to>
      <xdr:col>4</xdr:col>
      <xdr:colOff>206375</xdr:colOff>
      <xdr:row>98</xdr:row>
      <xdr:rowOff>10843</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2857500" y="1671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1970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8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119835</xdr:rowOff>
    </xdr:from>
    <xdr:to>
      <xdr:col>2</xdr:col>
      <xdr:colOff>638175</xdr:colOff>
      <xdr:row>94</xdr:row>
      <xdr:rowOff>137094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236135"/>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29601</xdr:rowOff>
    </xdr:from>
    <xdr:to>
      <xdr:col>3</xdr:col>
      <xdr:colOff>3175</xdr:colOff>
      <xdr:row>98</xdr:row>
      <xdr:rowOff>131201</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1968500" y="1683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122328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32458</xdr:rowOff>
    </xdr:from>
    <xdr:to>
      <xdr:col>1</xdr:col>
      <xdr:colOff>485775</xdr:colOff>
      <xdr:row>98</xdr:row>
      <xdr:rowOff>134058</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1079500" y="1683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125185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9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1667</xdr:rowOff>
    </xdr:from>
    <xdr:to>
      <xdr:col>6</xdr:col>
      <xdr:colOff>561975</xdr:colOff>
      <xdr:row>92</xdr:row>
      <xdr:rowOff>103267</xdr:rowOff>
    </xdr:to>
    <xdr:sp macro="" textlink="">
      <xdr:nvSpPr>
        <xdr:cNvPr id="249" name="円/楕円 248">
          <a:extLst>
            <a:ext uri="{FF2B5EF4-FFF2-40B4-BE49-F238E27FC236}">
              <a16:creationId xmlns:a16="http://schemas.microsoft.com/office/drawing/2014/main" id="{00000000-0008-0000-0600-0000F9000000}"/>
            </a:ext>
          </a:extLst>
        </xdr:cNvPr>
        <xdr:cNvSpPr/>
      </xdr:nvSpPr>
      <xdr:spPr>
        <a:xfrm>
          <a:off x="4584700" y="157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88044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6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128,816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10468</xdr:rowOff>
    </xdr:from>
    <xdr:to>
      <xdr:col>5</xdr:col>
      <xdr:colOff>409575</xdr:colOff>
      <xdr:row>93</xdr:row>
      <xdr:rowOff>112068</xdr:rowOff>
    </xdr:to>
    <xdr:sp macro="" textlink="">
      <xdr:nvSpPr>
        <xdr:cNvPr id="251" name="円/楕円 250">
          <a:extLst>
            <a:ext uri="{FF2B5EF4-FFF2-40B4-BE49-F238E27FC236}">
              <a16:creationId xmlns:a16="http://schemas.microsoft.com/office/drawing/2014/main" id="{00000000-0008-0000-0600-0000FB000000}"/>
            </a:ext>
          </a:extLst>
        </xdr:cNvPr>
        <xdr:cNvSpPr/>
      </xdr:nvSpPr>
      <xdr:spPr>
        <a:xfrm>
          <a:off x="3746500" y="159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128595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4" y="157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89838</xdr:rowOff>
    </xdr:from>
    <xdr:to>
      <xdr:col>4</xdr:col>
      <xdr:colOff>206375</xdr:colOff>
      <xdr:row>94</xdr:row>
      <xdr:rowOff>19988</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2857500" y="160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36515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4" y="158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117,459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69035</xdr:rowOff>
    </xdr:from>
    <xdr:to>
      <xdr:col>3</xdr:col>
      <xdr:colOff>3175</xdr:colOff>
      <xdr:row>94</xdr:row>
      <xdr:rowOff>170635</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1968500" y="1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15712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4" y="159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86294</xdr:rowOff>
    </xdr:from>
    <xdr:to>
      <xdr:col>1</xdr:col>
      <xdr:colOff>485775</xdr:colOff>
      <xdr:row>95</xdr:row>
      <xdr:rowOff>16444</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1079500" y="162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32971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4" y="159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119257</xdr:rowOff>
    </xdr:from>
    <xdr:to>
      <xdr:col>15</xdr:col>
      <xdr:colOff>180340</xdr:colOff>
      <xdr:row>38</xdr:row>
      <xdr:rowOff>47640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434207"/>
          <a:ext cx="1270" cy="1128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51467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16,819</a:t>
          </a:r>
          <a:endParaRPr kumimoji="1" lang="ja-JP" altLang="en-US" sz="1000" b="1">
            <a:latin typeface="ＭＳ Ｐゴシック"/>
          </a:endParaRPr>
        </a:p>
      </xdr:txBody>
    </xdr:sp>
    <xdr:clientData/>
  </xdr:oneCellAnchor>
  <xdr:twoCellAnchor>
    <xdr:from>
      <xdr:col>15</xdr:col>
      <xdr:colOff>92075</xdr:colOff>
      <xdr:row>38</xdr:row>
      <xdr:rowOff>47640</xdr:rowOff>
    </xdr:from>
    <xdr:to>
      <xdr:col>15</xdr:col>
      <xdr:colOff>269875</xdr:colOff>
      <xdr:row>38</xdr:row>
      <xdr:rowOff>47640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6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65934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2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51,376</a:t>
          </a:r>
          <a:endParaRPr kumimoji="1" lang="ja-JP" altLang="en-US" sz="1000" b="1">
            <a:latin typeface="ＭＳ Ｐゴシック"/>
          </a:endParaRPr>
        </a:p>
      </xdr:txBody>
    </xdr:sp>
    <xdr:clientData/>
  </xdr:oneCellAnchor>
  <xdr:twoCellAnchor>
    <xdr:from>
      <xdr:col>15</xdr:col>
      <xdr:colOff>92075</xdr:colOff>
      <xdr:row>31</xdr:row>
      <xdr:rowOff>119257</xdr:rowOff>
    </xdr:from>
    <xdr:to>
      <xdr:col>15</xdr:col>
      <xdr:colOff>269875</xdr:colOff>
      <xdr:row>31</xdr:row>
      <xdr:rowOff>119257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4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147081</xdr:rowOff>
    </xdr:from>
    <xdr:to>
      <xdr:col>15</xdr:col>
      <xdr:colOff>180975</xdr:colOff>
      <xdr:row>31</xdr:row>
      <xdr:rowOff>119257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290581"/>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84505</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42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39,724</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106078</xdr:rowOff>
    </xdr:from>
    <xdr:to>
      <xdr:col>15</xdr:col>
      <xdr:colOff>231775</xdr:colOff>
      <xdr:row>34</xdr:row>
      <xdr:rowOff>36228</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10426700" y="57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81244</xdr:rowOff>
    </xdr:from>
    <xdr:to>
      <xdr:col>14</xdr:col>
      <xdr:colOff>28575</xdr:colOff>
      <xdr:row>30</xdr:row>
      <xdr:rowOff>147081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24744"/>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145070</xdr:rowOff>
    </xdr:from>
    <xdr:to>
      <xdr:col>14</xdr:col>
      <xdr:colOff>79375</xdr:colOff>
      <xdr:row>35</xdr:row>
      <xdr:rowOff>75220</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95885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66347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0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81244</xdr:rowOff>
    </xdr:from>
    <xdr:to>
      <xdr:col>12</xdr:col>
      <xdr:colOff>511175</xdr:colOff>
      <xdr:row>30</xdr:row>
      <xdr:rowOff>115011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24744"/>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3175</xdr:rowOff>
    </xdr:from>
    <xdr:to>
      <xdr:col>12</xdr:col>
      <xdr:colOff>561975</xdr:colOff>
      <xdr:row>36</xdr:row>
      <xdr:rowOff>104775</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8699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95902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115011</xdr:rowOff>
    </xdr:from>
    <xdr:to>
      <xdr:col>11</xdr:col>
      <xdr:colOff>307975</xdr:colOff>
      <xdr:row>31</xdr:row>
      <xdr:rowOff>36046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258511"/>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130766</xdr:rowOff>
    </xdr:from>
    <xdr:to>
      <xdr:col>11</xdr:col>
      <xdr:colOff>358775</xdr:colOff>
      <xdr:row>35</xdr:row>
      <xdr:rowOff>60916</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7810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52043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8270</xdr:rowOff>
    </xdr:from>
    <xdr:to>
      <xdr:col>10</xdr:col>
      <xdr:colOff>155575</xdr:colOff>
      <xdr:row>35</xdr:row>
      <xdr:rowOff>109870</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6921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100997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0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68457</xdr:rowOff>
    </xdr:from>
    <xdr:to>
      <xdr:col>15</xdr:col>
      <xdr:colOff>231775</xdr:colOff>
      <xdr:row>31</xdr:row>
      <xdr:rowOff>170057</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10426700" y="53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21484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51,376</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96281</xdr:rowOff>
    </xdr:from>
    <xdr:to>
      <xdr:col>14</xdr:col>
      <xdr:colOff>79375</xdr:colOff>
      <xdr:row>31</xdr:row>
      <xdr:rowOff>26431</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9588500" y="52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42958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30444</xdr:rowOff>
    </xdr:from>
    <xdr:to>
      <xdr:col>12</xdr:col>
      <xdr:colOff>561975</xdr:colOff>
      <xdr:row>30</xdr:row>
      <xdr:rowOff>132044</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8699500" y="51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28</xdr:row>
      <xdr:rowOff>148571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49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64211</xdr:rowOff>
    </xdr:from>
    <xdr:to>
      <xdr:col>11</xdr:col>
      <xdr:colOff>358775</xdr:colOff>
      <xdr:row>30</xdr:row>
      <xdr:rowOff>165811</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7810500" y="52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10888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498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156696</xdr:rowOff>
    </xdr:from>
    <xdr:to>
      <xdr:col>10</xdr:col>
      <xdr:colOff>155575</xdr:colOff>
      <xdr:row>31</xdr:row>
      <xdr:rowOff>86846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6921500" y="53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103373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0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129001</xdr:rowOff>
    </xdr:from>
    <xdr:to>
      <xdr:col>15</xdr:col>
      <xdr:colOff>180340</xdr:colOff>
      <xdr:row>58</xdr:row>
      <xdr:rowOff>34567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44401"/>
          <a:ext cx="1270" cy="9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38394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15</xdr:col>
      <xdr:colOff>92075</xdr:colOff>
      <xdr:row>58</xdr:row>
      <xdr:rowOff>34567</xdr:rowOff>
    </xdr:from>
    <xdr:to>
      <xdr:col>15</xdr:col>
      <xdr:colOff>269875</xdr:colOff>
      <xdr:row>58</xdr:row>
      <xdr:rowOff>34567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7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75678</xdr:rowOff>
    </xdr:from>
    <xdr:ext cx="534377"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65,468</a:t>
          </a:r>
          <a:endParaRPr kumimoji="1" lang="ja-JP" altLang="en-US" sz="1000" b="1">
            <a:latin typeface="ＭＳ Ｐゴシック"/>
          </a:endParaRPr>
        </a:p>
      </xdr:txBody>
    </xdr:sp>
    <xdr:clientData/>
  </xdr:oneCellAnchor>
  <xdr:twoCellAnchor>
    <xdr:from>
      <xdr:col>15</xdr:col>
      <xdr:colOff>92075</xdr:colOff>
      <xdr:row>52</xdr:row>
      <xdr:rowOff>129001</xdr:rowOff>
    </xdr:from>
    <xdr:to>
      <xdr:col>15</xdr:col>
      <xdr:colOff>269875</xdr:colOff>
      <xdr:row>52</xdr:row>
      <xdr:rowOff>129001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4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99901</xdr:rowOff>
    </xdr:from>
    <xdr:to>
      <xdr:col>15</xdr:col>
      <xdr:colOff>180975</xdr:colOff>
      <xdr:row>52</xdr:row>
      <xdr:rowOff>129001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8843851"/>
          <a:ext cx="838200" cy="20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120522</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7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47,673</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142095</xdr:rowOff>
    </xdr:from>
    <xdr:to>
      <xdr:col>15</xdr:col>
      <xdr:colOff>231775</xdr:colOff>
      <xdr:row>55</xdr:row>
      <xdr:rowOff>72245</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9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99901</xdr:rowOff>
    </xdr:from>
    <xdr:to>
      <xdr:col>14</xdr:col>
      <xdr:colOff>28575</xdr:colOff>
      <xdr:row>54</xdr:row>
      <xdr:rowOff>6038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843851"/>
          <a:ext cx="889000" cy="4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65308</xdr:rowOff>
    </xdr:from>
    <xdr:to>
      <xdr:col>14</xdr:col>
      <xdr:colOff>79375</xdr:colOff>
      <xdr:row>55</xdr:row>
      <xdr:rowOff>166908</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158035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86116</xdr:rowOff>
    </xdr:from>
    <xdr:to>
      <xdr:col>12</xdr:col>
      <xdr:colOff>511175</xdr:colOff>
      <xdr:row>54</xdr:row>
      <xdr:rowOff>6038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8830066"/>
          <a:ext cx="889000" cy="4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29076</xdr:rowOff>
    </xdr:from>
    <xdr:to>
      <xdr:col>12</xdr:col>
      <xdr:colOff>561975</xdr:colOff>
      <xdr:row>55</xdr:row>
      <xdr:rowOff>130676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121803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86116</xdr:rowOff>
    </xdr:from>
    <xdr:to>
      <xdr:col>11</xdr:col>
      <xdr:colOff>307975</xdr:colOff>
      <xdr:row>55</xdr:row>
      <xdr:rowOff>145690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8830066"/>
          <a:ext cx="889000" cy="7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74247</xdr:rowOff>
    </xdr:from>
    <xdr:to>
      <xdr:col>11</xdr:col>
      <xdr:colOff>358775</xdr:colOff>
      <xdr:row>56</xdr:row>
      <xdr:rowOff>4397</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159194</xdr:rowOff>
    </xdr:from>
    <xdr:to>
      <xdr:col>10</xdr:col>
      <xdr:colOff>155575</xdr:colOff>
      <xdr:row>56</xdr:row>
      <xdr:rowOff>89344</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80471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78201</xdr:rowOff>
    </xdr:from>
    <xdr:to>
      <xdr:col>15</xdr:col>
      <xdr:colOff>231775</xdr:colOff>
      <xdr:row>53</xdr:row>
      <xdr:rowOff>8351</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8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31228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9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65,468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49101</xdr:rowOff>
    </xdr:from>
    <xdr:to>
      <xdr:col>14</xdr:col>
      <xdr:colOff>79375</xdr:colOff>
      <xdr:row>51</xdr:row>
      <xdr:rowOff>150701</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87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167228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85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126688</xdr:rowOff>
    </xdr:from>
    <xdr:to>
      <xdr:col>12</xdr:col>
      <xdr:colOff>561975</xdr:colOff>
      <xdr:row>54</xdr:row>
      <xdr:rowOff>56838</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92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73365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89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35316</xdr:rowOff>
    </xdr:from>
    <xdr:to>
      <xdr:col>11</xdr:col>
      <xdr:colOff>358775</xdr:colOff>
      <xdr:row>51</xdr:row>
      <xdr:rowOff>136916</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87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153443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85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94890</xdr:rowOff>
    </xdr:from>
    <xdr:to>
      <xdr:col>10</xdr:col>
      <xdr:colOff>155575</xdr:colOff>
      <xdr:row>56</xdr:row>
      <xdr:rowOff>25040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95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41567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39574</xdr:rowOff>
    </xdr:from>
    <xdr:to>
      <xdr:col>15</xdr:col>
      <xdr:colOff>180340</xdr:colOff>
      <xdr:row>78</xdr:row>
      <xdr:rowOff>119926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383974"/>
          <a:ext cx="1270" cy="11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123753</xdr:rowOff>
    </xdr:from>
    <xdr:ext cx="469744"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a:t>
          </a:r>
          <a:endParaRPr kumimoji="1" lang="ja-JP" altLang="en-US" sz="1000" b="1">
            <a:latin typeface="ＭＳ Ｐゴシック"/>
          </a:endParaRPr>
        </a:p>
      </xdr:txBody>
    </xdr:sp>
    <xdr:clientData/>
  </xdr:oneCellAnchor>
  <xdr:twoCellAnchor>
    <xdr:from>
      <xdr:col>15</xdr:col>
      <xdr:colOff>92075</xdr:colOff>
      <xdr:row>78</xdr:row>
      <xdr:rowOff>119926</xdr:rowOff>
    </xdr:from>
    <xdr:to>
      <xdr:col>15</xdr:col>
      <xdr:colOff>269875</xdr:colOff>
      <xdr:row>78</xdr:row>
      <xdr:rowOff>119926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49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157701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1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31,628</a:t>
          </a:r>
          <a:endParaRPr kumimoji="1" lang="ja-JP" altLang="en-US" sz="1000" b="1">
            <a:latin typeface="ＭＳ Ｐゴシック"/>
          </a:endParaRPr>
        </a:p>
      </xdr:txBody>
    </xdr:sp>
    <xdr:clientData/>
  </xdr:oneCellAnchor>
  <xdr:twoCellAnchor>
    <xdr:from>
      <xdr:col>15</xdr:col>
      <xdr:colOff>92075</xdr:colOff>
      <xdr:row>72</xdr:row>
      <xdr:rowOff>39574</xdr:rowOff>
    </xdr:from>
    <xdr:to>
      <xdr:col>15</xdr:col>
      <xdr:colOff>269875</xdr:colOff>
      <xdr:row>72</xdr:row>
      <xdr:rowOff>39574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38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144081</xdr:rowOff>
    </xdr:from>
    <xdr:to>
      <xdr:col>15</xdr:col>
      <xdr:colOff>180975</xdr:colOff>
      <xdr:row>72</xdr:row>
      <xdr:rowOff>39574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145581"/>
          <a:ext cx="8382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57421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87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11,260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78994</xdr:rowOff>
    </xdr:from>
    <xdr:to>
      <xdr:col>15</xdr:col>
      <xdr:colOff>231775</xdr:colOff>
      <xdr:row>77</xdr:row>
      <xdr:rowOff>9144</xdr:rowOff>
    </xdr:to>
    <xdr:sp macro="" textlink="">
      <xdr:nvSpPr>
        <xdr:cNvPr id="405" name="フローチャート : 判断 404">
          <a:extLst>
            <a:ext uri="{FF2B5EF4-FFF2-40B4-BE49-F238E27FC236}">
              <a16:creationId xmlns:a16="http://schemas.microsoft.com/office/drawing/2014/main" id="{00000000-0008-0000-0600-000095010000}"/>
            </a:ext>
          </a:extLst>
        </xdr:cNvPr>
        <xdr:cNvSpPr/>
      </xdr:nvSpPr>
      <xdr:spPr>
        <a:xfrm>
          <a:off x="10426700" y="1310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144081</xdr:rowOff>
    </xdr:from>
    <xdr:to>
      <xdr:col>14</xdr:col>
      <xdr:colOff>28575</xdr:colOff>
      <xdr:row>74</xdr:row>
      <xdr:rowOff>51880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145581"/>
          <a:ext cx="889000" cy="5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122992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160224</xdr:rowOff>
    </xdr:from>
    <xdr:to>
      <xdr:col>15</xdr:col>
      <xdr:colOff>231775</xdr:colOff>
      <xdr:row>72</xdr:row>
      <xdr:rowOff>90374</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104267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113251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2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31,628</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93281</xdr:rowOff>
    </xdr:from>
    <xdr:to>
      <xdr:col>14</xdr:col>
      <xdr:colOff>79375</xdr:colOff>
      <xdr:row>71</xdr:row>
      <xdr:rowOff>23431</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9588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39958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1080</xdr:rowOff>
    </xdr:from>
    <xdr:to>
      <xdr:col>12</xdr:col>
      <xdr:colOff>561975</xdr:colOff>
      <xdr:row>74</xdr:row>
      <xdr:rowOff>102680</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8699500" y="126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119207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4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8223</xdr:rowOff>
    </xdr:from>
    <xdr:to>
      <xdr:col>15</xdr:col>
      <xdr:colOff>180340</xdr:colOff>
      <xdr:row>98</xdr:row>
      <xdr:rowOff>131601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953073"/>
          <a:ext cx="1270" cy="98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135428</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a:t>
          </a:r>
          <a:endParaRPr kumimoji="1" lang="ja-JP" altLang="en-US" sz="1000" b="1">
            <a:latin typeface="ＭＳ Ｐゴシック"/>
          </a:endParaRPr>
        </a:p>
      </xdr:txBody>
    </xdr:sp>
    <xdr:clientData/>
  </xdr:oneCellAnchor>
  <xdr:twoCellAnchor>
    <xdr:from>
      <xdr:col>15</xdr:col>
      <xdr:colOff>92075</xdr:colOff>
      <xdr:row>98</xdr:row>
      <xdr:rowOff>131601</xdr:rowOff>
    </xdr:from>
    <xdr:to>
      <xdr:col>15</xdr:col>
      <xdr:colOff>269875</xdr:colOff>
      <xdr:row>98</xdr:row>
      <xdr:rowOff>131601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3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126350</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7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27,138</a:t>
          </a:r>
          <a:endParaRPr kumimoji="1" lang="ja-JP" altLang="en-US" sz="1000" b="1">
            <a:latin typeface="ＭＳ Ｐゴシック"/>
          </a:endParaRPr>
        </a:p>
      </xdr:txBody>
    </xdr:sp>
    <xdr:clientData/>
  </xdr:oneCellAnchor>
  <xdr:twoCellAnchor>
    <xdr:from>
      <xdr:col>15</xdr:col>
      <xdr:colOff>92075</xdr:colOff>
      <xdr:row>93</xdr:row>
      <xdr:rowOff>8223</xdr:rowOff>
    </xdr:from>
    <xdr:to>
      <xdr:col>15</xdr:col>
      <xdr:colOff>269875</xdr:colOff>
      <xdr:row>93</xdr:row>
      <xdr:rowOff>8223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95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35589</xdr:rowOff>
    </xdr:from>
    <xdr:to>
      <xdr:col>15</xdr:col>
      <xdr:colOff>180975</xdr:colOff>
      <xdr:row>93</xdr:row>
      <xdr:rowOff>8223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5637539"/>
          <a:ext cx="838200" cy="3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108867</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2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21,864</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130440</xdr:rowOff>
    </xdr:from>
    <xdr:to>
      <xdr:col>15</xdr:col>
      <xdr:colOff>231775</xdr:colOff>
      <xdr:row>95</xdr:row>
      <xdr:rowOff>60590</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2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35589</xdr:rowOff>
    </xdr:from>
    <xdr:to>
      <xdr:col>14</xdr:col>
      <xdr:colOff>28575</xdr:colOff>
      <xdr:row>93</xdr:row>
      <xdr:rowOff>108806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5637539"/>
          <a:ext cx="889000" cy="4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115222</xdr:rowOff>
    </xdr:from>
    <xdr:to>
      <xdr:col>14</xdr:col>
      <xdr:colOff>79375</xdr:colOff>
      <xdr:row>97</xdr:row>
      <xdr:rowOff>45372</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9588500" y="1657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36499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6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124301</xdr:rowOff>
    </xdr:from>
    <xdr:to>
      <xdr:col>12</xdr:col>
      <xdr:colOff>561975</xdr:colOff>
      <xdr:row>96</xdr:row>
      <xdr:rowOff>54451</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8699500" y="1641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45578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128873</xdr:rowOff>
    </xdr:from>
    <xdr:to>
      <xdr:col>15</xdr:col>
      <xdr:colOff>231775</xdr:colOff>
      <xdr:row>93</xdr:row>
      <xdr:rowOff>59023</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10426700" y="159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81900</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58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27,138</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156239</xdr:rowOff>
    </xdr:from>
    <xdr:to>
      <xdr:col>14</xdr:col>
      <xdr:colOff>79375</xdr:colOff>
      <xdr:row>91</xdr:row>
      <xdr:rowOff>86389</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9588500" y="155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102916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53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31,969</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58006</xdr:rowOff>
    </xdr:from>
    <xdr:to>
      <xdr:col>12</xdr:col>
      <xdr:colOff>561975</xdr:colOff>
      <xdr:row>93</xdr:row>
      <xdr:rowOff>159606</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8699500" y="160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4683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57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44831</xdr:rowOff>
    </xdr:from>
    <xdr:to>
      <xdr:col>23</xdr:col>
      <xdr:colOff>516889</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6559931"/>
          <a:ext cx="1269" cy="22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162958</xdr:rowOff>
    </xdr:from>
    <xdr:ext cx="469744"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23</xdr:col>
      <xdr:colOff>428625</xdr:colOff>
      <xdr:row>38</xdr:row>
      <xdr:rowOff>44831</xdr:rowOff>
    </xdr:from>
    <xdr:to>
      <xdr:col>23</xdr:col>
      <xdr:colOff>606425</xdr:colOff>
      <xdr:row>38</xdr:row>
      <xdr:rowOff>44831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5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165989</xdr:rowOff>
    </xdr:from>
    <xdr:to>
      <xdr:col>23</xdr:col>
      <xdr:colOff>517525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509639"/>
          <a:ext cx="838200" cy="27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168601</xdr:rowOff>
    </xdr:from>
    <xdr:ext cx="378565"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5122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145724</xdr:rowOff>
    </xdr:from>
    <xdr:to>
      <xdr:col>23</xdr:col>
      <xdr:colOff>568325</xdr:colOff>
      <xdr:row>39</xdr:row>
      <xdr:rowOff>75874</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66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21644</xdr:rowOff>
    </xdr:from>
    <xdr:to>
      <xdr:col>22</xdr:col>
      <xdr:colOff>365125</xdr:colOff>
      <xdr:row>37</xdr:row>
      <xdr:rowOff>165989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5336594"/>
          <a:ext cx="889000" cy="117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171359</xdr:rowOff>
    </xdr:from>
    <xdr:to>
      <xdr:col>22</xdr:col>
      <xdr:colOff>415925</xdr:colOff>
      <xdr:row>39</xdr:row>
      <xdr:rowOff>101509</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92636</xdr:rowOff>
    </xdr:from>
    <xdr:ext cx="378565"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92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21644</xdr:rowOff>
    </xdr:from>
    <xdr:to>
      <xdr:col>21</xdr:col>
      <xdr:colOff>161925</xdr:colOff>
      <xdr:row>35</xdr:row>
      <xdr:rowOff>132516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3703300" y="5336594"/>
          <a:ext cx="889000" cy="7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85961</xdr:rowOff>
    </xdr:from>
    <xdr:to>
      <xdr:col>21</xdr:col>
      <xdr:colOff>212725</xdr:colOff>
      <xdr:row>38</xdr:row>
      <xdr:rowOff>16111</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7238</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132516</xdr:rowOff>
    </xdr:from>
    <xdr:to>
      <xdr:col>19</xdr:col>
      <xdr:colOff>644525</xdr:colOff>
      <xdr:row>39</xdr:row>
      <xdr:rowOff>48097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2814300" y="6133266"/>
          <a:ext cx="889000" cy="60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42200</xdr:rowOff>
    </xdr:from>
    <xdr:to>
      <xdr:col>20</xdr:col>
      <xdr:colOff>9525</xdr:colOff>
      <xdr:row>36</xdr:row>
      <xdr:rowOff>143800</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2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134927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7"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45956</xdr:rowOff>
    </xdr:from>
    <xdr:to>
      <xdr:col>18</xdr:col>
      <xdr:colOff>492125</xdr:colOff>
      <xdr:row>36</xdr:row>
      <xdr:rowOff>147556</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21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164083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7" y="599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115189</xdr:rowOff>
    </xdr:from>
    <xdr:to>
      <xdr:col>22</xdr:col>
      <xdr:colOff>415925</xdr:colOff>
      <xdr:row>38</xdr:row>
      <xdr:rowOff>45339</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61866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7"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142294</xdr:rowOff>
    </xdr:from>
    <xdr:to>
      <xdr:col>21</xdr:col>
      <xdr:colOff>212725</xdr:colOff>
      <xdr:row>31</xdr:row>
      <xdr:rowOff>72444</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52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88971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7" y="50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81716</xdr:rowOff>
    </xdr:from>
    <xdr:to>
      <xdr:col>20</xdr:col>
      <xdr:colOff>9525</xdr:colOff>
      <xdr:row>36</xdr:row>
      <xdr:rowOff>11866</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0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28393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7" y="585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168747</xdr:rowOff>
    </xdr:from>
    <xdr:to>
      <xdr:col>18</xdr:col>
      <xdr:colOff>492125</xdr:colOff>
      <xdr:row>39</xdr:row>
      <xdr:rowOff>98897</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90024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77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45745</xdr:rowOff>
    </xdr:from>
    <xdr:to>
      <xdr:col>23</xdr:col>
      <xdr:colOff>516889</xdr:colOff>
      <xdr:row>78</xdr:row>
      <xdr:rowOff>87874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218695"/>
          <a:ext cx="1269" cy="124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91701</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4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15,587</a:t>
          </a:r>
          <a:endParaRPr kumimoji="1" lang="ja-JP" altLang="en-US" sz="1000" b="1">
            <a:latin typeface="ＭＳ Ｐゴシック"/>
          </a:endParaRPr>
        </a:p>
      </xdr:txBody>
    </xdr:sp>
    <xdr:clientData/>
  </xdr:oneCellAnchor>
  <xdr:twoCellAnchor>
    <xdr:from>
      <xdr:col>23</xdr:col>
      <xdr:colOff>428625</xdr:colOff>
      <xdr:row>78</xdr:row>
      <xdr:rowOff>87874</xdr:rowOff>
    </xdr:from>
    <xdr:to>
      <xdr:col>23</xdr:col>
      <xdr:colOff>606425</xdr:colOff>
      <xdr:row>78</xdr:row>
      <xdr:rowOff>87874</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4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163872</xdr:rowOff>
    </xdr:from>
    <xdr:ext cx="534377"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53,627</a:t>
          </a:r>
          <a:endParaRPr kumimoji="1" lang="ja-JP" altLang="en-US" sz="1000" b="1">
            <a:latin typeface="ＭＳ Ｐゴシック"/>
          </a:endParaRPr>
        </a:p>
      </xdr:txBody>
    </xdr:sp>
    <xdr:clientData/>
  </xdr:oneCellAnchor>
  <xdr:twoCellAnchor>
    <xdr:from>
      <xdr:col>23</xdr:col>
      <xdr:colOff>428625</xdr:colOff>
      <xdr:row>71</xdr:row>
      <xdr:rowOff>45745</xdr:rowOff>
    </xdr:from>
    <xdr:to>
      <xdr:col>23</xdr:col>
      <xdr:colOff>606425</xdr:colOff>
      <xdr:row>71</xdr:row>
      <xdr:rowOff>45745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21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87449</xdr:rowOff>
    </xdr:from>
    <xdr:to>
      <xdr:col>23</xdr:col>
      <xdr:colOff>517525</xdr:colOff>
      <xdr:row>72</xdr:row>
      <xdr:rowOff>95613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24318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41364</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72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35,795</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62937</xdr:rowOff>
    </xdr:from>
    <xdr:to>
      <xdr:col>23</xdr:col>
      <xdr:colOff>568325</xdr:colOff>
      <xdr:row>74</xdr:row>
      <xdr:rowOff>164537</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62687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55118</xdr:rowOff>
    </xdr:from>
    <xdr:to>
      <xdr:col>22</xdr:col>
      <xdr:colOff>365125</xdr:colOff>
      <xdr:row>72</xdr:row>
      <xdr:rowOff>95613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2399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33252</xdr:rowOff>
    </xdr:from>
    <xdr:to>
      <xdr:col>22</xdr:col>
      <xdr:colOff>415925</xdr:colOff>
      <xdr:row>75</xdr:row>
      <xdr:rowOff>134852</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5430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125979</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55118</xdr:rowOff>
    </xdr:from>
    <xdr:to>
      <xdr:col>21</xdr:col>
      <xdr:colOff>161925</xdr:colOff>
      <xdr:row>72</xdr:row>
      <xdr:rowOff>72688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703300" y="12399518"/>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6441</xdr:rowOff>
    </xdr:from>
    <xdr:to>
      <xdr:col>21</xdr:col>
      <xdr:colOff>212725</xdr:colOff>
      <xdr:row>75</xdr:row>
      <xdr:rowOff>108041</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4541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99168</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9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33531</xdr:rowOff>
    </xdr:from>
    <xdr:to>
      <xdr:col>19</xdr:col>
      <xdr:colOff>644525</xdr:colOff>
      <xdr:row>72</xdr:row>
      <xdr:rowOff>72688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2377931"/>
          <a:ext cx="889000" cy="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149022</xdr:rowOff>
    </xdr:from>
    <xdr:to>
      <xdr:col>20</xdr:col>
      <xdr:colOff>9525</xdr:colOff>
      <xdr:row>75</xdr:row>
      <xdr:rowOff>79172</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3652500" y="128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70299</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9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134457</xdr:rowOff>
    </xdr:from>
    <xdr:to>
      <xdr:col>18</xdr:col>
      <xdr:colOff>492125</xdr:colOff>
      <xdr:row>75</xdr:row>
      <xdr:rowOff>64607</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2763500" y="128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55734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9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36649</xdr:rowOff>
    </xdr:from>
    <xdr:to>
      <xdr:col>23</xdr:col>
      <xdr:colOff>568325</xdr:colOff>
      <xdr:row>72</xdr:row>
      <xdr:rowOff>138249</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6268700" y="123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59526</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23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44813</xdr:rowOff>
    </xdr:from>
    <xdr:to>
      <xdr:col>22</xdr:col>
      <xdr:colOff>415925</xdr:colOff>
      <xdr:row>72</xdr:row>
      <xdr:rowOff>146413</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5430500" y="123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162940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1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4318</xdr:rowOff>
    </xdr:from>
    <xdr:to>
      <xdr:col>21</xdr:col>
      <xdr:colOff>212725</xdr:colOff>
      <xdr:row>72</xdr:row>
      <xdr:rowOff>105918</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4541500" y="123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122445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1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21888</xdr:rowOff>
    </xdr:from>
    <xdr:to>
      <xdr:col>20</xdr:col>
      <xdr:colOff>9525</xdr:colOff>
      <xdr:row>72</xdr:row>
      <xdr:rowOff>123488</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3652500" y="12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140015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1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154181</xdr:rowOff>
    </xdr:from>
    <xdr:to>
      <xdr:col>18</xdr:col>
      <xdr:colOff>492125</xdr:colOff>
      <xdr:row>72</xdr:row>
      <xdr:rowOff>84331</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2763500" y="123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100858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1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45655</xdr:rowOff>
    </xdr:from>
    <xdr:to>
      <xdr:col>23</xdr:col>
      <xdr:colOff>516889</xdr:colOff>
      <xdr:row>98</xdr:row>
      <xdr:rowOff>76400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647605"/>
          <a:ext cx="1269" cy="12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80227</xdr:rowOff>
    </xdr:from>
    <xdr:ext cx="469744"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68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a:t>
          </a:r>
          <a:endParaRPr kumimoji="1" lang="ja-JP" altLang="en-US" sz="1000" b="1">
            <a:latin typeface="ＭＳ Ｐゴシック"/>
          </a:endParaRPr>
        </a:p>
      </xdr:txBody>
    </xdr:sp>
    <xdr:clientData/>
  </xdr:oneCellAnchor>
  <xdr:twoCellAnchor>
    <xdr:from>
      <xdr:col>23</xdr:col>
      <xdr:colOff>428625</xdr:colOff>
      <xdr:row>98</xdr:row>
      <xdr:rowOff>76400</xdr:rowOff>
    </xdr:from>
    <xdr:to>
      <xdr:col>23</xdr:col>
      <xdr:colOff>606425</xdr:colOff>
      <xdr:row>98</xdr:row>
      <xdr:rowOff>76400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68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163782</xdr:rowOff>
    </xdr:from>
    <xdr:ext cx="534377"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4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56,614</a:t>
          </a:r>
          <a:endParaRPr kumimoji="1" lang="ja-JP" altLang="en-US" sz="1000" b="1">
            <a:latin typeface="ＭＳ Ｐゴシック"/>
          </a:endParaRPr>
        </a:p>
      </xdr:txBody>
    </xdr:sp>
    <xdr:clientData/>
  </xdr:oneCellAnchor>
  <xdr:twoCellAnchor>
    <xdr:from>
      <xdr:col>23</xdr:col>
      <xdr:colOff>428625</xdr:colOff>
      <xdr:row>91</xdr:row>
      <xdr:rowOff>45655</xdr:rowOff>
    </xdr:from>
    <xdr:to>
      <xdr:col>23</xdr:col>
      <xdr:colOff>606425</xdr:colOff>
      <xdr:row>91</xdr:row>
      <xdr:rowOff>45655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647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35527</xdr:rowOff>
    </xdr:from>
    <xdr:to>
      <xdr:col>23</xdr:col>
      <xdr:colOff>517525</xdr:colOff>
      <xdr:row>98</xdr:row>
      <xdr:rowOff>73749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6837627"/>
          <a:ext cx="8382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16953</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30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19,148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165526</xdr:rowOff>
    </xdr:from>
    <xdr:to>
      <xdr:col>23</xdr:col>
      <xdr:colOff>568325</xdr:colOff>
      <xdr:row>96</xdr:row>
      <xdr:rowOff>95676</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4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13674</xdr:rowOff>
    </xdr:from>
    <xdr:to>
      <xdr:col>22</xdr:col>
      <xdr:colOff>365125</xdr:colOff>
      <xdr:row>98</xdr:row>
      <xdr:rowOff>35527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4592300" y="16815774"/>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614</xdr:rowOff>
    </xdr:from>
    <xdr:to>
      <xdr:col>22</xdr:col>
      <xdr:colOff>415925</xdr:colOff>
      <xdr:row>97</xdr:row>
      <xdr:rowOff>102214</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6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118741</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4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159085</xdr:rowOff>
    </xdr:from>
    <xdr:to>
      <xdr:col>21</xdr:col>
      <xdr:colOff>161925</xdr:colOff>
      <xdr:row>98</xdr:row>
      <xdr:rowOff>13674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618285"/>
          <a:ext cx="889000" cy="1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59342</xdr:rowOff>
    </xdr:from>
    <xdr:to>
      <xdr:col>21</xdr:col>
      <xdr:colOff>212725</xdr:colOff>
      <xdr:row>97</xdr:row>
      <xdr:rowOff>160942</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68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6019</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57427" y="164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159085</xdr:rowOff>
    </xdr:from>
    <xdr:to>
      <xdr:col>19</xdr:col>
      <xdr:colOff>644525</xdr:colOff>
      <xdr:row>98</xdr:row>
      <xdr:rowOff>44442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618285"/>
          <a:ext cx="889000" cy="2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76464</xdr:rowOff>
    </xdr:from>
    <xdr:to>
      <xdr:col>20</xdr:col>
      <xdr:colOff>9525</xdr:colOff>
      <xdr:row>97</xdr:row>
      <xdr:rowOff>6614</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53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23141</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3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107234</xdr:rowOff>
    </xdr:from>
    <xdr:to>
      <xdr:col>18</xdr:col>
      <xdr:colOff>492125</xdr:colOff>
      <xdr:row>96</xdr:row>
      <xdr:rowOff>37384</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3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53911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1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22949</xdr:rowOff>
    </xdr:from>
    <xdr:to>
      <xdr:col>23</xdr:col>
      <xdr:colOff>568325</xdr:colOff>
      <xdr:row>98</xdr:row>
      <xdr:rowOff>124549</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109326</xdr:rowOff>
    </xdr:from>
    <xdr:ext cx="469744"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73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156177</xdr:rowOff>
    </xdr:from>
    <xdr:to>
      <xdr:col>22</xdr:col>
      <xdr:colOff>415925</xdr:colOff>
      <xdr:row>98</xdr:row>
      <xdr:rowOff>86327</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78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77454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7" y="1687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134324</xdr:rowOff>
    </xdr:from>
    <xdr:to>
      <xdr:col>21</xdr:col>
      <xdr:colOff>212725</xdr:colOff>
      <xdr:row>98</xdr:row>
      <xdr:rowOff>64474</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7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55601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7" y="168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108285</xdr:rowOff>
    </xdr:from>
    <xdr:to>
      <xdr:col>20</xdr:col>
      <xdr:colOff>9525</xdr:colOff>
      <xdr:row>97</xdr:row>
      <xdr:rowOff>38435</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5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29562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6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165092</xdr:rowOff>
    </xdr:from>
    <xdr:to>
      <xdr:col>18</xdr:col>
      <xdr:colOff>492125</xdr:colOff>
      <xdr:row>98</xdr:row>
      <xdr:rowOff>95242</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7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86369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7" y="1688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2540</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488940"/>
          <a:ext cx="1269"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120667</xdr:rowOff>
    </xdr:from>
    <xdr:ext cx="469744"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526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5,100</a:t>
          </a:r>
          <a:endParaRPr kumimoji="1" lang="ja-JP" altLang="en-US" sz="1000" b="1">
            <a:latin typeface="ＭＳ Ｐゴシック"/>
          </a:endParaRPr>
        </a:p>
      </xdr:txBody>
    </xdr:sp>
    <xdr:clientData/>
  </xdr:oneCellAnchor>
  <xdr:twoCellAnchor>
    <xdr:from>
      <xdr:col>32</xdr:col>
      <xdr:colOff>98425</xdr:colOff>
      <xdr:row>32</xdr:row>
      <xdr:rowOff>2540</xdr:rowOff>
    </xdr:from>
    <xdr:to>
      <xdr:col>32</xdr:col>
      <xdr:colOff>276225</xdr:colOff>
      <xdr:row>32</xdr:row>
      <xdr:rowOff>2540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48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2540</xdr:rowOff>
    </xdr:from>
    <xdr:to>
      <xdr:col>32</xdr:col>
      <xdr:colOff>187325</xdr:colOff>
      <xdr:row>32</xdr:row>
      <xdr:rowOff>49175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1323300" y="5488940"/>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115104</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28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136677</xdr:rowOff>
    </xdr:from>
    <xdr:to>
      <xdr:col>32</xdr:col>
      <xdr:colOff>238125</xdr:colOff>
      <xdr:row>37</xdr:row>
      <xdr:rowOff>66827</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49175</xdr:rowOff>
    </xdr:from>
    <xdr:to>
      <xdr:col>31</xdr:col>
      <xdr:colOff>34925</xdr:colOff>
      <xdr:row>32</xdr:row>
      <xdr:rowOff>55118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553557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101244</xdr:rowOff>
    </xdr:from>
    <xdr:to>
      <xdr:col>31</xdr:col>
      <xdr:colOff>85725</xdr:colOff>
      <xdr:row>38</xdr:row>
      <xdr:rowOff>31394</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22521</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34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55118</xdr:rowOff>
    </xdr:from>
    <xdr:to>
      <xdr:col>29</xdr:col>
      <xdr:colOff>517525</xdr:colOff>
      <xdr:row>32</xdr:row>
      <xdr:rowOff>88493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554151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54754</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5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88493</xdr:rowOff>
    </xdr:from>
    <xdr:to>
      <xdr:col>28</xdr:col>
      <xdr:colOff>314325</xdr:colOff>
      <xdr:row>32</xdr:row>
      <xdr:rowOff>170790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8656300" y="5574893"/>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56354</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54983</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7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123190</xdr:rowOff>
    </xdr:from>
    <xdr:to>
      <xdr:col>32</xdr:col>
      <xdr:colOff>238125</xdr:colOff>
      <xdr:row>32</xdr:row>
      <xdr:rowOff>53340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76217</xdr:rowOff>
    </xdr:from>
    <xdr:ext cx="469744"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169825</xdr:rowOff>
    </xdr:from>
    <xdr:to>
      <xdr:col>31</xdr:col>
      <xdr:colOff>85725</xdr:colOff>
      <xdr:row>32</xdr:row>
      <xdr:rowOff>99975</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116502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7" y="52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4318</xdr:rowOff>
    </xdr:from>
    <xdr:to>
      <xdr:col>29</xdr:col>
      <xdr:colOff>568325</xdr:colOff>
      <xdr:row>32</xdr:row>
      <xdr:rowOff>105918</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122445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7"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37693</xdr:rowOff>
    </xdr:from>
    <xdr:to>
      <xdr:col>28</xdr:col>
      <xdr:colOff>365125</xdr:colOff>
      <xdr:row>32</xdr:row>
      <xdr:rowOff>139293</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55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155820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7" y="52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119990</xdr:rowOff>
    </xdr:from>
    <xdr:to>
      <xdr:col>27</xdr:col>
      <xdr:colOff>161925</xdr:colOff>
      <xdr:row>33</xdr:row>
      <xdr:rowOff>50140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56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66667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7" y="538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165349</xdr:rowOff>
    </xdr:from>
    <xdr:to>
      <xdr:col>32</xdr:col>
      <xdr:colOff>186689</xdr:colOff>
      <xdr:row>58</xdr:row>
      <xdr:rowOff>139197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737849"/>
          <a:ext cx="1269" cy="1345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143024</xdr:rowOff>
    </xdr:from>
    <xdr:ext cx="313932"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087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32</xdr:col>
      <xdr:colOff>98425</xdr:colOff>
      <xdr:row>58</xdr:row>
      <xdr:rowOff>139197</xdr:rowOff>
    </xdr:from>
    <xdr:to>
      <xdr:col>32</xdr:col>
      <xdr:colOff>276225</xdr:colOff>
      <xdr:row>58</xdr:row>
      <xdr:rowOff>139197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08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112026</xdr:rowOff>
    </xdr:from>
    <xdr:ext cx="534377"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51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58,878</a:t>
          </a:r>
          <a:endParaRPr kumimoji="1" lang="ja-JP" altLang="en-US" sz="1000" b="1">
            <a:latin typeface="ＭＳ Ｐゴシック"/>
          </a:endParaRPr>
        </a:p>
      </xdr:txBody>
    </xdr:sp>
    <xdr:clientData/>
  </xdr:oneCellAnchor>
  <xdr:twoCellAnchor>
    <xdr:from>
      <xdr:col>32</xdr:col>
      <xdr:colOff>98425</xdr:colOff>
      <xdr:row>50</xdr:row>
      <xdr:rowOff>165349</xdr:rowOff>
    </xdr:from>
    <xdr:to>
      <xdr:col>32</xdr:col>
      <xdr:colOff>276225</xdr:colOff>
      <xdr:row>50</xdr:row>
      <xdr:rowOff>165349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73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140774</xdr:rowOff>
    </xdr:from>
    <xdr:to>
      <xdr:col>32</xdr:col>
      <xdr:colOff>187325</xdr:colOff>
      <xdr:row>57</xdr:row>
      <xdr:rowOff>144798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1323300" y="9913424"/>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134683</xdr:rowOff>
    </xdr:from>
    <xdr:ext cx="534377"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956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111806</xdr:rowOff>
    </xdr:from>
    <xdr:to>
      <xdr:col>32</xdr:col>
      <xdr:colOff>238125</xdr:colOff>
      <xdr:row>57</xdr:row>
      <xdr:rowOff>41956</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2110700" y="97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140774</xdr:rowOff>
    </xdr:from>
    <xdr:to>
      <xdr:col>31</xdr:col>
      <xdr:colOff>34925</xdr:colOff>
      <xdr:row>57</xdr:row>
      <xdr:rowOff>145117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0434300" y="991342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100399</xdr:rowOff>
    </xdr:from>
    <xdr:to>
      <xdr:col>31</xdr:col>
      <xdr:colOff>85725</xdr:colOff>
      <xdr:row>58</xdr:row>
      <xdr:rowOff>30549</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12725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21676</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88427" y="99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145117</xdr:rowOff>
    </xdr:from>
    <xdr:to>
      <xdr:col>29</xdr:col>
      <xdr:colOff>517525</xdr:colOff>
      <xdr:row>57</xdr:row>
      <xdr:rowOff>147176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9545300" y="9917767"/>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112675</xdr:rowOff>
    </xdr:from>
    <xdr:to>
      <xdr:col>29</xdr:col>
      <xdr:colOff>568325</xdr:colOff>
      <xdr:row>58</xdr:row>
      <xdr:rowOff>42825</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0383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33952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99427"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147176</xdr:rowOff>
    </xdr:from>
    <xdr:to>
      <xdr:col>28</xdr:col>
      <xdr:colOff>314325</xdr:colOff>
      <xdr:row>57</xdr:row>
      <xdr:rowOff>152890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8656300" y="991982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124561</xdr:rowOff>
    </xdr:from>
    <xdr:to>
      <xdr:col>28</xdr:col>
      <xdr:colOff>365125</xdr:colOff>
      <xdr:row>58</xdr:row>
      <xdr:rowOff>54711</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9494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45838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10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117726</xdr:rowOff>
    </xdr:from>
    <xdr:to>
      <xdr:col>27</xdr:col>
      <xdr:colOff>161925</xdr:colOff>
      <xdr:row>58</xdr:row>
      <xdr:rowOff>47876</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8605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39003</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21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93998</xdr:rowOff>
    </xdr:from>
    <xdr:to>
      <xdr:col>32</xdr:col>
      <xdr:colOff>238125</xdr:colOff>
      <xdr:row>58</xdr:row>
      <xdr:rowOff>24148</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2110700" y="9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72425</xdr:rowOff>
    </xdr:from>
    <xdr:ext cx="469744"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984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89974</xdr:rowOff>
    </xdr:from>
    <xdr:to>
      <xdr:col>31</xdr:col>
      <xdr:colOff>85725</xdr:colOff>
      <xdr:row>58</xdr:row>
      <xdr:rowOff>20124</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1272500" y="98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36651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7" y="96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94317</xdr:rowOff>
    </xdr:from>
    <xdr:to>
      <xdr:col>29</xdr:col>
      <xdr:colOff>568325</xdr:colOff>
      <xdr:row>58</xdr:row>
      <xdr:rowOff>24467</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0383500" y="98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40994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7" y="964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96376</xdr:rowOff>
    </xdr:from>
    <xdr:to>
      <xdr:col>28</xdr:col>
      <xdr:colOff>365125</xdr:colOff>
      <xdr:row>58</xdr:row>
      <xdr:rowOff>26526</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9494500" y="98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43053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7" y="96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102090</xdr:rowOff>
    </xdr:from>
    <xdr:to>
      <xdr:col>27</xdr:col>
      <xdr:colOff>161925</xdr:colOff>
      <xdr:row>58</xdr:row>
      <xdr:rowOff>32240</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8605500" y="98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48767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7" y="96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69017</xdr:rowOff>
    </xdr:from>
    <xdr:to>
      <xdr:col>32</xdr:col>
      <xdr:colOff>186689</xdr:colOff>
      <xdr:row>79</xdr:row>
      <xdr:rowOff>41402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413417"/>
          <a:ext cx="1269" cy="117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45229</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28,400</a:t>
          </a:r>
          <a:endParaRPr kumimoji="1" lang="ja-JP" altLang="en-US" sz="1000" b="1">
            <a:latin typeface="ＭＳ Ｐゴシック"/>
          </a:endParaRPr>
        </a:p>
      </xdr:txBody>
    </xdr:sp>
    <xdr:clientData/>
  </xdr:oneCellAnchor>
  <xdr:twoCellAnchor>
    <xdr:from>
      <xdr:col>32</xdr:col>
      <xdr:colOff>98425</xdr:colOff>
      <xdr:row>79</xdr:row>
      <xdr:rowOff>41402</xdr:rowOff>
    </xdr:from>
    <xdr:to>
      <xdr:col>32</xdr:col>
      <xdr:colOff>276225</xdr:colOff>
      <xdr:row>79</xdr:row>
      <xdr:rowOff>41402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8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15694</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1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54,046</a:t>
          </a:r>
          <a:endParaRPr kumimoji="1" lang="ja-JP" altLang="en-US" sz="1000" b="1">
            <a:latin typeface="ＭＳ Ｐゴシック"/>
          </a:endParaRPr>
        </a:p>
      </xdr:txBody>
    </xdr:sp>
    <xdr:clientData/>
  </xdr:oneCellAnchor>
  <xdr:twoCellAnchor>
    <xdr:from>
      <xdr:col>32</xdr:col>
      <xdr:colOff>98425</xdr:colOff>
      <xdr:row>72</xdr:row>
      <xdr:rowOff>69017</xdr:rowOff>
    </xdr:from>
    <xdr:to>
      <xdr:col>32</xdr:col>
      <xdr:colOff>276225</xdr:colOff>
      <xdr:row>72</xdr:row>
      <xdr:rowOff>69017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41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63302</xdr:rowOff>
    </xdr:from>
    <xdr:to>
      <xdr:col>32</xdr:col>
      <xdr:colOff>187325</xdr:colOff>
      <xdr:row>76</xdr:row>
      <xdr:rowOff>64263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1323300" y="13093502"/>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164665</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023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14788</xdr:rowOff>
    </xdr:from>
    <xdr:to>
      <xdr:col>32</xdr:col>
      <xdr:colOff>238125</xdr:colOff>
      <xdr:row>76</xdr:row>
      <xdr:rowOff>116388</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04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63302</xdr:rowOff>
    </xdr:from>
    <xdr:to>
      <xdr:col>31</xdr:col>
      <xdr:colOff>34925</xdr:colOff>
      <xdr:row>77</xdr:row>
      <xdr:rowOff>11410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309350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30059</xdr:rowOff>
    </xdr:from>
    <xdr:to>
      <xdr:col>31</xdr:col>
      <xdr:colOff>85725</xdr:colOff>
      <xdr:row>76</xdr:row>
      <xdr:rowOff>131659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06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122786</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315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11410</xdr:rowOff>
    </xdr:from>
    <xdr:to>
      <xdr:col>29</xdr:col>
      <xdr:colOff>517525</xdr:colOff>
      <xdr:row>77</xdr:row>
      <xdr:rowOff>87030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3213060"/>
          <a:ext cx="8890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170555</xdr:rowOff>
    </xdr:from>
    <xdr:to>
      <xdr:col>29</xdr:col>
      <xdr:colOff>568325</xdr:colOff>
      <xdr:row>77</xdr:row>
      <xdr:rowOff>100705</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2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91832</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2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76057</xdr:rowOff>
    </xdr:from>
    <xdr:to>
      <xdr:col>28</xdr:col>
      <xdr:colOff>314325</xdr:colOff>
      <xdr:row>77</xdr:row>
      <xdr:rowOff>87030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656300" y="1327770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42038</xdr:rowOff>
    </xdr:from>
    <xdr:to>
      <xdr:col>28</xdr:col>
      <xdr:colOff>365125</xdr:colOff>
      <xdr:row>77</xdr:row>
      <xdr:rowOff>143638</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24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134765</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33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67366</xdr:rowOff>
    </xdr:from>
    <xdr:to>
      <xdr:col>27</xdr:col>
      <xdr:colOff>161925</xdr:colOff>
      <xdr:row>77</xdr:row>
      <xdr:rowOff>168966</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26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160093</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33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13463</xdr:rowOff>
    </xdr:from>
    <xdr:to>
      <xdr:col>32</xdr:col>
      <xdr:colOff>238125</xdr:colOff>
      <xdr:row>76</xdr:row>
      <xdr:rowOff>115063</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3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36339</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8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12502</xdr:rowOff>
    </xdr:from>
    <xdr:to>
      <xdr:col>31</xdr:col>
      <xdr:colOff>85725</xdr:colOff>
      <xdr:row>76</xdr:row>
      <xdr:rowOff>114102</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30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130629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132060</xdr:rowOff>
    </xdr:from>
    <xdr:to>
      <xdr:col>29</xdr:col>
      <xdr:colOff>568325</xdr:colOff>
      <xdr:row>77</xdr:row>
      <xdr:rowOff>62210</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78736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36230</xdr:rowOff>
    </xdr:from>
    <xdr:to>
      <xdr:col>28</xdr:col>
      <xdr:colOff>365125</xdr:colOff>
      <xdr:row>77</xdr:row>
      <xdr:rowOff>137830</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32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154357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1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25257</xdr:rowOff>
    </xdr:from>
    <xdr:to>
      <xdr:col>27</xdr:col>
      <xdr:colOff>161925</xdr:colOff>
      <xdr:row>77</xdr:row>
      <xdr:rowOff>126857</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32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143384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462,847 </a:t>
          </a:r>
          <a:r>
            <a:rPr kumimoji="1" lang="ja-JP" altLang="ja-JP" sz="1100">
              <a:solidFill>
                <a:schemeClr val="dk1"/>
              </a:solidFill>
              <a:effectLst/>
              <a:latin typeface="+mn-lt"/>
              <a:ea typeface="+mn-ea"/>
              <a:cs typeface="+mn-cs"/>
            </a:rPr>
            <a:t>円となっている。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50,511</a:t>
          </a:r>
          <a:r>
            <a:rPr kumimoji="1" lang="ja-JP" altLang="ja-JP" sz="1100">
              <a:solidFill>
                <a:schemeClr val="dk1"/>
              </a:solidFill>
              <a:effectLst/>
              <a:latin typeface="+mn-lt"/>
              <a:ea typeface="+mn-ea"/>
              <a:cs typeface="+mn-cs"/>
            </a:rPr>
            <a:t>円となっており、</a:t>
          </a:r>
          <a:r>
            <a:rPr lang="ja-JP" altLang="ja-JP" sz="1100" b="0" i="0" baseline="0">
              <a:solidFill>
                <a:schemeClr val="dk1"/>
              </a:solidFill>
              <a:effectLst/>
              <a:latin typeface="+mn-lt"/>
              <a:ea typeface="+mn-ea"/>
              <a:cs typeface="+mn-cs"/>
            </a:rPr>
            <a:t>全国・青森県平均を下回っている。　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補助費等は、住民一人当たり</a:t>
          </a:r>
          <a:r>
            <a:rPr kumimoji="1" lang="en-US" altLang="ja-JP" sz="1100" b="0" i="0" baseline="0">
              <a:solidFill>
                <a:schemeClr val="dk1"/>
              </a:solidFill>
              <a:effectLst/>
              <a:latin typeface="+mn-lt"/>
              <a:ea typeface="+mn-ea"/>
              <a:cs typeface="+mn-cs"/>
            </a:rPr>
            <a:t>51,376</a:t>
          </a:r>
          <a:r>
            <a:rPr kumimoji="1" lang="ja-JP" altLang="ja-JP" sz="1100" b="0" i="0" baseline="0">
              <a:solidFill>
                <a:schemeClr val="dk1"/>
              </a:solidFill>
              <a:effectLst/>
              <a:latin typeface="+mn-lt"/>
              <a:ea typeface="+mn-ea"/>
              <a:cs typeface="+mn-cs"/>
            </a:rPr>
            <a:t>円となっており、類似団体内・</a:t>
          </a:r>
          <a:r>
            <a:rPr lang="ja-JP" altLang="ja-JP" sz="1100" b="0" i="0" baseline="0">
              <a:solidFill>
                <a:schemeClr val="dk1"/>
              </a:solidFill>
              <a:effectLst/>
              <a:latin typeface="+mn-lt"/>
              <a:ea typeface="+mn-ea"/>
              <a:cs typeface="+mn-cs"/>
            </a:rPr>
            <a:t>全国平均を上回っている。大きな要因としては、ごみ処理業務や消防業務等を一部事務組合で行っていることから、負担金の支出額が多いことが挙げられる。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65,468</a:t>
          </a:r>
          <a:r>
            <a:rPr kumimoji="1" lang="ja-JP" altLang="ja-JP" sz="1100" b="0" i="0" baseline="0">
              <a:solidFill>
                <a:schemeClr val="dk1"/>
              </a:solidFill>
              <a:effectLst/>
              <a:latin typeface="+mn-lt"/>
              <a:ea typeface="+mn-ea"/>
              <a:cs typeface="+mn-cs"/>
            </a:rPr>
            <a:t>円となっており、類似団体内・</a:t>
          </a:r>
          <a:r>
            <a:rPr lang="ja-JP" altLang="ja-JP" sz="1100" b="0" i="0" baseline="0">
              <a:solidFill>
                <a:schemeClr val="dk1"/>
              </a:solidFill>
              <a:effectLst/>
              <a:latin typeface="+mn-lt"/>
              <a:ea typeface="+mn-ea"/>
              <a:cs typeface="+mn-cs"/>
            </a:rPr>
            <a:t>全国平均を上回っている。大きな要因としては、近年の</a:t>
          </a:r>
          <a:r>
            <a:rPr lang="ja-JP" altLang="en-US" sz="1100" b="0" i="0" baseline="0">
              <a:solidFill>
                <a:schemeClr val="dk1"/>
              </a:solidFill>
              <a:effectLst/>
              <a:latin typeface="+mn-lt"/>
              <a:ea typeface="+mn-ea"/>
              <a:cs typeface="+mn-cs"/>
            </a:rPr>
            <a:t>庁舎増改築</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の大規模建設事業が</a:t>
          </a:r>
          <a:r>
            <a:rPr lang="ja-JP" altLang="ja-JP" sz="1100" b="0" i="0" baseline="0">
              <a:solidFill>
                <a:schemeClr val="dk1"/>
              </a:solidFill>
              <a:effectLst/>
              <a:latin typeface="+mn-lt"/>
              <a:ea typeface="+mn-ea"/>
              <a:cs typeface="+mn-cs"/>
            </a:rPr>
            <a:t>挙げられ、今後は改修が完了していくことに伴い事業費が減少していくことが見込まれる。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扶助費は、住民一人当たり</a:t>
          </a:r>
          <a:r>
            <a:rPr kumimoji="1" lang="en-US" altLang="ja-JP" sz="1100" b="0" i="0" baseline="0">
              <a:solidFill>
                <a:schemeClr val="dk1"/>
              </a:solidFill>
              <a:effectLst/>
              <a:latin typeface="+mn-lt"/>
              <a:ea typeface="+mn-ea"/>
              <a:cs typeface="+mn-cs"/>
            </a:rPr>
            <a:t>128,616</a:t>
          </a:r>
          <a:r>
            <a:rPr kumimoji="1" lang="ja-JP" altLang="ja-JP" sz="1100" b="0" i="0" baseline="0">
              <a:solidFill>
                <a:schemeClr val="dk1"/>
              </a:solidFill>
              <a:effectLst/>
              <a:latin typeface="+mn-lt"/>
              <a:ea typeface="+mn-ea"/>
              <a:cs typeface="+mn-cs"/>
            </a:rPr>
            <a:t>円となっており、類似団体内・</a:t>
          </a:r>
          <a:r>
            <a:rPr lang="ja-JP" altLang="ja-JP" sz="1100" b="0" i="0" baseline="0">
              <a:solidFill>
                <a:schemeClr val="dk1"/>
              </a:solidFill>
              <a:effectLst/>
              <a:latin typeface="+mn-lt"/>
              <a:ea typeface="+mn-ea"/>
              <a:cs typeface="+mn-cs"/>
            </a:rPr>
            <a:t>全国・青森県平均を上回っている。近年、障害者自立支援扶助費等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増加しており、今後も増加傾向は続いていくと見込まれる。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175,721
175,038
524.20
82,572,548
81,331,993
667,522
42,384,860
88,522,940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71120</xdr:rowOff>
    </xdr:from>
    <xdr:to>
      <xdr:col>6</xdr:col>
      <xdr:colOff>510540</xdr:colOff>
      <xdr:row>37</xdr:row>
      <xdr:rowOff>122555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6070"/>
          <a:ext cx="127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126382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a:t>
          </a:r>
          <a:endParaRPr kumimoji="1" lang="ja-JP" altLang="en-US" sz="1000" b="1">
            <a:latin typeface="ＭＳ Ｐゴシック"/>
          </a:endParaRPr>
        </a:p>
      </xdr:txBody>
    </xdr:sp>
    <xdr:clientData/>
  </xdr:oneCellAnchor>
  <xdr:twoCellAnchor>
    <xdr:from>
      <xdr:col>6</xdr:col>
      <xdr:colOff>422275</xdr:colOff>
      <xdr:row>37</xdr:row>
      <xdr:rowOff>122555</xdr:rowOff>
    </xdr:from>
    <xdr:to>
      <xdr:col>6</xdr:col>
      <xdr:colOff>600075</xdr:colOff>
      <xdr:row>37</xdr:row>
      <xdr:rowOff>122555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17797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2,706</a:t>
          </a:r>
          <a:endParaRPr kumimoji="1" lang="ja-JP" altLang="en-US" sz="1000" b="1">
            <a:latin typeface="ＭＳ Ｐゴシック"/>
          </a:endParaRPr>
        </a:p>
      </xdr:txBody>
    </xdr:sp>
    <xdr:clientData/>
  </xdr:oneCellAnchor>
  <xdr:twoCellAnchor>
    <xdr:from>
      <xdr:col>6</xdr:col>
      <xdr:colOff>422275</xdr:colOff>
      <xdr:row>31</xdr:row>
      <xdr:rowOff>71120</xdr:rowOff>
    </xdr:from>
    <xdr:to>
      <xdr:col>6</xdr:col>
      <xdr:colOff>600075</xdr:colOff>
      <xdr:row>31</xdr:row>
      <xdr:rowOff>71120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65405</xdr:rowOff>
    </xdr:from>
    <xdr:to>
      <xdr:col>6</xdr:col>
      <xdr:colOff>511175</xdr:colOff>
      <xdr:row>36</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23255"/>
          <a:ext cx="8382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134637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111760</xdr:rowOff>
    </xdr:from>
    <xdr:to>
      <xdr:col>6</xdr:col>
      <xdr:colOff>561975</xdr:colOff>
      <xdr:row>35</xdr:row>
      <xdr:rowOff>41910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103505</xdr:rowOff>
    </xdr:from>
    <xdr:to>
      <xdr:col>5</xdr:col>
      <xdr:colOff>358775</xdr:colOff>
      <xdr:row>33</xdr:row>
      <xdr:rowOff>65405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1845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85090</xdr:rowOff>
    </xdr:from>
    <xdr:to>
      <xdr:col>5</xdr:col>
      <xdr:colOff>409575</xdr:colOff>
      <xdr:row>35</xdr:row>
      <xdr:rowOff>15240</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6367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63500</xdr:rowOff>
    </xdr:from>
    <xdr:to>
      <xdr:col>4</xdr:col>
      <xdr:colOff>155575</xdr:colOff>
      <xdr:row>31</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7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75565</xdr:rowOff>
    </xdr:from>
    <xdr:to>
      <xdr:col>4</xdr:col>
      <xdr:colOff>206375</xdr:colOff>
      <xdr:row>37</xdr:row>
      <xdr:rowOff>5715</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2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168292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156845</xdr:rowOff>
    </xdr:from>
    <xdr:to>
      <xdr:col>2</xdr:col>
      <xdr:colOff>638175</xdr:colOff>
      <xdr:row>31</xdr:row>
      <xdr:rowOff>63500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28895"/>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107950</xdr:rowOff>
    </xdr:from>
    <xdr:to>
      <xdr:col>3</xdr:col>
      <xdr:colOff>3175</xdr:colOff>
      <xdr:row>37</xdr:row>
      <xdr:rowOff>38100</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43180</xdr:rowOff>
    </xdr:from>
    <xdr:to>
      <xdr:col>1</xdr:col>
      <xdr:colOff>485775</xdr:colOff>
      <xdr:row>35</xdr:row>
      <xdr:rowOff>144780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170815</xdr:rowOff>
    </xdr:from>
    <xdr:to>
      <xdr:col>6</xdr:col>
      <xdr:colOff>561975</xdr:colOff>
      <xdr:row>36</xdr:row>
      <xdr:rowOff>100965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149242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14605</xdr:rowOff>
    </xdr:from>
    <xdr:to>
      <xdr:col>5</xdr:col>
      <xdr:colOff>409575</xdr:colOff>
      <xdr:row>33</xdr:row>
      <xdr:rowOff>116205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132732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4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52705</xdr:rowOff>
    </xdr:from>
    <xdr:to>
      <xdr:col>4</xdr:col>
      <xdr:colOff>206375</xdr:colOff>
      <xdr:row>31</xdr:row>
      <xdr:rowOff>154305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170832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12700</xdr:rowOff>
    </xdr:from>
    <xdr:to>
      <xdr:col>3</xdr:col>
      <xdr:colOff>3175</xdr:colOff>
      <xdr:row>31</xdr:row>
      <xdr:rowOff>114300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130827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106045</xdr:rowOff>
    </xdr:from>
    <xdr:to>
      <xdr:col>1</xdr:col>
      <xdr:colOff>485775</xdr:colOff>
      <xdr:row>30</xdr:row>
      <xdr:rowOff>36195</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0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52722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48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102067</xdr:rowOff>
    </xdr:from>
    <xdr:to>
      <xdr:col>6</xdr:col>
      <xdr:colOff>510540</xdr:colOff>
      <xdr:row>58</xdr:row>
      <xdr:rowOff>106296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74567"/>
          <a:ext cx="1270"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110123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34,338</a:t>
          </a:r>
          <a:endParaRPr kumimoji="1" lang="ja-JP" altLang="en-US" sz="1000" b="1">
            <a:latin typeface="ＭＳ Ｐゴシック"/>
          </a:endParaRPr>
        </a:p>
      </xdr:txBody>
    </xdr:sp>
    <xdr:clientData/>
  </xdr:oneCellAnchor>
  <xdr:twoCellAnchor>
    <xdr:from>
      <xdr:col>6</xdr:col>
      <xdr:colOff>422275</xdr:colOff>
      <xdr:row>58</xdr:row>
      <xdr:rowOff>106296</xdr:rowOff>
    </xdr:from>
    <xdr:to>
      <xdr:col>6</xdr:col>
      <xdr:colOff>600075</xdr:colOff>
      <xdr:row>58</xdr:row>
      <xdr:rowOff>106296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0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48744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130,634</a:t>
          </a:r>
          <a:endParaRPr kumimoji="1" lang="ja-JP" altLang="en-US" sz="1000" b="1">
            <a:latin typeface="ＭＳ Ｐゴシック"/>
          </a:endParaRPr>
        </a:p>
      </xdr:txBody>
    </xdr:sp>
    <xdr:clientData/>
  </xdr:oneCellAnchor>
  <xdr:twoCellAnchor>
    <xdr:from>
      <xdr:col>6</xdr:col>
      <xdr:colOff>422275</xdr:colOff>
      <xdr:row>50</xdr:row>
      <xdr:rowOff>102067</xdr:rowOff>
    </xdr:from>
    <xdr:to>
      <xdr:col>6</xdr:col>
      <xdr:colOff>600075</xdr:colOff>
      <xdr:row>50</xdr:row>
      <xdr:rowOff>102067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7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12527</xdr:rowOff>
    </xdr:from>
    <xdr:to>
      <xdr:col>6</xdr:col>
      <xdr:colOff>511175</xdr:colOff>
      <xdr:row>57</xdr:row>
      <xdr:rowOff>45831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85177"/>
          <a:ext cx="838200" cy="3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2677</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32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151250</xdr:rowOff>
    </xdr:from>
    <xdr:to>
      <xdr:col>6</xdr:col>
      <xdr:colOff>561975</xdr:colOff>
      <xdr:row>56</xdr:row>
      <xdr:rowOff>81400</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5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45831</xdr:rowOff>
    </xdr:from>
    <xdr:to>
      <xdr:col>5</xdr:col>
      <xdr:colOff>358775</xdr:colOff>
      <xdr:row>57</xdr:row>
      <xdr:rowOff>170776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818481"/>
          <a:ext cx="889000" cy="12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76012</xdr:rowOff>
    </xdr:from>
    <xdr:to>
      <xdr:col>5</xdr:col>
      <xdr:colOff>409575</xdr:colOff>
      <xdr:row>58</xdr:row>
      <xdr:rowOff>6162</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84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168739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9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73220</xdr:rowOff>
    </xdr:from>
    <xdr:to>
      <xdr:col>4</xdr:col>
      <xdr:colOff>155575</xdr:colOff>
      <xdr:row>57</xdr:row>
      <xdr:rowOff>170776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674420"/>
          <a:ext cx="889000" cy="26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160724</xdr:rowOff>
    </xdr:from>
    <xdr:to>
      <xdr:col>4</xdr:col>
      <xdr:colOff>206375</xdr:colOff>
      <xdr:row>58</xdr:row>
      <xdr:rowOff>90874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93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82001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100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73220</xdr:rowOff>
    </xdr:from>
    <xdr:to>
      <xdr:col>2</xdr:col>
      <xdr:colOff>638175</xdr:colOff>
      <xdr:row>58</xdr:row>
      <xdr:rowOff>28758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674420"/>
          <a:ext cx="889000" cy="29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27821</xdr:rowOff>
    </xdr:from>
    <xdr:to>
      <xdr:col>3</xdr:col>
      <xdr:colOff>3175</xdr:colOff>
      <xdr:row>57</xdr:row>
      <xdr:rowOff>129421</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120548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8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132491</xdr:rowOff>
    </xdr:from>
    <xdr:to>
      <xdr:col>1</xdr:col>
      <xdr:colOff>485775</xdr:colOff>
      <xdr:row>57</xdr:row>
      <xdr:rowOff>62641</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973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79168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5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133177</xdr:rowOff>
    </xdr:from>
    <xdr:to>
      <xdr:col>6</xdr:col>
      <xdr:colOff>561975</xdr:colOff>
      <xdr:row>57</xdr:row>
      <xdr:rowOff>63327</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7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111604</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166481</xdr:rowOff>
    </xdr:from>
    <xdr:to>
      <xdr:col>5</xdr:col>
      <xdr:colOff>409575</xdr:colOff>
      <xdr:row>57</xdr:row>
      <xdr:rowOff>96631</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7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113158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5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119976</xdr:rowOff>
    </xdr:from>
    <xdr:to>
      <xdr:col>4</xdr:col>
      <xdr:colOff>206375</xdr:colOff>
      <xdr:row>58</xdr:row>
      <xdr:rowOff>50126</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8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66653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6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22420</xdr:rowOff>
    </xdr:from>
    <xdr:to>
      <xdr:col>3</xdr:col>
      <xdr:colOff>3175</xdr:colOff>
      <xdr:row>56</xdr:row>
      <xdr:rowOff>124020</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96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140547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3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149408</xdr:rowOff>
    </xdr:from>
    <xdr:to>
      <xdr:col>1</xdr:col>
      <xdr:colOff>485775</xdr:colOff>
      <xdr:row>58</xdr:row>
      <xdr:rowOff>79558</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9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70685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168480</xdr:rowOff>
    </xdr:from>
    <xdr:to>
      <xdr:col>6</xdr:col>
      <xdr:colOff>510540</xdr:colOff>
      <xdr:row>73</xdr:row>
      <xdr:rowOff>151839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341430"/>
          <a:ext cx="1270" cy="326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155666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267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176,969</a:t>
          </a:r>
          <a:endParaRPr kumimoji="1" lang="ja-JP" altLang="en-US" sz="1000" b="1">
            <a:latin typeface="ＭＳ Ｐゴシック"/>
          </a:endParaRPr>
        </a:p>
      </xdr:txBody>
    </xdr:sp>
    <xdr:clientData/>
  </xdr:oneCellAnchor>
  <xdr:twoCellAnchor>
    <xdr:from>
      <xdr:col>6</xdr:col>
      <xdr:colOff>422275</xdr:colOff>
      <xdr:row>73</xdr:row>
      <xdr:rowOff>151839</xdr:rowOff>
    </xdr:from>
    <xdr:to>
      <xdr:col>6</xdr:col>
      <xdr:colOff>600075</xdr:colOff>
      <xdr:row>73</xdr:row>
      <xdr:rowOff>151839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6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115157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11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191,241</a:t>
          </a:r>
          <a:endParaRPr kumimoji="1" lang="ja-JP" altLang="en-US" sz="1000" b="1">
            <a:latin typeface="ＭＳ Ｐゴシック"/>
          </a:endParaRPr>
        </a:p>
      </xdr:txBody>
    </xdr:sp>
    <xdr:clientData/>
  </xdr:oneCellAnchor>
  <xdr:twoCellAnchor>
    <xdr:from>
      <xdr:col>6</xdr:col>
      <xdr:colOff>422275</xdr:colOff>
      <xdr:row>71</xdr:row>
      <xdr:rowOff>168480</xdr:rowOff>
    </xdr:from>
    <xdr:to>
      <xdr:col>6</xdr:col>
      <xdr:colOff>600075</xdr:colOff>
      <xdr:row>71</xdr:row>
      <xdr:rowOff>168480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34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52809</xdr:rowOff>
    </xdr:from>
    <xdr:to>
      <xdr:col>6</xdr:col>
      <xdr:colOff>511175</xdr:colOff>
      <xdr:row>74</xdr:row>
      <xdr:rowOff>42362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568659"/>
          <a:ext cx="838200" cy="16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24269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368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181,328</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1392</xdr:rowOff>
    </xdr:from>
    <xdr:to>
      <xdr:col>6</xdr:col>
      <xdr:colOff>561975</xdr:colOff>
      <xdr:row>73</xdr:row>
      <xdr:rowOff>102992</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4584700" y="1251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42362</xdr:rowOff>
    </xdr:from>
    <xdr:to>
      <xdr:col>5</xdr:col>
      <xdr:colOff>358775</xdr:colOff>
      <xdr:row>74</xdr:row>
      <xdr:rowOff>107102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29662"/>
          <a:ext cx="8890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149799</xdr:rowOff>
    </xdr:from>
    <xdr:to>
      <xdr:col>5</xdr:col>
      <xdr:colOff>409575</xdr:colOff>
      <xdr:row>76</xdr:row>
      <xdr:rowOff>79949</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3746500" y="130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71076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4" y="1310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107102</xdr:rowOff>
    </xdr:from>
    <xdr:to>
      <xdr:col>4</xdr:col>
      <xdr:colOff>155575</xdr:colOff>
      <xdr:row>75</xdr:row>
      <xdr:rowOff>159519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794402"/>
          <a:ext cx="889000" cy="2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51684</xdr:rowOff>
    </xdr:from>
    <xdr:to>
      <xdr:col>4</xdr:col>
      <xdr:colOff>206375</xdr:colOff>
      <xdr:row>77</xdr:row>
      <xdr:rowOff>153284</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2857500" y="1325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144411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4" y="1334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159519</xdr:rowOff>
    </xdr:from>
    <xdr:to>
      <xdr:col>2</xdr:col>
      <xdr:colOff>638175</xdr:colOff>
      <xdr:row>76</xdr:row>
      <xdr:rowOff>18176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18269"/>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9438</xdr:rowOff>
    </xdr:from>
    <xdr:to>
      <xdr:col>3</xdr:col>
      <xdr:colOff>3175</xdr:colOff>
      <xdr:row>78</xdr:row>
      <xdr:rowOff>111038</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968500" y="133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102165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4" y="134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88717</xdr:rowOff>
    </xdr:from>
    <xdr:to>
      <xdr:col>1</xdr:col>
      <xdr:colOff>485775</xdr:colOff>
      <xdr:row>79</xdr:row>
      <xdr:rowOff>18867</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079500" y="134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9994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4" y="1355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2009</xdr:rowOff>
    </xdr:from>
    <xdr:to>
      <xdr:col>6</xdr:col>
      <xdr:colOff>561975</xdr:colOff>
      <xdr:row>73</xdr:row>
      <xdr:rowOff>103609</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4584700" y="125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151269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9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181,301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163012</xdr:rowOff>
    </xdr:from>
    <xdr:to>
      <xdr:col>5</xdr:col>
      <xdr:colOff>409575</xdr:colOff>
      <xdr:row>74</xdr:row>
      <xdr:rowOff>93162</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3746500" y="126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109689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4" y="1245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174,258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56302</xdr:rowOff>
    </xdr:from>
    <xdr:to>
      <xdr:col>4</xdr:col>
      <xdr:colOff>206375</xdr:colOff>
      <xdr:row>74</xdr:row>
      <xdr:rowOff>157902</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2857500" y="127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2979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4" y="1251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171,426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108720</xdr:rowOff>
    </xdr:from>
    <xdr:to>
      <xdr:col>3</xdr:col>
      <xdr:colOff>3175</xdr:colOff>
      <xdr:row>76</xdr:row>
      <xdr:rowOff>38869</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968500" y="129674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55397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4" y="1274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161,633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138826</xdr:rowOff>
    </xdr:from>
    <xdr:to>
      <xdr:col>1</xdr:col>
      <xdr:colOff>485775</xdr:colOff>
      <xdr:row>76</xdr:row>
      <xdr:rowOff>68976</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079500" y="129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85503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4" y="1277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109753</xdr:rowOff>
    </xdr:from>
    <xdr:to>
      <xdr:col>6</xdr:col>
      <xdr:colOff>510540</xdr:colOff>
      <xdr:row>98</xdr:row>
      <xdr:rowOff>103048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883153"/>
          <a:ext cx="1270" cy="102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106875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21,481</a:t>
          </a:r>
          <a:endParaRPr kumimoji="1" lang="ja-JP" altLang="en-US" sz="1000" b="1">
            <a:latin typeface="ＭＳ Ｐゴシック"/>
          </a:endParaRPr>
        </a:p>
      </xdr:txBody>
    </xdr:sp>
    <xdr:clientData/>
  </xdr:oneCellAnchor>
  <xdr:twoCellAnchor>
    <xdr:from>
      <xdr:col>6</xdr:col>
      <xdr:colOff>422275</xdr:colOff>
      <xdr:row>98</xdr:row>
      <xdr:rowOff>103048</xdr:rowOff>
    </xdr:from>
    <xdr:to>
      <xdr:col>6</xdr:col>
      <xdr:colOff>600075</xdr:colOff>
      <xdr:row>98</xdr:row>
      <xdr:rowOff>103048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0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56430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6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34,893</a:t>
          </a:r>
          <a:endParaRPr kumimoji="1" lang="ja-JP" altLang="en-US" sz="1000" b="1">
            <a:latin typeface="ＭＳ Ｐゴシック"/>
          </a:endParaRPr>
        </a:p>
      </xdr:txBody>
    </xdr:sp>
    <xdr:clientData/>
  </xdr:oneCellAnchor>
  <xdr:twoCellAnchor>
    <xdr:from>
      <xdr:col>6</xdr:col>
      <xdr:colOff>422275</xdr:colOff>
      <xdr:row>92</xdr:row>
      <xdr:rowOff>109753</xdr:rowOff>
    </xdr:from>
    <xdr:to>
      <xdr:col>6</xdr:col>
      <xdr:colOff>600075</xdr:colOff>
      <xdr:row>92</xdr:row>
      <xdr:rowOff>109753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88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97713</xdr:rowOff>
    </xdr:from>
    <xdr:to>
      <xdr:col>6</xdr:col>
      <xdr:colOff>511175</xdr:colOff>
      <xdr:row>92</xdr:row>
      <xdr:rowOff>109753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528213"/>
          <a:ext cx="838200" cy="3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99713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8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121286</xdr:rowOff>
    </xdr:from>
    <xdr:to>
      <xdr:col>6</xdr:col>
      <xdr:colOff>561975</xdr:colOff>
      <xdr:row>96</xdr:row>
      <xdr:rowOff>51436</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40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97713</xdr:rowOff>
    </xdr:from>
    <xdr:to>
      <xdr:col>5</xdr:col>
      <xdr:colOff>358775</xdr:colOff>
      <xdr:row>92</xdr:row>
      <xdr:rowOff>28372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528213"/>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23597</xdr:rowOff>
    </xdr:from>
    <xdr:to>
      <xdr:col>5</xdr:col>
      <xdr:colOff>409575</xdr:colOff>
      <xdr:row>95</xdr:row>
      <xdr:rowOff>125197</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116324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14960</xdr:rowOff>
    </xdr:from>
    <xdr:to>
      <xdr:col>4</xdr:col>
      <xdr:colOff>155575</xdr:colOff>
      <xdr:row>92</xdr:row>
      <xdr:rowOff>28372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5788360"/>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52629</xdr:rowOff>
    </xdr:from>
    <xdr:to>
      <xdr:col>4</xdr:col>
      <xdr:colOff>206375</xdr:colOff>
      <xdr:row>94</xdr:row>
      <xdr:rowOff>154229</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145356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139243</xdr:rowOff>
    </xdr:from>
    <xdr:to>
      <xdr:col>2</xdr:col>
      <xdr:colOff>638175</xdr:colOff>
      <xdr:row>92</xdr:row>
      <xdr:rowOff>14960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741193"/>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146431</xdr:rowOff>
    </xdr:from>
    <xdr:to>
      <xdr:col>3</xdr:col>
      <xdr:colOff>3175</xdr:colOff>
      <xdr:row>95</xdr:row>
      <xdr:rowOff>76581</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67708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135077</xdr:rowOff>
    </xdr:from>
    <xdr:to>
      <xdr:col>1</xdr:col>
      <xdr:colOff>485775</xdr:colOff>
      <xdr:row>95</xdr:row>
      <xdr:rowOff>65227</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56354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58953</xdr:rowOff>
    </xdr:from>
    <xdr:to>
      <xdr:col>6</xdr:col>
      <xdr:colOff>561975</xdr:colOff>
      <xdr:row>92</xdr:row>
      <xdr:rowOff>160553</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11980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7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34,893</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46913</xdr:rowOff>
    </xdr:from>
    <xdr:to>
      <xdr:col>5</xdr:col>
      <xdr:colOff>409575</xdr:colOff>
      <xdr:row>90</xdr:row>
      <xdr:rowOff>148513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5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165040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149022</xdr:rowOff>
    </xdr:from>
    <xdr:to>
      <xdr:col>4</xdr:col>
      <xdr:colOff>206375</xdr:colOff>
      <xdr:row>92</xdr:row>
      <xdr:rowOff>79172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57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95699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5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135610</xdr:rowOff>
    </xdr:from>
    <xdr:to>
      <xdr:col>3</xdr:col>
      <xdr:colOff>3175</xdr:colOff>
      <xdr:row>92</xdr:row>
      <xdr:rowOff>65760</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5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82287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5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36,137</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88443</xdr:rowOff>
    </xdr:from>
    <xdr:to>
      <xdr:col>1</xdr:col>
      <xdr:colOff>485775</xdr:colOff>
      <xdr:row>92</xdr:row>
      <xdr:rowOff>18593</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56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35120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4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157074</xdr:rowOff>
    </xdr:from>
    <xdr:to>
      <xdr:col>15</xdr:col>
      <xdr:colOff>180340</xdr:colOff>
      <xdr:row>38</xdr:row>
      <xdr:rowOff>114097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6157824"/>
          <a:ext cx="1270" cy="471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117924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33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15</xdr:col>
      <xdr:colOff>92075</xdr:colOff>
      <xdr:row>38</xdr:row>
      <xdr:rowOff>114097</xdr:rowOff>
    </xdr:from>
    <xdr:to>
      <xdr:col>15</xdr:col>
      <xdr:colOff>269875</xdr:colOff>
      <xdr:row>38</xdr:row>
      <xdr:rowOff>114097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103751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9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35</xdr:row>
      <xdr:rowOff>157074</xdr:rowOff>
    </xdr:from>
    <xdr:to>
      <xdr:col>15</xdr:col>
      <xdr:colOff>269875</xdr:colOff>
      <xdr:row>35</xdr:row>
      <xdr:rowOff>157074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15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144272</xdr:rowOff>
    </xdr:from>
    <xdr:to>
      <xdr:col>15</xdr:col>
      <xdr:colOff>180975</xdr:colOff>
      <xdr:row>37</xdr:row>
      <xdr:rowOff>159359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87922"/>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165726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664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142849</xdr:rowOff>
    </xdr:from>
    <xdr:to>
      <xdr:col>15</xdr:col>
      <xdr:colOff>231775</xdr:colOff>
      <xdr:row>37</xdr:row>
      <xdr:rowOff>72999</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31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157988</xdr:rowOff>
    </xdr:from>
    <xdr:to>
      <xdr:col>14</xdr:col>
      <xdr:colOff>28575</xdr:colOff>
      <xdr:row>37</xdr:row>
      <xdr:rowOff>159359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0163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165252</xdr:rowOff>
    </xdr:from>
    <xdr:to>
      <xdr:col>14</xdr:col>
      <xdr:colOff>79375</xdr:colOff>
      <xdr:row>36</xdr:row>
      <xdr:rowOff>95402</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111929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9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128727</xdr:rowOff>
    </xdr:from>
    <xdr:to>
      <xdr:col>12</xdr:col>
      <xdr:colOff>511175</xdr:colOff>
      <xdr:row>37</xdr:row>
      <xdr:rowOff>157988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29477"/>
          <a:ext cx="889000" cy="3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83007</xdr:rowOff>
    </xdr:from>
    <xdr:to>
      <xdr:col>11</xdr:col>
      <xdr:colOff>307975</xdr:colOff>
      <xdr:row>35</xdr:row>
      <xdr:rowOff>128727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69407"/>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93472</xdr:rowOff>
    </xdr:from>
    <xdr:to>
      <xdr:col>15</xdr:col>
      <xdr:colOff>231775</xdr:colOff>
      <xdr:row>38</xdr:row>
      <xdr:rowOff>23622</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71899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108560</xdr:rowOff>
    </xdr:from>
    <xdr:to>
      <xdr:col>14</xdr:col>
      <xdr:colOff>79375</xdr:colOff>
      <xdr:row>38</xdr:row>
      <xdr:rowOff>38709</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29836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4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107188</xdr:rowOff>
    </xdr:from>
    <xdr:to>
      <xdr:col>12</xdr:col>
      <xdr:colOff>561975</xdr:colOff>
      <xdr:row>38</xdr:row>
      <xdr:rowOff>37338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28465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77927</xdr:rowOff>
    </xdr:from>
    <xdr:to>
      <xdr:col>11</xdr:col>
      <xdr:colOff>358775</xdr:colOff>
      <xdr:row>36</xdr:row>
      <xdr:rowOff>8077</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170654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32207</xdr:rowOff>
    </xdr:from>
    <xdr:to>
      <xdr:col>10</xdr:col>
      <xdr:colOff>155575</xdr:colOff>
      <xdr:row>32</xdr:row>
      <xdr:rowOff>133807</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150334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93752</xdr:rowOff>
    </xdr:from>
    <xdr:to>
      <xdr:col>15</xdr:col>
      <xdr:colOff>180340</xdr:colOff>
      <xdr:row>58</xdr:row>
      <xdr:rowOff>6312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66252"/>
          <a:ext cx="1270" cy="1284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10139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5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15</xdr:col>
      <xdr:colOff>92075</xdr:colOff>
      <xdr:row>58</xdr:row>
      <xdr:rowOff>6312</xdr:rowOff>
    </xdr:from>
    <xdr:to>
      <xdr:col>15</xdr:col>
      <xdr:colOff>269875</xdr:colOff>
      <xdr:row>58</xdr:row>
      <xdr:rowOff>6312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40429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22,804</a:t>
          </a:r>
          <a:endParaRPr kumimoji="1" lang="ja-JP" altLang="en-US" sz="1000" b="1">
            <a:latin typeface="ＭＳ Ｐゴシック"/>
          </a:endParaRPr>
        </a:p>
      </xdr:txBody>
    </xdr:sp>
    <xdr:clientData/>
  </xdr:oneCellAnchor>
  <xdr:twoCellAnchor>
    <xdr:from>
      <xdr:col>15</xdr:col>
      <xdr:colOff>92075</xdr:colOff>
      <xdr:row>50</xdr:row>
      <xdr:rowOff>93752</xdr:rowOff>
    </xdr:from>
    <xdr:to>
      <xdr:col>15</xdr:col>
      <xdr:colOff>269875</xdr:colOff>
      <xdr:row>50</xdr:row>
      <xdr:rowOff>93752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149301</xdr:rowOff>
    </xdr:from>
    <xdr:to>
      <xdr:col>15</xdr:col>
      <xdr:colOff>180975</xdr:colOff>
      <xdr:row>55</xdr:row>
      <xdr:rowOff>40316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36151"/>
          <a:ext cx="838200" cy="23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43781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30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10,412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65354</xdr:rowOff>
    </xdr:from>
    <xdr:to>
      <xdr:col>15</xdr:col>
      <xdr:colOff>231775</xdr:colOff>
      <xdr:row>54</xdr:row>
      <xdr:rowOff>166954</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32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143301</xdr:rowOff>
    </xdr:from>
    <xdr:to>
      <xdr:col>14</xdr:col>
      <xdr:colOff>28575</xdr:colOff>
      <xdr:row>55</xdr:row>
      <xdr:rowOff>40316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230151"/>
          <a:ext cx="889000" cy="2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140621</xdr:rowOff>
    </xdr:from>
    <xdr:to>
      <xdr:col>14</xdr:col>
      <xdr:colOff>79375</xdr:colOff>
      <xdr:row>56</xdr:row>
      <xdr:rowOff>70771</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5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61898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7" y="96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143301</xdr:rowOff>
    </xdr:from>
    <xdr:to>
      <xdr:col>12</xdr:col>
      <xdr:colOff>511175</xdr:colOff>
      <xdr:row>55</xdr:row>
      <xdr:rowOff>87237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230151"/>
          <a:ext cx="889000" cy="28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73978</xdr:rowOff>
    </xdr:from>
    <xdr:to>
      <xdr:col>11</xdr:col>
      <xdr:colOff>307975</xdr:colOff>
      <xdr:row>55</xdr:row>
      <xdr:rowOff>87237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50372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98501</xdr:rowOff>
    </xdr:from>
    <xdr:to>
      <xdr:col>15</xdr:col>
      <xdr:colOff>231775</xdr:colOff>
      <xdr:row>54</xdr:row>
      <xdr:rowOff>28651</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1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121378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3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160966</xdr:rowOff>
    </xdr:from>
    <xdr:to>
      <xdr:col>14</xdr:col>
      <xdr:colOff>79375</xdr:colOff>
      <xdr:row>55</xdr:row>
      <xdr:rowOff>91116</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4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107643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7" y="91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92501</xdr:rowOff>
    </xdr:from>
    <xdr:to>
      <xdr:col>12</xdr:col>
      <xdr:colOff>561975</xdr:colOff>
      <xdr:row>54</xdr:row>
      <xdr:rowOff>22651</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1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39178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9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36437</xdr:rowOff>
    </xdr:from>
    <xdr:to>
      <xdr:col>11</xdr:col>
      <xdr:colOff>358775</xdr:colOff>
      <xdr:row>55</xdr:row>
      <xdr:rowOff>138037</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154564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7" y="924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23178</xdr:rowOff>
    </xdr:from>
    <xdr:to>
      <xdr:col>10</xdr:col>
      <xdr:colOff>155575</xdr:colOff>
      <xdr:row>55</xdr:row>
      <xdr:rowOff>124778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4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141305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7" y="922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62857</xdr:rowOff>
    </xdr:from>
    <xdr:to>
      <xdr:col>15</xdr:col>
      <xdr:colOff>180340</xdr:colOff>
      <xdr:row>79</xdr:row>
      <xdr:rowOff>50905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4357"/>
          <a:ext cx="1270" cy="153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54732</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1,469</a:t>
          </a:r>
          <a:endParaRPr kumimoji="1" lang="ja-JP" altLang="en-US" sz="1000" b="1">
            <a:latin typeface="ＭＳ Ｐゴシック"/>
          </a:endParaRPr>
        </a:p>
      </xdr:txBody>
    </xdr:sp>
    <xdr:clientData/>
  </xdr:oneCellAnchor>
  <xdr:twoCellAnchor>
    <xdr:from>
      <xdr:col>15</xdr:col>
      <xdr:colOff>92075</xdr:colOff>
      <xdr:row>79</xdr:row>
      <xdr:rowOff>50905</xdr:rowOff>
    </xdr:from>
    <xdr:to>
      <xdr:col>15</xdr:col>
      <xdr:colOff>269875</xdr:colOff>
      <xdr:row>79</xdr:row>
      <xdr:rowOff>50905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9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9534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48,353</a:t>
          </a:r>
          <a:endParaRPr kumimoji="1" lang="ja-JP" altLang="en-US" sz="1000" b="1">
            <a:latin typeface="ＭＳ Ｐゴシック"/>
          </a:endParaRPr>
        </a:p>
      </xdr:txBody>
    </xdr:sp>
    <xdr:clientData/>
  </xdr:oneCellAnchor>
  <xdr:twoCellAnchor>
    <xdr:from>
      <xdr:col>15</xdr:col>
      <xdr:colOff>92075</xdr:colOff>
      <xdr:row>70</xdr:row>
      <xdr:rowOff>62857</xdr:rowOff>
    </xdr:from>
    <xdr:to>
      <xdr:col>15</xdr:col>
      <xdr:colOff>269875</xdr:colOff>
      <xdr:row>70</xdr:row>
      <xdr:rowOff>62857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29711</xdr:rowOff>
    </xdr:from>
    <xdr:to>
      <xdr:col>15</xdr:col>
      <xdr:colOff>180975</xdr:colOff>
      <xdr:row>76</xdr:row>
      <xdr:rowOff>89212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59911"/>
          <a:ext cx="8382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35748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57321</xdr:rowOff>
    </xdr:from>
    <xdr:to>
      <xdr:col>15</xdr:col>
      <xdr:colOff>231775</xdr:colOff>
      <xdr:row>76</xdr:row>
      <xdr:rowOff>158921</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0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29711</xdr:rowOff>
    </xdr:from>
    <xdr:to>
      <xdr:col>14</xdr:col>
      <xdr:colOff>28575</xdr:colOff>
      <xdr:row>76</xdr:row>
      <xdr:rowOff>42252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59911"/>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68621</xdr:rowOff>
    </xdr:from>
    <xdr:to>
      <xdr:col>14</xdr:col>
      <xdr:colOff>79375</xdr:colOff>
      <xdr:row>77</xdr:row>
      <xdr:rowOff>170221</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27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161348</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7" y="133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42252</xdr:rowOff>
    </xdr:from>
    <xdr:to>
      <xdr:col>12</xdr:col>
      <xdr:colOff>511175</xdr:colOff>
      <xdr:row>76</xdr:row>
      <xdr:rowOff>95058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72452"/>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118945</xdr:rowOff>
    </xdr:from>
    <xdr:to>
      <xdr:col>12</xdr:col>
      <xdr:colOff>561975</xdr:colOff>
      <xdr:row>78</xdr:row>
      <xdr:rowOff>49095</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40222</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7" y="1341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95058</xdr:rowOff>
    </xdr:from>
    <xdr:to>
      <xdr:col>11</xdr:col>
      <xdr:colOff>307975</xdr:colOff>
      <xdr:row>76</xdr:row>
      <xdr:rowOff>107893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25258"/>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129265</xdr:rowOff>
    </xdr:from>
    <xdr:to>
      <xdr:col>11</xdr:col>
      <xdr:colOff>358775</xdr:colOff>
      <xdr:row>78</xdr:row>
      <xdr:rowOff>59415</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50542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7" y="134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133934</xdr:rowOff>
    </xdr:from>
    <xdr:to>
      <xdr:col>10</xdr:col>
      <xdr:colOff>155575</xdr:colOff>
      <xdr:row>78</xdr:row>
      <xdr:rowOff>64084</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55211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38412</xdr:rowOff>
    </xdr:from>
    <xdr:to>
      <xdr:col>15</xdr:col>
      <xdr:colOff>231775</xdr:colOff>
      <xdr:row>76</xdr:row>
      <xdr:rowOff>140012</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0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61289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150361</xdr:rowOff>
    </xdr:from>
    <xdr:to>
      <xdr:col>14</xdr:col>
      <xdr:colOff>79375</xdr:colOff>
      <xdr:row>76</xdr:row>
      <xdr:rowOff>80511</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30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97038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162902</xdr:rowOff>
    </xdr:from>
    <xdr:to>
      <xdr:col>12</xdr:col>
      <xdr:colOff>561975</xdr:colOff>
      <xdr:row>76</xdr:row>
      <xdr:rowOff>93052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109578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44258</xdr:rowOff>
    </xdr:from>
    <xdr:to>
      <xdr:col>11</xdr:col>
      <xdr:colOff>358775</xdr:colOff>
      <xdr:row>76</xdr:row>
      <xdr:rowOff>145858</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0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162385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4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57093</xdr:rowOff>
    </xdr:from>
    <xdr:to>
      <xdr:col>10</xdr:col>
      <xdr:colOff>155575</xdr:colOff>
      <xdr:row>76</xdr:row>
      <xdr:rowOff>158693</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30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3769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112176</xdr:rowOff>
    </xdr:from>
    <xdr:to>
      <xdr:col>15</xdr:col>
      <xdr:colOff>180340</xdr:colOff>
      <xdr:row>99</xdr:row>
      <xdr:rowOff>37745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4126"/>
          <a:ext cx="1270" cy="129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28,480</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58853</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56,852</a:t>
          </a:r>
          <a:endParaRPr kumimoji="1" lang="ja-JP" altLang="en-US" sz="1000" b="1">
            <a:latin typeface="ＭＳ Ｐゴシック"/>
          </a:endParaRPr>
        </a:p>
      </xdr:txBody>
    </xdr:sp>
    <xdr:clientData/>
  </xdr:oneCellAnchor>
  <xdr:twoCellAnchor>
    <xdr:from>
      <xdr:col>15</xdr:col>
      <xdr:colOff>92075</xdr:colOff>
      <xdr:row>91</xdr:row>
      <xdr:rowOff>112176</xdr:rowOff>
    </xdr:from>
    <xdr:to>
      <xdr:col>15</xdr:col>
      <xdr:colOff>269875</xdr:colOff>
      <xdr:row>91</xdr:row>
      <xdr:rowOff>112176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109982</xdr:rowOff>
    </xdr:from>
    <xdr:to>
      <xdr:col>15</xdr:col>
      <xdr:colOff>180975</xdr:colOff>
      <xdr:row>91</xdr:row>
      <xdr:rowOff>112176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5540482"/>
          <a:ext cx="838200" cy="17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121871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43,807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143444</xdr:rowOff>
    </xdr:from>
    <xdr:to>
      <xdr:col>15</xdr:col>
      <xdr:colOff>231775</xdr:colOff>
      <xdr:row>95</xdr:row>
      <xdr:rowOff>73594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10426700" y="1625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109982</xdr:rowOff>
    </xdr:from>
    <xdr:to>
      <xdr:col>14</xdr:col>
      <xdr:colOff>28575</xdr:colOff>
      <xdr:row>91</xdr:row>
      <xdr:rowOff>165120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540482"/>
          <a:ext cx="889000" cy="22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68007</xdr:rowOff>
    </xdr:from>
    <xdr:to>
      <xdr:col>14</xdr:col>
      <xdr:colOff>79375</xdr:colOff>
      <xdr:row>96</xdr:row>
      <xdr:rowOff>169607</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9588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160734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154194</xdr:rowOff>
    </xdr:from>
    <xdr:to>
      <xdr:col>12</xdr:col>
      <xdr:colOff>511175</xdr:colOff>
      <xdr:row>91</xdr:row>
      <xdr:rowOff>165120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756144"/>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57262</xdr:rowOff>
    </xdr:from>
    <xdr:to>
      <xdr:col>12</xdr:col>
      <xdr:colOff>561975</xdr:colOff>
      <xdr:row>96</xdr:row>
      <xdr:rowOff>158862</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8699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149989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154194</xdr:rowOff>
    </xdr:from>
    <xdr:to>
      <xdr:col>11</xdr:col>
      <xdr:colOff>307975</xdr:colOff>
      <xdr:row>93</xdr:row>
      <xdr:rowOff>20096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756144"/>
          <a:ext cx="889000" cy="20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163835</xdr:rowOff>
    </xdr:from>
    <xdr:to>
      <xdr:col>11</xdr:col>
      <xdr:colOff>358775</xdr:colOff>
      <xdr:row>96</xdr:row>
      <xdr:rowOff>93985</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7810500" y="1645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85112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25806</xdr:rowOff>
    </xdr:from>
    <xdr:to>
      <xdr:col>10</xdr:col>
      <xdr:colOff>155575</xdr:colOff>
      <xdr:row>96</xdr:row>
      <xdr:rowOff>127406</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6921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118533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61376</xdr:rowOff>
    </xdr:from>
    <xdr:to>
      <xdr:col>15</xdr:col>
      <xdr:colOff>231775</xdr:colOff>
      <xdr:row>91</xdr:row>
      <xdr:rowOff>162976</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10426700" y="156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14403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6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56,852</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59182</xdr:rowOff>
    </xdr:from>
    <xdr:to>
      <xdr:col>14</xdr:col>
      <xdr:colOff>79375</xdr:colOff>
      <xdr:row>90</xdr:row>
      <xdr:rowOff>160782</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9588500" y="154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5859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2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60,650</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114320</xdr:rowOff>
    </xdr:from>
    <xdr:to>
      <xdr:col>12</xdr:col>
      <xdr:colOff>561975</xdr:colOff>
      <xdr:row>92</xdr:row>
      <xdr:rowOff>44470</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8699500" y="1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60997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4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55,694</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103394</xdr:rowOff>
    </xdr:from>
    <xdr:to>
      <xdr:col>11</xdr:col>
      <xdr:colOff>358775</xdr:colOff>
      <xdr:row>92</xdr:row>
      <xdr:rowOff>33544</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7810500" y="1570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50071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48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55,933</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140746</xdr:rowOff>
    </xdr:from>
    <xdr:to>
      <xdr:col>10</xdr:col>
      <xdr:colOff>155575</xdr:colOff>
      <xdr:row>93</xdr:row>
      <xdr:rowOff>70896</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6921500" y="159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87423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9779</xdr:rowOff>
    </xdr:from>
    <xdr:to>
      <xdr:col>23</xdr:col>
      <xdr:colOff>516889</xdr:colOff>
      <xdr:row>39</xdr:row>
      <xdr:rowOff>29019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4729"/>
          <a:ext cx="1269" cy="139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32846</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12,081</a:t>
          </a:r>
          <a:endParaRPr kumimoji="1" lang="ja-JP" altLang="en-US" sz="1000" b="1">
            <a:latin typeface="ＭＳ Ｐゴシック"/>
          </a:endParaRPr>
        </a:p>
      </xdr:txBody>
    </xdr:sp>
    <xdr:clientData/>
  </xdr:oneCellAnchor>
  <xdr:twoCellAnchor>
    <xdr:from>
      <xdr:col>23</xdr:col>
      <xdr:colOff>428625</xdr:colOff>
      <xdr:row>39</xdr:row>
      <xdr:rowOff>29019</xdr:rowOff>
    </xdr:from>
    <xdr:to>
      <xdr:col>23</xdr:col>
      <xdr:colOff>606425</xdr:colOff>
      <xdr:row>39</xdr:row>
      <xdr:rowOff>29019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127906</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19,382</a:t>
          </a:r>
          <a:endParaRPr kumimoji="1" lang="ja-JP" altLang="en-US" sz="1000" b="1">
            <a:latin typeface="ＭＳ Ｐゴシック"/>
          </a:endParaRPr>
        </a:p>
      </xdr:txBody>
    </xdr:sp>
    <xdr:clientData/>
  </xdr:oneCellAnchor>
  <xdr:twoCellAnchor>
    <xdr:from>
      <xdr:col>23</xdr:col>
      <xdr:colOff>428625</xdr:colOff>
      <xdr:row>31</xdr:row>
      <xdr:rowOff>9779</xdr:rowOff>
    </xdr:from>
    <xdr:to>
      <xdr:col>23</xdr:col>
      <xdr:colOff>606425</xdr:colOff>
      <xdr:row>31</xdr:row>
      <xdr:rowOff>9779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124651</xdr:rowOff>
    </xdr:from>
    <xdr:to>
      <xdr:col>23</xdr:col>
      <xdr:colOff>517525</xdr:colOff>
      <xdr:row>38</xdr:row>
      <xdr:rowOff>18161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68301"/>
          <a:ext cx="8382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112539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14,196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89662</xdr:rowOff>
    </xdr:from>
    <xdr:to>
      <xdr:col>23</xdr:col>
      <xdr:colOff>568325</xdr:colOff>
      <xdr:row>37</xdr:row>
      <xdr:rowOff>19812</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6268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78549</xdr:rowOff>
    </xdr:from>
    <xdr:to>
      <xdr:col>22</xdr:col>
      <xdr:colOff>365125</xdr:colOff>
      <xdr:row>37</xdr:row>
      <xdr:rowOff>124651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07849"/>
          <a:ext cx="889000" cy="5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2032</xdr:rowOff>
    </xdr:from>
    <xdr:to>
      <xdr:col>22</xdr:col>
      <xdr:colOff>415925</xdr:colOff>
      <xdr:row>37</xdr:row>
      <xdr:rowOff>103632</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5430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120159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60833</xdr:rowOff>
    </xdr:from>
    <xdr:to>
      <xdr:col>21</xdr:col>
      <xdr:colOff>161925</xdr:colOff>
      <xdr:row>34</xdr:row>
      <xdr:rowOff>78549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90133"/>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60706</xdr:rowOff>
    </xdr:from>
    <xdr:to>
      <xdr:col>21</xdr:col>
      <xdr:colOff>212725</xdr:colOff>
      <xdr:row>37</xdr:row>
      <xdr:rowOff>162306</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153433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60833</xdr:rowOff>
    </xdr:from>
    <xdr:to>
      <xdr:col>19</xdr:col>
      <xdr:colOff>644525</xdr:colOff>
      <xdr:row>38</xdr:row>
      <xdr:rowOff>62929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890133"/>
          <a:ext cx="889000" cy="6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115189</xdr:rowOff>
    </xdr:from>
    <xdr:to>
      <xdr:col>20</xdr:col>
      <xdr:colOff>9525</xdr:colOff>
      <xdr:row>38</xdr:row>
      <xdr:rowOff>45339</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3652500" y="64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36466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160528</xdr:rowOff>
    </xdr:from>
    <xdr:to>
      <xdr:col>18</xdr:col>
      <xdr:colOff>492125</xdr:colOff>
      <xdr:row>38</xdr:row>
      <xdr:rowOff>90678</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2763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107205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138811</xdr:rowOff>
    </xdr:from>
    <xdr:to>
      <xdr:col>23</xdr:col>
      <xdr:colOff>568325</xdr:colOff>
      <xdr:row>38</xdr:row>
      <xdr:rowOff>68961</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62687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117238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73851</xdr:rowOff>
    </xdr:from>
    <xdr:to>
      <xdr:col>22</xdr:col>
      <xdr:colOff>415925</xdr:colOff>
      <xdr:row>38</xdr:row>
      <xdr:rowOff>4001</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5430500" y="6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166578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27749</xdr:rowOff>
    </xdr:from>
    <xdr:to>
      <xdr:col>21</xdr:col>
      <xdr:colOff>212725</xdr:colOff>
      <xdr:row>34</xdr:row>
      <xdr:rowOff>129349</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4541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145876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10033</xdr:rowOff>
    </xdr:from>
    <xdr:to>
      <xdr:col>20</xdr:col>
      <xdr:colOff>9525</xdr:colOff>
      <xdr:row>34</xdr:row>
      <xdr:rowOff>111633</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3652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128160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6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12129</xdr:rowOff>
    </xdr:from>
    <xdr:to>
      <xdr:col>18</xdr:col>
      <xdr:colOff>492125</xdr:colOff>
      <xdr:row>38</xdr:row>
      <xdr:rowOff>113729</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2763500" y="65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104856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120574</xdr:rowOff>
    </xdr:from>
    <xdr:to>
      <xdr:col>23</xdr:col>
      <xdr:colOff>516889</xdr:colOff>
      <xdr:row>59</xdr:row>
      <xdr:rowOff>137033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9378874"/>
          <a:ext cx="1269" cy="873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140860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33,785</a:t>
          </a:r>
          <a:endParaRPr kumimoji="1" lang="ja-JP" altLang="en-US" sz="1000" b="1">
            <a:latin typeface="ＭＳ Ｐゴシック"/>
          </a:endParaRPr>
        </a:p>
      </xdr:txBody>
    </xdr:sp>
    <xdr:clientData/>
  </xdr:oneCellAnchor>
  <xdr:twoCellAnchor>
    <xdr:from>
      <xdr:col>23</xdr:col>
      <xdr:colOff>428625</xdr:colOff>
      <xdr:row>59</xdr:row>
      <xdr:rowOff>137033</xdr:rowOff>
    </xdr:from>
    <xdr:to>
      <xdr:col>23</xdr:col>
      <xdr:colOff>606425</xdr:colOff>
      <xdr:row>59</xdr:row>
      <xdr:rowOff>137033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67251</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91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45,251</a:t>
          </a:r>
          <a:endParaRPr kumimoji="1" lang="ja-JP" altLang="en-US" sz="1000" b="1">
            <a:latin typeface="ＭＳ Ｐゴシック"/>
          </a:endParaRPr>
        </a:p>
      </xdr:txBody>
    </xdr:sp>
    <xdr:clientData/>
  </xdr:oneCellAnchor>
  <xdr:twoCellAnchor>
    <xdr:from>
      <xdr:col>23</xdr:col>
      <xdr:colOff>428625</xdr:colOff>
      <xdr:row>54</xdr:row>
      <xdr:rowOff>120574</xdr:rowOff>
    </xdr:from>
    <xdr:to>
      <xdr:col>23</xdr:col>
      <xdr:colOff>606425</xdr:colOff>
      <xdr:row>54</xdr:row>
      <xdr:rowOff>120574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3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31420</xdr:rowOff>
    </xdr:from>
    <xdr:to>
      <xdr:col>23</xdr:col>
      <xdr:colOff>517525</xdr:colOff>
      <xdr:row>54</xdr:row>
      <xdr:rowOff>120574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946820"/>
          <a:ext cx="8382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76166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7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40,384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97739</xdr:rowOff>
    </xdr:from>
    <xdr:to>
      <xdr:col>23</xdr:col>
      <xdr:colOff>568325</xdr:colOff>
      <xdr:row>57</xdr:row>
      <xdr:rowOff>27889</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6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31420</xdr:rowOff>
    </xdr:from>
    <xdr:to>
      <xdr:col>22</xdr:col>
      <xdr:colOff>365125</xdr:colOff>
      <xdr:row>55</xdr:row>
      <xdr:rowOff>46736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946820"/>
          <a:ext cx="889000" cy="5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104521</xdr:rowOff>
    </xdr:from>
    <xdr:to>
      <xdr:col>22</xdr:col>
      <xdr:colOff>415925</xdr:colOff>
      <xdr:row>56</xdr:row>
      <xdr:rowOff>34671</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5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25798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6579</xdr:rowOff>
    </xdr:from>
    <xdr:to>
      <xdr:col>21</xdr:col>
      <xdr:colOff>161925</xdr:colOff>
      <xdr:row>55</xdr:row>
      <xdr:rowOff>46736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750529"/>
          <a:ext cx="889000" cy="72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119380</xdr:rowOff>
    </xdr:from>
    <xdr:to>
      <xdr:col>21</xdr:col>
      <xdr:colOff>212725</xdr:colOff>
      <xdr:row>57</xdr:row>
      <xdr:rowOff>49530</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40657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6579</xdr:rowOff>
    </xdr:from>
    <xdr:to>
      <xdr:col>19</xdr:col>
      <xdr:colOff>644525</xdr:colOff>
      <xdr:row>57</xdr:row>
      <xdr:rowOff>69748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750529"/>
          <a:ext cx="889000" cy="109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141021</xdr:rowOff>
    </xdr:from>
    <xdr:to>
      <xdr:col>20</xdr:col>
      <xdr:colOff>9525</xdr:colOff>
      <xdr:row>58</xdr:row>
      <xdr:rowOff>71171</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91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62298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0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15824</xdr:rowOff>
    </xdr:from>
    <xdr:to>
      <xdr:col>18</xdr:col>
      <xdr:colOff>492125</xdr:colOff>
      <xdr:row>58</xdr:row>
      <xdr:rowOff>117424</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108551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69774</xdr:rowOff>
    </xdr:from>
    <xdr:to>
      <xdr:col>23</xdr:col>
      <xdr:colOff>568325</xdr:colOff>
      <xdr:row>54</xdr:row>
      <xdr:rowOff>171374</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32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22801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152070</xdr:rowOff>
    </xdr:from>
    <xdr:to>
      <xdr:col>22</xdr:col>
      <xdr:colOff>415925</xdr:colOff>
      <xdr:row>52</xdr:row>
      <xdr:rowOff>82220</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88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98747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67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167386</xdr:rowOff>
    </xdr:from>
    <xdr:to>
      <xdr:col>21</xdr:col>
      <xdr:colOff>212725</xdr:colOff>
      <xdr:row>55</xdr:row>
      <xdr:rowOff>97536</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4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114063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43,970</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127229</xdr:rowOff>
    </xdr:from>
    <xdr:to>
      <xdr:col>20</xdr:col>
      <xdr:colOff>9525</xdr:colOff>
      <xdr:row>51</xdr:row>
      <xdr:rowOff>57379</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86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73906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4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18948</xdr:rowOff>
    </xdr:from>
    <xdr:to>
      <xdr:col>18</xdr:col>
      <xdr:colOff>492125</xdr:colOff>
      <xdr:row>57</xdr:row>
      <xdr:rowOff>120548</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7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137075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44831</xdr:rowOff>
    </xdr:from>
    <xdr:to>
      <xdr:col>23</xdr:col>
      <xdr:colOff>516889</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3417931"/>
          <a:ext cx="1269" cy="225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162958</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31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23</xdr:col>
      <xdr:colOff>428625</xdr:colOff>
      <xdr:row>78</xdr:row>
      <xdr:rowOff>44831</xdr:rowOff>
    </xdr:from>
    <xdr:to>
      <xdr:col>23</xdr:col>
      <xdr:colOff>606425</xdr:colOff>
      <xdr:row>78</xdr:row>
      <xdr:rowOff>44831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165988</xdr:rowOff>
    </xdr:from>
    <xdr:to>
      <xdr:col>23</xdr:col>
      <xdr:colOff>517525</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67638"/>
          <a:ext cx="838200" cy="27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168600</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702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145723</xdr:rowOff>
    </xdr:from>
    <xdr:to>
      <xdr:col>23</xdr:col>
      <xdr:colOff>568325</xdr:colOff>
      <xdr:row>79</xdr:row>
      <xdr:rowOff>75873</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6268700" y="1351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21644</xdr:rowOff>
    </xdr:from>
    <xdr:to>
      <xdr:col>22</xdr:col>
      <xdr:colOff>365125</xdr:colOff>
      <xdr:row>77</xdr:row>
      <xdr:rowOff>165988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2194594"/>
          <a:ext cx="889000" cy="11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171359</xdr:rowOff>
    </xdr:from>
    <xdr:to>
      <xdr:col>22</xdr:col>
      <xdr:colOff>415925</xdr:colOff>
      <xdr:row>79</xdr:row>
      <xdr:rowOff>101509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5430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92636</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3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21644</xdr:rowOff>
    </xdr:from>
    <xdr:to>
      <xdr:col>21</xdr:col>
      <xdr:colOff>161925</xdr:colOff>
      <xdr:row>75</xdr:row>
      <xdr:rowOff>132515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194594"/>
          <a:ext cx="889000" cy="7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85961</xdr:rowOff>
    </xdr:from>
    <xdr:to>
      <xdr:col>21</xdr:col>
      <xdr:colOff>212725</xdr:colOff>
      <xdr:row>78</xdr:row>
      <xdr:rowOff>16111</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4541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7238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7" y="133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132515</xdr:rowOff>
    </xdr:from>
    <xdr:to>
      <xdr:col>19</xdr:col>
      <xdr:colOff>644525</xdr:colOff>
      <xdr:row>79</xdr:row>
      <xdr:rowOff>48096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991265"/>
          <a:ext cx="889000" cy="60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42038</xdr:rowOff>
    </xdr:from>
    <xdr:to>
      <xdr:col>20</xdr:col>
      <xdr:colOff>9525</xdr:colOff>
      <xdr:row>76</xdr:row>
      <xdr:rowOff>143638</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3652500" y="1307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134765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7" y="131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45793</xdr:rowOff>
    </xdr:from>
    <xdr:to>
      <xdr:col>18</xdr:col>
      <xdr:colOff>492125</xdr:colOff>
      <xdr:row>76</xdr:row>
      <xdr:rowOff>147393</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2763500" y="130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163920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7" y="1285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115188</xdr:rowOff>
    </xdr:from>
    <xdr:to>
      <xdr:col>22</xdr:col>
      <xdr:colOff>415925</xdr:colOff>
      <xdr:row>78</xdr:row>
      <xdr:rowOff>45338</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5430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61865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7" y="13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142294</xdr:rowOff>
    </xdr:from>
    <xdr:to>
      <xdr:col>21</xdr:col>
      <xdr:colOff>212725</xdr:colOff>
      <xdr:row>71</xdr:row>
      <xdr:rowOff>72444</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4541500" y="121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88971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7" y="119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81715</xdr:rowOff>
    </xdr:from>
    <xdr:to>
      <xdr:col>20</xdr:col>
      <xdr:colOff>9525</xdr:colOff>
      <xdr:row>76</xdr:row>
      <xdr:rowOff>11866</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3652500" y="12940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28392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7" y="127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168746</xdr:rowOff>
    </xdr:from>
    <xdr:to>
      <xdr:col>18</xdr:col>
      <xdr:colOff>492125</xdr:colOff>
      <xdr:row>79</xdr:row>
      <xdr:rowOff>98896</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2763500" y="13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90023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3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45679</xdr:rowOff>
    </xdr:from>
    <xdr:to>
      <xdr:col>23</xdr:col>
      <xdr:colOff>516889</xdr:colOff>
      <xdr:row>98</xdr:row>
      <xdr:rowOff>87874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47629"/>
          <a:ext cx="1269" cy="124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91701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15,587</a:t>
          </a:r>
          <a:endParaRPr kumimoji="1" lang="ja-JP" altLang="en-US" sz="1000" b="1">
            <a:latin typeface="ＭＳ Ｐゴシック"/>
          </a:endParaRPr>
        </a:p>
      </xdr:txBody>
    </xdr:sp>
    <xdr:clientData/>
  </xdr:oneCellAnchor>
  <xdr:twoCellAnchor>
    <xdr:from>
      <xdr:col>23</xdr:col>
      <xdr:colOff>428625</xdr:colOff>
      <xdr:row>98</xdr:row>
      <xdr:rowOff>87874</xdr:rowOff>
    </xdr:from>
    <xdr:to>
      <xdr:col>23</xdr:col>
      <xdr:colOff>606425</xdr:colOff>
      <xdr:row>98</xdr:row>
      <xdr:rowOff>87874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8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163806</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53,629</a:t>
          </a:r>
          <a:endParaRPr kumimoji="1" lang="ja-JP" altLang="en-US" sz="1000" b="1">
            <a:latin typeface="ＭＳ Ｐゴシック"/>
          </a:endParaRPr>
        </a:p>
      </xdr:txBody>
    </xdr:sp>
    <xdr:clientData/>
  </xdr:oneCellAnchor>
  <xdr:twoCellAnchor>
    <xdr:from>
      <xdr:col>23</xdr:col>
      <xdr:colOff>428625</xdr:colOff>
      <xdr:row>91</xdr:row>
      <xdr:rowOff>45679</xdr:rowOff>
    </xdr:from>
    <xdr:to>
      <xdr:col>23</xdr:col>
      <xdr:colOff>606425</xdr:colOff>
      <xdr:row>91</xdr:row>
      <xdr:rowOff>45679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87449</xdr:rowOff>
    </xdr:from>
    <xdr:to>
      <xdr:col>23</xdr:col>
      <xdr:colOff>517525</xdr:colOff>
      <xdr:row>92</xdr:row>
      <xdr:rowOff>95613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58608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41332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7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62905</xdr:rowOff>
    </xdr:from>
    <xdr:to>
      <xdr:col>23</xdr:col>
      <xdr:colOff>568325</xdr:colOff>
      <xdr:row>94</xdr:row>
      <xdr:rowOff>164505</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62687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55118</xdr:rowOff>
    </xdr:from>
    <xdr:to>
      <xdr:col>22</xdr:col>
      <xdr:colOff>365125</xdr:colOff>
      <xdr:row>92</xdr:row>
      <xdr:rowOff>95613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828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33252</xdr:rowOff>
    </xdr:from>
    <xdr:to>
      <xdr:col>22</xdr:col>
      <xdr:colOff>415925</xdr:colOff>
      <xdr:row>95</xdr:row>
      <xdr:rowOff>134852</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5430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125979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55118</xdr:rowOff>
    </xdr:from>
    <xdr:to>
      <xdr:col>21</xdr:col>
      <xdr:colOff>161925</xdr:colOff>
      <xdr:row>92</xdr:row>
      <xdr:rowOff>72687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828518"/>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6310</xdr:rowOff>
    </xdr:from>
    <xdr:to>
      <xdr:col>21</xdr:col>
      <xdr:colOff>212725</xdr:colOff>
      <xdr:row>95</xdr:row>
      <xdr:rowOff>107910</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4541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99037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33531</xdr:rowOff>
    </xdr:from>
    <xdr:to>
      <xdr:col>19</xdr:col>
      <xdr:colOff>644525</xdr:colOff>
      <xdr:row>92</xdr:row>
      <xdr:rowOff>72687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806931"/>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148859</xdr:rowOff>
    </xdr:from>
    <xdr:to>
      <xdr:col>20</xdr:col>
      <xdr:colOff>9525</xdr:colOff>
      <xdr:row>95</xdr:row>
      <xdr:rowOff>79009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3652500" y="1626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70136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134424</xdr:rowOff>
    </xdr:from>
    <xdr:to>
      <xdr:col>18</xdr:col>
      <xdr:colOff>492125</xdr:colOff>
      <xdr:row>95</xdr:row>
      <xdr:rowOff>64574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2763500" y="1625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36649</xdr:rowOff>
    </xdr:from>
    <xdr:to>
      <xdr:col>23</xdr:col>
      <xdr:colOff>568325</xdr:colOff>
      <xdr:row>92</xdr:row>
      <xdr:rowOff>138249</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6268700" y="1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59526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66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44813</xdr:rowOff>
    </xdr:from>
    <xdr:to>
      <xdr:col>22</xdr:col>
      <xdr:colOff>415925</xdr:colOff>
      <xdr:row>92</xdr:row>
      <xdr:rowOff>146413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5430500" y="15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162940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4318</xdr:rowOff>
    </xdr:from>
    <xdr:to>
      <xdr:col>21</xdr:col>
      <xdr:colOff>212725</xdr:colOff>
      <xdr:row>92</xdr:row>
      <xdr:rowOff>105918</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4541500" y="157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122445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5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21887</xdr:rowOff>
    </xdr:from>
    <xdr:to>
      <xdr:col>20</xdr:col>
      <xdr:colOff>9525</xdr:colOff>
      <xdr:row>92</xdr:row>
      <xdr:rowOff>123487</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3652500" y="157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140014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5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154181</xdr:rowOff>
    </xdr:from>
    <xdr:to>
      <xdr:col>18</xdr:col>
      <xdr:colOff>492125</xdr:colOff>
      <xdr:row>92</xdr:row>
      <xdr:rowOff>84331</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2763500" y="157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100858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5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150178</xdr:rowOff>
    </xdr:from>
    <xdr:to>
      <xdr:col>32</xdr:col>
      <xdr:colOff>186689</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65128"/>
          <a:ext cx="1269" cy="126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96855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6,645</a:t>
          </a:r>
          <a:endParaRPr kumimoji="1" lang="ja-JP" altLang="en-US" sz="1000" b="1">
            <a:latin typeface="ＭＳ Ｐゴシック"/>
          </a:endParaRPr>
        </a:p>
      </xdr:txBody>
    </xdr:sp>
    <xdr:clientData/>
  </xdr:oneCellAnchor>
  <xdr:twoCellAnchor>
    <xdr:from>
      <xdr:col>32</xdr:col>
      <xdr:colOff>98425</xdr:colOff>
      <xdr:row>31</xdr:row>
      <xdr:rowOff>150178</xdr:rowOff>
    </xdr:from>
    <xdr:to>
      <xdr:col>32</xdr:col>
      <xdr:colOff>276225</xdr:colOff>
      <xdr:row>31</xdr:row>
      <xdr:rowOff>150178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106443</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278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83566</xdr:rowOff>
    </xdr:from>
    <xdr:to>
      <xdr:col>32</xdr:col>
      <xdr:colOff>238125</xdr:colOff>
      <xdr:row>38</xdr:row>
      <xdr:rowOff>13715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21107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126809</xdr:rowOff>
    </xdr:from>
    <xdr:to>
      <xdr:col>31</xdr:col>
      <xdr:colOff>85725</xdr:colOff>
      <xdr:row>39</xdr:row>
      <xdr:rowOff>56959</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1272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115760</xdr:rowOff>
    </xdr:from>
    <xdr:to>
      <xdr:col>29</xdr:col>
      <xdr:colOff>568325</xdr:colOff>
      <xdr:row>39</xdr:row>
      <xdr:rowOff>45910</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0383500" y="66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62437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0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128143</xdr:rowOff>
    </xdr:from>
    <xdr:to>
      <xdr:col>28</xdr:col>
      <xdr:colOff>365125</xdr:colOff>
      <xdr:row>39</xdr:row>
      <xdr:rowOff>58293</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19494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74820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123952</xdr:rowOff>
    </xdr:from>
    <xdr:to>
      <xdr:col>27</xdr:col>
      <xdr:colOff>161925</xdr:colOff>
      <xdr:row>39</xdr:row>
      <xdr:rowOff>54102</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8605500" y="663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70629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1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181,301</a:t>
          </a:r>
          <a:r>
            <a:rPr kumimoji="1" lang="ja-JP" altLang="ja-JP" sz="1100" b="0" i="0" baseline="0">
              <a:solidFill>
                <a:schemeClr val="dk1"/>
              </a:solidFill>
              <a:effectLst/>
              <a:latin typeface="+mn-lt"/>
              <a:ea typeface="+mn-ea"/>
              <a:cs typeface="+mn-cs"/>
            </a:rPr>
            <a:t>円となっており、</a:t>
          </a:r>
          <a:r>
            <a:rPr lang="ja-JP" altLang="ja-JP" sz="1100" b="0" i="0" baseline="0">
              <a:solidFill>
                <a:schemeClr val="dk1"/>
              </a:solidFill>
              <a:effectLst/>
              <a:latin typeface="+mn-lt"/>
              <a:ea typeface="+mn-ea"/>
              <a:cs typeface="+mn-cs"/>
            </a:rPr>
            <a:t>全国・青森県平均を上回っている。近年、</a:t>
          </a:r>
          <a:r>
            <a:rPr lang="ja-JP" altLang="en-US" sz="1100" b="0" i="0" baseline="0">
              <a:solidFill>
                <a:schemeClr val="dk1"/>
              </a:solidFill>
              <a:effectLst/>
              <a:latin typeface="+mn-lt"/>
              <a:ea typeface="+mn-ea"/>
              <a:cs typeface="+mn-cs"/>
            </a:rPr>
            <a:t>国民健康保険特別会計繰出金</a:t>
          </a:r>
          <a:r>
            <a:rPr lang="ja-JP" altLang="ja-JP" sz="1100" b="0" i="0" baseline="0">
              <a:solidFill>
                <a:schemeClr val="dk1"/>
              </a:solidFill>
              <a:effectLst/>
              <a:latin typeface="+mn-lt"/>
              <a:ea typeface="+mn-ea"/>
              <a:cs typeface="+mn-cs"/>
            </a:rPr>
            <a:t>や障害者自立支援扶助費等が増加しており、今後も増加傾向は続いていくと見込まれる。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土木費は、住民一人当たり</a:t>
          </a:r>
          <a:r>
            <a:rPr kumimoji="1" lang="en-US" altLang="ja-JP" sz="1100" b="0" i="0" baseline="0">
              <a:solidFill>
                <a:schemeClr val="dk1"/>
              </a:solidFill>
              <a:effectLst/>
              <a:latin typeface="+mn-lt"/>
              <a:ea typeface="+mn-ea"/>
              <a:cs typeface="+mn-cs"/>
            </a:rPr>
            <a:t>60,650</a:t>
          </a:r>
          <a:r>
            <a:rPr kumimoji="1" lang="ja-JP" altLang="ja-JP" sz="1100" b="0" i="0" baseline="0">
              <a:solidFill>
                <a:schemeClr val="dk1"/>
              </a:solidFill>
              <a:effectLst/>
              <a:latin typeface="+mn-lt"/>
              <a:ea typeface="+mn-ea"/>
              <a:cs typeface="+mn-cs"/>
            </a:rPr>
            <a:t>円となっており、類似団体内・</a:t>
          </a:r>
          <a:r>
            <a:rPr lang="ja-JP" altLang="ja-JP" sz="1100" b="0" i="0" baseline="0">
              <a:solidFill>
                <a:schemeClr val="dk1"/>
              </a:solidFill>
              <a:effectLst/>
              <a:latin typeface="+mn-lt"/>
              <a:ea typeface="+mn-ea"/>
              <a:cs typeface="+mn-cs"/>
            </a:rPr>
            <a:t>全国・青森県平均を上回っている。　近年高く推移している主な理由としては、</a:t>
          </a:r>
          <a:r>
            <a:rPr lang="ja-JP" altLang="en-US" sz="1100" b="0" i="0" baseline="0">
              <a:solidFill>
                <a:schemeClr val="dk1"/>
              </a:solidFill>
              <a:effectLst/>
              <a:latin typeface="+mn-lt"/>
              <a:ea typeface="+mn-ea"/>
              <a:cs typeface="+mn-cs"/>
            </a:rPr>
            <a:t>橋梁アセットマネジメント事業</a:t>
          </a:r>
          <a:r>
            <a:rPr lang="ja-JP" altLang="ja-JP" sz="1100" b="0" i="0" baseline="0">
              <a:solidFill>
                <a:schemeClr val="dk1"/>
              </a:solidFill>
              <a:effectLst/>
              <a:latin typeface="+mn-lt"/>
              <a:ea typeface="+mn-ea"/>
              <a:cs typeface="+mn-cs"/>
            </a:rPr>
            <a:t>や区画整理事業等の普通建設事業費の増加が挙げられる。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費は、住民一人当たり</a:t>
          </a:r>
          <a:r>
            <a:rPr kumimoji="1" lang="en-US" altLang="ja-JP" sz="1100" b="0" i="0" baseline="0">
              <a:solidFill>
                <a:schemeClr val="dk1"/>
              </a:solidFill>
              <a:effectLst/>
              <a:latin typeface="+mn-lt"/>
              <a:ea typeface="+mn-ea"/>
              <a:cs typeface="+mn-cs"/>
            </a:rPr>
            <a:t>45,251</a:t>
          </a:r>
          <a:r>
            <a:rPr kumimoji="1" lang="ja-JP" altLang="ja-JP" sz="1100" b="0" i="0" baseline="0">
              <a:solidFill>
                <a:schemeClr val="dk1"/>
              </a:solidFill>
              <a:effectLst/>
              <a:latin typeface="+mn-lt"/>
              <a:ea typeface="+mn-ea"/>
              <a:cs typeface="+mn-cs"/>
            </a:rPr>
            <a:t>円となっており、類似団体内</a:t>
          </a:r>
          <a:r>
            <a:rPr lang="ja-JP" altLang="ja-JP" sz="1100" b="0" i="0" baseline="0">
              <a:solidFill>
                <a:schemeClr val="dk1"/>
              </a:solidFill>
              <a:effectLst/>
              <a:latin typeface="+mn-lt"/>
              <a:ea typeface="+mn-ea"/>
              <a:cs typeface="+mn-cs"/>
            </a:rPr>
            <a:t>平均を上回っている。　近年高く推移している主な理由としては、運動公園防災拠点化事業や小学校建設事業等の普通建設事業費の増加が挙げられる。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前年度に比べ</a:t>
          </a:r>
          <a:r>
            <a:rPr lang="ja-JP" altLang="ja-JP" sz="1100" b="0" i="0" baseline="0">
              <a:solidFill>
                <a:schemeClr val="dk1"/>
              </a:solidFill>
              <a:effectLst/>
              <a:latin typeface="+mn-lt"/>
              <a:ea typeface="+mn-ea"/>
              <a:cs typeface="+mn-cs"/>
            </a:rPr>
            <a:t>除排雪経費が</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ことで財政調整基金の取り崩しを実施し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ことから実質単年度収支が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0.08</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年度末財政調整基金残高は約</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前年度末現在高と比較して</a:t>
          </a:r>
          <a:r>
            <a:rPr lang="ja-JP" altLang="en-US" sz="1100" b="0" i="0" baseline="0">
              <a:solidFill>
                <a:schemeClr val="dk1"/>
              </a:solidFill>
              <a:effectLst/>
              <a:latin typeface="+mn-lt"/>
              <a:ea typeface="+mn-ea"/>
              <a:cs typeface="+mn-cs"/>
            </a:rPr>
            <a:t>ほぼ同額となっている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災害や豪雪の備え等のために、財政調整基金残高</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億円を目指</a:t>
          </a:r>
          <a:r>
            <a:rPr lang="ja-JP" altLang="en-US" sz="1100" b="0" i="0" baseline="0">
              <a:solidFill>
                <a:schemeClr val="dk1"/>
              </a:solidFill>
              <a:effectLst/>
              <a:latin typeface="+mn-lt"/>
              <a:ea typeface="+mn-ea"/>
              <a:cs typeface="+mn-cs"/>
            </a:rPr>
            <a:t>してお</a:t>
          </a:r>
          <a:r>
            <a:rPr lang="ja-JP" altLang="ja-JP" sz="1100" b="0" i="0" baseline="0">
              <a:solidFill>
                <a:schemeClr val="dk1"/>
              </a:solidFill>
              <a:effectLst/>
              <a:latin typeface="+mn-lt"/>
              <a:ea typeface="+mn-ea"/>
              <a:cs typeface="+mn-cs"/>
            </a:rPr>
            <a:t>り、引き続き中長期的な視点に立ち、健全な財政運営に努めていく。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年度は、国民健康保険特別会計が赤字となっている。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国民健康保険特別会計については、平成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年度に保険料の改定を実施しているが、赤字解消には至って</a:t>
          </a:r>
          <a:r>
            <a:rPr lang="ja-JP" altLang="en-US" sz="1100" b="0" i="0" baseline="0">
              <a:solidFill>
                <a:schemeClr val="dk1"/>
              </a:solidFill>
              <a:effectLst/>
              <a:latin typeface="+mn-lt"/>
              <a:ea typeface="+mn-ea"/>
              <a:cs typeface="+mn-cs"/>
            </a:rPr>
            <a:t>いない</a:t>
          </a:r>
          <a:r>
            <a:rPr lang="ja-JP" altLang="ja-JP" sz="1100" b="0" i="0" baseline="0">
              <a:solidFill>
                <a:schemeClr val="dk1"/>
              </a:solidFill>
              <a:effectLst/>
              <a:latin typeface="+mn-lt"/>
              <a:ea typeface="+mn-ea"/>
              <a:cs typeface="+mn-cs"/>
            </a:rPr>
            <a:t>。赤字解消に向けて、</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年度に保険料の改定を実施するとともに、</a:t>
          </a:r>
          <a:r>
            <a:rPr lang="ja-JP" altLang="ja-JP" sz="1100" b="0" i="0" baseline="0">
              <a:solidFill>
                <a:schemeClr val="dk1"/>
              </a:solidFill>
              <a:effectLst/>
              <a:latin typeface="+mn-lt"/>
              <a:ea typeface="+mn-ea"/>
              <a:cs typeface="+mn-cs"/>
            </a:rPr>
            <a:t>給付費の抑制や、保険料の徴収対策の強化による収入確保に努めていく。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一般会計をはじめ、黒字となっている各会計についても、引き続き健全な財政運営に努めていく。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31FB42\disk\&#20104;&#31639;&#27770;&#31639;\&#21508;&#31278;&#29031;&#20250;\&#36001;&#25919;&#29366;&#27841;&#36039;&#26009;&#38598;&#12304;&#65320;22&#27770;&#31639;&#65374;&#12305;\30.4&#65288;H28&#27770;&#31639;&#65289;\&#65297;&#22238;&#30446;&#65288;&#65299;&#26376;&#20844;&#34920;&#20998;&#65289;\05&#30476;&#20462;&#27491;\&#65297;&#22238;&#30446;\02&#25552;&#20986;\&#65408;&#65411;&#20462;&#27491;&#24460;&#12304;&#36001;&#25919;&#29366;&#27841;&#36039;&#26009;&#38598;&#12305;_022021_&#24344;&#21069;&#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8288</v>
          </cell>
          <cell r="G42">
            <v>8430</v>
          </cell>
          <cell r="J42">
            <v>8659</v>
          </cell>
          <cell r="M42">
            <v>8425</v>
          </cell>
          <cell r="P42">
            <v>8214</v>
          </cell>
        </row>
        <row r="43">
          <cell r="A43" t="str">
            <v>一時借入金の利子</v>
          </cell>
          <cell r="B43" t="str">
            <v>-</v>
          </cell>
          <cell r="E43">
            <v>0</v>
          </cell>
          <cell r="H43">
            <v>1</v>
          </cell>
          <cell r="K43">
            <v>0</v>
          </cell>
          <cell r="N43">
            <v>1</v>
          </cell>
        </row>
        <row r="44">
          <cell r="A44" t="str">
            <v>債務負担行為に基づく支出額</v>
          </cell>
          <cell r="B44">
            <v>45</v>
          </cell>
          <cell r="E44">
            <v>46</v>
          </cell>
          <cell r="H44">
            <v>93</v>
          </cell>
          <cell r="K44">
            <v>49</v>
          </cell>
          <cell r="N44">
            <v>51</v>
          </cell>
        </row>
        <row r="45">
          <cell r="A45" t="str">
            <v>組合等が起こした地方債の元利償還金に対する負担金等</v>
          </cell>
          <cell r="B45">
            <v>1144</v>
          </cell>
          <cell r="E45">
            <v>1153</v>
          </cell>
          <cell r="H45">
            <v>1147</v>
          </cell>
          <cell r="K45">
            <v>1149</v>
          </cell>
          <cell r="N45">
            <v>1108</v>
          </cell>
        </row>
        <row r="46">
          <cell r="A46" t="str">
            <v>公営企業債の元利償還金に対する繰入金</v>
          </cell>
          <cell r="B46">
            <v>1933</v>
          </cell>
          <cell r="E46">
            <v>1881</v>
          </cell>
          <cell r="H46">
            <v>1865</v>
          </cell>
          <cell r="K46">
            <v>1985</v>
          </cell>
          <cell r="N46">
            <v>1813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8802</v>
          </cell>
          <cell r="E49">
            <v>8573</v>
          </cell>
          <cell r="H49">
            <v>8598</v>
          </cell>
          <cell r="K49">
            <v>8298</v>
          </cell>
          <cell r="N49">
            <v>8265</v>
          </cell>
        </row>
        <row r="50">
          <cell r="A50" t="str">
            <v>実質公債費比率の分子</v>
          </cell>
          <cell r="B50" t="e">
            <v>#N/A</v>
          </cell>
          <cell r="C50">
            <v>3636</v>
          </cell>
          <cell r="D50" t="e">
            <v>#N/A</v>
          </cell>
          <cell r="E50" t="e">
            <v>#N/A</v>
          </cell>
          <cell r="F50">
            <v>3223</v>
          </cell>
          <cell r="G50" t="e">
            <v>#N/A</v>
          </cell>
          <cell r="H50" t="e">
            <v>#N/A</v>
          </cell>
          <cell r="I50">
            <v>3045</v>
          </cell>
          <cell r="J50" t="e">
            <v>#N/A</v>
          </cell>
          <cell r="K50" t="e">
            <v>#N/A</v>
          </cell>
          <cell r="L50">
            <v>3056</v>
          </cell>
          <cell r="M50" t="e">
            <v>#N/A</v>
          </cell>
          <cell r="N50" t="e">
            <v>#N/A</v>
          </cell>
          <cell r="O50">
            <v>3024</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339" customWidth="1"/>
    <col min="12" max="12" width="2.25" style="339" customWidth="1"/>
    <col min="13" max="17" width="2.5" style="339" customWidth="1"/>
    <col min="18" max="119" width="2.125" style="339" customWidth="1"/>
    <col min="120" max="16384" width="0" style="339" hidden="1"/>
  </cols>
  <sheetData>
    <row r="1" spans="1:119" ht="33" customHeight="1" x14ac:dyDescent="0.15">
      <c r="A1" s="337"/>
      <c r="B1" s="389" t="s">
        <v>57</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338"/>
      <c r="DK1" s="338"/>
      <c r="DL1" s="338"/>
      <c r="DM1" s="338"/>
      <c r="DN1" s="338"/>
      <c r="DO1" s="338"/>
    </row>
    <row r="2" spans="1:119" ht="24.75" thickBot="1" x14ac:dyDescent="0.2">
      <c r="A2" s="337"/>
      <c r="B2" s="340" t="s">
        <v>58</v>
      </c>
      <c r="C2" s="340"/>
      <c r="D2" s="341"/>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337"/>
      <c r="BU2" s="337"/>
      <c r="BV2" s="337"/>
      <c r="BW2" s="337"/>
      <c r="BX2" s="337"/>
      <c r="BY2" s="337"/>
      <c r="BZ2" s="337"/>
      <c r="CA2" s="337"/>
      <c r="CB2" s="337"/>
      <c r="CC2" s="337"/>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row>
    <row r="3" spans="1:119" ht="18.75" customHeight="1" thickBot="1" x14ac:dyDescent="0.2">
      <c r="A3" s="338"/>
      <c r="B3" s="390" t="s">
        <v>59</v>
      </c>
      <c r="C3" s="391"/>
      <c r="D3" s="391"/>
      <c r="E3" s="392"/>
      <c r="F3" s="392"/>
      <c r="G3" s="392"/>
      <c r="H3" s="392"/>
      <c r="I3" s="392"/>
      <c r="J3" s="392"/>
      <c r="K3" s="392"/>
      <c r="L3" s="392" t="s">
        <v>60</v>
      </c>
      <c r="M3" s="392"/>
      <c r="N3" s="392"/>
      <c r="O3" s="392"/>
      <c r="P3" s="392"/>
      <c r="Q3" s="392"/>
      <c r="R3" s="399"/>
      <c r="S3" s="399"/>
      <c r="T3" s="399"/>
      <c r="U3" s="399"/>
      <c r="V3" s="400"/>
      <c r="W3" s="374" t="s">
        <v>61</v>
      </c>
      <c r="X3" s="375"/>
      <c r="Y3" s="375"/>
      <c r="Z3" s="375"/>
      <c r="AA3" s="375"/>
      <c r="AB3" s="391"/>
      <c r="AC3" s="399" t="s">
        <v>62</v>
      </c>
      <c r="AD3" s="375"/>
      <c r="AE3" s="375"/>
      <c r="AF3" s="375"/>
      <c r="AG3" s="375"/>
      <c r="AH3" s="375"/>
      <c r="AI3" s="375"/>
      <c r="AJ3" s="375"/>
      <c r="AK3" s="375"/>
      <c r="AL3" s="376"/>
      <c r="AM3" s="374" t="s">
        <v>63</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64</v>
      </c>
      <c r="BO3" s="375"/>
      <c r="BP3" s="375"/>
      <c r="BQ3" s="375"/>
      <c r="BR3" s="375"/>
      <c r="BS3" s="375"/>
      <c r="BT3" s="375"/>
      <c r="BU3" s="376"/>
      <c r="BV3" s="374" t="s">
        <v>65</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66</v>
      </c>
      <c r="CU3" s="375"/>
      <c r="CV3" s="375"/>
      <c r="CW3" s="375"/>
      <c r="CX3" s="375"/>
      <c r="CY3" s="375"/>
      <c r="CZ3" s="375"/>
      <c r="DA3" s="376"/>
      <c r="DB3" s="374" t="s">
        <v>67</v>
      </c>
      <c r="DC3" s="375"/>
      <c r="DD3" s="375"/>
      <c r="DE3" s="375"/>
      <c r="DF3" s="375"/>
      <c r="DG3" s="375"/>
      <c r="DH3" s="375"/>
      <c r="DI3" s="376"/>
      <c r="DJ3" s="337"/>
      <c r="DK3" s="337"/>
      <c r="DL3" s="337"/>
      <c r="DM3" s="337"/>
      <c r="DN3" s="337"/>
      <c r="DO3" s="337"/>
    </row>
    <row r="4" spans="1:119" ht="18.75" customHeight="1" x14ac:dyDescent="0.15">
      <c r="A4" s="338"/>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68</v>
      </c>
      <c r="AZ4" s="378"/>
      <c r="BA4" s="378"/>
      <c r="BB4" s="378"/>
      <c r="BC4" s="378"/>
      <c r="BD4" s="378"/>
      <c r="BE4" s="378"/>
      <c r="BF4" s="378"/>
      <c r="BG4" s="378"/>
      <c r="BH4" s="378"/>
      <c r="BI4" s="378"/>
      <c r="BJ4" s="378"/>
      <c r="BK4" s="378"/>
      <c r="BL4" s="378"/>
      <c r="BM4" s="379"/>
      <c r="BN4" s="380">
        <v>82572548</v>
      </c>
      <c r="BO4" s="381"/>
      <c r="BP4" s="381"/>
      <c r="BQ4" s="381"/>
      <c r="BR4" s="381"/>
      <c r="BS4" s="381"/>
      <c r="BT4" s="381"/>
      <c r="BU4" s="382"/>
      <c r="BV4" s="380">
        <v>84600342</v>
      </c>
      <c r="BW4" s="381"/>
      <c r="BX4" s="381"/>
      <c r="BY4" s="381"/>
      <c r="BZ4" s="381"/>
      <c r="CA4" s="381"/>
      <c r="CB4" s="381"/>
      <c r="CC4" s="382"/>
      <c r="CD4" s="383" t="s">
        <v>69</v>
      </c>
      <c r="CE4" s="384"/>
      <c r="CF4" s="384"/>
      <c r="CG4" s="384"/>
      <c r="CH4" s="384"/>
      <c r="CI4" s="384"/>
      <c r="CJ4" s="384"/>
      <c r="CK4" s="384"/>
      <c r="CL4" s="384"/>
      <c r="CM4" s="384"/>
      <c r="CN4" s="384"/>
      <c r="CO4" s="384"/>
      <c r="CP4" s="384"/>
      <c r="CQ4" s="384"/>
      <c r="CR4" s="384"/>
      <c r="CS4" s="385"/>
      <c r="CT4" s="386">
        <v>1.6</v>
      </c>
      <c r="CU4" s="387"/>
      <c r="CV4" s="387"/>
      <c r="CW4" s="387"/>
      <c r="CX4" s="387"/>
      <c r="CY4" s="387"/>
      <c r="CZ4" s="387"/>
      <c r="DA4" s="388"/>
      <c r="DB4" s="386">
        <v>1.6</v>
      </c>
      <c r="DC4" s="387"/>
      <c r="DD4" s="387"/>
      <c r="DE4" s="387"/>
      <c r="DF4" s="387"/>
      <c r="DG4" s="387"/>
      <c r="DH4" s="387"/>
      <c r="DI4" s="388"/>
      <c r="DJ4" s="337"/>
      <c r="DK4" s="337"/>
      <c r="DL4" s="337"/>
      <c r="DM4" s="337"/>
      <c r="DN4" s="337"/>
      <c r="DO4" s="337"/>
    </row>
    <row r="5" spans="1:119" ht="18.75" customHeight="1" x14ac:dyDescent="0.15">
      <c r="A5" s="338"/>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70</v>
      </c>
      <c r="AN5" s="447"/>
      <c r="AO5" s="447"/>
      <c r="AP5" s="447"/>
      <c r="AQ5" s="447"/>
      <c r="AR5" s="447"/>
      <c r="AS5" s="447"/>
      <c r="AT5" s="448"/>
      <c r="AU5" s="449" t="s">
        <v>71</v>
      </c>
      <c r="AV5" s="450"/>
      <c r="AW5" s="450"/>
      <c r="AX5" s="450"/>
      <c r="AY5" s="451" t="s">
        <v>72</v>
      </c>
      <c r="AZ5" s="452"/>
      <c r="BA5" s="452"/>
      <c r="BB5" s="452"/>
      <c r="BC5" s="452"/>
      <c r="BD5" s="452"/>
      <c r="BE5" s="452"/>
      <c r="BF5" s="452"/>
      <c r="BG5" s="452"/>
      <c r="BH5" s="452"/>
      <c r="BI5" s="452"/>
      <c r="BJ5" s="452"/>
      <c r="BK5" s="452"/>
      <c r="BL5" s="452"/>
      <c r="BM5" s="453"/>
      <c r="BN5" s="417">
        <v>81331993</v>
      </c>
      <c r="BO5" s="418"/>
      <c r="BP5" s="418"/>
      <c r="BQ5" s="418"/>
      <c r="BR5" s="418"/>
      <c r="BS5" s="418"/>
      <c r="BT5" s="418"/>
      <c r="BU5" s="419"/>
      <c r="BV5" s="417">
        <v>82806857</v>
      </c>
      <c r="BW5" s="418"/>
      <c r="BX5" s="418"/>
      <c r="BY5" s="418"/>
      <c r="BZ5" s="418"/>
      <c r="CA5" s="418"/>
      <c r="CB5" s="418"/>
      <c r="CC5" s="419"/>
      <c r="CD5" s="420" t="s">
        <v>73</v>
      </c>
      <c r="CE5" s="421"/>
      <c r="CF5" s="421"/>
      <c r="CG5" s="421"/>
      <c r="CH5" s="421"/>
      <c r="CI5" s="421"/>
      <c r="CJ5" s="421"/>
      <c r="CK5" s="421"/>
      <c r="CL5" s="421"/>
      <c r="CM5" s="421"/>
      <c r="CN5" s="421"/>
      <c r="CO5" s="421"/>
      <c r="CP5" s="421"/>
      <c r="CQ5" s="421"/>
      <c r="CR5" s="421"/>
      <c r="CS5" s="422"/>
      <c r="CT5" s="414">
        <v>95.5</v>
      </c>
      <c r="CU5" s="415"/>
      <c r="CV5" s="415"/>
      <c r="CW5" s="415"/>
      <c r="CX5" s="415"/>
      <c r="CY5" s="415"/>
      <c r="CZ5" s="415"/>
      <c r="DA5" s="416"/>
      <c r="DB5" s="414">
        <v>93.4</v>
      </c>
      <c r="DC5" s="415"/>
      <c r="DD5" s="415"/>
      <c r="DE5" s="415"/>
      <c r="DF5" s="415"/>
      <c r="DG5" s="415"/>
      <c r="DH5" s="415"/>
      <c r="DI5" s="416"/>
      <c r="DJ5" s="337"/>
      <c r="DK5" s="337"/>
      <c r="DL5" s="337"/>
      <c r="DM5" s="337"/>
      <c r="DN5" s="337"/>
      <c r="DO5" s="337"/>
    </row>
    <row r="6" spans="1:119" ht="18.75" customHeight="1" x14ac:dyDescent="0.15">
      <c r="A6" s="338"/>
      <c r="B6" s="423" t="s">
        <v>74</v>
      </c>
      <c r="C6" s="424"/>
      <c r="D6" s="424"/>
      <c r="E6" s="425"/>
      <c r="F6" s="425"/>
      <c r="G6" s="425"/>
      <c r="H6" s="425"/>
      <c r="I6" s="425"/>
      <c r="J6" s="425"/>
      <c r="K6" s="425"/>
      <c r="L6" s="425" t="s">
        <v>75</v>
      </c>
      <c r="M6" s="425"/>
      <c r="N6" s="425"/>
      <c r="O6" s="425"/>
      <c r="P6" s="425"/>
      <c r="Q6" s="425"/>
      <c r="R6" s="429"/>
      <c r="S6" s="429"/>
      <c r="T6" s="429"/>
      <c r="U6" s="429"/>
      <c r="V6" s="430"/>
      <c r="W6" s="433" t="s">
        <v>76</v>
      </c>
      <c r="X6" s="434"/>
      <c r="Y6" s="434"/>
      <c r="Z6" s="434"/>
      <c r="AA6" s="434"/>
      <c r="AB6" s="424"/>
      <c r="AC6" s="437" t="s">
        <v>77</v>
      </c>
      <c r="AD6" s="438"/>
      <c r="AE6" s="438"/>
      <c r="AF6" s="438"/>
      <c r="AG6" s="438"/>
      <c r="AH6" s="438"/>
      <c r="AI6" s="438"/>
      <c r="AJ6" s="438"/>
      <c r="AK6" s="438"/>
      <c r="AL6" s="439"/>
      <c r="AM6" s="446" t="s">
        <v>78</v>
      </c>
      <c r="AN6" s="447"/>
      <c r="AO6" s="447"/>
      <c r="AP6" s="447"/>
      <c r="AQ6" s="447"/>
      <c r="AR6" s="447"/>
      <c r="AS6" s="447"/>
      <c r="AT6" s="448"/>
      <c r="AU6" s="449" t="s">
        <v>71</v>
      </c>
      <c r="AV6" s="450"/>
      <c r="AW6" s="450"/>
      <c r="AX6" s="450"/>
      <c r="AY6" s="451" t="s">
        <v>79</v>
      </c>
      <c r="AZ6" s="452"/>
      <c r="BA6" s="452"/>
      <c r="BB6" s="452"/>
      <c r="BC6" s="452"/>
      <c r="BD6" s="452"/>
      <c r="BE6" s="452"/>
      <c r="BF6" s="452"/>
      <c r="BG6" s="452"/>
      <c r="BH6" s="452"/>
      <c r="BI6" s="452"/>
      <c r="BJ6" s="452"/>
      <c r="BK6" s="452"/>
      <c r="BL6" s="452"/>
      <c r="BM6" s="453"/>
      <c r="BN6" s="417">
        <v>1240555</v>
      </c>
      <c r="BO6" s="418"/>
      <c r="BP6" s="418"/>
      <c r="BQ6" s="418"/>
      <c r="BR6" s="418"/>
      <c r="BS6" s="418"/>
      <c r="BT6" s="418"/>
      <c r="BU6" s="419"/>
      <c r="BV6" s="417">
        <v>1793485</v>
      </c>
      <c r="BW6" s="418"/>
      <c r="BX6" s="418"/>
      <c r="BY6" s="418"/>
      <c r="BZ6" s="418"/>
      <c r="CA6" s="418"/>
      <c r="CB6" s="418"/>
      <c r="CC6" s="419"/>
      <c r="CD6" s="420" t="s">
        <v>80</v>
      </c>
      <c r="CE6" s="421"/>
      <c r="CF6" s="421"/>
      <c r="CG6" s="421"/>
      <c r="CH6" s="421"/>
      <c r="CI6" s="421"/>
      <c r="CJ6" s="421"/>
      <c r="CK6" s="421"/>
      <c r="CL6" s="421"/>
      <c r="CM6" s="421"/>
      <c r="CN6" s="421"/>
      <c r="CO6" s="421"/>
      <c r="CP6" s="421"/>
      <c r="CQ6" s="421"/>
      <c r="CR6" s="421"/>
      <c r="CS6" s="422"/>
      <c r="CT6" s="454">
        <v>100.7</v>
      </c>
      <c r="CU6" s="455"/>
      <c r="CV6" s="455"/>
      <c r="CW6" s="455"/>
      <c r="CX6" s="455"/>
      <c r="CY6" s="455"/>
      <c r="CZ6" s="455"/>
      <c r="DA6" s="456"/>
      <c r="DB6" s="454">
        <v>99.5</v>
      </c>
      <c r="DC6" s="455"/>
      <c r="DD6" s="455"/>
      <c r="DE6" s="455"/>
      <c r="DF6" s="455"/>
      <c r="DG6" s="455"/>
      <c r="DH6" s="455"/>
      <c r="DI6" s="456"/>
      <c r="DJ6" s="337"/>
      <c r="DK6" s="337"/>
      <c r="DL6" s="337"/>
      <c r="DM6" s="337"/>
      <c r="DN6" s="337"/>
      <c r="DO6" s="337"/>
    </row>
    <row r="7" spans="1:119" ht="18.75" customHeight="1" x14ac:dyDescent="0.15">
      <c r="A7" s="338"/>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81</v>
      </c>
      <c r="AN7" s="447"/>
      <c r="AO7" s="447"/>
      <c r="AP7" s="447"/>
      <c r="AQ7" s="447"/>
      <c r="AR7" s="447"/>
      <c r="AS7" s="447"/>
      <c r="AT7" s="448"/>
      <c r="AU7" s="449" t="s">
        <v>82</v>
      </c>
      <c r="AV7" s="450"/>
      <c r="AW7" s="450"/>
      <c r="AX7" s="450"/>
      <c r="AY7" s="451" t="s">
        <v>83</v>
      </c>
      <c r="AZ7" s="452"/>
      <c r="BA7" s="452"/>
      <c r="BB7" s="452"/>
      <c r="BC7" s="452"/>
      <c r="BD7" s="452"/>
      <c r="BE7" s="452"/>
      <c r="BF7" s="452"/>
      <c r="BG7" s="452"/>
      <c r="BH7" s="452"/>
      <c r="BI7" s="452"/>
      <c r="BJ7" s="452"/>
      <c r="BK7" s="452"/>
      <c r="BL7" s="452"/>
      <c r="BM7" s="453"/>
      <c r="BN7" s="417">
        <v>573033</v>
      </c>
      <c r="BO7" s="418"/>
      <c r="BP7" s="418"/>
      <c r="BQ7" s="418"/>
      <c r="BR7" s="418"/>
      <c r="BS7" s="418"/>
      <c r="BT7" s="418"/>
      <c r="BU7" s="419"/>
      <c r="BV7" s="417">
        <v>1091391</v>
      </c>
      <c r="BW7" s="418"/>
      <c r="BX7" s="418"/>
      <c r="BY7" s="418"/>
      <c r="BZ7" s="418"/>
      <c r="CA7" s="418"/>
      <c r="CB7" s="418"/>
      <c r="CC7" s="419"/>
      <c r="CD7" s="420" t="s">
        <v>84</v>
      </c>
      <c r="CE7" s="421"/>
      <c r="CF7" s="421"/>
      <c r="CG7" s="421"/>
      <c r="CH7" s="421"/>
      <c r="CI7" s="421"/>
      <c r="CJ7" s="421"/>
      <c r="CK7" s="421"/>
      <c r="CL7" s="421"/>
      <c r="CM7" s="421"/>
      <c r="CN7" s="421"/>
      <c r="CO7" s="421"/>
      <c r="CP7" s="421"/>
      <c r="CQ7" s="421"/>
      <c r="CR7" s="421"/>
      <c r="CS7" s="422"/>
      <c r="CT7" s="417">
        <v>42384860</v>
      </c>
      <c r="CU7" s="418"/>
      <c r="CV7" s="418"/>
      <c r="CW7" s="418"/>
      <c r="CX7" s="418"/>
      <c r="CY7" s="418"/>
      <c r="CZ7" s="418"/>
      <c r="DA7" s="419"/>
      <c r="DB7" s="417">
        <v>43300451</v>
      </c>
      <c r="DC7" s="418"/>
      <c r="DD7" s="418"/>
      <c r="DE7" s="418"/>
      <c r="DF7" s="418"/>
      <c r="DG7" s="418"/>
      <c r="DH7" s="418"/>
      <c r="DI7" s="419"/>
      <c r="DJ7" s="337"/>
      <c r="DK7" s="337"/>
      <c r="DL7" s="337"/>
      <c r="DM7" s="337"/>
      <c r="DN7" s="337"/>
      <c r="DO7" s="337"/>
    </row>
    <row r="8" spans="1:119" ht="18.75" customHeight="1" thickBot="1" x14ac:dyDescent="0.2">
      <c r="A8" s="338"/>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85</v>
      </c>
      <c r="AN8" s="447"/>
      <c r="AO8" s="447"/>
      <c r="AP8" s="447"/>
      <c r="AQ8" s="447"/>
      <c r="AR8" s="447"/>
      <c r="AS8" s="447"/>
      <c r="AT8" s="448"/>
      <c r="AU8" s="449" t="s">
        <v>86</v>
      </c>
      <c r="AV8" s="450"/>
      <c r="AW8" s="450"/>
      <c r="AX8" s="450"/>
      <c r="AY8" s="451" t="s">
        <v>87</v>
      </c>
      <c r="AZ8" s="452"/>
      <c r="BA8" s="452"/>
      <c r="BB8" s="452"/>
      <c r="BC8" s="452"/>
      <c r="BD8" s="452"/>
      <c r="BE8" s="452"/>
      <c r="BF8" s="452"/>
      <c r="BG8" s="452"/>
      <c r="BH8" s="452"/>
      <c r="BI8" s="452"/>
      <c r="BJ8" s="452"/>
      <c r="BK8" s="452"/>
      <c r="BL8" s="452"/>
      <c r="BM8" s="453"/>
      <c r="BN8" s="417">
        <v>667522</v>
      </c>
      <c r="BO8" s="418"/>
      <c r="BP8" s="418"/>
      <c r="BQ8" s="418"/>
      <c r="BR8" s="418"/>
      <c r="BS8" s="418"/>
      <c r="BT8" s="418"/>
      <c r="BU8" s="419"/>
      <c r="BV8" s="417">
        <v>702094</v>
      </c>
      <c r="BW8" s="418"/>
      <c r="BX8" s="418"/>
      <c r="BY8" s="418"/>
      <c r="BZ8" s="418"/>
      <c r="CA8" s="418"/>
      <c r="CB8" s="418"/>
      <c r="CC8" s="419"/>
      <c r="CD8" s="420" t="s">
        <v>88</v>
      </c>
      <c r="CE8" s="421"/>
      <c r="CF8" s="421"/>
      <c r="CG8" s="421"/>
      <c r="CH8" s="421"/>
      <c r="CI8" s="421"/>
      <c r="CJ8" s="421"/>
      <c r="CK8" s="421"/>
      <c r="CL8" s="421"/>
      <c r="CM8" s="421"/>
      <c r="CN8" s="421"/>
      <c r="CO8" s="421"/>
      <c r="CP8" s="421"/>
      <c r="CQ8" s="421"/>
      <c r="CR8" s="421"/>
      <c r="CS8" s="422"/>
      <c r="CT8" s="457">
        <v>0.48</v>
      </c>
      <c r="CU8" s="458"/>
      <c r="CV8" s="458"/>
      <c r="CW8" s="458"/>
      <c r="CX8" s="458"/>
      <c r="CY8" s="458"/>
      <c r="CZ8" s="458"/>
      <c r="DA8" s="459"/>
      <c r="DB8" s="457">
        <v>0.47</v>
      </c>
      <c r="DC8" s="458"/>
      <c r="DD8" s="458"/>
      <c r="DE8" s="458"/>
      <c r="DF8" s="458"/>
      <c r="DG8" s="458"/>
      <c r="DH8" s="458"/>
      <c r="DI8" s="459"/>
      <c r="DJ8" s="337"/>
      <c r="DK8" s="337"/>
      <c r="DL8" s="337"/>
      <c r="DM8" s="337"/>
      <c r="DN8" s="337"/>
      <c r="DO8" s="337"/>
    </row>
    <row r="9" spans="1:119" ht="18.75" customHeight="1" thickBot="1" x14ac:dyDescent="0.2">
      <c r="A9" s="338"/>
      <c r="B9" s="411" t="s">
        <v>89</v>
      </c>
      <c r="C9" s="412"/>
      <c r="D9" s="412"/>
      <c r="E9" s="412"/>
      <c r="F9" s="412"/>
      <c r="G9" s="412"/>
      <c r="H9" s="412"/>
      <c r="I9" s="412"/>
      <c r="J9" s="412"/>
      <c r="K9" s="460"/>
      <c r="L9" s="461" t="s">
        <v>90</v>
      </c>
      <c r="M9" s="462"/>
      <c r="N9" s="462"/>
      <c r="O9" s="462"/>
      <c r="P9" s="462"/>
      <c r="Q9" s="463"/>
      <c r="R9" s="464">
        <v>177411</v>
      </c>
      <c r="S9" s="465"/>
      <c r="T9" s="465"/>
      <c r="U9" s="465"/>
      <c r="V9" s="466"/>
      <c r="W9" s="374" t="s">
        <v>529</v>
      </c>
      <c r="X9" s="375"/>
      <c r="Y9" s="375"/>
      <c r="Z9" s="375"/>
      <c r="AA9" s="375"/>
      <c r="AB9" s="375"/>
      <c r="AC9" s="375"/>
      <c r="AD9" s="375"/>
      <c r="AE9" s="375"/>
      <c r="AF9" s="375"/>
      <c r="AG9" s="375"/>
      <c r="AH9" s="375"/>
      <c r="AI9" s="375"/>
      <c r="AJ9" s="375"/>
      <c r="AK9" s="375"/>
      <c r="AL9" s="376"/>
      <c r="AM9" s="446" t="s">
        <v>91</v>
      </c>
      <c r="AN9" s="447"/>
      <c r="AO9" s="447"/>
      <c r="AP9" s="447"/>
      <c r="AQ9" s="447"/>
      <c r="AR9" s="447"/>
      <c r="AS9" s="447"/>
      <c r="AT9" s="448"/>
      <c r="AU9" s="449" t="s">
        <v>71</v>
      </c>
      <c r="AV9" s="450"/>
      <c r="AW9" s="450"/>
      <c r="AX9" s="450"/>
      <c r="AY9" s="451" t="s">
        <v>92</v>
      </c>
      <c r="AZ9" s="452"/>
      <c r="BA9" s="452"/>
      <c r="BB9" s="452"/>
      <c r="BC9" s="452"/>
      <c r="BD9" s="452"/>
      <c r="BE9" s="452"/>
      <c r="BF9" s="452"/>
      <c r="BG9" s="452"/>
      <c r="BH9" s="452"/>
      <c r="BI9" s="452"/>
      <c r="BJ9" s="452"/>
      <c r="BK9" s="452"/>
      <c r="BL9" s="452"/>
      <c r="BM9" s="453"/>
      <c r="BN9" s="417">
        <v>-34572</v>
      </c>
      <c r="BO9" s="418"/>
      <c r="BP9" s="418"/>
      <c r="BQ9" s="418"/>
      <c r="BR9" s="418"/>
      <c r="BS9" s="418"/>
      <c r="BT9" s="418"/>
      <c r="BU9" s="419"/>
      <c r="BV9" s="417">
        <v>78384</v>
      </c>
      <c r="BW9" s="418"/>
      <c r="BX9" s="418"/>
      <c r="BY9" s="418"/>
      <c r="BZ9" s="418"/>
      <c r="CA9" s="418"/>
      <c r="CB9" s="418"/>
      <c r="CC9" s="419"/>
      <c r="CD9" s="420" t="s">
        <v>93</v>
      </c>
      <c r="CE9" s="421"/>
      <c r="CF9" s="421"/>
      <c r="CG9" s="421"/>
      <c r="CH9" s="421"/>
      <c r="CI9" s="421"/>
      <c r="CJ9" s="421"/>
      <c r="CK9" s="421"/>
      <c r="CL9" s="421"/>
      <c r="CM9" s="421"/>
      <c r="CN9" s="421"/>
      <c r="CO9" s="421"/>
      <c r="CP9" s="421"/>
      <c r="CQ9" s="421"/>
      <c r="CR9" s="421"/>
      <c r="CS9" s="422"/>
      <c r="CT9" s="414">
        <v>16.100000000000001</v>
      </c>
      <c r="CU9" s="415"/>
      <c r="CV9" s="415"/>
      <c r="CW9" s="415"/>
      <c r="CX9" s="415"/>
      <c r="CY9" s="415"/>
      <c r="CZ9" s="415"/>
      <c r="DA9" s="416"/>
      <c r="DB9" s="414">
        <v>15.6</v>
      </c>
      <c r="DC9" s="415"/>
      <c r="DD9" s="415"/>
      <c r="DE9" s="415"/>
      <c r="DF9" s="415"/>
      <c r="DG9" s="415"/>
      <c r="DH9" s="415"/>
      <c r="DI9" s="416"/>
      <c r="DJ9" s="337"/>
      <c r="DK9" s="337"/>
      <c r="DL9" s="337"/>
      <c r="DM9" s="337"/>
      <c r="DN9" s="337"/>
      <c r="DO9" s="337"/>
    </row>
    <row r="10" spans="1:119" ht="18.75" customHeight="1" thickBot="1" x14ac:dyDescent="0.2">
      <c r="A10" s="338"/>
      <c r="B10" s="411"/>
      <c r="C10" s="412"/>
      <c r="D10" s="412"/>
      <c r="E10" s="412"/>
      <c r="F10" s="412"/>
      <c r="G10" s="412"/>
      <c r="H10" s="412"/>
      <c r="I10" s="412"/>
      <c r="J10" s="412"/>
      <c r="K10" s="460"/>
      <c r="L10" s="467" t="s">
        <v>94</v>
      </c>
      <c r="M10" s="447"/>
      <c r="N10" s="447"/>
      <c r="O10" s="447"/>
      <c r="P10" s="447"/>
      <c r="Q10" s="448"/>
      <c r="R10" s="468">
        <v>183473</v>
      </c>
      <c r="S10" s="469"/>
      <c r="T10" s="469"/>
      <c r="U10" s="469"/>
      <c r="V10" s="470"/>
      <c r="W10" s="405"/>
      <c r="X10" s="406"/>
      <c r="Y10" s="406"/>
      <c r="Z10" s="406"/>
      <c r="AA10" s="406"/>
      <c r="AB10" s="406"/>
      <c r="AC10" s="406"/>
      <c r="AD10" s="406"/>
      <c r="AE10" s="406"/>
      <c r="AF10" s="406"/>
      <c r="AG10" s="406"/>
      <c r="AH10" s="406"/>
      <c r="AI10" s="406"/>
      <c r="AJ10" s="406"/>
      <c r="AK10" s="406"/>
      <c r="AL10" s="409"/>
      <c r="AM10" s="446" t="s">
        <v>95</v>
      </c>
      <c r="AN10" s="447"/>
      <c r="AO10" s="447"/>
      <c r="AP10" s="447"/>
      <c r="AQ10" s="447"/>
      <c r="AR10" s="447"/>
      <c r="AS10" s="447"/>
      <c r="AT10" s="448"/>
      <c r="AU10" s="449" t="s">
        <v>96</v>
      </c>
      <c r="AV10" s="450"/>
      <c r="AW10" s="450"/>
      <c r="AX10" s="450"/>
      <c r="AY10" s="451" t="s">
        <v>97</v>
      </c>
      <c r="AZ10" s="452"/>
      <c r="BA10" s="452"/>
      <c r="BB10" s="452"/>
      <c r="BC10" s="452"/>
      <c r="BD10" s="452"/>
      <c r="BE10" s="452"/>
      <c r="BF10" s="452"/>
      <c r="BG10" s="452"/>
      <c r="BH10" s="452"/>
      <c r="BI10" s="452"/>
      <c r="BJ10" s="452"/>
      <c r="BK10" s="452"/>
      <c r="BL10" s="452"/>
      <c r="BM10" s="453"/>
      <c r="BN10" s="417">
        <v>401119</v>
      </c>
      <c r="BO10" s="418"/>
      <c r="BP10" s="418"/>
      <c r="BQ10" s="418"/>
      <c r="BR10" s="418"/>
      <c r="BS10" s="418"/>
      <c r="BT10" s="418"/>
      <c r="BU10" s="419"/>
      <c r="BV10" s="417">
        <v>353335</v>
      </c>
      <c r="BW10" s="418"/>
      <c r="BX10" s="418"/>
      <c r="BY10" s="418"/>
      <c r="BZ10" s="418"/>
      <c r="CA10" s="418"/>
      <c r="CB10" s="418"/>
      <c r="CC10" s="419"/>
      <c r="CD10" s="342" t="s">
        <v>98</v>
      </c>
      <c r="CE10" s="343"/>
      <c r="CF10" s="343"/>
      <c r="CG10" s="343"/>
      <c r="CH10" s="343"/>
      <c r="CI10" s="343"/>
      <c r="CJ10" s="343"/>
      <c r="CK10" s="343"/>
      <c r="CL10" s="343"/>
      <c r="CM10" s="343"/>
      <c r="CN10" s="343"/>
      <c r="CO10" s="343"/>
      <c r="CP10" s="343"/>
      <c r="CQ10" s="343"/>
      <c r="CR10" s="343"/>
      <c r="CS10" s="344"/>
      <c r="CT10" s="345"/>
      <c r="CU10" s="346"/>
      <c r="CV10" s="346"/>
      <c r="CW10" s="346"/>
      <c r="CX10" s="346"/>
      <c r="CY10" s="346"/>
      <c r="CZ10" s="346"/>
      <c r="DA10" s="347"/>
      <c r="DB10" s="345"/>
      <c r="DC10" s="346"/>
      <c r="DD10" s="346"/>
      <c r="DE10" s="346"/>
      <c r="DF10" s="346"/>
      <c r="DG10" s="346"/>
      <c r="DH10" s="346"/>
      <c r="DI10" s="347"/>
      <c r="DJ10" s="337"/>
      <c r="DK10" s="337"/>
      <c r="DL10" s="337"/>
      <c r="DM10" s="337"/>
      <c r="DN10" s="337"/>
      <c r="DO10" s="337"/>
    </row>
    <row r="11" spans="1:119" ht="18.75" customHeight="1" thickBot="1" x14ac:dyDescent="0.2">
      <c r="A11" s="338"/>
      <c r="B11" s="411"/>
      <c r="C11" s="412"/>
      <c r="D11" s="412"/>
      <c r="E11" s="412"/>
      <c r="F11" s="412"/>
      <c r="G11" s="412"/>
      <c r="H11" s="412"/>
      <c r="I11" s="412"/>
      <c r="J11" s="412"/>
      <c r="K11" s="460"/>
      <c r="L11" s="471" t="s">
        <v>530</v>
      </c>
      <c r="M11" s="472"/>
      <c r="N11" s="472"/>
      <c r="O11" s="472"/>
      <c r="P11" s="472"/>
      <c r="Q11" s="473"/>
      <c r="R11" s="474" t="s">
        <v>99</v>
      </c>
      <c r="S11" s="475"/>
      <c r="T11" s="475"/>
      <c r="U11" s="475"/>
      <c r="V11" s="476"/>
      <c r="W11" s="405"/>
      <c r="X11" s="406"/>
      <c r="Y11" s="406"/>
      <c r="Z11" s="406"/>
      <c r="AA11" s="406"/>
      <c r="AB11" s="406"/>
      <c r="AC11" s="406"/>
      <c r="AD11" s="406"/>
      <c r="AE11" s="406"/>
      <c r="AF11" s="406"/>
      <c r="AG11" s="406"/>
      <c r="AH11" s="406"/>
      <c r="AI11" s="406"/>
      <c r="AJ11" s="406"/>
      <c r="AK11" s="406"/>
      <c r="AL11" s="409"/>
      <c r="AM11" s="446" t="s">
        <v>100</v>
      </c>
      <c r="AN11" s="447"/>
      <c r="AO11" s="447"/>
      <c r="AP11" s="447"/>
      <c r="AQ11" s="447"/>
      <c r="AR11" s="447"/>
      <c r="AS11" s="447"/>
      <c r="AT11" s="448"/>
      <c r="AU11" s="449" t="s">
        <v>101</v>
      </c>
      <c r="AV11" s="450"/>
      <c r="AW11" s="450"/>
      <c r="AX11" s="450"/>
      <c r="AY11" s="451" t="s">
        <v>102</v>
      </c>
      <c r="AZ11" s="452"/>
      <c r="BA11" s="452"/>
      <c r="BB11" s="452"/>
      <c r="BC11" s="452"/>
      <c r="BD11" s="452"/>
      <c r="BE11" s="452"/>
      <c r="BF11" s="452"/>
      <c r="BG11" s="452"/>
      <c r="BH11" s="452"/>
      <c r="BI11" s="452"/>
      <c r="BJ11" s="452"/>
      <c r="BK11" s="452"/>
      <c r="BL11" s="452"/>
      <c r="BM11" s="453"/>
      <c r="BN11" s="417" t="s">
        <v>103</v>
      </c>
      <c r="BO11" s="418"/>
      <c r="BP11" s="418"/>
      <c r="BQ11" s="418"/>
      <c r="BR11" s="418"/>
      <c r="BS11" s="418"/>
      <c r="BT11" s="418"/>
      <c r="BU11" s="419"/>
      <c r="BV11" s="417" t="s">
        <v>103</v>
      </c>
      <c r="BW11" s="418"/>
      <c r="BX11" s="418"/>
      <c r="BY11" s="418"/>
      <c r="BZ11" s="418"/>
      <c r="CA11" s="418"/>
      <c r="CB11" s="418"/>
      <c r="CC11" s="419"/>
      <c r="CD11" s="420" t="s">
        <v>104</v>
      </c>
      <c r="CE11" s="421"/>
      <c r="CF11" s="421"/>
      <c r="CG11" s="421"/>
      <c r="CH11" s="421"/>
      <c r="CI11" s="421"/>
      <c r="CJ11" s="421"/>
      <c r="CK11" s="421"/>
      <c r="CL11" s="421"/>
      <c r="CM11" s="421"/>
      <c r="CN11" s="421"/>
      <c r="CO11" s="421"/>
      <c r="CP11" s="421"/>
      <c r="CQ11" s="421"/>
      <c r="CR11" s="421"/>
      <c r="CS11" s="422"/>
      <c r="CT11" s="457" t="s">
        <v>103</v>
      </c>
      <c r="CU11" s="458"/>
      <c r="CV11" s="458"/>
      <c r="CW11" s="458"/>
      <c r="CX11" s="458"/>
      <c r="CY11" s="458"/>
      <c r="CZ11" s="458"/>
      <c r="DA11" s="459"/>
      <c r="DB11" s="457" t="s">
        <v>103</v>
      </c>
      <c r="DC11" s="458"/>
      <c r="DD11" s="458"/>
      <c r="DE11" s="458"/>
      <c r="DF11" s="458"/>
      <c r="DG11" s="458"/>
      <c r="DH11" s="458"/>
      <c r="DI11" s="459"/>
      <c r="DJ11" s="337"/>
      <c r="DK11" s="337"/>
      <c r="DL11" s="337"/>
      <c r="DM11" s="337"/>
      <c r="DN11" s="337"/>
      <c r="DO11" s="337"/>
    </row>
    <row r="12" spans="1:119" ht="18.75" customHeight="1" x14ac:dyDescent="0.15">
      <c r="A12" s="338"/>
      <c r="B12" s="477" t="s">
        <v>105</v>
      </c>
      <c r="C12" s="478"/>
      <c r="D12" s="478"/>
      <c r="E12" s="478"/>
      <c r="F12" s="478"/>
      <c r="G12" s="478"/>
      <c r="H12" s="478"/>
      <c r="I12" s="478"/>
      <c r="J12" s="478"/>
      <c r="K12" s="479"/>
      <c r="L12" s="486" t="s">
        <v>106</v>
      </c>
      <c r="M12" s="487"/>
      <c r="N12" s="487"/>
      <c r="O12" s="487"/>
      <c r="P12" s="487"/>
      <c r="Q12" s="488"/>
      <c r="R12" s="489">
        <v>175721</v>
      </c>
      <c r="S12" s="490"/>
      <c r="T12" s="490"/>
      <c r="U12" s="490"/>
      <c r="V12" s="491"/>
      <c r="W12" s="492" t="s">
        <v>1</v>
      </c>
      <c r="X12" s="450"/>
      <c r="Y12" s="450"/>
      <c r="Z12" s="450"/>
      <c r="AA12" s="450"/>
      <c r="AB12" s="493"/>
      <c r="AC12" s="449" t="s">
        <v>531</v>
      </c>
      <c r="AD12" s="450"/>
      <c r="AE12" s="450"/>
      <c r="AF12" s="450"/>
      <c r="AG12" s="493"/>
      <c r="AH12" s="449" t="s">
        <v>532</v>
      </c>
      <c r="AI12" s="450"/>
      <c r="AJ12" s="450"/>
      <c r="AK12" s="450"/>
      <c r="AL12" s="494"/>
      <c r="AM12" s="446" t="s">
        <v>107</v>
      </c>
      <c r="AN12" s="447"/>
      <c r="AO12" s="447"/>
      <c r="AP12" s="447"/>
      <c r="AQ12" s="447"/>
      <c r="AR12" s="447"/>
      <c r="AS12" s="447"/>
      <c r="AT12" s="448"/>
      <c r="AU12" s="449" t="s">
        <v>108</v>
      </c>
      <c r="AV12" s="450"/>
      <c r="AW12" s="450"/>
      <c r="AX12" s="450"/>
      <c r="AY12" s="451" t="s">
        <v>109</v>
      </c>
      <c r="AZ12" s="452"/>
      <c r="BA12" s="452"/>
      <c r="BB12" s="452"/>
      <c r="BC12" s="452"/>
      <c r="BD12" s="452"/>
      <c r="BE12" s="452"/>
      <c r="BF12" s="452"/>
      <c r="BG12" s="452"/>
      <c r="BH12" s="452"/>
      <c r="BI12" s="452"/>
      <c r="BJ12" s="452"/>
      <c r="BK12" s="452"/>
      <c r="BL12" s="452"/>
      <c r="BM12" s="453"/>
      <c r="BN12" s="417">
        <v>400000</v>
      </c>
      <c r="BO12" s="418"/>
      <c r="BP12" s="418"/>
      <c r="BQ12" s="418"/>
      <c r="BR12" s="418"/>
      <c r="BS12" s="418"/>
      <c r="BT12" s="418"/>
      <c r="BU12" s="419"/>
      <c r="BV12" s="417" t="s">
        <v>110</v>
      </c>
      <c r="BW12" s="418"/>
      <c r="BX12" s="418"/>
      <c r="BY12" s="418"/>
      <c r="BZ12" s="418"/>
      <c r="CA12" s="418"/>
      <c r="CB12" s="418"/>
      <c r="CC12" s="419"/>
      <c r="CD12" s="420" t="s">
        <v>111</v>
      </c>
      <c r="CE12" s="421"/>
      <c r="CF12" s="421"/>
      <c r="CG12" s="421"/>
      <c r="CH12" s="421"/>
      <c r="CI12" s="421"/>
      <c r="CJ12" s="421"/>
      <c r="CK12" s="421"/>
      <c r="CL12" s="421"/>
      <c r="CM12" s="421"/>
      <c r="CN12" s="421"/>
      <c r="CO12" s="421"/>
      <c r="CP12" s="421"/>
      <c r="CQ12" s="421"/>
      <c r="CR12" s="421"/>
      <c r="CS12" s="422"/>
      <c r="CT12" s="457" t="s">
        <v>110</v>
      </c>
      <c r="CU12" s="458"/>
      <c r="CV12" s="458"/>
      <c r="CW12" s="458"/>
      <c r="CX12" s="458"/>
      <c r="CY12" s="458"/>
      <c r="CZ12" s="458"/>
      <c r="DA12" s="459"/>
      <c r="DB12" s="457" t="s">
        <v>110</v>
      </c>
      <c r="DC12" s="458"/>
      <c r="DD12" s="458"/>
      <c r="DE12" s="458"/>
      <c r="DF12" s="458"/>
      <c r="DG12" s="458"/>
      <c r="DH12" s="458"/>
      <c r="DI12" s="459"/>
      <c r="DJ12" s="337"/>
      <c r="DK12" s="337"/>
      <c r="DL12" s="337"/>
      <c r="DM12" s="337"/>
      <c r="DN12" s="337"/>
      <c r="DO12" s="337"/>
    </row>
    <row r="13" spans="1:119" ht="18.75" customHeight="1" x14ac:dyDescent="0.15">
      <c r="A13" s="338"/>
      <c r="B13" s="480"/>
      <c r="C13" s="481"/>
      <c r="D13" s="481"/>
      <c r="E13" s="481"/>
      <c r="F13" s="481"/>
      <c r="G13" s="481"/>
      <c r="H13" s="481"/>
      <c r="I13" s="481"/>
      <c r="J13" s="481"/>
      <c r="K13" s="482"/>
      <c r="L13" s="348"/>
      <c r="M13" s="505" t="s">
        <v>112</v>
      </c>
      <c r="N13" s="506"/>
      <c r="O13" s="506"/>
      <c r="P13" s="506"/>
      <c r="Q13" s="507"/>
      <c r="R13" s="498">
        <v>175038</v>
      </c>
      <c r="S13" s="499"/>
      <c r="T13" s="499"/>
      <c r="U13" s="499"/>
      <c r="V13" s="500"/>
      <c r="W13" s="433" t="s">
        <v>113</v>
      </c>
      <c r="X13" s="434"/>
      <c r="Y13" s="434"/>
      <c r="Z13" s="434"/>
      <c r="AA13" s="434"/>
      <c r="AB13" s="424"/>
      <c r="AC13" s="468">
        <v>12316</v>
      </c>
      <c r="AD13" s="469"/>
      <c r="AE13" s="469"/>
      <c r="AF13" s="469"/>
      <c r="AG13" s="508"/>
      <c r="AH13" s="468">
        <v>12670</v>
      </c>
      <c r="AI13" s="469"/>
      <c r="AJ13" s="469"/>
      <c r="AK13" s="469"/>
      <c r="AL13" s="470"/>
      <c r="AM13" s="446" t="s">
        <v>114</v>
      </c>
      <c r="AN13" s="447"/>
      <c r="AO13" s="447"/>
      <c r="AP13" s="447"/>
      <c r="AQ13" s="447"/>
      <c r="AR13" s="447"/>
      <c r="AS13" s="447"/>
      <c r="AT13" s="448"/>
      <c r="AU13" s="449" t="s">
        <v>108</v>
      </c>
      <c r="AV13" s="450"/>
      <c r="AW13" s="450"/>
      <c r="AX13" s="450"/>
      <c r="AY13" s="451" t="s">
        <v>115</v>
      </c>
      <c r="AZ13" s="452"/>
      <c r="BA13" s="452"/>
      <c r="BB13" s="452"/>
      <c r="BC13" s="452"/>
      <c r="BD13" s="452"/>
      <c r="BE13" s="452"/>
      <c r="BF13" s="452"/>
      <c r="BG13" s="452"/>
      <c r="BH13" s="452"/>
      <c r="BI13" s="452"/>
      <c r="BJ13" s="452"/>
      <c r="BK13" s="452"/>
      <c r="BL13" s="452"/>
      <c r="BM13" s="453"/>
      <c r="BN13" s="417">
        <v>-33453</v>
      </c>
      <c r="BO13" s="418"/>
      <c r="BP13" s="418"/>
      <c r="BQ13" s="418"/>
      <c r="BR13" s="418"/>
      <c r="BS13" s="418"/>
      <c r="BT13" s="418"/>
      <c r="BU13" s="419"/>
      <c r="BV13" s="417">
        <v>431719</v>
      </c>
      <c r="BW13" s="418"/>
      <c r="BX13" s="418"/>
      <c r="BY13" s="418"/>
      <c r="BZ13" s="418"/>
      <c r="CA13" s="418"/>
      <c r="CB13" s="418"/>
      <c r="CC13" s="419"/>
      <c r="CD13" s="420" t="s">
        <v>116</v>
      </c>
      <c r="CE13" s="421"/>
      <c r="CF13" s="421"/>
      <c r="CG13" s="421"/>
      <c r="CH13" s="421"/>
      <c r="CI13" s="421"/>
      <c r="CJ13" s="421"/>
      <c r="CK13" s="421"/>
      <c r="CL13" s="421"/>
      <c r="CM13" s="421"/>
      <c r="CN13" s="421"/>
      <c r="CO13" s="421"/>
      <c r="CP13" s="421"/>
      <c r="CQ13" s="421"/>
      <c r="CR13" s="421"/>
      <c r="CS13" s="422"/>
      <c r="CT13" s="414">
        <v>8.5</v>
      </c>
      <c r="CU13" s="415"/>
      <c r="CV13" s="415"/>
      <c r="CW13" s="415"/>
      <c r="CX13" s="415"/>
      <c r="CY13" s="415"/>
      <c r="CZ13" s="415"/>
      <c r="DA13" s="416"/>
      <c r="DB13" s="414">
        <v>8.6</v>
      </c>
      <c r="DC13" s="415"/>
      <c r="DD13" s="415"/>
      <c r="DE13" s="415"/>
      <c r="DF13" s="415"/>
      <c r="DG13" s="415"/>
      <c r="DH13" s="415"/>
      <c r="DI13" s="416"/>
      <c r="DJ13" s="337"/>
      <c r="DK13" s="337"/>
      <c r="DL13" s="337"/>
      <c r="DM13" s="337"/>
      <c r="DN13" s="337"/>
      <c r="DO13" s="337"/>
    </row>
    <row r="14" spans="1:119" ht="18.75" customHeight="1" thickBot="1" x14ac:dyDescent="0.2">
      <c r="A14" s="338"/>
      <c r="B14" s="480"/>
      <c r="C14" s="481"/>
      <c r="D14" s="481"/>
      <c r="E14" s="481"/>
      <c r="F14" s="481"/>
      <c r="G14" s="481"/>
      <c r="H14" s="481"/>
      <c r="I14" s="481"/>
      <c r="J14" s="481"/>
      <c r="K14" s="482"/>
      <c r="L14" s="495" t="s">
        <v>117</v>
      </c>
      <c r="M14" s="496"/>
      <c r="N14" s="496"/>
      <c r="O14" s="496"/>
      <c r="P14" s="496"/>
      <c r="Q14" s="497"/>
      <c r="R14" s="498">
        <v>177189</v>
      </c>
      <c r="S14" s="499"/>
      <c r="T14" s="499"/>
      <c r="U14" s="499"/>
      <c r="V14" s="500"/>
      <c r="W14" s="407"/>
      <c r="X14" s="408"/>
      <c r="Y14" s="408"/>
      <c r="Z14" s="408"/>
      <c r="AA14" s="408"/>
      <c r="AB14" s="397"/>
      <c r="AC14" s="501">
        <v>15.4</v>
      </c>
      <c r="AD14" s="502"/>
      <c r="AE14" s="502"/>
      <c r="AF14" s="502"/>
      <c r="AG14" s="503"/>
      <c r="AH14" s="501">
        <v>15.5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118</v>
      </c>
      <c r="CE14" s="510"/>
      <c r="CF14" s="510"/>
      <c r="CG14" s="510"/>
      <c r="CH14" s="510"/>
      <c r="CI14" s="510"/>
      <c r="CJ14" s="510"/>
      <c r="CK14" s="510"/>
      <c r="CL14" s="510"/>
      <c r="CM14" s="510"/>
      <c r="CN14" s="510"/>
      <c r="CO14" s="510"/>
      <c r="CP14" s="510"/>
      <c r="CQ14" s="510"/>
      <c r="CR14" s="510"/>
      <c r="CS14" s="511"/>
      <c r="CT14" s="512">
        <v>53</v>
      </c>
      <c r="CU14" s="513"/>
      <c r="CV14" s="513"/>
      <c r="CW14" s="513"/>
      <c r="CX14" s="513"/>
      <c r="CY14" s="513"/>
      <c r="CZ14" s="513"/>
      <c r="DA14" s="514"/>
      <c r="DB14" s="512">
        <v>51.6</v>
      </c>
      <c r="DC14" s="513"/>
      <c r="DD14" s="513"/>
      <c r="DE14" s="513"/>
      <c r="DF14" s="513"/>
      <c r="DG14" s="513"/>
      <c r="DH14" s="513"/>
      <c r="DI14" s="514"/>
      <c r="DJ14" s="337"/>
      <c r="DK14" s="337"/>
      <c r="DL14" s="337"/>
      <c r="DM14" s="337"/>
      <c r="DN14" s="337"/>
      <c r="DO14" s="337"/>
    </row>
    <row r="15" spans="1:119" ht="18.75" customHeight="1" x14ac:dyDescent="0.15">
      <c r="A15" s="338"/>
      <c r="B15" s="480"/>
      <c r="C15" s="481"/>
      <c r="D15" s="481"/>
      <c r="E15" s="481"/>
      <c r="F15" s="481"/>
      <c r="G15" s="481"/>
      <c r="H15" s="481"/>
      <c r="I15" s="481"/>
      <c r="J15" s="481"/>
      <c r="K15" s="482"/>
      <c r="L15" s="348"/>
      <c r="M15" s="505" t="s">
        <v>112</v>
      </c>
      <c r="N15" s="506"/>
      <c r="O15" s="506"/>
      <c r="P15" s="506"/>
      <c r="Q15" s="507"/>
      <c r="R15" s="498">
        <v>176567</v>
      </c>
      <c r="S15" s="499"/>
      <c r="T15" s="499"/>
      <c r="U15" s="499"/>
      <c r="V15" s="500"/>
      <c r="W15" s="433" t="s">
        <v>119</v>
      </c>
      <c r="X15" s="434"/>
      <c r="Y15" s="434"/>
      <c r="Z15" s="434"/>
      <c r="AA15" s="434"/>
      <c r="AB15" s="424"/>
      <c r="AC15" s="468">
        <v>13579</v>
      </c>
      <c r="AD15" s="469"/>
      <c r="AE15" s="469"/>
      <c r="AF15" s="469"/>
      <c r="AG15" s="508"/>
      <c r="AH15" s="468">
        <v>13609</v>
      </c>
      <c r="AI15" s="469"/>
      <c r="AJ15" s="469"/>
      <c r="AK15" s="469"/>
      <c r="AL15" s="470"/>
      <c r="AM15" s="446"/>
      <c r="AN15" s="447"/>
      <c r="AO15" s="447"/>
      <c r="AP15" s="447"/>
      <c r="AQ15" s="447"/>
      <c r="AR15" s="447"/>
      <c r="AS15" s="447"/>
      <c r="AT15" s="448"/>
      <c r="AU15" s="449"/>
      <c r="AV15" s="450"/>
      <c r="AW15" s="450"/>
      <c r="AX15" s="450"/>
      <c r="AY15" s="377" t="s">
        <v>120</v>
      </c>
      <c r="AZ15" s="378"/>
      <c r="BA15" s="378"/>
      <c r="BB15" s="378"/>
      <c r="BC15" s="378"/>
      <c r="BD15" s="378"/>
      <c r="BE15" s="378"/>
      <c r="BF15" s="378"/>
      <c r="BG15" s="378"/>
      <c r="BH15" s="378"/>
      <c r="BI15" s="378"/>
      <c r="BJ15" s="378"/>
      <c r="BK15" s="378"/>
      <c r="BL15" s="378"/>
      <c r="BM15" s="379"/>
      <c r="BN15" s="380">
        <v>17045987</v>
      </c>
      <c r="BO15" s="381"/>
      <c r="BP15" s="381"/>
      <c r="BQ15" s="381"/>
      <c r="BR15" s="381"/>
      <c r="BS15" s="381"/>
      <c r="BT15" s="381"/>
      <c r="BU15" s="382"/>
      <c r="BV15" s="380">
        <v>16883754</v>
      </c>
      <c r="BW15" s="381"/>
      <c r="BX15" s="381"/>
      <c r="BY15" s="381"/>
      <c r="BZ15" s="381"/>
      <c r="CA15" s="381"/>
      <c r="CB15" s="381"/>
      <c r="CC15" s="382"/>
      <c r="CD15" s="515" t="s">
        <v>572</v>
      </c>
      <c r="CE15" s="516"/>
      <c r="CF15" s="516"/>
      <c r="CG15" s="516"/>
      <c r="CH15" s="516"/>
      <c r="CI15" s="516"/>
      <c r="CJ15" s="516"/>
      <c r="CK15" s="516"/>
      <c r="CL15" s="516"/>
      <c r="CM15" s="516"/>
      <c r="CN15" s="516"/>
      <c r="CO15" s="516"/>
      <c r="CP15" s="516"/>
      <c r="CQ15" s="516"/>
      <c r="CR15" s="516"/>
      <c r="CS15" s="517"/>
      <c r="CT15" s="349"/>
      <c r="CU15" s="350"/>
      <c r="CV15" s="350"/>
      <c r="CW15" s="350"/>
      <c r="CX15" s="350"/>
      <c r="CY15" s="350"/>
      <c r="CZ15" s="350"/>
      <c r="DA15" s="351"/>
      <c r="DB15" s="349"/>
      <c r="DC15" s="350"/>
      <c r="DD15" s="350"/>
      <c r="DE15" s="350"/>
      <c r="DF15" s="350"/>
      <c r="DG15" s="350"/>
      <c r="DH15" s="350"/>
      <c r="DI15" s="351"/>
      <c r="DJ15" s="337"/>
      <c r="DK15" s="337"/>
      <c r="DL15" s="337"/>
      <c r="DM15" s="337"/>
      <c r="DN15" s="337"/>
      <c r="DO15" s="337"/>
    </row>
    <row r="16" spans="1:119" ht="18.75" customHeight="1" x14ac:dyDescent="0.15">
      <c r="A16" s="338"/>
      <c r="B16" s="480"/>
      <c r="C16" s="481"/>
      <c r="D16" s="481"/>
      <c r="E16" s="481"/>
      <c r="F16" s="481"/>
      <c r="G16" s="481"/>
      <c r="H16" s="481"/>
      <c r="I16" s="481"/>
      <c r="J16" s="481"/>
      <c r="K16" s="482"/>
      <c r="L16" s="495" t="s">
        <v>121</v>
      </c>
      <c r="M16" s="526"/>
      <c r="N16" s="526"/>
      <c r="O16" s="526"/>
      <c r="P16" s="526"/>
      <c r="Q16" s="527"/>
      <c r="R16" s="518" t="s">
        <v>122</v>
      </c>
      <c r="S16" s="519"/>
      <c r="T16" s="519"/>
      <c r="U16" s="519"/>
      <c r="V16" s="520"/>
      <c r="W16" s="407"/>
      <c r="X16" s="408"/>
      <c r="Y16" s="408"/>
      <c r="Z16" s="408"/>
      <c r="AA16" s="408"/>
      <c r="AB16" s="397"/>
      <c r="AC16" s="501">
        <v>16.899999999999999</v>
      </c>
      <c r="AD16" s="502"/>
      <c r="AE16" s="502"/>
      <c r="AF16" s="502"/>
      <c r="AG16" s="503"/>
      <c r="AH16" s="501">
        <v>16.7</v>
      </c>
      <c r="AI16" s="502"/>
      <c r="AJ16" s="502"/>
      <c r="AK16" s="502"/>
      <c r="AL16" s="504"/>
      <c r="AM16" s="446"/>
      <c r="AN16" s="447"/>
      <c r="AO16" s="447"/>
      <c r="AP16" s="447"/>
      <c r="AQ16" s="447"/>
      <c r="AR16" s="447"/>
      <c r="AS16" s="447"/>
      <c r="AT16" s="448"/>
      <c r="AU16" s="449"/>
      <c r="AV16" s="450"/>
      <c r="AW16" s="450"/>
      <c r="AX16" s="450"/>
      <c r="AY16" s="451" t="s">
        <v>123</v>
      </c>
      <c r="AZ16" s="452"/>
      <c r="BA16" s="452"/>
      <c r="BB16" s="452"/>
      <c r="BC16" s="452"/>
      <c r="BD16" s="452"/>
      <c r="BE16" s="452"/>
      <c r="BF16" s="452"/>
      <c r="BG16" s="452"/>
      <c r="BH16" s="452"/>
      <c r="BI16" s="452"/>
      <c r="BJ16" s="452"/>
      <c r="BK16" s="452"/>
      <c r="BL16" s="452"/>
      <c r="BM16" s="453"/>
      <c r="BN16" s="417">
        <v>34955982</v>
      </c>
      <c r="BO16" s="418"/>
      <c r="BP16" s="418"/>
      <c r="BQ16" s="418"/>
      <c r="BR16" s="418"/>
      <c r="BS16" s="418"/>
      <c r="BT16" s="418"/>
      <c r="BU16" s="419"/>
      <c r="BV16" s="417">
        <v>35075403</v>
      </c>
      <c r="BW16" s="418"/>
      <c r="BX16" s="418"/>
      <c r="BY16" s="418"/>
      <c r="BZ16" s="418"/>
      <c r="CA16" s="418"/>
      <c r="CB16" s="418"/>
      <c r="CC16" s="419"/>
      <c r="CD16" s="352"/>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337"/>
      <c r="DK16" s="337"/>
      <c r="DL16" s="337"/>
      <c r="DM16" s="337"/>
      <c r="DN16" s="337"/>
      <c r="DO16" s="337"/>
    </row>
    <row r="17" spans="1:119" ht="18.75" customHeight="1" thickBot="1" x14ac:dyDescent="0.2">
      <c r="A17" s="338"/>
      <c r="B17" s="483"/>
      <c r="C17" s="484"/>
      <c r="D17" s="484"/>
      <c r="E17" s="484"/>
      <c r="F17" s="484"/>
      <c r="G17" s="484"/>
      <c r="H17" s="484"/>
      <c r="I17" s="484"/>
      <c r="J17" s="484"/>
      <c r="K17" s="485"/>
      <c r="L17" s="353"/>
      <c r="M17" s="521" t="s">
        <v>124</v>
      </c>
      <c r="N17" s="522"/>
      <c r="O17" s="522"/>
      <c r="P17" s="522"/>
      <c r="Q17" s="523"/>
      <c r="R17" s="518" t="s">
        <v>125</v>
      </c>
      <c r="S17" s="519"/>
      <c r="T17" s="519"/>
      <c r="U17" s="519"/>
      <c r="V17" s="520"/>
      <c r="W17" s="433" t="s">
        <v>126</v>
      </c>
      <c r="X17" s="434"/>
      <c r="Y17" s="434"/>
      <c r="Z17" s="434"/>
      <c r="AA17" s="434"/>
      <c r="AB17" s="424"/>
      <c r="AC17" s="468">
        <v>54242</v>
      </c>
      <c r="AD17" s="469"/>
      <c r="AE17" s="469"/>
      <c r="AF17" s="469"/>
      <c r="AG17" s="508"/>
      <c r="AH17" s="468">
        <v>55357</v>
      </c>
      <c r="AI17" s="469"/>
      <c r="AJ17" s="469"/>
      <c r="AK17" s="469"/>
      <c r="AL17" s="470"/>
      <c r="AM17" s="446"/>
      <c r="AN17" s="447"/>
      <c r="AO17" s="447"/>
      <c r="AP17" s="447"/>
      <c r="AQ17" s="447"/>
      <c r="AR17" s="447"/>
      <c r="AS17" s="447"/>
      <c r="AT17" s="448"/>
      <c r="AU17" s="449"/>
      <c r="AV17" s="450"/>
      <c r="AW17" s="450"/>
      <c r="AX17" s="450"/>
      <c r="AY17" s="451" t="s">
        <v>127</v>
      </c>
      <c r="AZ17" s="452"/>
      <c r="BA17" s="452"/>
      <c r="BB17" s="452"/>
      <c r="BC17" s="452"/>
      <c r="BD17" s="452"/>
      <c r="BE17" s="452"/>
      <c r="BF17" s="452"/>
      <c r="BG17" s="452"/>
      <c r="BH17" s="452"/>
      <c r="BI17" s="452"/>
      <c r="BJ17" s="452"/>
      <c r="BK17" s="452"/>
      <c r="BL17" s="452"/>
      <c r="BM17" s="453"/>
      <c r="BN17" s="417">
        <v>21759269</v>
      </c>
      <c r="BO17" s="418"/>
      <c r="BP17" s="418"/>
      <c r="BQ17" s="418"/>
      <c r="BR17" s="418"/>
      <c r="BS17" s="418"/>
      <c r="BT17" s="418"/>
      <c r="BU17" s="419"/>
      <c r="BV17" s="417">
        <v>21505709</v>
      </c>
      <c r="BW17" s="418"/>
      <c r="BX17" s="418"/>
      <c r="BY17" s="418"/>
      <c r="BZ17" s="418"/>
      <c r="CA17" s="418"/>
      <c r="CB17" s="418"/>
      <c r="CC17" s="419"/>
      <c r="CD17" s="352"/>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337"/>
      <c r="DK17" s="337"/>
      <c r="DL17" s="337"/>
      <c r="DM17" s="337"/>
      <c r="DN17" s="337"/>
      <c r="DO17" s="337"/>
    </row>
    <row r="18" spans="1:119" ht="18.75" customHeight="1" thickBot="1" x14ac:dyDescent="0.2">
      <c r="A18" s="338"/>
      <c r="B18" s="528" t="s">
        <v>128</v>
      </c>
      <c r="C18" s="460"/>
      <c r="D18" s="460"/>
      <c r="E18" s="529"/>
      <c r="F18" s="529"/>
      <c r="G18" s="529"/>
      <c r="H18" s="529"/>
      <c r="I18" s="529"/>
      <c r="J18" s="529"/>
      <c r="K18" s="529"/>
      <c r="L18" s="530">
        <v>524.20000000000005</v>
      </c>
      <c r="M18" s="530"/>
      <c r="N18" s="530"/>
      <c r="O18" s="530"/>
      <c r="P18" s="530"/>
      <c r="Q18" s="530"/>
      <c r="R18" s="531"/>
      <c r="S18" s="531"/>
      <c r="T18" s="531"/>
      <c r="U18" s="531"/>
      <c r="V18" s="532"/>
      <c r="W18" s="435"/>
      <c r="X18" s="436"/>
      <c r="Y18" s="436"/>
      <c r="Z18" s="436"/>
      <c r="AA18" s="436"/>
      <c r="AB18" s="427"/>
      <c r="AC18" s="533">
        <v>67.7</v>
      </c>
      <c r="AD18" s="534"/>
      <c r="AE18" s="534"/>
      <c r="AF18" s="534"/>
      <c r="AG18" s="535"/>
      <c r="AH18" s="533">
        <v>67.8</v>
      </c>
      <c r="AI18" s="534"/>
      <c r="AJ18" s="534"/>
      <c r="AK18" s="534"/>
      <c r="AL18" s="536"/>
      <c r="AM18" s="446"/>
      <c r="AN18" s="447"/>
      <c r="AO18" s="447"/>
      <c r="AP18" s="447"/>
      <c r="AQ18" s="447"/>
      <c r="AR18" s="447"/>
      <c r="AS18" s="447"/>
      <c r="AT18" s="448"/>
      <c r="AU18" s="449"/>
      <c r="AV18" s="450"/>
      <c r="AW18" s="450"/>
      <c r="AX18" s="450"/>
      <c r="AY18" s="451" t="s">
        <v>129</v>
      </c>
      <c r="AZ18" s="452"/>
      <c r="BA18" s="452"/>
      <c r="BB18" s="452"/>
      <c r="BC18" s="452"/>
      <c r="BD18" s="452"/>
      <c r="BE18" s="452"/>
      <c r="BF18" s="452"/>
      <c r="BG18" s="452"/>
      <c r="BH18" s="452"/>
      <c r="BI18" s="452"/>
      <c r="BJ18" s="452"/>
      <c r="BK18" s="452"/>
      <c r="BL18" s="452"/>
      <c r="BM18" s="453"/>
      <c r="BN18" s="417">
        <v>41913477</v>
      </c>
      <c r="BO18" s="418"/>
      <c r="BP18" s="418"/>
      <c r="BQ18" s="418"/>
      <c r="BR18" s="418"/>
      <c r="BS18" s="418"/>
      <c r="BT18" s="418"/>
      <c r="BU18" s="419"/>
      <c r="BV18" s="417">
        <v>42182457</v>
      </c>
      <c r="BW18" s="418"/>
      <c r="BX18" s="418"/>
      <c r="BY18" s="418"/>
      <c r="BZ18" s="418"/>
      <c r="CA18" s="418"/>
      <c r="CB18" s="418"/>
      <c r="CC18" s="419"/>
      <c r="CD18" s="352"/>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337"/>
      <c r="DK18" s="337"/>
      <c r="DL18" s="337"/>
      <c r="DM18" s="337"/>
      <c r="DN18" s="337"/>
      <c r="DO18" s="337"/>
    </row>
    <row r="19" spans="1:119" ht="18.75" customHeight="1" thickBot="1" x14ac:dyDescent="0.2">
      <c r="A19" s="338"/>
      <c r="B19" s="528" t="s">
        <v>130</v>
      </c>
      <c r="C19" s="460"/>
      <c r="D19" s="460"/>
      <c r="E19" s="529"/>
      <c r="F19" s="529"/>
      <c r="G19" s="529"/>
      <c r="H19" s="529"/>
      <c r="I19" s="529"/>
      <c r="J19" s="529"/>
      <c r="K19" s="529"/>
      <c r="L19" s="537">
        <v>338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131</v>
      </c>
      <c r="AZ19" s="452"/>
      <c r="BA19" s="452"/>
      <c r="BB19" s="452"/>
      <c r="BC19" s="452"/>
      <c r="BD19" s="452"/>
      <c r="BE19" s="452"/>
      <c r="BF19" s="452"/>
      <c r="BG19" s="452"/>
      <c r="BH19" s="452"/>
      <c r="BI19" s="452"/>
      <c r="BJ19" s="452"/>
      <c r="BK19" s="452"/>
      <c r="BL19" s="452"/>
      <c r="BM19" s="453"/>
      <c r="BN19" s="417">
        <v>48421973</v>
      </c>
      <c r="BO19" s="418"/>
      <c r="BP19" s="418"/>
      <c r="BQ19" s="418"/>
      <c r="BR19" s="418"/>
      <c r="BS19" s="418"/>
      <c r="BT19" s="418"/>
      <c r="BU19" s="419"/>
      <c r="BV19" s="417">
        <v>49685858</v>
      </c>
      <c r="BW19" s="418"/>
      <c r="BX19" s="418"/>
      <c r="BY19" s="418"/>
      <c r="BZ19" s="418"/>
      <c r="CA19" s="418"/>
      <c r="CB19" s="418"/>
      <c r="CC19" s="419"/>
      <c r="CD19" s="352"/>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337"/>
      <c r="DK19" s="337"/>
      <c r="DL19" s="337"/>
      <c r="DM19" s="337"/>
      <c r="DN19" s="337"/>
      <c r="DO19" s="337"/>
    </row>
    <row r="20" spans="1:119" ht="18.75" customHeight="1" thickBot="1" x14ac:dyDescent="0.2">
      <c r="A20" s="338"/>
      <c r="B20" s="528" t="s">
        <v>132</v>
      </c>
      <c r="C20" s="460"/>
      <c r="D20" s="460"/>
      <c r="E20" s="529"/>
      <c r="F20" s="529"/>
      <c r="G20" s="529"/>
      <c r="H20" s="529"/>
      <c r="I20" s="529"/>
      <c r="J20" s="529"/>
      <c r="K20" s="529"/>
      <c r="L20" s="537">
        <v>71152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352"/>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337"/>
      <c r="DK20" s="337"/>
      <c r="DL20" s="337"/>
      <c r="DM20" s="337"/>
      <c r="DN20" s="337"/>
      <c r="DO20" s="337"/>
    </row>
    <row r="21" spans="1:119" ht="18.75" customHeight="1" x14ac:dyDescent="0.15">
      <c r="A21" s="338"/>
      <c r="B21" s="544" t="s">
        <v>133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352"/>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337"/>
      <c r="DK21" s="337"/>
      <c r="DL21" s="337"/>
      <c r="DM21" s="337"/>
      <c r="DN21" s="337"/>
      <c r="DO21" s="337"/>
    </row>
    <row r="22" spans="1:119" ht="18.75" customHeight="1" thickBot="1" x14ac:dyDescent="0.2">
      <c r="A22" s="338"/>
      <c r="B22" s="547" t="s">
        <v>134</v>
      </c>
      <c r="C22" s="548"/>
      <c r="D22" s="549"/>
      <c r="E22" s="429" t="s">
        <v>1</v>
      </c>
      <c r="F22" s="434"/>
      <c r="G22" s="434"/>
      <c r="H22" s="434"/>
      <c r="I22" s="434"/>
      <c r="J22" s="434"/>
      <c r="K22" s="424"/>
      <c r="L22" s="429" t="s">
        <v>135</v>
      </c>
      <c r="M22" s="434"/>
      <c r="N22" s="434"/>
      <c r="O22" s="434"/>
      <c r="P22" s="424"/>
      <c r="Q22" s="556" t="s">
        <v>136</v>
      </c>
      <c r="R22" s="557"/>
      <c r="S22" s="557"/>
      <c r="T22" s="557"/>
      <c r="U22" s="557"/>
      <c r="V22" s="558"/>
      <c r="W22" s="562" t="s">
        <v>137</v>
      </c>
      <c r="X22" s="548"/>
      <c r="Y22" s="549"/>
      <c r="Z22" s="429" t="s">
        <v>1</v>
      </c>
      <c r="AA22" s="434"/>
      <c r="AB22" s="434"/>
      <c r="AC22" s="434"/>
      <c r="AD22" s="434"/>
      <c r="AE22" s="434"/>
      <c r="AF22" s="434"/>
      <c r="AG22" s="424"/>
      <c r="AH22" s="575" t="s">
        <v>138</v>
      </c>
      <c r="AI22" s="434"/>
      <c r="AJ22" s="434"/>
      <c r="AK22" s="434"/>
      <c r="AL22" s="424"/>
      <c r="AM22" s="575" t="s">
        <v>139</v>
      </c>
      <c r="AN22" s="576"/>
      <c r="AO22" s="576"/>
      <c r="AP22" s="576"/>
      <c r="AQ22" s="576"/>
      <c r="AR22" s="577"/>
      <c r="AS22" s="556" t="s">
        <v>136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352"/>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337"/>
      <c r="DK22" s="337"/>
      <c r="DL22" s="337"/>
      <c r="DM22" s="337"/>
      <c r="DN22" s="337"/>
      <c r="DO22" s="337"/>
    </row>
    <row r="23" spans="1:119" ht="18.75" customHeight="1" x14ac:dyDescent="0.15">
      <c r="A23" s="338"/>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140</v>
      </c>
      <c r="AZ23" s="378"/>
      <c r="BA23" s="378"/>
      <c r="BB23" s="378"/>
      <c r="BC23" s="378"/>
      <c r="BD23" s="378"/>
      <c r="BE23" s="378"/>
      <c r="BF23" s="378"/>
      <c r="BG23" s="378"/>
      <c r="BH23" s="378"/>
      <c r="BI23" s="378"/>
      <c r="BJ23" s="378"/>
      <c r="BK23" s="378"/>
      <c r="BL23" s="378"/>
      <c r="BM23" s="379"/>
      <c r="BN23" s="417">
        <v>88522940</v>
      </c>
      <c r="BO23" s="418"/>
      <c r="BP23" s="418"/>
      <c r="BQ23" s="418"/>
      <c r="BR23" s="418"/>
      <c r="BS23" s="418"/>
      <c r="BT23" s="418"/>
      <c r="BU23" s="419"/>
      <c r="BV23" s="417">
        <v>86560136</v>
      </c>
      <c r="BW23" s="418"/>
      <c r="BX23" s="418"/>
      <c r="BY23" s="418"/>
      <c r="BZ23" s="418"/>
      <c r="CA23" s="418"/>
      <c r="CB23" s="418"/>
      <c r="CC23" s="419"/>
      <c r="CD23" s="352"/>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337"/>
      <c r="DK23" s="337"/>
      <c r="DL23" s="337"/>
      <c r="DM23" s="337"/>
      <c r="DN23" s="337"/>
      <c r="DO23" s="337"/>
    </row>
    <row r="24" spans="1:119" ht="18.75" customHeight="1" thickBot="1" x14ac:dyDescent="0.2">
      <c r="A24" s="338"/>
      <c r="B24" s="550"/>
      <c r="C24" s="551"/>
      <c r="D24" s="552"/>
      <c r="E24" s="467" t="s">
        <v>141</v>
      </c>
      <c r="F24" s="447"/>
      <c r="G24" s="447"/>
      <c r="H24" s="447"/>
      <c r="I24" s="447"/>
      <c r="J24" s="447"/>
      <c r="K24" s="448"/>
      <c r="L24" s="468">
        <v>1</v>
      </c>
      <c r="M24" s="469"/>
      <c r="N24" s="469"/>
      <c r="O24" s="469"/>
      <c r="P24" s="508"/>
      <c r="Q24" s="468">
        <v>10000</v>
      </c>
      <c r="R24" s="469"/>
      <c r="S24" s="469"/>
      <c r="T24" s="469"/>
      <c r="U24" s="469"/>
      <c r="V24" s="508"/>
      <c r="W24" s="563"/>
      <c r="X24" s="551"/>
      <c r="Y24" s="552"/>
      <c r="Z24" s="467" t="s">
        <v>142</v>
      </c>
      <c r="AA24" s="447"/>
      <c r="AB24" s="447"/>
      <c r="AC24" s="447"/>
      <c r="AD24" s="447"/>
      <c r="AE24" s="447"/>
      <c r="AF24" s="447"/>
      <c r="AG24" s="448"/>
      <c r="AH24" s="468">
        <v>1013</v>
      </c>
      <c r="AI24" s="469"/>
      <c r="AJ24" s="469"/>
      <c r="AK24" s="469"/>
      <c r="AL24" s="508"/>
      <c r="AM24" s="468">
        <v>3010636</v>
      </c>
      <c r="AN24" s="469"/>
      <c r="AO24" s="469"/>
      <c r="AP24" s="469"/>
      <c r="AQ24" s="469"/>
      <c r="AR24" s="508"/>
      <c r="AS24" s="468">
        <v>2972</v>
      </c>
      <c r="AT24" s="469"/>
      <c r="AU24" s="469"/>
      <c r="AV24" s="469"/>
      <c r="AW24" s="469"/>
      <c r="AX24" s="470"/>
      <c r="AY24" s="583" t="s">
        <v>143</v>
      </c>
      <c r="AZ24" s="584"/>
      <c r="BA24" s="584"/>
      <c r="BB24" s="584"/>
      <c r="BC24" s="584"/>
      <c r="BD24" s="584"/>
      <c r="BE24" s="584"/>
      <c r="BF24" s="584"/>
      <c r="BG24" s="584"/>
      <c r="BH24" s="584"/>
      <c r="BI24" s="584"/>
      <c r="BJ24" s="584"/>
      <c r="BK24" s="584"/>
      <c r="BL24" s="584"/>
      <c r="BM24" s="585"/>
      <c r="BN24" s="417">
        <v>76962519</v>
      </c>
      <c r="BO24" s="418"/>
      <c r="BP24" s="418"/>
      <c r="BQ24" s="418"/>
      <c r="BR24" s="418"/>
      <c r="BS24" s="418"/>
      <c r="BT24" s="418"/>
      <c r="BU24" s="419"/>
      <c r="BV24" s="417">
        <v>74985192</v>
      </c>
      <c r="BW24" s="418"/>
      <c r="BX24" s="418"/>
      <c r="BY24" s="418"/>
      <c r="BZ24" s="418"/>
      <c r="CA24" s="418"/>
      <c r="CB24" s="418"/>
      <c r="CC24" s="419"/>
      <c r="CD24" s="352"/>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337"/>
      <c r="DK24" s="337"/>
      <c r="DL24" s="337"/>
      <c r="DM24" s="337"/>
      <c r="DN24" s="337"/>
      <c r="DO24" s="337"/>
    </row>
    <row r="25" spans="1:119" s="337" customFormat="1" ht="18.75" customHeight="1" x14ac:dyDescent="0.15">
      <c r="A25" s="338"/>
      <c r="B25" s="550"/>
      <c r="C25" s="551"/>
      <c r="D25" s="552"/>
      <c r="E25" s="467" t="s">
        <v>144</v>
      </c>
      <c r="F25" s="447"/>
      <c r="G25" s="447"/>
      <c r="H25" s="447"/>
      <c r="I25" s="447"/>
      <c r="J25" s="447"/>
      <c r="K25" s="448"/>
      <c r="L25" s="468">
        <v>2</v>
      </c>
      <c r="M25" s="469"/>
      <c r="N25" s="469"/>
      <c r="O25" s="469"/>
      <c r="P25" s="508"/>
      <c r="Q25" s="468">
        <v>8220</v>
      </c>
      <c r="R25" s="469"/>
      <c r="S25" s="469"/>
      <c r="T25" s="469"/>
      <c r="U25" s="469"/>
      <c r="V25" s="508"/>
      <c r="W25" s="563"/>
      <c r="X25" s="551"/>
      <c r="Y25" s="552"/>
      <c r="Z25" s="467" t="s">
        <v>145</v>
      </c>
      <c r="AA25" s="447"/>
      <c r="AB25" s="447"/>
      <c r="AC25" s="447"/>
      <c r="AD25" s="447"/>
      <c r="AE25" s="447"/>
      <c r="AF25" s="447"/>
      <c r="AG25" s="448"/>
      <c r="AH25" s="468" t="s">
        <v>110</v>
      </c>
      <c r="AI25" s="469"/>
      <c r="AJ25" s="469"/>
      <c r="AK25" s="469"/>
      <c r="AL25" s="508"/>
      <c r="AM25" s="468" t="s">
        <v>110</v>
      </c>
      <c r="AN25" s="469"/>
      <c r="AO25" s="469"/>
      <c r="AP25" s="469"/>
      <c r="AQ25" s="469"/>
      <c r="AR25" s="508"/>
      <c r="AS25" s="468" t="s">
        <v>110</v>
      </c>
      <c r="AT25" s="469"/>
      <c r="AU25" s="469"/>
      <c r="AV25" s="469"/>
      <c r="AW25" s="469"/>
      <c r="AX25" s="470"/>
      <c r="AY25" s="377" t="s">
        <v>146</v>
      </c>
      <c r="AZ25" s="378"/>
      <c r="BA25" s="378"/>
      <c r="BB25" s="378"/>
      <c r="BC25" s="378"/>
      <c r="BD25" s="378"/>
      <c r="BE25" s="378"/>
      <c r="BF25" s="378"/>
      <c r="BG25" s="378"/>
      <c r="BH25" s="378"/>
      <c r="BI25" s="378"/>
      <c r="BJ25" s="378"/>
      <c r="BK25" s="378"/>
      <c r="BL25" s="378"/>
      <c r="BM25" s="379"/>
      <c r="BN25" s="380">
        <v>15275372</v>
      </c>
      <c r="BO25" s="381"/>
      <c r="BP25" s="381"/>
      <c r="BQ25" s="381"/>
      <c r="BR25" s="381"/>
      <c r="BS25" s="381"/>
      <c r="BT25" s="381"/>
      <c r="BU25" s="382"/>
      <c r="BV25" s="380">
        <v>13082820</v>
      </c>
      <c r="BW25" s="381"/>
      <c r="BX25" s="381"/>
      <c r="BY25" s="381"/>
      <c r="BZ25" s="381"/>
      <c r="CA25" s="381"/>
      <c r="CB25" s="381"/>
      <c r="CC25" s="382"/>
      <c r="CD25" s="352"/>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337" customFormat="1" ht="18.75" customHeight="1" x14ac:dyDescent="0.15">
      <c r="A26" s="338"/>
      <c r="B26" s="550"/>
      <c r="C26" s="551"/>
      <c r="D26" s="552"/>
      <c r="E26" s="467" t="s">
        <v>147</v>
      </c>
      <c r="F26" s="447"/>
      <c r="G26" s="447"/>
      <c r="H26" s="447"/>
      <c r="I26" s="447"/>
      <c r="J26" s="447"/>
      <c r="K26" s="448"/>
      <c r="L26" s="468">
        <v>1</v>
      </c>
      <c r="M26" s="469"/>
      <c r="N26" s="469"/>
      <c r="O26" s="469"/>
      <c r="P26" s="508"/>
      <c r="Q26" s="468">
        <v>7130</v>
      </c>
      <c r="R26" s="469"/>
      <c r="S26" s="469"/>
      <c r="T26" s="469"/>
      <c r="U26" s="469"/>
      <c r="V26" s="508"/>
      <c r="W26" s="563"/>
      <c r="X26" s="551"/>
      <c r="Y26" s="552"/>
      <c r="Z26" s="467" t="s">
        <v>148</v>
      </c>
      <c r="AA26" s="573"/>
      <c r="AB26" s="573"/>
      <c r="AC26" s="573"/>
      <c r="AD26" s="573"/>
      <c r="AE26" s="573"/>
      <c r="AF26" s="573"/>
      <c r="AG26" s="574"/>
      <c r="AH26" s="468">
        <v>105</v>
      </c>
      <c r="AI26" s="469"/>
      <c r="AJ26" s="469"/>
      <c r="AK26" s="469"/>
      <c r="AL26" s="508"/>
      <c r="AM26" s="468">
        <v>325395</v>
      </c>
      <c r="AN26" s="469"/>
      <c r="AO26" s="469"/>
      <c r="AP26" s="469"/>
      <c r="AQ26" s="469"/>
      <c r="AR26" s="508"/>
      <c r="AS26" s="468">
        <v>3099</v>
      </c>
      <c r="AT26" s="469"/>
      <c r="AU26" s="469"/>
      <c r="AV26" s="469"/>
      <c r="AW26" s="469"/>
      <c r="AX26" s="470"/>
      <c r="AY26" s="420" t="s">
        <v>149</v>
      </c>
      <c r="AZ26" s="421"/>
      <c r="BA26" s="421"/>
      <c r="BB26" s="421"/>
      <c r="BC26" s="421"/>
      <c r="BD26" s="421"/>
      <c r="BE26" s="421"/>
      <c r="BF26" s="421"/>
      <c r="BG26" s="421"/>
      <c r="BH26" s="421"/>
      <c r="BI26" s="421"/>
      <c r="BJ26" s="421"/>
      <c r="BK26" s="421"/>
      <c r="BL26" s="421"/>
      <c r="BM26" s="422"/>
      <c r="BN26" s="417" t="s">
        <v>110</v>
      </c>
      <c r="BO26" s="418"/>
      <c r="BP26" s="418"/>
      <c r="BQ26" s="418"/>
      <c r="BR26" s="418"/>
      <c r="BS26" s="418"/>
      <c r="BT26" s="418"/>
      <c r="BU26" s="419"/>
      <c r="BV26" s="417" t="s">
        <v>110</v>
      </c>
      <c r="BW26" s="418"/>
      <c r="BX26" s="418"/>
      <c r="BY26" s="418"/>
      <c r="BZ26" s="418"/>
      <c r="CA26" s="418"/>
      <c r="CB26" s="418"/>
      <c r="CC26" s="419"/>
      <c r="CD26" s="352"/>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338"/>
      <c r="B27" s="550"/>
      <c r="C27" s="551"/>
      <c r="D27" s="552"/>
      <c r="E27" s="467" t="s">
        <v>150</v>
      </c>
      <c r="F27" s="447"/>
      <c r="G27" s="447"/>
      <c r="H27" s="447"/>
      <c r="I27" s="447"/>
      <c r="J27" s="447"/>
      <c r="K27" s="448"/>
      <c r="L27" s="468">
        <v>1</v>
      </c>
      <c r="M27" s="469"/>
      <c r="N27" s="469"/>
      <c r="O27" s="469"/>
      <c r="P27" s="508"/>
      <c r="Q27" s="468">
        <v>5780</v>
      </c>
      <c r="R27" s="469"/>
      <c r="S27" s="469"/>
      <c r="T27" s="469"/>
      <c r="U27" s="469"/>
      <c r="V27" s="508"/>
      <c r="W27" s="563"/>
      <c r="X27" s="551"/>
      <c r="Y27" s="552"/>
      <c r="Z27" s="467" t="s">
        <v>151</v>
      </c>
      <c r="AA27" s="447"/>
      <c r="AB27" s="447"/>
      <c r="AC27" s="447"/>
      <c r="AD27" s="447"/>
      <c r="AE27" s="447"/>
      <c r="AF27" s="447"/>
      <c r="AG27" s="448"/>
      <c r="AH27" s="468">
        <v>16</v>
      </c>
      <c r="AI27" s="469"/>
      <c r="AJ27" s="469"/>
      <c r="AK27" s="469"/>
      <c r="AL27" s="508"/>
      <c r="AM27" s="468">
        <v>64656</v>
      </c>
      <c r="AN27" s="469"/>
      <c r="AO27" s="469"/>
      <c r="AP27" s="469"/>
      <c r="AQ27" s="469"/>
      <c r="AR27" s="508"/>
      <c r="AS27" s="468">
        <v>4041</v>
      </c>
      <c r="AT27" s="469"/>
      <c r="AU27" s="469"/>
      <c r="AV27" s="469"/>
      <c r="AW27" s="469"/>
      <c r="AX27" s="470"/>
      <c r="AY27" s="509" t="s">
        <v>152</v>
      </c>
      <c r="AZ27" s="510"/>
      <c r="BA27" s="510"/>
      <c r="BB27" s="510"/>
      <c r="BC27" s="510"/>
      <c r="BD27" s="510"/>
      <c r="BE27" s="510"/>
      <c r="BF27" s="510"/>
      <c r="BG27" s="510"/>
      <c r="BH27" s="510"/>
      <c r="BI27" s="510"/>
      <c r="BJ27" s="510"/>
      <c r="BK27" s="510"/>
      <c r="BL27" s="510"/>
      <c r="BM27" s="511"/>
      <c r="BN27" s="586">
        <v>1014485</v>
      </c>
      <c r="BO27" s="587"/>
      <c r="BP27" s="587"/>
      <c r="BQ27" s="587"/>
      <c r="BR27" s="587"/>
      <c r="BS27" s="587"/>
      <c r="BT27" s="587"/>
      <c r="BU27" s="588"/>
      <c r="BV27" s="586">
        <v>1026612</v>
      </c>
      <c r="BW27" s="587"/>
      <c r="BX27" s="587"/>
      <c r="BY27" s="587"/>
      <c r="BZ27" s="587"/>
      <c r="CA27" s="587"/>
      <c r="CB27" s="587"/>
      <c r="CC27" s="588"/>
      <c r="CD27" s="354"/>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337"/>
      <c r="DK27" s="337"/>
      <c r="DL27" s="337"/>
      <c r="DM27" s="337"/>
      <c r="DN27" s="337"/>
      <c r="DO27" s="337"/>
    </row>
    <row r="28" spans="1:119" ht="18.75" customHeight="1" x14ac:dyDescent="0.15">
      <c r="A28" s="338"/>
      <c r="B28" s="550"/>
      <c r="C28" s="551"/>
      <c r="D28" s="552"/>
      <c r="E28" s="467" t="s">
        <v>153</v>
      </c>
      <c r="F28" s="447"/>
      <c r="G28" s="447"/>
      <c r="H28" s="447"/>
      <c r="I28" s="447"/>
      <c r="J28" s="447"/>
      <c r="K28" s="448"/>
      <c r="L28" s="468">
        <v>1</v>
      </c>
      <c r="M28" s="469"/>
      <c r="N28" s="469"/>
      <c r="O28" s="469"/>
      <c r="P28" s="508"/>
      <c r="Q28" s="468">
        <v>5180</v>
      </c>
      <c r="R28" s="469"/>
      <c r="S28" s="469"/>
      <c r="T28" s="469"/>
      <c r="U28" s="469"/>
      <c r="V28" s="508"/>
      <c r="W28" s="563"/>
      <c r="X28" s="551"/>
      <c r="Y28" s="552"/>
      <c r="Z28" s="467" t="s">
        <v>154</v>
      </c>
      <c r="AA28" s="447"/>
      <c r="AB28" s="447"/>
      <c r="AC28" s="447"/>
      <c r="AD28" s="447"/>
      <c r="AE28" s="447"/>
      <c r="AF28" s="447"/>
      <c r="AG28" s="448"/>
      <c r="AH28" s="468" t="s">
        <v>110</v>
      </c>
      <c r="AI28" s="469"/>
      <c r="AJ28" s="469"/>
      <c r="AK28" s="469"/>
      <c r="AL28" s="508"/>
      <c r="AM28" s="468" t="s">
        <v>110</v>
      </c>
      <c r="AN28" s="469"/>
      <c r="AO28" s="469"/>
      <c r="AP28" s="469"/>
      <c r="AQ28" s="469"/>
      <c r="AR28" s="508"/>
      <c r="AS28" s="468" t="s">
        <v>110</v>
      </c>
      <c r="AT28" s="469"/>
      <c r="AU28" s="469"/>
      <c r="AV28" s="469"/>
      <c r="AW28" s="469"/>
      <c r="AX28" s="470"/>
      <c r="AY28" s="589" t="s">
        <v>155</v>
      </c>
      <c r="AZ28" s="590"/>
      <c r="BA28" s="590"/>
      <c r="BB28" s="591"/>
      <c r="BC28" s="377" t="s">
        <v>156</v>
      </c>
      <c r="BD28" s="378"/>
      <c r="BE28" s="378"/>
      <c r="BF28" s="378"/>
      <c r="BG28" s="378"/>
      <c r="BH28" s="378"/>
      <c r="BI28" s="378"/>
      <c r="BJ28" s="378"/>
      <c r="BK28" s="378"/>
      <c r="BL28" s="378"/>
      <c r="BM28" s="379"/>
      <c r="BN28" s="380">
        <v>2953050</v>
      </c>
      <c r="BO28" s="381"/>
      <c r="BP28" s="381"/>
      <c r="BQ28" s="381"/>
      <c r="BR28" s="381"/>
      <c r="BS28" s="381"/>
      <c r="BT28" s="381"/>
      <c r="BU28" s="382"/>
      <c r="BV28" s="380">
        <v>2951931</v>
      </c>
      <c r="BW28" s="381"/>
      <c r="BX28" s="381"/>
      <c r="BY28" s="381"/>
      <c r="BZ28" s="381"/>
      <c r="CA28" s="381"/>
      <c r="CB28" s="381"/>
      <c r="CC28" s="382"/>
      <c r="CD28" s="352"/>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337"/>
      <c r="DK28" s="337"/>
      <c r="DL28" s="337"/>
      <c r="DM28" s="337"/>
      <c r="DN28" s="337"/>
      <c r="DO28" s="337"/>
    </row>
    <row r="29" spans="1:119" ht="18.75" customHeight="1" x14ac:dyDescent="0.15">
      <c r="A29" s="338"/>
      <c r="B29" s="550"/>
      <c r="C29" s="551"/>
      <c r="D29" s="552"/>
      <c r="E29" s="467" t="s">
        <v>157</v>
      </c>
      <c r="F29" s="447"/>
      <c r="G29" s="447"/>
      <c r="H29" s="447"/>
      <c r="I29" s="447"/>
      <c r="J29" s="447"/>
      <c r="K29" s="448"/>
      <c r="L29" s="468">
        <v>26</v>
      </c>
      <c r="M29" s="469"/>
      <c r="N29" s="469"/>
      <c r="O29" s="469"/>
      <c r="P29" s="508"/>
      <c r="Q29" s="468">
        <v>4900</v>
      </c>
      <c r="R29" s="469"/>
      <c r="S29" s="469"/>
      <c r="T29" s="469"/>
      <c r="U29" s="469"/>
      <c r="V29" s="508"/>
      <c r="W29" s="564"/>
      <c r="X29" s="565"/>
      <c r="Y29" s="566"/>
      <c r="Z29" s="467" t="s">
        <v>158</v>
      </c>
      <c r="AA29" s="447"/>
      <c r="AB29" s="447"/>
      <c r="AC29" s="447"/>
      <c r="AD29" s="447"/>
      <c r="AE29" s="447"/>
      <c r="AF29" s="447"/>
      <c r="AG29" s="448"/>
      <c r="AH29" s="468">
        <v>1029</v>
      </c>
      <c r="AI29" s="469"/>
      <c r="AJ29" s="469"/>
      <c r="AK29" s="469"/>
      <c r="AL29" s="508"/>
      <c r="AM29" s="468">
        <v>3075292</v>
      </c>
      <c r="AN29" s="469"/>
      <c r="AO29" s="469"/>
      <c r="AP29" s="469"/>
      <c r="AQ29" s="469"/>
      <c r="AR29" s="508"/>
      <c r="AS29" s="468">
        <v>2989</v>
      </c>
      <c r="AT29" s="469"/>
      <c r="AU29" s="469"/>
      <c r="AV29" s="469"/>
      <c r="AW29" s="469"/>
      <c r="AX29" s="470"/>
      <c r="AY29" s="592"/>
      <c r="AZ29" s="593"/>
      <c r="BA29" s="593"/>
      <c r="BB29" s="594"/>
      <c r="BC29" s="451" t="s">
        <v>159</v>
      </c>
      <c r="BD29" s="452"/>
      <c r="BE29" s="452"/>
      <c r="BF29" s="452"/>
      <c r="BG29" s="452"/>
      <c r="BH29" s="452"/>
      <c r="BI29" s="452"/>
      <c r="BJ29" s="452"/>
      <c r="BK29" s="452"/>
      <c r="BL29" s="452"/>
      <c r="BM29" s="453"/>
      <c r="BN29" s="417">
        <v>1001388</v>
      </c>
      <c r="BO29" s="418"/>
      <c r="BP29" s="418"/>
      <c r="BQ29" s="418"/>
      <c r="BR29" s="418"/>
      <c r="BS29" s="418"/>
      <c r="BT29" s="418"/>
      <c r="BU29" s="419"/>
      <c r="BV29" s="417">
        <v>1082023</v>
      </c>
      <c r="BW29" s="418"/>
      <c r="BX29" s="418"/>
      <c r="BY29" s="418"/>
      <c r="BZ29" s="418"/>
      <c r="CA29" s="418"/>
      <c r="CB29" s="418"/>
      <c r="CC29" s="419"/>
      <c r="CD29" s="354"/>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337"/>
      <c r="DK29" s="337"/>
      <c r="DL29" s="337"/>
      <c r="DM29" s="337"/>
      <c r="DN29" s="337"/>
      <c r="DO29" s="337"/>
    </row>
    <row r="30" spans="1:119" ht="18.75" customHeight="1" thickBot="1" x14ac:dyDescent="0.2">
      <c r="A30" s="338"/>
      <c r="B30" s="553"/>
      <c r="C30" s="554"/>
      <c r="D30" s="555"/>
      <c r="E30" s="471"/>
      <c r="F30" s="472"/>
      <c r="G30" s="472"/>
      <c r="H30" s="472"/>
      <c r="I30" s="472"/>
      <c r="J30" s="472"/>
      <c r="K30" s="473"/>
      <c r="L30" s="567"/>
      <c r="M30" s="568"/>
      <c r="N30" s="568"/>
      <c r="O30" s="568"/>
      <c r="P30" s="569"/>
      <c r="Q30" s="567"/>
      <c r="R30" s="568"/>
      <c r="S30" s="568"/>
      <c r="T30" s="568"/>
      <c r="U30" s="568"/>
      <c r="V30" s="569"/>
      <c r="W30" s="570" t="s">
        <v>160</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161</v>
      </c>
      <c r="BD30" s="584"/>
      <c r="BE30" s="584"/>
      <c r="BF30" s="584"/>
      <c r="BG30" s="584"/>
      <c r="BH30" s="584"/>
      <c r="BI30" s="584"/>
      <c r="BJ30" s="584"/>
      <c r="BK30" s="584"/>
      <c r="BL30" s="584"/>
      <c r="BM30" s="585"/>
      <c r="BN30" s="586">
        <v>5827562</v>
      </c>
      <c r="BO30" s="587"/>
      <c r="BP30" s="587"/>
      <c r="BQ30" s="587"/>
      <c r="BR30" s="587"/>
      <c r="BS30" s="587"/>
      <c r="BT30" s="587"/>
      <c r="BU30" s="588"/>
      <c r="BV30" s="586">
        <v>5956992</v>
      </c>
      <c r="BW30" s="587"/>
      <c r="BX30" s="587"/>
      <c r="BY30" s="587"/>
      <c r="BZ30" s="587"/>
      <c r="CA30" s="587"/>
      <c r="CB30" s="587"/>
      <c r="CC30" s="588"/>
      <c r="CD30" s="355"/>
      <c r="CE30" s="356"/>
      <c r="CF30" s="356"/>
      <c r="CG30" s="356"/>
      <c r="CH30" s="356"/>
      <c r="CI30" s="356"/>
      <c r="CJ30" s="356"/>
      <c r="CK30" s="356"/>
      <c r="CL30" s="356"/>
      <c r="CM30" s="356"/>
      <c r="CN30" s="356"/>
      <c r="CO30" s="356"/>
      <c r="CP30" s="356"/>
      <c r="CQ30" s="356"/>
      <c r="CR30" s="356"/>
      <c r="CS30" s="357"/>
      <c r="CT30" s="358"/>
      <c r="CU30" s="359"/>
      <c r="CV30" s="359"/>
      <c r="CW30" s="359"/>
      <c r="CX30" s="359"/>
      <c r="CY30" s="359"/>
      <c r="CZ30" s="359"/>
      <c r="DA30" s="360"/>
      <c r="DB30" s="358"/>
      <c r="DC30" s="359"/>
      <c r="DD30" s="359"/>
      <c r="DE30" s="359"/>
      <c r="DF30" s="359"/>
      <c r="DG30" s="359"/>
      <c r="DH30" s="359"/>
      <c r="DI30" s="360"/>
      <c r="DJ30" s="337"/>
      <c r="DK30" s="337"/>
      <c r="DL30" s="337"/>
      <c r="DM30" s="337"/>
      <c r="DN30" s="337"/>
      <c r="DO30" s="337"/>
    </row>
    <row r="31" spans="1:119" ht="13.5" customHeight="1" x14ac:dyDescent="0.15">
      <c r="A31" s="338"/>
      <c r="B31" s="361"/>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3"/>
      <c r="DJ31" s="337"/>
      <c r="DK31" s="337"/>
      <c r="DL31" s="337"/>
      <c r="DM31" s="337"/>
      <c r="DN31" s="337"/>
      <c r="DO31" s="337"/>
    </row>
    <row r="32" spans="1:119" ht="13.5" customHeight="1" x14ac:dyDescent="0.15">
      <c r="A32" s="338"/>
      <c r="B32" s="364"/>
      <c r="C32" s="365" t="s">
        <v>162</v>
      </c>
      <c r="D32" s="365"/>
      <c r="E32" s="365"/>
      <c r="F32" s="362"/>
      <c r="G32" s="362"/>
      <c r="H32" s="362"/>
      <c r="I32" s="362"/>
      <c r="J32" s="362"/>
      <c r="K32" s="362"/>
      <c r="L32" s="362"/>
      <c r="M32" s="362"/>
      <c r="N32" s="362"/>
      <c r="O32" s="362"/>
      <c r="P32" s="362"/>
      <c r="Q32" s="362"/>
      <c r="R32" s="362"/>
      <c r="S32" s="362"/>
      <c r="T32" s="362"/>
      <c r="U32" s="362" t="s">
        <v>163</v>
      </c>
      <c r="V32" s="362"/>
      <c r="W32" s="362"/>
      <c r="X32" s="362"/>
      <c r="Y32" s="362"/>
      <c r="Z32" s="362"/>
      <c r="AA32" s="362"/>
      <c r="AB32" s="362"/>
      <c r="AC32" s="362"/>
      <c r="AD32" s="362"/>
      <c r="AE32" s="362"/>
      <c r="AF32" s="362"/>
      <c r="AG32" s="362"/>
      <c r="AH32" s="362"/>
      <c r="AI32" s="362"/>
      <c r="AJ32" s="362"/>
      <c r="AK32" s="362"/>
      <c r="AL32" s="362"/>
      <c r="AM32" s="366" t="s">
        <v>164</v>
      </c>
      <c r="AN32" s="362"/>
      <c r="AO32" s="362"/>
      <c r="AP32" s="362"/>
      <c r="AQ32" s="362"/>
      <c r="AR32" s="362"/>
      <c r="AS32" s="366"/>
      <c r="AT32" s="366"/>
      <c r="AU32" s="366"/>
      <c r="AV32" s="366"/>
      <c r="AW32" s="366"/>
      <c r="AX32" s="366"/>
      <c r="AY32" s="366"/>
      <c r="AZ32" s="366"/>
      <c r="BA32" s="366"/>
      <c r="BB32" s="362"/>
      <c r="BC32" s="366"/>
      <c r="BD32" s="362"/>
      <c r="BE32" s="366" t="s">
        <v>165</v>
      </c>
      <c r="BF32" s="362"/>
      <c r="BG32" s="362"/>
      <c r="BH32" s="362"/>
      <c r="BI32" s="362"/>
      <c r="BJ32" s="366"/>
      <c r="BK32" s="366"/>
      <c r="BL32" s="366"/>
      <c r="BM32" s="366"/>
      <c r="BN32" s="366"/>
      <c r="BO32" s="366"/>
      <c r="BP32" s="366"/>
      <c r="BQ32" s="366"/>
      <c r="BR32" s="362"/>
      <c r="BS32" s="362"/>
      <c r="BT32" s="362"/>
      <c r="BU32" s="362"/>
      <c r="BV32" s="362"/>
      <c r="BW32" s="362" t="s">
        <v>166</v>
      </c>
      <c r="BX32" s="362"/>
      <c r="BY32" s="362"/>
      <c r="BZ32" s="362"/>
      <c r="CA32" s="362"/>
      <c r="CB32" s="366"/>
      <c r="CC32" s="366"/>
      <c r="CD32" s="366"/>
      <c r="CE32" s="366"/>
      <c r="CF32" s="366"/>
      <c r="CG32" s="366"/>
      <c r="CH32" s="366"/>
      <c r="CI32" s="366"/>
      <c r="CJ32" s="366"/>
      <c r="CK32" s="366"/>
      <c r="CL32" s="366"/>
      <c r="CM32" s="366"/>
      <c r="CN32" s="366"/>
      <c r="CO32" s="366" t="s">
        <v>167</v>
      </c>
      <c r="CP32" s="366"/>
      <c r="CQ32" s="366"/>
      <c r="CR32" s="366"/>
      <c r="CS32" s="366"/>
      <c r="CT32" s="366"/>
      <c r="CU32" s="366"/>
      <c r="CV32" s="366"/>
      <c r="CW32" s="366"/>
      <c r="CX32" s="366"/>
      <c r="CY32" s="366"/>
      <c r="CZ32" s="366"/>
      <c r="DA32" s="366"/>
      <c r="DB32" s="366"/>
      <c r="DC32" s="366"/>
      <c r="DD32" s="366"/>
      <c r="DE32" s="366"/>
      <c r="DF32" s="366"/>
      <c r="DG32" s="366"/>
      <c r="DH32" s="366"/>
      <c r="DI32" s="363"/>
      <c r="DJ32" s="337"/>
      <c r="DK32" s="337"/>
      <c r="DL32" s="337"/>
      <c r="DM32" s="337"/>
      <c r="DN32" s="337"/>
      <c r="DO32" s="337"/>
    </row>
    <row r="33" spans="1:119" ht="13.5" customHeight="1" x14ac:dyDescent="0.15">
      <c r="A33" s="338"/>
      <c r="B33" s="364"/>
      <c r="C33" s="441" t="s">
        <v>168</v>
      </c>
      <c r="D33" s="441"/>
      <c r="E33" s="406" t="s">
        <v>169</v>
      </c>
      <c r="F33" s="406"/>
      <c r="G33" s="406"/>
      <c r="H33" s="406"/>
      <c r="I33" s="406"/>
      <c r="J33" s="406"/>
      <c r="K33" s="406"/>
      <c r="L33" s="406"/>
      <c r="M33" s="406"/>
      <c r="N33" s="406"/>
      <c r="O33" s="406"/>
      <c r="P33" s="406"/>
      <c r="Q33" s="406"/>
      <c r="R33" s="406"/>
      <c r="S33" s="406"/>
      <c r="T33" s="367"/>
      <c r="U33" s="441" t="s">
        <v>168</v>
      </c>
      <c r="V33" s="441"/>
      <c r="W33" s="406" t="s">
        <v>169</v>
      </c>
      <c r="X33" s="406"/>
      <c r="Y33" s="406"/>
      <c r="Z33" s="406"/>
      <c r="AA33" s="406"/>
      <c r="AB33" s="406"/>
      <c r="AC33" s="406"/>
      <c r="AD33" s="406"/>
      <c r="AE33" s="406"/>
      <c r="AF33" s="406"/>
      <c r="AG33" s="406"/>
      <c r="AH33" s="406"/>
      <c r="AI33" s="406"/>
      <c r="AJ33" s="406"/>
      <c r="AK33" s="406"/>
      <c r="AL33" s="367"/>
      <c r="AM33" s="441" t="s">
        <v>168</v>
      </c>
      <c r="AN33" s="441"/>
      <c r="AO33" s="406" t="s">
        <v>169</v>
      </c>
      <c r="AP33" s="406"/>
      <c r="AQ33" s="406"/>
      <c r="AR33" s="406"/>
      <c r="AS33" s="406"/>
      <c r="AT33" s="406"/>
      <c r="AU33" s="406"/>
      <c r="AV33" s="406"/>
      <c r="AW33" s="406"/>
      <c r="AX33" s="406"/>
      <c r="AY33" s="406"/>
      <c r="AZ33" s="406"/>
      <c r="BA33" s="406"/>
      <c r="BB33" s="406"/>
      <c r="BC33" s="406"/>
      <c r="BD33" s="368"/>
      <c r="BE33" s="406" t="s">
        <v>170</v>
      </c>
      <c r="BF33" s="406"/>
      <c r="BG33" s="406" t="s">
        <v>171</v>
      </c>
      <c r="BH33" s="406"/>
      <c r="BI33" s="406"/>
      <c r="BJ33" s="406"/>
      <c r="BK33" s="406"/>
      <c r="BL33" s="406"/>
      <c r="BM33" s="406"/>
      <c r="BN33" s="406"/>
      <c r="BO33" s="406"/>
      <c r="BP33" s="406"/>
      <c r="BQ33" s="406"/>
      <c r="BR33" s="406"/>
      <c r="BS33" s="406"/>
      <c r="BT33" s="406"/>
      <c r="BU33" s="406"/>
      <c r="BV33" s="368"/>
      <c r="BW33" s="441" t="s">
        <v>170</v>
      </c>
      <c r="BX33" s="441"/>
      <c r="BY33" s="406" t="s">
        <v>172</v>
      </c>
      <c r="BZ33" s="406"/>
      <c r="CA33" s="406"/>
      <c r="CB33" s="406"/>
      <c r="CC33" s="406"/>
      <c r="CD33" s="406"/>
      <c r="CE33" s="406"/>
      <c r="CF33" s="406"/>
      <c r="CG33" s="406"/>
      <c r="CH33" s="406"/>
      <c r="CI33" s="406"/>
      <c r="CJ33" s="406"/>
      <c r="CK33" s="406"/>
      <c r="CL33" s="406"/>
      <c r="CM33" s="406"/>
      <c r="CN33" s="367"/>
      <c r="CO33" s="441" t="s">
        <v>168</v>
      </c>
      <c r="CP33" s="441"/>
      <c r="CQ33" s="406" t="s">
        <v>173</v>
      </c>
      <c r="CR33" s="406"/>
      <c r="CS33" s="406"/>
      <c r="CT33" s="406"/>
      <c r="CU33" s="406"/>
      <c r="CV33" s="406"/>
      <c r="CW33" s="406"/>
      <c r="CX33" s="406"/>
      <c r="CY33" s="406"/>
      <c r="CZ33" s="406"/>
      <c r="DA33" s="406"/>
      <c r="DB33" s="406"/>
      <c r="DC33" s="406"/>
      <c r="DD33" s="406"/>
      <c r="DE33" s="406"/>
      <c r="DF33" s="367"/>
      <c r="DG33" s="406" t="s">
        <v>573</v>
      </c>
      <c r="DH33" s="406"/>
      <c r="DI33" s="369"/>
      <c r="DJ33" s="337"/>
      <c r="DK33" s="337"/>
      <c r="DL33" s="337"/>
      <c r="DM33" s="337"/>
      <c r="DN33" s="337"/>
      <c r="DO33" s="337"/>
    </row>
    <row r="34" spans="1:119" ht="32.25" customHeight="1" x14ac:dyDescent="0.15">
      <c r="A34" s="338"/>
      <c r="B34" s="364"/>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365"/>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365"/>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365"/>
      <c r="BE34" s="598" t="str">
        <f>IF(BG34="","",MAX(C34:D43,U34:V43,AM34:AN43)+1)</f>
        <v/>
      </c>
      <c r="BF34" s="598"/>
      <c r="BG34" s="599"/>
      <c r="BH34" s="599"/>
      <c r="BI34" s="599"/>
      <c r="BJ34" s="599"/>
      <c r="BK34" s="599"/>
      <c r="BL34" s="599"/>
      <c r="BM34" s="599"/>
      <c r="BN34" s="599"/>
      <c r="BO34" s="599"/>
      <c r="BP34" s="599"/>
      <c r="BQ34" s="599"/>
      <c r="BR34" s="599"/>
      <c r="BS34" s="599"/>
      <c r="BT34" s="599"/>
      <c r="BU34" s="599"/>
      <c r="BV34" s="365"/>
      <c r="BW34" s="598">
        <f>IF(BY34="","",MAX(C34:D43,U34:V43,AM34:AN43,BE34:BF43)+1)</f>
        <v>8</v>
      </c>
      <c r="BX34" s="598"/>
      <c r="BY34" s="599" t="str">
        <f>IF('各会計、関係団体の財政状況及び健全化判断比率'!B68="","",'各会計、関係団体の財政状況及び健全化判断比率'!B68)</f>
        <v>弘前地区環境整備事務組合</v>
      </c>
      <c r="BZ34" s="599"/>
      <c r="CA34" s="599"/>
      <c r="CB34" s="599"/>
      <c r="CC34" s="599"/>
      <c r="CD34" s="599"/>
      <c r="CE34" s="599"/>
      <c r="CF34" s="599"/>
      <c r="CG34" s="599"/>
      <c r="CH34" s="599"/>
      <c r="CI34" s="599"/>
      <c r="CJ34" s="599"/>
      <c r="CK34" s="599"/>
      <c r="CL34" s="599"/>
      <c r="CM34" s="599"/>
      <c r="CN34" s="365"/>
      <c r="CO34" s="598">
        <f>IF(CQ34="","",MAX(C34:D43,U34:V43,AM34:AN43,BE34:BF43,BW34:BX43)+1)</f>
        <v>17</v>
      </c>
      <c r="CP34" s="598"/>
      <c r="CQ34" s="599" t="str">
        <f>IF('各会計、関係団体の財政状況及び健全化判断比率'!BS7="","",'各会計、関係団体の財政状況及び健全化判断比率'!BS7)</f>
        <v>一般財団法人　弘前市みどりの協会</v>
      </c>
      <c r="CR34" s="599"/>
      <c r="CS34" s="599"/>
      <c r="CT34" s="599"/>
      <c r="CU34" s="599"/>
      <c r="CV34" s="599"/>
      <c r="CW34" s="599"/>
      <c r="CX34" s="599"/>
      <c r="CY34" s="599"/>
      <c r="CZ34" s="599"/>
      <c r="DA34" s="599"/>
      <c r="DB34" s="599"/>
      <c r="DC34" s="599"/>
      <c r="DD34" s="599"/>
      <c r="DE34" s="599"/>
      <c r="DF34" s="362"/>
      <c r="DG34" s="600" t="str">
        <f>IF('各会計、関係団体の財政状況及び健全化判断比率'!BR7="","",'各会計、関係団体の財政状況及び健全化判断比率'!BR7)</f>
        <v/>
      </c>
      <c r="DH34" s="600"/>
      <c r="DI34" s="369"/>
      <c r="DJ34" s="337"/>
      <c r="DK34" s="337"/>
      <c r="DL34" s="337"/>
      <c r="DM34" s="337"/>
      <c r="DN34" s="337"/>
      <c r="DO34" s="337"/>
    </row>
    <row r="35" spans="1:119" ht="32.25" customHeight="1" x14ac:dyDescent="0.15">
      <c r="A35" s="338"/>
      <c r="B35" s="364"/>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365"/>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365"/>
      <c r="AM35" s="598">
        <f t="shared" ref="AM35:AM43" si="0">IF(AO35="","",AM34+1)</f>
        <v>6</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365"/>
      <c r="BE35" s="598" t="str">
        <f t="shared" ref="BE35:BE43" si="1">IF(BG35="","",BE34+1)</f>
        <v/>
      </c>
      <c r="BF35" s="598"/>
      <c r="BG35" s="599"/>
      <c r="BH35" s="599"/>
      <c r="BI35" s="599"/>
      <c r="BJ35" s="599"/>
      <c r="BK35" s="599"/>
      <c r="BL35" s="599"/>
      <c r="BM35" s="599"/>
      <c r="BN35" s="599"/>
      <c r="BO35" s="599"/>
      <c r="BP35" s="599"/>
      <c r="BQ35" s="599"/>
      <c r="BR35" s="599"/>
      <c r="BS35" s="599"/>
      <c r="BT35" s="599"/>
      <c r="BU35" s="599"/>
      <c r="BV35" s="365"/>
      <c r="BW35" s="598">
        <f t="shared" ref="BW35:BW43" si="2">IF(BY35="","",BW34+1)</f>
        <v>9</v>
      </c>
      <c r="BX35" s="598"/>
      <c r="BY35" s="599" t="str">
        <f>IF('各会計、関係団体の財政状況及び健全化判断比率'!B69="","",'各会計、関係団体の財政状況及び健全化判断比率'!B69)</f>
        <v>弘前地区消防事務組合</v>
      </c>
      <c r="BZ35" s="599"/>
      <c r="CA35" s="599"/>
      <c r="CB35" s="599"/>
      <c r="CC35" s="599"/>
      <c r="CD35" s="599"/>
      <c r="CE35" s="599"/>
      <c r="CF35" s="599"/>
      <c r="CG35" s="599"/>
      <c r="CH35" s="599"/>
      <c r="CI35" s="599"/>
      <c r="CJ35" s="599"/>
      <c r="CK35" s="599"/>
      <c r="CL35" s="599"/>
      <c r="CM35" s="599"/>
      <c r="CN35" s="365"/>
      <c r="CO35" s="598">
        <f t="shared" ref="CO35:CO43" si="3">IF(CQ35="","",CO34+1)</f>
        <v>18</v>
      </c>
      <c r="CP35" s="598"/>
      <c r="CQ35" s="599" t="str">
        <f>IF('各会計、関係団体の財政状況及び健全化判断比率'!BS8="","",'各会計、関係団体の財政状況及び健全化判断比率'!BS8)</f>
        <v>弘前市土地開発公社</v>
      </c>
      <c r="CR35" s="599"/>
      <c r="CS35" s="599"/>
      <c r="CT35" s="599"/>
      <c r="CU35" s="599"/>
      <c r="CV35" s="599"/>
      <c r="CW35" s="599"/>
      <c r="CX35" s="599"/>
      <c r="CY35" s="599"/>
      <c r="CZ35" s="599"/>
      <c r="DA35" s="599"/>
      <c r="DB35" s="599"/>
      <c r="DC35" s="599"/>
      <c r="DD35" s="599"/>
      <c r="DE35" s="599"/>
      <c r="DF35" s="362"/>
      <c r="DG35" s="600" t="str">
        <f>IF('各会計、関係団体の財政状況及び健全化判断比率'!BR8="","",'各会計、関係団体の財政状況及び健全化判断比率'!BR8)</f>
        <v>〇</v>
      </c>
      <c r="DH35" s="600"/>
      <c r="DI35" s="369"/>
      <c r="DJ35" s="337"/>
      <c r="DK35" s="337"/>
      <c r="DL35" s="337"/>
      <c r="DM35" s="337"/>
      <c r="DN35" s="337"/>
      <c r="DO35" s="337"/>
    </row>
    <row r="36" spans="1:119" ht="32.25" customHeight="1" x14ac:dyDescent="0.15">
      <c r="A36" s="338"/>
      <c r="B36" s="364"/>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365"/>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365"/>
      <c r="AM36" s="598">
        <f t="shared" si="0"/>
        <v>7</v>
      </c>
      <c r="AN36" s="598"/>
      <c r="AO36" s="599" t="str">
        <f>IF('各会計、関係団体の財政状況及び健全化判断比率'!B33="","",'各会計、関係団体の財政状況及び健全化判断比率'!B33)</f>
        <v>下水道事業会計</v>
      </c>
      <c r="AP36" s="599"/>
      <c r="AQ36" s="599"/>
      <c r="AR36" s="599"/>
      <c r="AS36" s="599"/>
      <c r="AT36" s="599"/>
      <c r="AU36" s="599"/>
      <c r="AV36" s="599"/>
      <c r="AW36" s="599"/>
      <c r="AX36" s="599"/>
      <c r="AY36" s="599"/>
      <c r="AZ36" s="599"/>
      <c r="BA36" s="599"/>
      <c r="BB36" s="599"/>
      <c r="BC36" s="599"/>
      <c r="BD36" s="365"/>
      <c r="BE36" s="598" t="str">
        <f t="shared" si="1"/>
        <v/>
      </c>
      <c r="BF36" s="598"/>
      <c r="BG36" s="599"/>
      <c r="BH36" s="599"/>
      <c r="BI36" s="599"/>
      <c r="BJ36" s="599"/>
      <c r="BK36" s="599"/>
      <c r="BL36" s="599"/>
      <c r="BM36" s="599"/>
      <c r="BN36" s="599"/>
      <c r="BO36" s="599"/>
      <c r="BP36" s="599"/>
      <c r="BQ36" s="599"/>
      <c r="BR36" s="599"/>
      <c r="BS36" s="599"/>
      <c r="BT36" s="599"/>
      <c r="BU36" s="599"/>
      <c r="BV36" s="365"/>
      <c r="BW36" s="598">
        <f t="shared" si="2"/>
        <v>10</v>
      </c>
      <c r="BX36" s="598"/>
      <c r="BY36" s="599" t="str">
        <f>IF('各会計、関係団体の財政状況及び健全化判断比率'!B70="","",'各会計、関係団体の財政状況及び健全化判断比率'!B70)</f>
        <v>津軽広域水道企業団津軽事業部</v>
      </c>
      <c r="BZ36" s="599"/>
      <c r="CA36" s="599"/>
      <c r="CB36" s="599"/>
      <c r="CC36" s="599"/>
      <c r="CD36" s="599"/>
      <c r="CE36" s="599"/>
      <c r="CF36" s="599"/>
      <c r="CG36" s="599"/>
      <c r="CH36" s="599"/>
      <c r="CI36" s="599"/>
      <c r="CJ36" s="599"/>
      <c r="CK36" s="599"/>
      <c r="CL36" s="599"/>
      <c r="CM36" s="599"/>
      <c r="CN36" s="365"/>
      <c r="CO36" s="598">
        <f t="shared" si="3"/>
        <v>19</v>
      </c>
      <c r="CP36" s="598"/>
      <c r="CQ36" s="599" t="str">
        <f>IF('各会計、関係団体の財政状況及び健全化判断比率'!BS9="","",'各会計、関係団体の財政状況及び健全化判断比率'!BS9)</f>
        <v>一般財団法人　岩木振興公社</v>
      </c>
      <c r="CR36" s="599"/>
      <c r="CS36" s="599"/>
      <c r="CT36" s="599"/>
      <c r="CU36" s="599"/>
      <c r="CV36" s="599"/>
      <c r="CW36" s="599"/>
      <c r="CX36" s="599"/>
      <c r="CY36" s="599"/>
      <c r="CZ36" s="599"/>
      <c r="DA36" s="599"/>
      <c r="DB36" s="599"/>
      <c r="DC36" s="599"/>
      <c r="DD36" s="599"/>
      <c r="DE36" s="599"/>
      <c r="DF36" s="362"/>
      <c r="DG36" s="600" t="str">
        <f>IF('各会計、関係団体の財政状況及び健全化判断比率'!BR9="","",'各会計、関係団体の財政状況及び健全化判断比率'!BR9)</f>
        <v/>
      </c>
      <c r="DH36" s="600"/>
      <c r="DI36" s="369"/>
      <c r="DJ36" s="337"/>
      <c r="DK36" s="337"/>
      <c r="DL36" s="337"/>
      <c r="DM36" s="337"/>
      <c r="DN36" s="337"/>
      <c r="DO36" s="337"/>
    </row>
    <row r="37" spans="1:119" ht="32.25" customHeight="1" x14ac:dyDescent="0.15">
      <c r="A37" s="338"/>
      <c r="B37" s="364"/>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365"/>
      <c r="U37" s="598" t="str">
        <f t="shared" si="4"/>
        <v/>
      </c>
      <c r="V37" s="598"/>
      <c r="W37" s="599"/>
      <c r="X37" s="599"/>
      <c r="Y37" s="599"/>
      <c r="Z37" s="599"/>
      <c r="AA37" s="599"/>
      <c r="AB37" s="599"/>
      <c r="AC37" s="599"/>
      <c r="AD37" s="599"/>
      <c r="AE37" s="599"/>
      <c r="AF37" s="599"/>
      <c r="AG37" s="599"/>
      <c r="AH37" s="599"/>
      <c r="AI37" s="599"/>
      <c r="AJ37" s="599"/>
      <c r="AK37" s="599"/>
      <c r="AL37" s="365"/>
      <c r="AM37" s="598" t="str">
        <f t="shared" si="0"/>
        <v/>
      </c>
      <c r="AN37" s="598"/>
      <c r="AO37" s="599"/>
      <c r="AP37" s="599"/>
      <c r="AQ37" s="599"/>
      <c r="AR37" s="599"/>
      <c r="AS37" s="599"/>
      <c r="AT37" s="599"/>
      <c r="AU37" s="599"/>
      <c r="AV37" s="599"/>
      <c r="AW37" s="599"/>
      <c r="AX37" s="599"/>
      <c r="AY37" s="599"/>
      <c r="AZ37" s="599"/>
      <c r="BA37" s="599"/>
      <c r="BB37" s="599"/>
      <c r="BC37" s="599"/>
      <c r="BD37" s="365"/>
      <c r="BE37" s="598" t="str">
        <f t="shared" si="1"/>
        <v/>
      </c>
      <c r="BF37" s="598"/>
      <c r="BG37" s="599"/>
      <c r="BH37" s="599"/>
      <c r="BI37" s="599"/>
      <c r="BJ37" s="599"/>
      <c r="BK37" s="599"/>
      <c r="BL37" s="599"/>
      <c r="BM37" s="599"/>
      <c r="BN37" s="599"/>
      <c r="BO37" s="599"/>
      <c r="BP37" s="599"/>
      <c r="BQ37" s="599"/>
      <c r="BR37" s="599"/>
      <c r="BS37" s="599"/>
      <c r="BT37" s="599"/>
      <c r="BU37" s="599"/>
      <c r="BV37" s="365"/>
      <c r="BW37" s="598">
        <f t="shared" si="2"/>
        <v>11</v>
      </c>
      <c r="BX37" s="598"/>
      <c r="BY37" s="599" t="str">
        <f>IF('各会計、関係団体の財政状況及び健全化判断比率'!B71="","",'各会計、関係団体の財政状況及び健全化判断比率'!B71)</f>
        <v>津軽広域連合</v>
      </c>
      <c r="BZ37" s="599"/>
      <c r="CA37" s="599"/>
      <c r="CB37" s="599"/>
      <c r="CC37" s="599"/>
      <c r="CD37" s="599"/>
      <c r="CE37" s="599"/>
      <c r="CF37" s="599"/>
      <c r="CG37" s="599"/>
      <c r="CH37" s="599"/>
      <c r="CI37" s="599"/>
      <c r="CJ37" s="599"/>
      <c r="CK37" s="599"/>
      <c r="CL37" s="599"/>
      <c r="CM37" s="599"/>
      <c r="CN37" s="365"/>
      <c r="CO37" s="598">
        <f t="shared" si="3"/>
        <v>20</v>
      </c>
      <c r="CP37" s="598"/>
      <c r="CQ37" s="599" t="str">
        <f>IF('各会計、関係団体の財政状況及び健全化判断比率'!BS10="","",'各会計、関係団体の財政状況及び健全化判断比率'!BS10)</f>
        <v>一般財団法人　星と森のロマントピアそうま</v>
      </c>
      <c r="CR37" s="599"/>
      <c r="CS37" s="599"/>
      <c r="CT37" s="599"/>
      <c r="CU37" s="599"/>
      <c r="CV37" s="599"/>
      <c r="CW37" s="599"/>
      <c r="CX37" s="599"/>
      <c r="CY37" s="599"/>
      <c r="CZ37" s="599"/>
      <c r="DA37" s="599"/>
      <c r="DB37" s="599"/>
      <c r="DC37" s="599"/>
      <c r="DD37" s="599"/>
      <c r="DE37" s="599"/>
      <c r="DF37" s="362"/>
      <c r="DG37" s="600" t="str">
        <f>IF('各会計、関係団体の財政状況及び健全化判断比率'!BR10="","",'各会計、関係団体の財政状況及び健全化判断比率'!BR10)</f>
        <v/>
      </c>
      <c r="DH37" s="600"/>
      <c r="DI37" s="369"/>
      <c r="DJ37" s="337"/>
      <c r="DK37" s="337"/>
      <c r="DL37" s="337"/>
      <c r="DM37" s="337"/>
      <c r="DN37" s="337"/>
      <c r="DO37" s="337"/>
    </row>
    <row r="38" spans="1:119" ht="32.25" customHeight="1" x14ac:dyDescent="0.15">
      <c r="A38" s="338"/>
      <c r="B38" s="364"/>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365"/>
      <c r="U38" s="598" t="str">
        <f t="shared" si="4"/>
        <v/>
      </c>
      <c r="V38" s="598"/>
      <c r="W38" s="599"/>
      <c r="X38" s="599"/>
      <c r="Y38" s="599"/>
      <c r="Z38" s="599"/>
      <c r="AA38" s="599"/>
      <c r="AB38" s="599"/>
      <c r="AC38" s="599"/>
      <c r="AD38" s="599"/>
      <c r="AE38" s="599"/>
      <c r="AF38" s="599"/>
      <c r="AG38" s="599"/>
      <c r="AH38" s="599"/>
      <c r="AI38" s="599"/>
      <c r="AJ38" s="599"/>
      <c r="AK38" s="599"/>
      <c r="AL38" s="365"/>
      <c r="AM38" s="598" t="str">
        <f t="shared" si="0"/>
        <v/>
      </c>
      <c r="AN38" s="598"/>
      <c r="AO38" s="599"/>
      <c r="AP38" s="599"/>
      <c r="AQ38" s="599"/>
      <c r="AR38" s="599"/>
      <c r="AS38" s="599"/>
      <c r="AT38" s="599"/>
      <c r="AU38" s="599"/>
      <c r="AV38" s="599"/>
      <c r="AW38" s="599"/>
      <c r="AX38" s="599"/>
      <c r="AY38" s="599"/>
      <c r="AZ38" s="599"/>
      <c r="BA38" s="599"/>
      <c r="BB38" s="599"/>
      <c r="BC38" s="599"/>
      <c r="BD38" s="365"/>
      <c r="BE38" s="598" t="str">
        <f t="shared" si="1"/>
        <v/>
      </c>
      <c r="BF38" s="598"/>
      <c r="BG38" s="599"/>
      <c r="BH38" s="599"/>
      <c r="BI38" s="599"/>
      <c r="BJ38" s="599"/>
      <c r="BK38" s="599"/>
      <c r="BL38" s="599"/>
      <c r="BM38" s="599"/>
      <c r="BN38" s="599"/>
      <c r="BO38" s="599"/>
      <c r="BP38" s="599"/>
      <c r="BQ38" s="599"/>
      <c r="BR38" s="599"/>
      <c r="BS38" s="599"/>
      <c r="BT38" s="599"/>
      <c r="BU38" s="599"/>
      <c r="BV38" s="365"/>
      <c r="BW38" s="598">
        <f t="shared" si="2"/>
        <v>12</v>
      </c>
      <c r="BX38" s="598"/>
      <c r="BY38" s="599" t="str">
        <f>IF('各会計、関係団体の財政状況及び健全化判断比率'!B72="","",'各会計、関係団体の財政状況及び健全化判断比率'!B72)</f>
        <v>青森県後期高齢者医療広域連合（一般会計）</v>
      </c>
      <c r="BZ38" s="599"/>
      <c r="CA38" s="599"/>
      <c r="CB38" s="599"/>
      <c r="CC38" s="599"/>
      <c r="CD38" s="599"/>
      <c r="CE38" s="599"/>
      <c r="CF38" s="599"/>
      <c r="CG38" s="599"/>
      <c r="CH38" s="599"/>
      <c r="CI38" s="599"/>
      <c r="CJ38" s="599"/>
      <c r="CK38" s="599"/>
      <c r="CL38" s="599"/>
      <c r="CM38" s="599"/>
      <c r="CN38" s="365"/>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362"/>
      <c r="DG38" s="600" t="str">
        <f>IF('各会計、関係団体の財政状況及び健全化判断比率'!BR11="","",'各会計、関係団体の財政状況及び健全化判断比率'!BR11)</f>
        <v/>
      </c>
      <c r="DH38" s="600"/>
      <c r="DI38" s="369"/>
      <c r="DJ38" s="337"/>
      <c r="DK38" s="337"/>
      <c r="DL38" s="337"/>
      <c r="DM38" s="337"/>
      <c r="DN38" s="337"/>
      <c r="DO38" s="337"/>
    </row>
    <row r="39" spans="1:119" ht="32.25" customHeight="1" x14ac:dyDescent="0.15">
      <c r="A39" s="338"/>
      <c r="B39" s="364"/>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365"/>
      <c r="U39" s="598" t="str">
        <f t="shared" si="4"/>
        <v/>
      </c>
      <c r="V39" s="598"/>
      <c r="W39" s="599"/>
      <c r="X39" s="599"/>
      <c r="Y39" s="599"/>
      <c r="Z39" s="599"/>
      <c r="AA39" s="599"/>
      <c r="AB39" s="599"/>
      <c r="AC39" s="599"/>
      <c r="AD39" s="599"/>
      <c r="AE39" s="599"/>
      <c r="AF39" s="599"/>
      <c r="AG39" s="599"/>
      <c r="AH39" s="599"/>
      <c r="AI39" s="599"/>
      <c r="AJ39" s="599"/>
      <c r="AK39" s="599"/>
      <c r="AL39" s="365"/>
      <c r="AM39" s="598" t="str">
        <f t="shared" si="0"/>
        <v/>
      </c>
      <c r="AN39" s="598"/>
      <c r="AO39" s="599"/>
      <c r="AP39" s="599"/>
      <c r="AQ39" s="599"/>
      <c r="AR39" s="599"/>
      <c r="AS39" s="599"/>
      <c r="AT39" s="599"/>
      <c r="AU39" s="599"/>
      <c r="AV39" s="599"/>
      <c r="AW39" s="599"/>
      <c r="AX39" s="599"/>
      <c r="AY39" s="599"/>
      <c r="AZ39" s="599"/>
      <c r="BA39" s="599"/>
      <c r="BB39" s="599"/>
      <c r="BC39" s="599"/>
      <c r="BD39" s="365"/>
      <c r="BE39" s="598" t="str">
        <f t="shared" si="1"/>
        <v/>
      </c>
      <c r="BF39" s="598"/>
      <c r="BG39" s="599"/>
      <c r="BH39" s="599"/>
      <c r="BI39" s="599"/>
      <c r="BJ39" s="599"/>
      <c r="BK39" s="599"/>
      <c r="BL39" s="599"/>
      <c r="BM39" s="599"/>
      <c r="BN39" s="599"/>
      <c r="BO39" s="599"/>
      <c r="BP39" s="599"/>
      <c r="BQ39" s="599"/>
      <c r="BR39" s="599"/>
      <c r="BS39" s="599"/>
      <c r="BT39" s="599"/>
      <c r="BU39" s="599"/>
      <c r="BV39" s="365"/>
      <c r="BW39" s="598">
        <f t="shared" si="2"/>
        <v>13</v>
      </c>
      <c r="BX39" s="598"/>
      <c r="BY39" s="599" t="str">
        <f>IF('各会計、関係団体の財政状況及び健全化判断比率'!B73="","",'各会計、関係団体の財政状況及び健全化判断比率'!B73)</f>
        <v>青森県後期高齢者医療広域連合（特別会計）</v>
      </c>
      <c r="BZ39" s="599"/>
      <c r="CA39" s="599"/>
      <c r="CB39" s="599"/>
      <c r="CC39" s="599"/>
      <c r="CD39" s="599"/>
      <c r="CE39" s="599"/>
      <c r="CF39" s="599"/>
      <c r="CG39" s="599"/>
      <c r="CH39" s="599"/>
      <c r="CI39" s="599"/>
      <c r="CJ39" s="599"/>
      <c r="CK39" s="599"/>
      <c r="CL39" s="599"/>
      <c r="CM39" s="599"/>
      <c r="CN39" s="365"/>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362"/>
      <c r="DG39" s="600" t="str">
        <f>IF('各会計、関係団体の財政状況及び健全化判断比率'!BR12="","",'各会計、関係団体の財政状況及び健全化判断比率'!BR12)</f>
        <v/>
      </c>
      <c r="DH39" s="600"/>
      <c r="DI39" s="369"/>
      <c r="DJ39" s="337"/>
      <c r="DK39" s="337"/>
      <c r="DL39" s="337"/>
      <c r="DM39" s="337"/>
      <c r="DN39" s="337"/>
      <c r="DO39" s="337"/>
    </row>
    <row r="40" spans="1:119" ht="32.25" customHeight="1" x14ac:dyDescent="0.15">
      <c r="A40" s="338"/>
      <c r="B40" s="364"/>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365"/>
      <c r="U40" s="598" t="str">
        <f t="shared" si="4"/>
        <v/>
      </c>
      <c r="V40" s="598"/>
      <c r="W40" s="599"/>
      <c r="X40" s="599"/>
      <c r="Y40" s="599"/>
      <c r="Z40" s="599"/>
      <c r="AA40" s="599"/>
      <c r="AB40" s="599"/>
      <c r="AC40" s="599"/>
      <c r="AD40" s="599"/>
      <c r="AE40" s="599"/>
      <c r="AF40" s="599"/>
      <c r="AG40" s="599"/>
      <c r="AH40" s="599"/>
      <c r="AI40" s="599"/>
      <c r="AJ40" s="599"/>
      <c r="AK40" s="599"/>
      <c r="AL40" s="365"/>
      <c r="AM40" s="598" t="str">
        <f t="shared" si="0"/>
        <v/>
      </c>
      <c r="AN40" s="598"/>
      <c r="AO40" s="599"/>
      <c r="AP40" s="599"/>
      <c r="AQ40" s="599"/>
      <c r="AR40" s="599"/>
      <c r="AS40" s="599"/>
      <c r="AT40" s="599"/>
      <c r="AU40" s="599"/>
      <c r="AV40" s="599"/>
      <c r="AW40" s="599"/>
      <c r="AX40" s="599"/>
      <c r="AY40" s="599"/>
      <c r="AZ40" s="599"/>
      <c r="BA40" s="599"/>
      <c r="BB40" s="599"/>
      <c r="BC40" s="599"/>
      <c r="BD40" s="365"/>
      <c r="BE40" s="598" t="str">
        <f t="shared" si="1"/>
        <v/>
      </c>
      <c r="BF40" s="598"/>
      <c r="BG40" s="599"/>
      <c r="BH40" s="599"/>
      <c r="BI40" s="599"/>
      <c r="BJ40" s="599"/>
      <c r="BK40" s="599"/>
      <c r="BL40" s="599"/>
      <c r="BM40" s="599"/>
      <c r="BN40" s="599"/>
      <c r="BO40" s="599"/>
      <c r="BP40" s="599"/>
      <c r="BQ40" s="599"/>
      <c r="BR40" s="599"/>
      <c r="BS40" s="599"/>
      <c r="BT40" s="599"/>
      <c r="BU40" s="599"/>
      <c r="BV40" s="365"/>
      <c r="BW40" s="598">
        <f t="shared" si="2"/>
        <v>14</v>
      </c>
      <c r="BX40" s="598"/>
      <c r="BY40" s="599" t="str">
        <f>IF('各会計、関係団体の財政状況及び健全化判断比率'!B74="","",'各会計、関係団体の財政状況及び健全化判断比率'!B74)</f>
        <v>青森県市長会館管理組合</v>
      </c>
      <c r="BZ40" s="599"/>
      <c r="CA40" s="599"/>
      <c r="CB40" s="599"/>
      <c r="CC40" s="599"/>
      <c r="CD40" s="599"/>
      <c r="CE40" s="599"/>
      <c r="CF40" s="599"/>
      <c r="CG40" s="599"/>
      <c r="CH40" s="599"/>
      <c r="CI40" s="599"/>
      <c r="CJ40" s="599"/>
      <c r="CK40" s="599"/>
      <c r="CL40" s="599"/>
      <c r="CM40" s="599"/>
      <c r="CN40" s="365"/>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362"/>
      <c r="DG40" s="600" t="str">
        <f>IF('各会計、関係団体の財政状況及び健全化判断比率'!BR13="","",'各会計、関係団体の財政状況及び健全化判断比率'!BR13)</f>
        <v/>
      </c>
      <c r="DH40" s="600"/>
      <c r="DI40" s="369"/>
      <c r="DJ40" s="337"/>
      <c r="DK40" s="337"/>
      <c r="DL40" s="337"/>
      <c r="DM40" s="337"/>
      <c r="DN40" s="337"/>
      <c r="DO40" s="337"/>
    </row>
    <row r="41" spans="1:119" ht="32.25" customHeight="1" x14ac:dyDescent="0.15">
      <c r="A41" s="338"/>
      <c r="B41" s="364"/>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365"/>
      <c r="U41" s="598" t="str">
        <f t="shared" si="4"/>
        <v/>
      </c>
      <c r="V41" s="598"/>
      <c r="W41" s="599"/>
      <c r="X41" s="599"/>
      <c r="Y41" s="599"/>
      <c r="Z41" s="599"/>
      <c r="AA41" s="599"/>
      <c r="AB41" s="599"/>
      <c r="AC41" s="599"/>
      <c r="AD41" s="599"/>
      <c r="AE41" s="599"/>
      <c r="AF41" s="599"/>
      <c r="AG41" s="599"/>
      <c r="AH41" s="599"/>
      <c r="AI41" s="599"/>
      <c r="AJ41" s="599"/>
      <c r="AK41" s="599"/>
      <c r="AL41" s="365"/>
      <c r="AM41" s="598" t="str">
        <f t="shared" si="0"/>
        <v/>
      </c>
      <c r="AN41" s="598"/>
      <c r="AO41" s="599"/>
      <c r="AP41" s="599"/>
      <c r="AQ41" s="599"/>
      <c r="AR41" s="599"/>
      <c r="AS41" s="599"/>
      <c r="AT41" s="599"/>
      <c r="AU41" s="599"/>
      <c r="AV41" s="599"/>
      <c r="AW41" s="599"/>
      <c r="AX41" s="599"/>
      <c r="AY41" s="599"/>
      <c r="AZ41" s="599"/>
      <c r="BA41" s="599"/>
      <c r="BB41" s="599"/>
      <c r="BC41" s="599"/>
      <c r="BD41" s="365"/>
      <c r="BE41" s="598" t="str">
        <f t="shared" si="1"/>
        <v/>
      </c>
      <c r="BF41" s="598"/>
      <c r="BG41" s="599"/>
      <c r="BH41" s="599"/>
      <c r="BI41" s="599"/>
      <c r="BJ41" s="599"/>
      <c r="BK41" s="599"/>
      <c r="BL41" s="599"/>
      <c r="BM41" s="599"/>
      <c r="BN41" s="599"/>
      <c r="BO41" s="599"/>
      <c r="BP41" s="599"/>
      <c r="BQ41" s="599"/>
      <c r="BR41" s="599"/>
      <c r="BS41" s="599"/>
      <c r="BT41" s="599"/>
      <c r="BU41" s="599"/>
      <c r="BV41" s="365"/>
      <c r="BW41" s="598">
        <f t="shared" si="2"/>
        <v>15</v>
      </c>
      <c r="BX41" s="598"/>
      <c r="BY41" s="599" t="str">
        <f>IF('各会計、関係団体の財政状況及び健全化判断比率'!B75="","",'各会計、関係団体の財政状況及び健全化判断比率'!B75)</f>
        <v>青森県交通災害共済組合</v>
      </c>
      <c r="BZ41" s="599"/>
      <c r="CA41" s="599"/>
      <c r="CB41" s="599"/>
      <c r="CC41" s="599"/>
      <c r="CD41" s="599"/>
      <c r="CE41" s="599"/>
      <c r="CF41" s="599"/>
      <c r="CG41" s="599"/>
      <c r="CH41" s="599"/>
      <c r="CI41" s="599"/>
      <c r="CJ41" s="599"/>
      <c r="CK41" s="599"/>
      <c r="CL41" s="599"/>
      <c r="CM41" s="599"/>
      <c r="CN41" s="365"/>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362"/>
      <c r="DG41" s="600" t="str">
        <f>IF('各会計、関係団体の財政状況及び健全化判断比率'!BR14="","",'各会計、関係団体の財政状況及び健全化判断比率'!BR14)</f>
        <v/>
      </c>
      <c r="DH41" s="600"/>
      <c r="DI41" s="369"/>
      <c r="DJ41" s="337"/>
      <c r="DK41" s="337"/>
      <c r="DL41" s="337"/>
      <c r="DM41" s="337"/>
      <c r="DN41" s="337"/>
      <c r="DO41" s="337"/>
    </row>
    <row r="42" spans="1:119" ht="32.25" customHeight="1" x14ac:dyDescent="0.15">
      <c r="A42" s="337"/>
      <c r="B42" s="364"/>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365"/>
      <c r="U42" s="598" t="str">
        <f t="shared" si="4"/>
        <v/>
      </c>
      <c r="V42" s="598"/>
      <c r="W42" s="599"/>
      <c r="X42" s="599"/>
      <c r="Y42" s="599"/>
      <c r="Z42" s="599"/>
      <c r="AA42" s="599"/>
      <c r="AB42" s="599"/>
      <c r="AC42" s="599"/>
      <c r="AD42" s="599"/>
      <c r="AE42" s="599"/>
      <c r="AF42" s="599"/>
      <c r="AG42" s="599"/>
      <c r="AH42" s="599"/>
      <c r="AI42" s="599"/>
      <c r="AJ42" s="599"/>
      <c r="AK42" s="599"/>
      <c r="AL42" s="365"/>
      <c r="AM42" s="598" t="str">
        <f t="shared" si="0"/>
        <v/>
      </c>
      <c r="AN42" s="598"/>
      <c r="AO42" s="599"/>
      <c r="AP42" s="599"/>
      <c r="AQ42" s="599"/>
      <c r="AR42" s="599"/>
      <c r="AS42" s="599"/>
      <c r="AT42" s="599"/>
      <c r="AU42" s="599"/>
      <c r="AV42" s="599"/>
      <c r="AW42" s="599"/>
      <c r="AX42" s="599"/>
      <c r="AY42" s="599"/>
      <c r="AZ42" s="599"/>
      <c r="BA42" s="599"/>
      <c r="BB42" s="599"/>
      <c r="BC42" s="599"/>
      <c r="BD42" s="365"/>
      <c r="BE42" s="598" t="str">
        <f t="shared" si="1"/>
        <v/>
      </c>
      <c r="BF42" s="598"/>
      <c r="BG42" s="599"/>
      <c r="BH42" s="599"/>
      <c r="BI42" s="599"/>
      <c r="BJ42" s="599"/>
      <c r="BK42" s="599"/>
      <c r="BL42" s="599"/>
      <c r="BM42" s="599"/>
      <c r="BN42" s="599"/>
      <c r="BO42" s="599"/>
      <c r="BP42" s="599"/>
      <c r="BQ42" s="599"/>
      <c r="BR42" s="599"/>
      <c r="BS42" s="599"/>
      <c r="BT42" s="599"/>
      <c r="BU42" s="599"/>
      <c r="BV42" s="365"/>
      <c r="BW42" s="598">
        <f t="shared" si="2"/>
        <v>16</v>
      </c>
      <c r="BX42" s="598"/>
      <c r="BY42" s="599" t="str">
        <f>IF('各会計、関係団体の財政状況及び健全化判断比率'!B76="","",'各会計、関係団体の財政状況及び健全化判断比率'!B76)</f>
        <v>青森県市町村総合事務組合</v>
      </c>
      <c r="BZ42" s="599"/>
      <c r="CA42" s="599"/>
      <c r="CB42" s="599"/>
      <c r="CC42" s="599"/>
      <c r="CD42" s="599"/>
      <c r="CE42" s="599"/>
      <c r="CF42" s="599"/>
      <c r="CG42" s="599"/>
      <c r="CH42" s="599"/>
      <c r="CI42" s="599"/>
      <c r="CJ42" s="599"/>
      <c r="CK42" s="599"/>
      <c r="CL42" s="599"/>
      <c r="CM42" s="599"/>
      <c r="CN42" s="365"/>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362"/>
      <c r="DG42" s="600" t="str">
        <f>IF('各会計、関係団体の財政状況及び健全化判断比率'!BR15="","",'各会計、関係団体の財政状況及び健全化判断比率'!BR15)</f>
        <v/>
      </c>
      <c r="DH42" s="600"/>
      <c r="DI42" s="369"/>
      <c r="DJ42" s="337"/>
      <c r="DK42" s="337"/>
      <c r="DL42" s="337"/>
      <c r="DM42" s="337"/>
      <c r="DN42" s="337"/>
      <c r="DO42" s="337"/>
    </row>
    <row r="43" spans="1:119" ht="32.25" customHeight="1" x14ac:dyDescent="0.15">
      <c r="A43" s="337"/>
      <c r="B43" s="364"/>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365"/>
      <c r="U43" s="598" t="str">
        <f t="shared" si="4"/>
        <v/>
      </c>
      <c r="V43" s="598"/>
      <c r="W43" s="599"/>
      <c r="X43" s="599"/>
      <c r="Y43" s="599"/>
      <c r="Z43" s="599"/>
      <c r="AA43" s="599"/>
      <c r="AB43" s="599"/>
      <c r="AC43" s="599"/>
      <c r="AD43" s="599"/>
      <c r="AE43" s="599"/>
      <c r="AF43" s="599"/>
      <c r="AG43" s="599"/>
      <c r="AH43" s="599"/>
      <c r="AI43" s="599"/>
      <c r="AJ43" s="599"/>
      <c r="AK43" s="599"/>
      <c r="AL43" s="365"/>
      <c r="AM43" s="598" t="str">
        <f t="shared" si="0"/>
        <v/>
      </c>
      <c r="AN43" s="598"/>
      <c r="AO43" s="599"/>
      <c r="AP43" s="599"/>
      <c r="AQ43" s="599"/>
      <c r="AR43" s="599"/>
      <c r="AS43" s="599"/>
      <c r="AT43" s="599"/>
      <c r="AU43" s="599"/>
      <c r="AV43" s="599"/>
      <c r="AW43" s="599"/>
      <c r="AX43" s="599"/>
      <c r="AY43" s="599"/>
      <c r="AZ43" s="599"/>
      <c r="BA43" s="599"/>
      <c r="BB43" s="599"/>
      <c r="BC43" s="599"/>
      <c r="BD43" s="365"/>
      <c r="BE43" s="598" t="str">
        <f t="shared" si="1"/>
        <v/>
      </c>
      <c r="BF43" s="598"/>
      <c r="BG43" s="599"/>
      <c r="BH43" s="599"/>
      <c r="BI43" s="599"/>
      <c r="BJ43" s="599"/>
      <c r="BK43" s="599"/>
      <c r="BL43" s="599"/>
      <c r="BM43" s="599"/>
      <c r="BN43" s="599"/>
      <c r="BO43" s="599"/>
      <c r="BP43" s="599"/>
      <c r="BQ43" s="599"/>
      <c r="BR43" s="599"/>
      <c r="BS43" s="599"/>
      <c r="BT43" s="599"/>
      <c r="BU43" s="599"/>
      <c r="BV43" s="365"/>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365"/>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362"/>
      <c r="DG43" s="600" t="str">
        <f>IF('各会計、関係団体の財政状況及び健全化判断比率'!BR16="","",'各会計、関係団体の財政状況及び健全化判断比率'!BR16)</f>
        <v/>
      </c>
      <c r="DH43" s="600"/>
      <c r="DI43" s="369"/>
      <c r="DJ43" s="337"/>
      <c r="DK43" s="337"/>
      <c r="DL43" s="337"/>
      <c r="DM43" s="337"/>
      <c r="DN43" s="337"/>
      <c r="DO43" s="337"/>
    </row>
    <row r="44" spans="1:119" ht="13.5" customHeight="1" thickBot="1" x14ac:dyDescent="0.2">
      <c r="A44" s="337"/>
      <c r="B44" s="370"/>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2"/>
      <c r="DJ44" s="337"/>
      <c r="DK44" s="337"/>
      <c r="DL44" s="337"/>
      <c r="DM44" s="337"/>
      <c r="DN44" s="337"/>
      <c r="DO44" s="337"/>
    </row>
    <row r="45" spans="1:119" x14ac:dyDescent="0.15">
      <c r="A45" s="337"/>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c r="CU45" s="337"/>
      <c r="CV45" s="337"/>
      <c r="CW45" s="337"/>
      <c r="CX45" s="337"/>
      <c r="CY45" s="337"/>
      <c r="CZ45" s="337"/>
      <c r="DA45" s="337"/>
      <c r="DB45" s="337"/>
      <c r="DC45" s="337"/>
      <c r="DD45" s="337"/>
      <c r="DE45" s="337"/>
      <c r="DF45" s="337"/>
      <c r="DG45" s="337"/>
      <c r="DH45" s="337"/>
      <c r="DI45" s="337"/>
      <c r="DJ45" s="337"/>
      <c r="DK45" s="337"/>
      <c r="DL45" s="337"/>
      <c r="DM45" s="337"/>
      <c r="DN45" s="337"/>
      <c r="DO45" s="337"/>
    </row>
    <row r="46" spans="1:119" x14ac:dyDescent="0.15">
      <c r="B46" s="337" t="s">
        <v>174</v>
      </c>
      <c r="C46" s="337"/>
      <c r="D46" s="337"/>
      <c r="E46" s="337" t="s">
        <v>175</v>
      </c>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c r="DH46" s="337"/>
      <c r="DI46" s="337"/>
    </row>
    <row r="47" spans="1:119" x14ac:dyDescent="0.15">
      <c r="B47" s="337"/>
      <c r="C47" s="337"/>
      <c r="D47" s="337"/>
      <c r="E47" s="337" t="s">
        <v>176</v>
      </c>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c r="DH47" s="337"/>
      <c r="DI47" s="337"/>
    </row>
    <row r="48" spans="1:119" x14ac:dyDescent="0.15">
      <c r="B48" s="337"/>
      <c r="C48" s="337"/>
      <c r="D48" s="337"/>
      <c r="E48" s="337" t="s">
        <v>177</v>
      </c>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c r="DH48" s="337"/>
      <c r="DI48" s="337"/>
    </row>
    <row r="49" spans="5:5" x14ac:dyDescent="0.15">
      <c r="E49" s="373" t="s">
        <v>178</v>
      </c>
    </row>
    <row r="50" spans="5:5" x14ac:dyDescent="0.15">
      <c r="E50" s="339" t="s">
        <v>179</v>
      </c>
    </row>
    <row r="51" spans="5:5" x14ac:dyDescent="0.15">
      <c r="E51" s="339" t="s">
        <v>180</v>
      </c>
    </row>
    <row r="52" spans="5:5" x14ac:dyDescent="0.15">
      <c r="E52" s="339" t="s">
        <v>181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 style="23" customWidth="1"/>
    <col min="2" max="2" width="11" style="23" customWidth="1"/>
    <col min="3" max="3" width="17" style="23" customWidth="1"/>
    <col min="4" max="5" width="16.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504</v>
      </c>
      <c r="G33" s="29" t="s">
        <v>505</v>
      </c>
      <c r="H33" s="29" t="s">
        <v>506</v>
      </c>
      <c r="I33" s="29" t="s">
        <v>507</v>
      </c>
      <c r="J33" s="30" t="s">
        <v>508</v>
      </c>
      <c r="K33" s="22"/>
      <c r="L33" s="22"/>
      <c r="M33" s="22"/>
      <c r="N33" s="22"/>
      <c r="O33" s="22"/>
      <c r="P33" s="22"/>
    </row>
    <row r="34" spans="1:16" ht="39" customHeight="1" x14ac:dyDescent="0.15">
      <c r="A34" s="22"/>
      <c r="B34" s="31"/>
      <c r="C34" s="1184" t="s">
        <v>512</v>
      </c>
      <c r="D34" s="1184"/>
      <c r="E34" s="1185"/>
      <c r="F34" s="32" t="s">
        <v>513</v>
      </c>
      <c r="G34" s="33" t="s">
        <v>514</v>
      </c>
      <c r="H34" s="33" t="s">
        <v>515</v>
      </c>
      <c r="I34" s="33" t="s">
        <v>516</v>
      </c>
      <c r="J34" s="34" t="s">
        <v>517</v>
      </c>
      <c r="K34" s="22"/>
      <c r="L34" s="22"/>
      <c r="M34" s="22"/>
      <c r="N34" s="22"/>
      <c r="O34" s="22"/>
      <c r="P34" s="22"/>
    </row>
    <row r="35" spans="1:16" ht="39" customHeight="1" x14ac:dyDescent="0.15">
      <c r="A35" s="22"/>
      <c r="B35" s="35"/>
      <c r="C35" s="1178" t="s">
        <v>518</v>
      </c>
      <c r="D35" s="1179"/>
      <c r="E35" s="1180"/>
      <c r="F35" s="36">
        <v>3.42</v>
      </c>
      <c r="G35" s="37">
        <v>3.8</v>
      </c>
      <c r="H35" s="37">
        <v>4.42</v>
      </c>
      <c r="I35" s="37">
        <v>5.0599999999999996</v>
      </c>
      <c r="J35" s="38">
        <v>6.06</v>
      </c>
      <c r="K35" s="22"/>
      <c r="L35" s="22"/>
      <c r="M35" s="22"/>
      <c r="N35" s="22"/>
      <c r="O35" s="22"/>
      <c r="P35" s="22"/>
    </row>
    <row r="36" spans="1:16" ht="39" customHeight="1" x14ac:dyDescent="0.15">
      <c r="A36" s="22"/>
      <c r="B36" s="35"/>
      <c r="C36" s="1178" t="s">
        <v>519</v>
      </c>
      <c r="D36" s="1179"/>
      <c r="E36" s="1180"/>
      <c r="F36" s="36">
        <v>2.85</v>
      </c>
      <c r="G36" s="37">
        <v>3.09</v>
      </c>
      <c r="H36" s="37">
        <v>2.79</v>
      </c>
      <c r="I36" s="37">
        <v>5.37</v>
      </c>
      <c r="J36" s="38">
        <v>4.32</v>
      </c>
      <c r="K36" s="22"/>
      <c r="L36" s="22"/>
      <c r="M36" s="22"/>
      <c r="N36" s="22"/>
      <c r="O36" s="22"/>
      <c r="P36" s="22"/>
    </row>
    <row r="37" spans="1:16" ht="39" customHeight="1" x14ac:dyDescent="0.15">
      <c r="A37" s="22"/>
      <c r="B37" s="35"/>
      <c r="C37" s="1178" t="s">
        <v>520</v>
      </c>
      <c r="D37" s="1179"/>
      <c r="E37" s="1180"/>
      <c r="F37" s="36">
        <v>1.1399999999999999</v>
      </c>
      <c r="G37" s="37">
        <v>1.44</v>
      </c>
      <c r="H37" s="37">
        <v>1.44</v>
      </c>
      <c r="I37" s="37">
        <v>1.62</v>
      </c>
      <c r="J37" s="38">
        <v>1.57</v>
      </c>
      <c r="K37" s="22"/>
      <c r="L37" s="22"/>
      <c r="M37" s="22"/>
      <c r="N37" s="22"/>
      <c r="O37" s="22"/>
      <c r="P37" s="22"/>
    </row>
    <row r="38" spans="1:16" ht="39" customHeight="1" x14ac:dyDescent="0.15">
      <c r="A38" s="22"/>
      <c r="B38" s="35"/>
      <c r="C38" s="1178" t="s">
        <v>521</v>
      </c>
      <c r="D38" s="1179"/>
      <c r="E38" s="1180"/>
      <c r="F38" s="36">
        <v>0.06</v>
      </c>
      <c r="G38" s="37">
        <v>0</v>
      </c>
      <c r="H38" s="37">
        <v>0.56000000000000005</v>
      </c>
      <c r="I38" s="37">
        <v>0</v>
      </c>
      <c r="J38" s="38">
        <v>0.73</v>
      </c>
      <c r="K38" s="22"/>
      <c r="L38" s="22"/>
      <c r="M38" s="22"/>
      <c r="N38" s="22"/>
      <c r="O38" s="22"/>
      <c r="P38" s="22"/>
    </row>
    <row r="39" spans="1:16" ht="39" customHeight="1" x14ac:dyDescent="0.15">
      <c r="A39" s="22"/>
      <c r="B39" s="35"/>
      <c r="C39" s="1178" t="s">
        <v>522</v>
      </c>
      <c r="D39" s="1179"/>
      <c r="E39" s="1180"/>
      <c r="F39" s="36">
        <v>0</v>
      </c>
      <c r="G39" s="37">
        <v>0.34</v>
      </c>
      <c r="H39" s="37">
        <v>0.38</v>
      </c>
      <c r="I39" s="37">
        <v>0.96</v>
      </c>
      <c r="J39" s="38">
        <v>0.53</v>
      </c>
      <c r="K39" s="22"/>
      <c r="L39" s="22"/>
      <c r="M39" s="22"/>
      <c r="N39" s="22"/>
      <c r="O39" s="22"/>
      <c r="P39" s="22"/>
    </row>
    <row r="40" spans="1:16" ht="39" customHeight="1" x14ac:dyDescent="0.15">
      <c r="A40" s="22"/>
      <c r="B40" s="35"/>
      <c r="C40" s="1178" t="s">
        <v>523</v>
      </c>
      <c r="D40" s="1179"/>
      <c r="E40" s="1180"/>
      <c r="F40" s="36">
        <v>0.06</v>
      </c>
      <c r="G40" s="37">
        <v>0.06</v>
      </c>
      <c r="H40" s="37">
        <v>7.0000000000000007E-2</v>
      </c>
      <c r="I40" s="37">
        <v>0.11</v>
      </c>
      <c r="J40" s="38">
        <v>7.0000000000000007E-2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524</v>
      </c>
      <c r="D42" s="1179"/>
      <c r="E42" s="1180"/>
      <c r="F42" s="36" t="s">
        <v>525</v>
      </c>
      <c r="G42" s="37" t="s">
        <v>526</v>
      </c>
      <c r="H42" s="37" t="s">
        <v>527</v>
      </c>
      <c r="I42" s="37" t="s">
        <v>465</v>
      </c>
      <c r="J42" s="38" t="s">
        <v>465</v>
      </c>
      <c r="K42" s="22"/>
      <c r="L42" s="22"/>
      <c r="M42" s="22"/>
      <c r="N42" s="22"/>
      <c r="O42" s="22"/>
      <c r="P42" s="22"/>
    </row>
    <row r="43" spans="1:16" ht="39" customHeight="1" thickBot="1" x14ac:dyDescent="0.2">
      <c r="A43" s="22"/>
      <c r="B43" s="40"/>
      <c r="C43" s="1181" t="s">
        <v>528</v>
      </c>
      <c r="D43" s="1182"/>
      <c r="E43" s="1183"/>
      <c r="F43" s="41" t="s">
        <v>465</v>
      </c>
      <c r="G43" s="42" t="s">
        <v>465</v>
      </c>
      <c r="H43" s="42" t="s">
        <v>465</v>
      </c>
      <c r="I43" s="42">
        <v>0</v>
      </c>
      <c r="J43" s="43" t="s">
        <v>465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504</v>
      </c>
      <c r="L44" s="56" t="s">
        <v>505</v>
      </c>
      <c r="M44" s="56" t="s">
        <v>506</v>
      </c>
      <c r="N44" s="56" t="s">
        <v>507</v>
      </c>
      <c r="O44" s="57" t="s">
        <v>508</v>
      </c>
      <c r="P44" s="48"/>
      <c r="Q44" s="48"/>
      <c r="R44" s="48"/>
      <c r="S44" s="48"/>
      <c r="T44" s="48"/>
      <c r="U44" s="48"/>
    </row>
    <row r="45" spans="1:21" ht="30.75" customHeight="1" x14ac:dyDescent="0.15">
      <c r="A45" s="48"/>
      <c r="B45" s="1194" t="s">
        <v>552</v>
      </c>
      <c r="C45" s="1195"/>
      <c r="D45" s="58"/>
      <c r="E45" s="1200" t="s">
        <v>11</v>
      </c>
      <c r="F45" s="1200"/>
      <c r="G45" s="1200"/>
      <c r="H45" s="1200"/>
      <c r="I45" s="1200"/>
      <c r="J45" s="1201"/>
      <c r="K45" s="59">
        <v>8802</v>
      </c>
      <c r="L45" s="60">
        <v>8573</v>
      </c>
      <c r="M45" s="60">
        <v>8598</v>
      </c>
      <c r="N45" s="60">
        <v>8298</v>
      </c>
      <c r="O45" s="61">
        <v>8265</v>
      </c>
      <c r="P45" s="48"/>
      <c r="Q45" s="48"/>
      <c r="R45" s="48"/>
      <c r="S45" s="48"/>
      <c r="T45" s="48"/>
      <c r="U45" s="48"/>
    </row>
    <row r="46" spans="1:21" ht="30.75" customHeight="1" x14ac:dyDescent="0.15">
      <c r="A46" s="48"/>
      <c r="B46" s="1196"/>
      <c r="C46" s="1197"/>
      <c r="D46" s="62"/>
      <c r="E46" s="1188" t="s">
        <v>553</v>
      </c>
      <c r="F46" s="1188"/>
      <c r="G46" s="1188"/>
      <c r="H46" s="1188"/>
      <c r="I46" s="1188"/>
      <c r="J46" s="1189"/>
      <c r="K46" s="63" t="s">
        <v>465</v>
      </c>
      <c r="L46" s="64" t="s">
        <v>465</v>
      </c>
      <c r="M46" s="64" t="s">
        <v>465</v>
      </c>
      <c r="N46" s="64" t="s">
        <v>465</v>
      </c>
      <c r="O46" s="65" t="s">
        <v>465</v>
      </c>
      <c r="P46" s="48"/>
      <c r="Q46" s="48"/>
      <c r="R46" s="48"/>
      <c r="S46" s="48"/>
      <c r="T46" s="48"/>
      <c r="U46" s="48"/>
    </row>
    <row r="47" spans="1:21" ht="30.75" customHeight="1" x14ac:dyDescent="0.15">
      <c r="A47" s="48"/>
      <c r="B47" s="1196"/>
      <c r="C47" s="1197"/>
      <c r="D47" s="62"/>
      <c r="E47" s="1188" t="s">
        <v>12</v>
      </c>
      <c r="F47" s="1188"/>
      <c r="G47" s="1188"/>
      <c r="H47" s="1188"/>
      <c r="I47" s="1188"/>
      <c r="J47" s="1189"/>
      <c r="K47" s="63" t="s">
        <v>465</v>
      </c>
      <c r="L47" s="64" t="s">
        <v>465</v>
      </c>
      <c r="M47" s="64" t="s">
        <v>465</v>
      </c>
      <c r="N47" s="64" t="s">
        <v>465</v>
      </c>
      <c r="O47" s="65" t="s">
        <v>465</v>
      </c>
      <c r="P47" s="48"/>
      <c r="Q47" s="48"/>
      <c r="R47" s="48"/>
      <c r="S47" s="48"/>
      <c r="T47" s="48"/>
      <c r="U47" s="48"/>
    </row>
    <row r="48" spans="1:21" ht="30.75" customHeight="1" x14ac:dyDescent="0.15">
      <c r="A48" s="48"/>
      <c r="B48" s="1196"/>
      <c r="C48" s="1197"/>
      <c r="D48" s="62"/>
      <c r="E48" s="1188" t="s">
        <v>13</v>
      </c>
      <c r="F48" s="1188"/>
      <c r="G48" s="1188"/>
      <c r="H48" s="1188"/>
      <c r="I48" s="1188"/>
      <c r="J48" s="1189"/>
      <c r="K48" s="63">
        <v>1933</v>
      </c>
      <c r="L48" s="64">
        <v>1881</v>
      </c>
      <c r="M48" s="64">
        <v>1865</v>
      </c>
      <c r="N48" s="64">
        <v>1985</v>
      </c>
      <c r="O48" s="65">
        <v>1813</v>
      </c>
      <c r="P48" s="48"/>
      <c r="Q48" s="48"/>
      <c r="R48" s="48"/>
      <c r="S48" s="48"/>
      <c r="T48" s="48"/>
      <c r="U48" s="48"/>
    </row>
    <row r="49" spans="1:21" ht="30.75" customHeight="1" x14ac:dyDescent="0.15">
      <c r="A49" s="48"/>
      <c r="B49" s="1196"/>
      <c r="C49" s="1197"/>
      <c r="D49" s="62"/>
      <c r="E49" s="1188" t="s">
        <v>14</v>
      </c>
      <c r="F49" s="1188"/>
      <c r="G49" s="1188"/>
      <c r="H49" s="1188"/>
      <c r="I49" s="1188"/>
      <c r="J49" s="1189"/>
      <c r="K49" s="63">
        <v>1144</v>
      </c>
      <c r="L49" s="64">
        <v>1153</v>
      </c>
      <c r="M49" s="64">
        <v>1147</v>
      </c>
      <c r="N49" s="64">
        <v>1149</v>
      </c>
      <c r="O49" s="65">
        <v>1108</v>
      </c>
      <c r="P49" s="48"/>
      <c r="Q49" s="48"/>
      <c r="R49" s="48"/>
      <c r="S49" s="48"/>
      <c r="T49" s="48"/>
      <c r="U49" s="48"/>
    </row>
    <row r="50" spans="1:21" ht="30.75" customHeight="1" x14ac:dyDescent="0.15">
      <c r="A50" s="48"/>
      <c r="B50" s="1196"/>
      <c r="C50" s="1197"/>
      <c r="D50" s="62"/>
      <c r="E50" s="1188" t="s">
        <v>15</v>
      </c>
      <c r="F50" s="1188"/>
      <c r="G50" s="1188"/>
      <c r="H50" s="1188"/>
      <c r="I50" s="1188"/>
      <c r="J50" s="1189"/>
      <c r="K50" s="63">
        <v>45</v>
      </c>
      <c r="L50" s="64">
        <v>46</v>
      </c>
      <c r="M50" s="64">
        <v>93</v>
      </c>
      <c r="N50" s="64">
        <v>49</v>
      </c>
      <c r="O50" s="65">
        <v>51</v>
      </c>
      <c r="P50" s="48"/>
      <c r="Q50" s="48"/>
      <c r="R50" s="48"/>
      <c r="S50" s="48"/>
      <c r="T50" s="48"/>
      <c r="U50" s="48"/>
    </row>
    <row r="51" spans="1:21" ht="30.75" customHeight="1" x14ac:dyDescent="0.15">
      <c r="A51" s="48"/>
      <c r="B51" s="1198"/>
      <c r="C51" s="1199"/>
      <c r="D51" s="66"/>
      <c r="E51" s="1188" t="s">
        <v>554</v>
      </c>
      <c r="F51" s="1188"/>
      <c r="G51" s="1188"/>
      <c r="H51" s="1188"/>
      <c r="I51" s="1188"/>
      <c r="J51" s="1189"/>
      <c r="K51" s="63" t="s">
        <v>465</v>
      </c>
      <c r="L51" s="64">
        <v>0</v>
      </c>
      <c r="M51" s="64">
        <v>1</v>
      </c>
      <c r="N51" s="64">
        <v>0</v>
      </c>
      <c r="O51" s="65">
        <v>1</v>
      </c>
      <c r="P51" s="48"/>
      <c r="Q51" s="48"/>
      <c r="R51" s="48"/>
      <c r="S51" s="48"/>
      <c r="T51" s="48"/>
      <c r="U51" s="48"/>
    </row>
    <row r="52" spans="1:21" ht="30.75" customHeight="1" x14ac:dyDescent="0.15">
      <c r="A52" s="48"/>
      <c r="B52" s="1186" t="s">
        <v>555</v>
      </c>
      <c r="C52" s="1187"/>
      <c r="D52" s="66"/>
      <c r="E52" s="1188" t="s">
        <v>556</v>
      </c>
      <c r="F52" s="1188"/>
      <c r="G52" s="1188"/>
      <c r="H52" s="1188"/>
      <c r="I52" s="1188"/>
      <c r="J52" s="1189"/>
      <c r="K52" s="63">
        <v>8288</v>
      </c>
      <c r="L52" s="64">
        <v>8430</v>
      </c>
      <c r="M52" s="64">
        <v>8659</v>
      </c>
      <c r="N52" s="64">
        <v>8425</v>
      </c>
      <c r="O52" s="65">
        <v>8214</v>
      </c>
      <c r="P52" s="48"/>
      <c r="Q52" s="48"/>
      <c r="R52" s="48"/>
      <c r="S52" s="48"/>
      <c r="T52" s="48"/>
      <c r="U52" s="48"/>
    </row>
    <row r="53" spans="1:21" ht="30.75" customHeight="1" thickBot="1" x14ac:dyDescent="0.2">
      <c r="A53" s="48"/>
      <c r="B53" s="1190" t="s">
        <v>16</v>
      </c>
      <c r="C53" s="1191"/>
      <c r="D53" s="67"/>
      <c r="E53" s="1192" t="s">
        <v>557</v>
      </c>
      <c r="F53" s="1192"/>
      <c r="G53" s="1192"/>
      <c r="H53" s="1192"/>
      <c r="I53" s="1192"/>
      <c r="J53" s="1193"/>
      <c r="K53" s="68">
        <v>3636</v>
      </c>
      <c r="L53" s="69">
        <v>3223</v>
      </c>
      <c r="M53" s="69">
        <v>3045</v>
      </c>
      <c r="N53" s="69">
        <v>3056</v>
      </c>
      <c r="O53" s="70">
        <v>3024</v>
      </c>
      <c r="P53" s="48"/>
      <c r="Q53" s="48"/>
      <c r="R53" s="48"/>
      <c r="S53" s="48"/>
      <c r="T53" s="48"/>
      <c r="U53" s="48"/>
    </row>
    <row r="54" spans="1:21" ht="24" customHeight="1" x14ac:dyDescent="0.15">
      <c r="A54" s="48"/>
      <c r="B54" s="71" t="s">
        <v>558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 style="72" customWidth="1"/>
    <col min="2" max="3" width="12.5" style="72" customWidth="1"/>
    <col min="4" max="4" width="11.5" style="72" customWidth="1"/>
    <col min="5" max="8" width="10.5" style="72" customWidth="1"/>
    <col min="9" max="13" width="16.5" style="72" customWidth="1"/>
    <col min="14" max="19" width="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504</v>
      </c>
      <c r="J40" s="79" t="s">
        <v>505</v>
      </c>
      <c r="K40" s="79" t="s">
        <v>506</v>
      </c>
      <c r="L40" s="79" t="s">
        <v>507</v>
      </c>
      <c r="M40" s="80" t="s">
        <v>508</v>
      </c>
    </row>
    <row r="41" spans="2:13" ht="27.75" customHeight="1" x14ac:dyDescent="0.15">
      <c r="B41" s="1202" t="s">
        <v>17</v>
      </c>
      <c r="C41" s="1203"/>
      <c r="D41" s="81"/>
      <c r="E41" s="1208" t="s">
        <v>18</v>
      </c>
      <c r="F41" s="1208"/>
      <c r="G41" s="1208"/>
      <c r="H41" s="1209"/>
      <c r="I41" s="82">
        <v>78716</v>
      </c>
      <c r="J41" s="83">
        <v>83182</v>
      </c>
      <c r="K41" s="83">
        <v>83634</v>
      </c>
      <c r="L41" s="83">
        <v>86560</v>
      </c>
      <c r="M41" s="84">
        <v>88523</v>
      </c>
    </row>
    <row r="42" spans="2:13" ht="27.75" customHeight="1" x14ac:dyDescent="0.15">
      <c r="B42" s="1204"/>
      <c r="C42" s="1205"/>
      <c r="D42" s="85"/>
      <c r="E42" s="1210" t="s">
        <v>19</v>
      </c>
      <c r="F42" s="1210"/>
      <c r="G42" s="1210"/>
      <c r="H42" s="1211"/>
      <c r="I42" s="86">
        <v>1</v>
      </c>
      <c r="J42" s="87">
        <v>314</v>
      </c>
      <c r="K42" s="87">
        <v>12</v>
      </c>
      <c r="L42" s="87">
        <v>68</v>
      </c>
      <c r="M42" s="88">
        <v>4</v>
      </c>
    </row>
    <row r="43" spans="2:13" ht="27.75" customHeight="1" x14ac:dyDescent="0.15">
      <c r="B43" s="1204"/>
      <c r="C43" s="1205"/>
      <c r="D43" s="85"/>
      <c r="E43" s="1210" t="s">
        <v>20</v>
      </c>
      <c r="F43" s="1210"/>
      <c r="G43" s="1210"/>
      <c r="H43" s="1211"/>
      <c r="I43" s="86">
        <v>27705</v>
      </c>
      <c r="J43" s="87">
        <v>25145</v>
      </c>
      <c r="K43" s="87">
        <v>22924</v>
      </c>
      <c r="L43" s="87">
        <v>22178</v>
      </c>
      <c r="M43" s="88">
        <v>21610</v>
      </c>
    </row>
    <row r="44" spans="2:13" ht="27.75" customHeight="1" x14ac:dyDescent="0.15">
      <c r="B44" s="1204"/>
      <c r="C44" s="1205"/>
      <c r="D44" s="85"/>
      <c r="E44" s="1210" t="s">
        <v>21</v>
      </c>
      <c r="F44" s="1210"/>
      <c r="G44" s="1210"/>
      <c r="H44" s="1211"/>
      <c r="I44" s="86">
        <v>5676</v>
      </c>
      <c r="J44" s="87">
        <v>4792</v>
      </c>
      <c r="K44" s="87">
        <v>4189</v>
      </c>
      <c r="L44" s="87">
        <v>2889</v>
      </c>
      <c r="M44" s="88">
        <v>1822</v>
      </c>
    </row>
    <row r="45" spans="2:13" ht="27.75" customHeight="1" x14ac:dyDescent="0.15">
      <c r="B45" s="1204"/>
      <c r="C45" s="1205"/>
      <c r="D45" s="85"/>
      <c r="E45" s="1210" t="s">
        <v>22</v>
      </c>
      <c r="F45" s="1210"/>
      <c r="G45" s="1210"/>
      <c r="H45" s="1211"/>
      <c r="I45" s="86">
        <v>9905</v>
      </c>
      <c r="J45" s="87">
        <v>9079</v>
      </c>
      <c r="K45" s="87">
        <v>8463</v>
      </c>
      <c r="L45" s="87">
        <v>7841</v>
      </c>
      <c r="M45" s="88">
        <v>8316</v>
      </c>
    </row>
    <row r="46" spans="2:13" ht="27.75" customHeight="1" x14ac:dyDescent="0.15">
      <c r="B46" s="1204"/>
      <c r="C46" s="1205"/>
      <c r="D46" s="89"/>
      <c r="E46" s="1210" t="s">
        <v>23</v>
      </c>
      <c r="F46" s="1210"/>
      <c r="G46" s="1210"/>
      <c r="H46" s="1211"/>
      <c r="I46" s="86">
        <v>2</v>
      </c>
      <c r="J46" s="87">
        <v>1</v>
      </c>
      <c r="K46" s="87" t="s">
        <v>465</v>
      </c>
      <c r="L46" s="87" t="s">
        <v>465</v>
      </c>
      <c r="M46" s="88" t="s">
        <v>465</v>
      </c>
    </row>
    <row r="47" spans="2:13" ht="27.75" customHeight="1" x14ac:dyDescent="0.15">
      <c r="B47" s="1204"/>
      <c r="C47" s="1205"/>
      <c r="D47" s="90"/>
      <c r="E47" s="1212" t="s">
        <v>24</v>
      </c>
      <c r="F47" s="1213"/>
      <c r="G47" s="1213"/>
      <c r="H47" s="1214"/>
      <c r="I47" s="86" t="s">
        <v>465</v>
      </c>
      <c r="J47" s="87" t="s">
        <v>465</v>
      </c>
      <c r="K47" s="87" t="s">
        <v>465</v>
      </c>
      <c r="L47" s="87" t="s">
        <v>465</v>
      </c>
      <c r="M47" s="88" t="s">
        <v>465</v>
      </c>
    </row>
    <row r="48" spans="2:13" ht="27.75" customHeight="1" x14ac:dyDescent="0.15">
      <c r="B48" s="1204"/>
      <c r="C48" s="1205"/>
      <c r="D48" s="85"/>
      <c r="E48" s="1210" t="s">
        <v>25</v>
      </c>
      <c r="F48" s="1210"/>
      <c r="G48" s="1210"/>
      <c r="H48" s="1211"/>
      <c r="I48" s="86" t="s">
        <v>465</v>
      </c>
      <c r="J48" s="87" t="s">
        <v>465</v>
      </c>
      <c r="K48" s="87" t="s">
        <v>465</v>
      </c>
      <c r="L48" s="87" t="s">
        <v>465</v>
      </c>
      <c r="M48" s="88" t="s">
        <v>465</v>
      </c>
    </row>
    <row r="49" spans="2:13" ht="27.75" customHeight="1" x14ac:dyDescent="0.15">
      <c r="B49" s="1206"/>
      <c r="C49" s="1207"/>
      <c r="D49" s="85"/>
      <c r="E49" s="1210" t="s">
        <v>26</v>
      </c>
      <c r="F49" s="1210"/>
      <c r="G49" s="1210"/>
      <c r="H49" s="1211"/>
      <c r="I49" s="86" t="s">
        <v>465</v>
      </c>
      <c r="J49" s="87" t="s">
        <v>465</v>
      </c>
      <c r="K49" s="87" t="s">
        <v>465</v>
      </c>
      <c r="L49" s="87" t="s">
        <v>465</v>
      </c>
      <c r="M49" s="88" t="s">
        <v>465</v>
      </c>
    </row>
    <row r="50" spans="2:13" ht="27.75" customHeight="1" x14ac:dyDescent="0.15">
      <c r="B50" s="1215" t="s">
        <v>27</v>
      </c>
      <c r="C50" s="1216"/>
      <c r="D50" s="91"/>
      <c r="E50" s="1210" t="s">
        <v>28</v>
      </c>
      <c r="F50" s="1210"/>
      <c r="G50" s="1210"/>
      <c r="H50" s="1211"/>
      <c r="I50" s="86">
        <v>7293</v>
      </c>
      <c r="J50" s="87">
        <v>6671</v>
      </c>
      <c r="K50" s="87">
        <v>6507</v>
      </c>
      <c r="L50" s="87">
        <v>7297</v>
      </c>
      <c r="M50" s="88">
        <v>7120</v>
      </c>
    </row>
    <row r="51" spans="2:13" ht="27.75" customHeight="1" x14ac:dyDescent="0.15">
      <c r="B51" s="1204"/>
      <c r="C51" s="1205"/>
      <c r="D51" s="85"/>
      <c r="E51" s="1210" t="s">
        <v>29</v>
      </c>
      <c r="F51" s="1210"/>
      <c r="G51" s="1210"/>
      <c r="H51" s="1211"/>
      <c r="I51" s="86">
        <v>10362</v>
      </c>
      <c r="J51" s="87">
        <v>9974</v>
      </c>
      <c r="K51" s="87">
        <v>9312</v>
      </c>
      <c r="L51" s="87">
        <v>9082</v>
      </c>
      <c r="M51" s="88">
        <v>8779</v>
      </c>
    </row>
    <row r="52" spans="2:13" ht="27.75" customHeight="1" x14ac:dyDescent="0.15">
      <c r="B52" s="1206"/>
      <c r="C52" s="1207"/>
      <c r="D52" s="85"/>
      <c r="E52" s="1210" t="s">
        <v>30</v>
      </c>
      <c r="F52" s="1210"/>
      <c r="G52" s="1210"/>
      <c r="H52" s="1211"/>
      <c r="I52" s="86">
        <v>81503</v>
      </c>
      <c r="J52" s="87">
        <v>84056</v>
      </c>
      <c r="K52" s="87">
        <v>85245</v>
      </c>
      <c r="L52" s="87">
        <v>84553</v>
      </c>
      <c r="M52" s="88">
        <v>85676</v>
      </c>
    </row>
    <row r="53" spans="2:13" ht="27.75" customHeight="1" thickBot="1" x14ac:dyDescent="0.2">
      <c r="B53" s="1217" t="s">
        <v>16</v>
      </c>
      <c r="C53" s="1218"/>
      <c r="D53" s="92"/>
      <c r="E53" s="1219" t="s">
        <v>31</v>
      </c>
      <c r="F53" s="1219"/>
      <c r="G53" s="1219"/>
      <c r="H53" s="1220"/>
      <c r="I53" s="93">
        <v>22847</v>
      </c>
      <c r="J53" s="94">
        <v>21811</v>
      </c>
      <c r="K53" s="94">
        <v>18158</v>
      </c>
      <c r="L53" s="94">
        <v>18605</v>
      </c>
      <c r="M53" s="95">
        <v>18701</v>
      </c>
    </row>
    <row r="54" spans="2:13" ht="27.75" customHeight="1" x14ac:dyDescent="0.15">
      <c r="B54" s="96" t="s">
        <v>32</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6" zoomScaleNormal="100" zoomScaleSheetLayoutView="55" workbookViewId="0">
      <selection activeCell="G65" sqref="G65:O69"/>
    </sheetView>
  </sheetViews>
  <sheetFormatPr defaultColWidth="0" defaultRowHeight="13.5" customHeight="1" zeroHeight="1" x14ac:dyDescent="0.15"/>
  <cols>
    <col min="1" max="1" width="6.375" style="160" customWidth="1"/>
    <col min="2" max="2" width="18.125" style="160" customWidth="1"/>
    <col min="3" max="3" width="22.625" style="160" customWidth="1"/>
    <col min="4" max="9" width="18.125" style="160" customWidth="1"/>
    <col min="10" max="10" width="22.75" style="160" customWidth="1"/>
    <col min="11" max="15" width="18.125" style="160" customWidth="1"/>
    <col min="16" max="16" width="6.125" style="167" customWidth="1"/>
    <col min="17" max="17" width="5.875" style="165" customWidth="1"/>
    <col min="18" max="18" width="19.125" style="160" hidden="1"/>
    <col min="19" max="23" width="12.625" style="160" hidden="1"/>
    <col min="24" max="257" width="8.625" style="160" hidden="1"/>
    <col min="258" max="263" width="14.875" style="160" hidden="1"/>
    <col min="264" max="265" width="15.875" style="160" hidden="1"/>
    <col min="266" max="271" width="16.125" style="160" hidden="1"/>
    <col min="272" max="272" width="6.125" style="160" hidden="1"/>
    <col min="273" max="273" width="3" style="160" hidden="1"/>
    <col min="274" max="513" width="8.625" style="160" hidden="1"/>
    <col min="514" max="519" width="14.875" style="160" hidden="1"/>
    <col min="520" max="521" width="15.875" style="160" hidden="1"/>
    <col min="522" max="527" width="16.125" style="160" hidden="1"/>
    <col min="528" max="528" width="6.125" style="160" hidden="1"/>
    <col min="529" max="529" width="3" style="160" hidden="1"/>
    <col min="530" max="769" width="8.625" style="160" hidden="1"/>
    <col min="770" max="775" width="14.875" style="160" hidden="1"/>
    <col min="776" max="777" width="15.875" style="160" hidden="1"/>
    <col min="778" max="783" width="16.125" style="160" hidden="1"/>
    <col min="784" max="784" width="6.125" style="160" hidden="1"/>
    <col min="785" max="785" width="3" style="160" hidden="1"/>
    <col min="786" max="1025" width="8.625" style="160" hidden="1"/>
    <col min="1026" max="1031" width="14.875" style="160" hidden="1"/>
    <col min="1032" max="1033" width="15.875" style="160" hidden="1"/>
    <col min="1034" max="1039" width="16.125" style="160" hidden="1"/>
    <col min="1040" max="1040" width="6.125" style="160" hidden="1"/>
    <col min="1041" max="1041" width="3" style="160" hidden="1"/>
    <col min="1042" max="1281" width="8.625" style="160" hidden="1"/>
    <col min="1282" max="1287" width="14.875" style="160" hidden="1"/>
    <col min="1288" max="1289" width="15.875" style="160" hidden="1"/>
    <col min="1290" max="1295" width="16.125" style="160" hidden="1"/>
    <col min="1296" max="1296" width="6.125" style="160" hidden="1"/>
    <col min="1297" max="1297" width="3" style="160" hidden="1"/>
    <col min="1298" max="1537" width="8.625" style="160" hidden="1"/>
    <col min="1538" max="1543" width="14.875" style="160" hidden="1"/>
    <col min="1544" max="1545" width="15.875" style="160" hidden="1"/>
    <col min="1546" max="1551" width="16.125" style="160" hidden="1"/>
    <col min="1552" max="1552" width="6.125" style="160" hidden="1"/>
    <col min="1553" max="1553" width="3" style="160" hidden="1"/>
    <col min="1554" max="1793" width="8.625" style="160" hidden="1"/>
    <col min="1794" max="1799" width="14.875" style="160" hidden="1"/>
    <col min="1800" max="1801" width="15.875" style="160" hidden="1"/>
    <col min="1802" max="1807" width="16.125" style="160" hidden="1"/>
    <col min="1808" max="1808" width="6.125" style="160" hidden="1"/>
    <col min="1809" max="1809" width="3" style="160" hidden="1"/>
    <col min="1810" max="2049" width="8.625" style="160" hidden="1"/>
    <col min="2050" max="2055" width="14.875" style="160" hidden="1"/>
    <col min="2056" max="2057" width="15.875" style="160" hidden="1"/>
    <col min="2058" max="2063" width="16.125" style="160" hidden="1"/>
    <col min="2064" max="2064" width="6.125" style="160" hidden="1"/>
    <col min="2065" max="2065" width="3" style="160" hidden="1"/>
    <col min="2066" max="2305" width="8.625" style="160" hidden="1"/>
    <col min="2306" max="2311" width="14.875" style="160" hidden="1"/>
    <col min="2312" max="2313" width="15.875" style="160" hidden="1"/>
    <col min="2314" max="2319" width="16.125" style="160" hidden="1"/>
    <col min="2320" max="2320" width="6.125" style="160" hidden="1"/>
    <col min="2321" max="2321" width="3" style="160" hidden="1"/>
    <col min="2322" max="2561" width="8.625" style="160" hidden="1"/>
    <col min="2562" max="2567" width="14.875" style="160" hidden="1"/>
    <col min="2568" max="2569" width="15.875" style="160" hidden="1"/>
    <col min="2570" max="2575" width="16.125" style="160" hidden="1"/>
    <col min="2576" max="2576" width="6.125" style="160" hidden="1"/>
    <col min="2577" max="2577" width="3" style="160" hidden="1"/>
    <col min="2578" max="2817" width="8.625" style="160" hidden="1"/>
    <col min="2818" max="2823" width="14.875" style="160" hidden="1"/>
    <col min="2824" max="2825" width="15.875" style="160" hidden="1"/>
    <col min="2826" max="2831" width="16.125" style="160" hidden="1"/>
    <col min="2832" max="2832" width="6.125" style="160" hidden="1"/>
    <col min="2833" max="2833" width="3" style="160" hidden="1"/>
    <col min="2834" max="3073" width="8.625" style="160" hidden="1"/>
    <col min="3074" max="3079" width="14.875" style="160" hidden="1"/>
    <col min="3080" max="3081" width="15.875" style="160" hidden="1"/>
    <col min="3082" max="3087" width="16.125" style="160" hidden="1"/>
    <col min="3088" max="3088" width="6.125" style="160" hidden="1"/>
    <col min="3089" max="3089" width="3" style="160" hidden="1"/>
    <col min="3090" max="3329" width="8.625" style="160" hidden="1"/>
    <col min="3330" max="3335" width="14.875" style="160" hidden="1"/>
    <col min="3336" max="3337" width="15.875" style="160" hidden="1"/>
    <col min="3338" max="3343" width="16.125" style="160" hidden="1"/>
    <col min="3344" max="3344" width="6.125" style="160" hidden="1"/>
    <col min="3345" max="3345" width="3" style="160" hidden="1"/>
    <col min="3346" max="3585" width="8.625" style="160" hidden="1"/>
    <col min="3586" max="3591" width="14.875" style="160" hidden="1"/>
    <col min="3592" max="3593" width="15.875" style="160" hidden="1"/>
    <col min="3594" max="3599" width="16.125" style="160" hidden="1"/>
    <col min="3600" max="3600" width="6.125" style="160" hidden="1"/>
    <col min="3601" max="3601" width="3" style="160" hidden="1"/>
    <col min="3602" max="3841" width="8.625" style="160" hidden="1"/>
    <col min="3842" max="3847" width="14.875" style="160" hidden="1"/>
    <col min="3848" max="3849" width="15.875" style="160" hidden="1"/>
    <col min="3850" max="3855" width="16.125" style="160" hidden="1"/>
    <col min="3856" max="3856" width="6.125" style="160" hidden="1"/>
    <col min="3857" max="3857" width="3" style="160" hidden="1"/>
    <col min="3858" max="4097" width="8.625" style="160" hidden="1"/>
    <col min="4098" max="4103" width="14.875" style="160" hidden="1"/>
    <col min="4104" max="4105" width="15.875" style="160" hidden="1"/>
    <col min="4106" max="4111" width="16.125" style="160" hidden="1"/>
    <col min="4112" max="4112" width="6.125" style="160" hidden="1"/>
    <col min="4113" max="4113" width="3" style="160" hidden="1"/>
    <col min="4114" max="4353" width="8.625" style="160" hidden="1"/>
    <col min="4354" max="4359" width="14.875" style="160" hidden="1"/>
    <col min="4360" max="4361" width="15.875" style="160" hidden="1"/>
    <col min="4362" max="4367" width="16.125" style="160" hidden="1"/>
    <col min="4368" max="4368" width="6.125" style="160" hidden="1"/>
    <col min="4369" max="4369" width="3" style="160" hidden="1"/>
    <col min="4370" max="4609" width="8.625" style="160" hidden="1"/>
    <col min="4610" max="4615" width="14.875" style="160" hidden="1"/>
    <col min="4616" max="4617" width="15.875" style="160" hidden="1"/>
    <col min="4618" max="4623" width="16.125" style="160" hidden="1"/>
    <col min="4624" max="4624" width="6.125" style="160" hidden="1"/>
    <col min="4625" max="4625" width="3" style="160" hidden="1"/>
    <col min="4626" max="4865" width="8.625" style="160" hidden="1"/>
    <col min="4866" max="4871" width="14.875" style="160" hidden="1"/>
    <col min="4872" max="4873" width="15.875" style="160" hidden="1"/>
    <col min="4874" max="4879" width="16.125" style="160" hidden="1"/>
    <col min="4880" max="4880" width="6.125" style="160" hidden="1"/>
    <col min="4881" max="4881" width="3" style="160" hidden="1"/>
    <col min="4882" max="5121" width="8.625" style="160" hidden="1"/>
    <col min="5122" max="5127" width="14.875" style="160" hidden="1"/>
    <col min="5128" max="5129" width="15.875" style="160" hidden="1"/>
    <col min="5130" max="5135" width="16.125" style="160" hidden="1"/>
    <col min="5136" max="5136" width="6.125" style="160" hidden="1"/>
    <col min="5137" max="5137" width="3" style="160" hidden="1"/>
    <col min="5138" max="5377" width="8.625" style="160" hidden="1"/>
    <col min="5378" max="5383" width="14.875" style="160" hidden="1"/>
    <col min="5384" max="5385" width="15.875" style="160" hidden="1"/>
    <col min="5386" max="5391" width="16.125" style="160" hidden="1"/>
    <col min="5392" max="5392" width="6.125" style="160" hidden="1"/>
    <col min="5393" max="5393" width="3" style="160" hidden="1"/>
    <col min="5394" max="5633" width="8.625" style="160" hidden="1"/>
    <col min="5634" max="5639" width="14.875" style="160" hidden="1"/>
    <col min="5640" max="5641" width="15.875" style="160" hidden="1"/>
    <col min="5642" max="5647" width="16.125" style="160" hidden="1"/>
    <col min="5648" max="5648" width="6.125" style="160" hidden="1"/>
    <col min="5649" max="5649" width="3" style="160" hidden="1"/>
    <col min="5650" max="5889" width="8.625" style="160" hidden="1"/>
    <col min="5890" max="5895" width="14.875" style="160" hidden="1"/>
    <col min="5896" max="5897" width="15.875" style="160" hidden="1"/>
    <col min="5898" max="5903" width="16.125" style="160" hidden="1"/>
    <col min="5904" max="5904" width="6.125" style="160" hidden="1"/>
    <col min="5905" max="5905" width="3" style="160" hidden="1"/>
    <col min="5906" max="6145" width="8.625" style="160" hidden="1"/>
    <col min="6146" max="6151" width="14.875" style="160" hidden="1"/>
    <col min="6152" max="6153" width="15.875" style="160" hidden="1"/>
    <col min="6154" max="6159" width="16.125" style="160" hidden="1"/>
    <col min="6160" max="6160" width="6.125" style="160" hidden="1"/>
    <col min="6161" max="6161" width="3" style="160" hidden="1"/>
    <col min="6162" max="6401" width="8.625" style="160" hidden="1"/>
    <col min="6402" max="6407" width="14.875" style="160" hidden="1"/>
    <col min="6408" max="6409" width="15.875" style="160" hidden="1"/>
    <col min="6410" max="6415" width="16.125" style="160" hidden="1"/>
    <col min="6416" max="6416" width="6.125" style="160" hidden="1"/>
    <col min="6417" max="6417" width="3" style="160" hidden="1"/>
    <col min="6418" max="6657" width="8.625" style="160" hidden="1"/>
    <col min="6658" max="6663" width="14.875" style="160" hidden="1"/>
    <col min="6664" max="6665" width="15.875" style="160" hidden="1"/>
    <col min="6666" max="6671" width="16.125" style="160" hidden="1"/>
    <col min="6672" max="6672" width="6.125" style="160" hidden="1"/>
    <col min="6673" max="6673" width="3" style="160" hidden="1"/>
    <col min="6674" max="6913" width="8.625" style="160" hidden="1"/>
    <col min="6914" max="6919" width="14.875" style="160" hidden="1"/>
    <col min="6920" max="6921" width="15.875" style="160" hidden="1"/>
    <col min="6922" max="6927" width="16.125" style="160" hidden="1"/>
    <col min="6928" max="6928" width="6.125" style="160" hidden="1"/>
    <col min="6929" max="6929" width="3" style="160" hidden="1"/>
    <col min="6930" max="7169" width="8.625" style="160" hidden="1"/>
    <col min="7170" max="7175" width="14.875" style="160" hidden="1"/>
    <col min="7176" max="7177" width="15.875" style="160" hidden="1"/>
    <col min="7178" max="7183" width="16.125" style="160" hidden="1"/>
    <col min="7184" max="7184" width="6.125" style="160" hidden="1"/>
    <col min="7185" max="7185" width="3" style="160" hidden="1"/>
    <col min="7186" max="7425" width="8.625" style="160" hidden="1"/>
    <col min="7426" max="7431" width="14.875" style="160" hidden="1"/>
    <col min="7432" max="7433" width="15.875" style="160" hidden="1"/>
    <col min="7434" max="7439" width="16.125" style="160" hidden="1"/>
    <col min="7440" max="7440" width="6.125" style="160" hidden="1"/>
    <col min="7441" max="7441" width="3" style="160" hidden="1"/>
    <col min="7442" max="7681" width="8.625" style="160" hidden="1"/>
    <col min="7682" max="7687" width="14.875" style="160" hidden="1"/>
    <col min="7688" max="7689" width="15.875" style="160" hidden="1"/>
    <col min="7690" max="7695" width="16.125" style="160" hidden="1"/>
    <col min="7696" max="7696" width="6.125" style="160" hidden="1"/>
    <col min="7697" max="7697" width="3" style="160" hidden="1"/>
    <col min="7698" max="7937" width="8.625" style="160" hidden="1"/>
    <col min="7938" max="7943" width="14.875" style="160" hidden="1"/>
    <col min="7944" max="7945" width="15.875" style="160" hidden="1"/>
    <col min="7946" max="7951" width="16.125" style="160" hidden="1"/>
    <col min="7952" max="7952" width="6.125" style="160" hidden="1"/>
    <col min="7953" max="7953" width="3" style="160" hidden="1"/>
    <col min="7954" max="8193" width="8.625" style="160" hidden="1"/>
    <col min="8194" max="8199" width="14.875" style="160" hidden="1"/>
    <col min="8200" max="8201" width="15.875" style="160" hidden="1"/>
    <col min="8202" max="8207" width="16.125" style="160" hidden="1"/>
    <col min="8208" max="8208" width="6.125" style="160" hidden="1"/>
    <col min="8209" max="8209" width="3" style="160" hidden="1"/>
    <col min="8210" max="8449" width="8.625" style="160" hidden="1"/>
    <col min="8450" max="8455" width="14.875" style="160" hidden="1"/>
    <col min="8456" max="8457" width="15.875" style="160" hidden="1"/>
    <col min="8458" max="8463" width="16.125" style="160" hidden="1"/>
    <col min="8464" max="8464" width="6.125" style="160" hidden="1"/>
    <col min="8465" max="8465" width="3" style="160" hidden="1"/>
    <col min="8466" max="8705" width="8.625" style="160" hidden="1"/>
    <col min="8706" max="8711" width="14.875" style="160" hidden="1"/>
    <col min="8712" max="8713" width="15.875" style="160" hidden="1"/>
    <col min="8714" max="8719" width="16.125" style="160" hidden="1"/>
    <col min="8720" max="8720" width="6.125" style="160" hidden="1"/>
    <col min="8721" max="8721" width="3" style="160" hidden="1"/>
    <col min="8722" max="8961" width="8.625" style="160" hidden="1"/>
    <col min="8962" max="8967" width="14.875" style="160" hidden="1"/>
    <col min="8968" max="8969" width="15.875" style="160" hidden="1"/>
    <col min="8970" max="8975" width="16.125" style="160" hidden="1"/>
    <col min="8976" max="8976" width="6.125" style="160" hidden="1"/>
    <col min="8977" max="8977" width="3" style="160" hidden="1"/>
    <col min="8978" max="9217" width="8.625" style="160" hidden="1"/>
    <col min="9218" max="9223" width="14.875" style="160" hidden="1"/>
    <col min="9224" max="9225" width="15.875" style="160" hidden="1"/>
    <col min="9226" max="9231" width="16.125" style="160" hidden="1"/>
    <col min="9232" max="9232" width="6.125" style="160" hidden="1"/>
    <col min="9233" max="9233" width="3" style="160" hidden="1"/>
    <col min="9234" max="9473" width="8.625" style="160" hidden="1"/>
    <col min="9474" max="9479" width="14.875" style="160" hidden="1"/>
    <col min="9480" max="9481" width="15.875" style="160" hidden="1"/>
    <col min="9482" max="9487" width="16.125" style="160" hidden="1"/>
    <col min="9488" max="9488" width="6.125" style="160" hidden="1"/>
    <col min="9489" max="9489" width="3" style="160" hidden="1"/>
    <col min="9490" max="9729" width="8.625" style="160" hidden="1"/>
    <col min="9730" max="9735" width="14.875" style="160" hidden="1"/>
    <col min="9736" max="9737" width="15.875" style="160" hidden="1"/>
    <col min="9738" max="9743" width="16.125" style="160" hidden="1"/>
    <col min="9744" max="9744" width="6.125" style="160" hidden="1"/>
    <col min="9745" max="9745" width="3" style="160" hidden="1"/>
    <col min="9746" max="9985" width="8.625" style="160" hidden="1"/>
    <col min="9986" max="9991" width="14.875" style="160" hidden="1"/>
    <col min="9992" max="9993" width="15.875" style="160" hidden="1"/>
    <col min="9994" max="9999" width="16.125" style="160" hidden="1"/>
    <col min="10000" max="10000" width="6.125" style="160" hidden="1"/>
    <col min="10001" max="10001" width="3" style="160" hidden="1"/>
    <col min="10002" max="10241" width="8.625" style="160" hidden="1"/>
    <col min="10242" max="10247" width="14.875" style="160" hidden="1"/>
    <col min="10248" max="10249" width="15.875" style="160" hidden="1"/>
    <col min="10250" max="10255" width="16.125" style="160" hidden="1"/>
    <col min="10256" max="10256" width="6.125" style="160" hidden="1"/>
    <col min="10257" max="10257" width="3" style="160" hidden="1"/>
    <col min="10258" max="10497" width="8.625" style="160" hidden="1"/>
    <col min="10498" max="10503" width="14.875" style="160" hidden="1"/>
    <col min="10504" max="10505" width="15.875" style="160" hidden="1"/>
    <col min="10506" max="10511" width="16.125" style="160" hidden="1"/>
    <col min="10512" max="10512" width="6.125" style="160" hidden="1"/>
    <col min="10513" max="10513" width="3" style="160" hidden="1"/>
    <col min="10514" max="10753" width="8.625" style="160" hidden="1"/>
    <col min="10754" max="10759" width="14.875" style="160" hidden="1"/>
    <col min="10760" max="10761" width="15.875" style="160" hidden="1"/>
    <col min="10762" max="10767" width="16.125" style="160" hidden="1"/>
    <col min="10768" max="10768" width="6.125" style="160" hidden="1"/>
    <col min="10769" max="10769" width="3" style="160" hidden="1"/>
    <col min="10770" max="11009" width="8.625" style="160" hidden="1"/>
    <col min="11010" max="11015" width="14.875" style="160" hidden="1"/>
    <col min="11016" max="11017" width="15.875" style="160" hidden="1"/>
    <col min="11018" max="11023" width="16.125" style="160" hidden="1"/>
    <col min="11024" max="11024" width="6.125" style="160" hidden="1"/>
    <col min="11025" max="11025" width="3" style="160" hidden="1"/>
    <col min="11026" max="11265" width="8.625" style="160" hidden="1"/>
    <col min="11266" max="11271" width="14.875" style="160" hidden="1"/>
    <col min="11272" max="11273" width="15.875" style="160" hidden="1"/>
    <col min="11274" max="11279" width="16.125" style="160" hidden="1"/>
    <col min="11280" max="11280" width="6.125" style="160" hidden="1"/>
    <col min="11281" max="11281" width="3" style="160" hidden="1"/>
    <col min="11282" max="11521" width="8.625" style="160" hidden="1"/>
    <col min="11522" max="11527" width="14.875" style="160" hidden="1"/>
    <col min="11528" max="11529" width="15.875" style="160" hidden="1"/>
    <col min="11530" max="11535" width="16.125" style="160" hidden="1"/>
    <col min="11536" max="11536" width="6.125" style="160" hidden="1"/>
    <col min="11537" max="11537" width="3" style="160" hidden="1"/>
    <col min="11538" max="11777" width="8.625" style="160" hidden="1"/>
    <col min="11778" max="11783" width="14.875" style="160" hidden="1"/>
    <col min="11784" max="11785" width="15.875" style="160" hidden="1"/>
    <col min="11786" max="11791" width="16.125" style="160" hidden="1"/>
    <col min="11792" max="11792" width="6.125" style="160" hidden="1"/>
    <col min="11793" max="11793" width="3" style="160" hidden="1"/>
    <col min="11794" max="12033" width="8.625" style="160" hidden="1"/>
    <col min="12034" max="12039" width="14.875" style="160" hidden="1"/>
    <col min="12040" max="12041" width="15.875" style="160" hidden="1"/>
    <col min="12042" max="12047" width="16.125" style="160" hidden="1"/>
    <col min="12048" max="12048" width="6.125" style="160" hidden="1"/>
    <col min="12049" max="12049" width="3" style="160" hidden="1"/>
    <col min="12050" max="12289" width="8.625" style="160" hidden="1"/>
    <col min="12290" max="12295" width="14.875" style="160" hidden="1"/>
    <col min="12296" max="12297" width="15.875" style="160" hidden="1"/>
    <col min="12298" max="12303" width="16.125" style="160" hidden="1"/>
    <col min="12304" max="12304" width="6.125" style="160" hidden="1"/>
    <col min="12305" max="12305" width="3" style="160" hidden="1"/>
    <col min="12306" max="12545" width="8.625" style="160" hidden="1"/>
    <col min="12546" max="12551" width="14.875" style="160" hidden="1"/>
    <col min="12552" max="12553" width="15.875" style="160" hidden="1"/>
    <col min="12554" max="12559" width="16.125" style="160" hidden="1"/>
    <col min="12560" max="12560" width="6.125" style="160" hidden="1"/>
    <col min="12561" max="12561" width="3" style="160" hidden="1"/>
    <col min="12562" max="12801" width="8.625" style="160" hidden="1"/>
    <col min="12802" max="12807" width="14.875" style="160" hidden="1"/>
    <col min="12808" max="12809" width="15.875" style="160" hidden="1"/>
    <col min="12810" max="12815" width="16.125" style="160" hidden="1"/>
    <col min="12816" max="12816" width="6.125" style="160" hidden="1"/>
    <col min="12817" max="12817" width="3" style="160" hidden="1"/>
    <col min="12818" max="13057" width="8.625" style="160" hidden="1"/>
    <col min="13058" max="13063" width="14.875" style="160" hidden="1"/>
    <col min="13064" max="13065" width="15.875" style="160" hidden="1"/>
    <col min="13066" max="13071" width="16.125" style="160" hidden="1"/>
    <col min="13072" max="13072" width="6.125" style="160" hidden="1"/>
    <col min="13073" max="13073" width="3" style="160" hidden="1"/>
    <col min="13074" max="13313" width="8.625" style="160" hidden="1"/>
    <col min="13314" max="13319" width="14.875" style="160" hidden="1"/>
    <col min="13320" max="13321" width="15.875" style="160" hidden="1"/>
    <col min="13322" max="13327" width="16.125" style="160" hidden="1"/>
    <col min="13328" max="13328" width="6.125" style="160" hidden="1"/>
    <col min="13329" max="13329" width="3" style="160" hidden="1"/>
    <col min="13330" max="13569" width="8.625" style="160" hidden="1"/>
    <col min="13570" max="13575" width="14.875" style="160" hidden="1"/>
    <col min="13576" max="13577" width="15.875" style="160" hidden="1"/>
    <col min="13578" max="13583" width="16.125" style="160" hidden="1"/>
    <col min="13584" max="13584" width="6.125" style="160" hidden="1"/>
    <col min="13585" max="13585" width="3" style="160" hidden="1"/>
    <col min="13586" max="13825" width="8.625" style="160" hidden="1"/>
    <col min="13826" max="13831" width="14.875" style="160" hidden="1"/>
    <col min="13832" max="13833" width="15.875" style="160" hidden="1"/>
    <col min="13834" max="13839" width="16.125" style="160" hidden="1"/>
    <col min="13840" max="13840" width="6.125" style="160" hidden="1"/>
    <col min="13841" max="13841" width="3" style="160" hidden="1"/>
    <col min="13842" max="14081" width="8.625" style="160" hidden="1"/>
    <col min="14082" max="14087" width="14.875" style="160" hidden="1"/>
    <col min="14088" max="14089" width="15.875" style="160" hidden="1"/>
    <col min="14090" max="14095" width="16.125" style="160" hidden="1"/>
    <col min="14096" max="14096" width="6.125" style="160" hidden="1"/>
    <col min="14097" max="14097" width="3" style="160" hidden="1"/>
    <col min="14098" max="14337" width="8.625" style="160" hidden="1"/>
    <col min="14338" max="14343" width="14.875" style="160" hidden="1"/>
    <col min="14344" max="14345" width="15.875" style="160" hidden="1"/>
    <col min="14346" max="14351" width="16.125" style="160" hidden="1"/>
    <col min="14352" max="14352" width="6.125" style="160" hidden="1"/>
    <col min="14353" max="14353" width="3" style="160" hidden="1"/>
    <col min="14354" max="14593" width="8.625" style="160" hidden="1"/>
    <col min="14594" max="14599" width="14.875" style="160" hidden="1"/>
    <col min="14600" max="14601" width="15.875" style="160" hidden="1"/>
    <col min="14602" max="14607" width="16.125" style="160" hidden="1"/>
    <col min="14608" max="14608" width="6.125" style="160" hidden="1"/>
    <col min="14609" max="14609" width="3" style="160" hidden="1"/>
    <col min="14610" max="14849" width="8.625" style="160" hidden="1"/>
    <col min="14850" max="14855" width="14.875" style="160" hidden="1"/>
    <col min="14856" max="14857" width="15.875" style="160" hidden="1"/>
    <col min="14858" max="14863" width="16.125" style="160" hidden="1"/>
    <col min="14864" max="14864" width="6.125" style="160" hidden="1"/>
    <col min="14865" max="14865" width="3" style="160" hidden="1"/>
    <col min="14866" max="15105" width="8.625" style="160" hidden="1"/>
    <col min="15106" max="15111" width="14.875" style="160" hidden="1"/>
    <col min="15112" max="15113" width="15.875" style="160" hidden="1"/>
    <col min="15114" max="15119" width="16.125" style="160" hidden="1"/>
    <col min="15120" max="15120" width="6.125" style="160" hidden="1"/>
    <col min="15121" max="15121" width="3" style="160" hidden="1"/>
    <col min="15122" max="15361" width="8.625" style="160" hidden="1"/>
    <col min="15362" max="15367" width="14.875" style="160" hidden="1"/>
    <col min="15368" max="15369" width="15.875" style="160" hidden="1"/>
    <col min="15370" max="15375" width="16.125" style="160" hidden="1"/>
    <col min="15376" max="15376" width="6.125" style="160" hidden="1"/>
    <col min="15377" max="15377" width="3" style="160" hidden="1"/>
    <col min="15378" max="15617" width="8.625" style="160" hidden="1"/>
    <col min="15618" max="15623" width="14.875" style="160" hidden="1"/>
    <col min="15624" max="15625" width="15.875" style="160" hidden="1"/>
    <col min="15626" max="15631" width="16.125" style="160" hidden="1"/>
    <col min="15632" max="15632" width="6.125" style="160" hidden="1"/>
    <col min="15633" max="15633" width="3" style="160" hidden="1"/>
    <col min="15634" max="15873" width="8.625" style="160" hidden="1"/>
    <col min="15874" max="15879" width="14.875" style="160" hidden="1"/>
    <col min="15880" max="15881" width="15.875" style="160" hidden="1"/>
    <col min="15882" max="15887" width="16.125" style="160" hidden="1"/>
    <col min="15888" max="15888" width="6.125" style="160" hidden="1"/>
    <col min="15889" max="15889" width="3" style="160" hidden="1"/>
    <col min="15890" max="16129" width="8.625" style="160" hidden="1"/>
    <col min="16130" max="16135" width="14.875" style="160" hidden="1"/>
    <col min="16136" max="16137" width="15.875" style="160" hidden="1"/>
    <col min="16138" max="16143" width="16.125" style="160" hidden="1"/>
    <col min="16144" max="16144" width="6.125" style="160" hidden="1"/>
    <col min="16145" max="16145" width="3" style="160" hidden="1"/>
    <col min="16146" max="16384" width="8.625" style="160" hidden="1"/>
  </cols>
  <sheetData>
    <row r="1" spans="1:51" ht="42.75" customHeight="1" x14ac:dyDescent="0.15">
      <c r="A1" s="307"/>
      <c r="B1" s="308"/>
      <c r="P1" s="161"/>
      <c r="Q1" s="161"/>
    </row>
    <row r="2" spans="1:51" ht="25.5" x14ac:dyDescent="0.25">
      <c r="A2" s="307"/>
      <c r="C2" s="309"/>
      <c r="P2" s="161"/>
      <c r="Q2" s="161"/>
    </row>
    <row r="3" spans="1:51" ht="25.5" x14ac:dyDescent="0.25">
      <c r="A3" s="307"/>
      <c r="C3" s="309"/>
      <c r="P3" s="161"/>
      <c r="Q3" s="161"/>
    </row>
    <row r="4" spans="1:51" s="310" customForma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row>
    <row r="5" spans="1:51" s="310" customFormat="1" x14ac:dyDescent="0.15">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row>
    <row r="6" spans="1:51" s="310" customFormat="1" x14ac:dyDescent="0.15">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row>
    <row r="7" spans="1:51" s="310" customFormat="1" x14ac:dyDescent="0.15">
      <c r="A7" s="307"/>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row>
    <row r="8" spans="1:51" s="310" customFormat="1" x14ac:dyDescent="0.1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row>
    <row r="9" spans="1:51" s="310" customFormat="1" x14ac:dyDescent="0.15">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row>
    <row r="10" spans="1:51" s="310" customFormat="1" x14ac:dyDescent="0.15">
      <c r="A10" s="307"/>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Y10" s="310" t="s">
        <v>559</v>
      </c>
    </row>
    <row r="11" spans="1:51" s="310" customFormat="1" x14ac:dyDescent="0.15">
      <c r="A11" s="307"/>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row>
    <row r="12" spans="1:51" s="310" customFormat="1" x14ac:dyDescent="0.15">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Y12" s="310" t="s">
        <v>559</v>
      </c>
    </row>
    <row r="13" spans="1:51" s="310" customFormat="1" x14ac:dyDescent="0.15">
      <c r="A13" s="307"/>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row>
    <row r="14" spans="1:51" s="310" customFormat="1" ht="14.25" customHeight="1" x14ac:dyDescent="0.15">
      <c r="A14" s="307"/>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row>
    <row r="15" spans="1:51" s="310" customFormat="1" x14ac:dyDescent="0.15">
      <c r="A15" s="160"/>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row>
    <row r="16" spans="1:51" s="310" customFormat="1" x14ac:dyDescent="0.15">
      <c r="A16" s="160"/>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row>
    <row r="17" spans="1:259" s="310" customFormat="1" x14ac:dyDescent="0.15">
      <c r="A17" s="160"/>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row>
    <row r="18" spans="1:259" s="310" customFormat="1" x14ac:dyDescent="0.15">
      <c r="A18" s="160"/>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row>
    <row r="19" spans="1:259" x14ac:dyDescent="0.15">
      <c r="P19" s="161"/>
      <c r="Q19" s="161"/>
    </row>
    <row r="20" spans="1:259" x14ac:dyDescent="0.15">
      <c r="P20" s="161"/>
      <c r="Q20" s="161"/>
    </row>
    <row r="21" spans="1:259" ht="17.25" x14ac:dyDescent="0.15">
      <c r="B21" s="311"/>
      <c r="C21" s="163"/>
      <c r="D21" s="163"/>
      <c r="E21" s="163"/>
      <c r="F21" s="163"/>
      <c r="G21" s="163"/>
      <c r="H21" s="163"/>
      <c r="I21" s="163"/>
      <c r="J21" s="163"/>
      <c r="K21" s="163"/>
      <c r="L21" s="163"/>
      <c r="M21" s="163"/>
      <c r="N21" s="312"/>
      <c r="O21" s="163"/>
      <c r="P21" s="164"/>
      <c r="Q21" s="161"/>
      <c r="IY21" s="313"/>
    </row>
    <row r="22" spans="1:259" ht="17.25" x14ac:dyDescent="0.15">
      <c r="B22" s="165"/>
      <c r="IY22" s="314"/>
    </row>
    <row r="23" spans="1:259" x14ac:dyDescent="0.15">
      <c r="B23" s="165"/>
    </row>
    <row r="24" spans="1:259" x14ac:dyDescent="0.15">
      <c r="B24" s="165"/>
    </row>
    <row r="25" spans="1:259" x14ac:dyDescent="0.15">
      <c r="B25" s="165"/>
    </row>
    <row r="26" spans="1:259" x14ac:dyDescent="0.15">
      <c r="B26" s="165"/>
    </row>
    <row r="27" spans="1:259" x14ac:dyDescent="0.15">
      <c r="B27" s="165"/>
    </row>
    <row r="28" spans="1:259" x14ac:dyDescent="0.15">
      <c r="B28" s="165"/>
    </row>
    <row r="29" spans="1:259" x14ac:dyDescent="0.15">
      <c r="B29" s="165"/>
    </row>
    <row r="30" spans="1:259" x14ac:dyDescent="0.15">
      <c r="B30" s="165"/>
    </row>
    <row r="31" spans="1:259" x14ac:dyDescent="0.15">
      <c r="B31" s="165"/>
    </row>
    <row r="32" spans="1:259" x14ac:dyDescent="0.15">
      <c r="B32" s="165"/>
    </row>
    <row r="33" spans="2:17" x14ac:dyDescent="0.15">
      <c r="B33" s="165"/>
    </row>
    <row r="34" spans="2:17" x14ac:dyDescent="0.15">
      <c r="B34" s="165"/>
    </row>
    <row r="35" spans="2:17" x14ac:dyDescent="0.15">
      <c r="B35" s="165"/>
    </row>
    <row r="36" spans="2:17" x14ac:dyDescent="0.15">
      <c r="B36" s="165"/>
    </row>
    <row r="37" spans="2:17" x14ac:dyDescent="0.15">
      <c r="B37" s="165"/>
    </row>
    <row r="38" spans="2:17" x14ac:dyDescent="0.15">
      <c r="B38" s="165"/>
    </row>
    <row r="39" spans="2:17" x14ac:dyDescent="0.15">
      <c r="B39" s="257"/>
      <c r="C39" s="223"/>
      <c r="D39" s="223"/>
      <c r="E39" s="223"/>
      <c r="F39" s="223"/>
      <c r="G39" s="223"/>
      <c r="H39" s="223"/>
      <c r="I39" s="223"/>
      <c r="J39" s="223"/>
      <c r="K39" s="223"/>
      <c r="L39" s="223"/>
      <c r="M39" s="223"/>
      <c r="N39" s="223"/>
      <c r="O39" s="223"/>
      <c r="P39" s="258"/>
    </row>
    <row r="40" spans="2:17" x14ac:dyDescent="0.15">
      <c r="B40" s="315"/>
      <c r="C40" s="161"/>
      <c r="D40" s="161"/>
      <c r="E40" s="161"/>
      <c r="F40" s="161"/>
      <c r="G40" s="161"/>
      <c r="H40" s="161"/>
      <c r="I40" s="161"/>
      <c r="J40" s="161"/>
      <c r="K40" s="161"/>
      <c r="L40" s="161"/>
      <c r="M40" s="161"/>
      <c r="N40" s="161"/>
      <c r="O40" s="161"/>
      <c r="P40" s="315"/>
      <c r="Q40" s="161"/>
    </row>
    <row r="41" spans="2:17" ht="17.25" x14ac:dyDescent="0.15">
      <c r="B41" s="162" t="s">
        <v>560</v>
      </c>
      <c r="C41" s="163"/>
      <c r="D41" s="163"/>
      <c r="E41" s="163"/>
      <c r="F41" s="163"/>
      <c r="G41" s="163"/>
      <c r="H41" s="163"/>
      <c r="I41" s="163"/>
      <c r="J41" s="163"/>
      <c r="K41" s="163"/>
      <c r="L41" s="163"/>
      <c r="M41" s="163"/>
      <c r="N41" s="163"/>
      <c r="O41" s="163"/>
      <c r="P41" s="164"/>
    </row>
    <row r="42" spans="2:17" x14ac:dyDescent="0.15">
      <c r="B42" s="165"/>
      <c r="C42" s="161"/>
      <c r="D42" s="161"/>
      <c r="E42" s="161"/>
      <c r="F42" s="161"/>
      <c r="G42" s="316" t="s">
        <v>561</v>
      </c>
      <c r="I42" s="317"/>
      <c r="J42" s="317"/>
      <c r="K42" s="317"/>
      <c r="L42" s="161"/>
      <c r="M42" s="161"/>
      <c r="N42" s="161"/>
      <c r="O42" s="161"/>
    </row>
    <row r="43" spans="2:17" x14ac:dyDescent="0.15">
      <c r="B43" s="165"/>
      <c r="C43" s="161"/>
      <c r="D43" s="161"/>
      <c r="E43" s="161"/>
      <c r="F43" s="161"/>
      <c r="G43" s="1221"/>
      <c r="H43" s="1222"/>
      <c r="I43" s="1222"/>
      <c r="J43" s="1222"/>
      <c r="K43" s="1222"/>
      <c r="L43" s="1222"/>
      <c r="M43" s="1222"/>
      <c r="N43" s="1222"/>
      <c r="O43" s="1223"/>
    </row>
    <row r="44" spans="2:17" x14ac:dyDescent="0.15">
      <c r="B44" s="165"/>
      <c r="C44" s="161"/>
      <c r="D44" s="161"/>
      <c r="E44" s="161"/>
      <c r="F44" s="161"/>
      <c r="G44" s="1224"/>
      <c r="H44" s="1225"/>
      <c r="I44" s="1225"/>
      <c r="J44" s="1225"/>
      <c r="K44" s="1225"/>
      <c r="L44" s="1225"/>
      <c r="M44" s="1225"/>
      <c r="N44" s="1225"/>
      <c r="O44" s="1226"/>
    </row>
    <row r="45" spans="2:17" x14ac:dyDescent="0.15">
      <c r="B45" s="165"/>
      <c r="C45" s="161"/>
      <c r="D45" s="161"/>
      <c r="E45" s="161"/>
      <c r="F45" s="161"/>
      <c r="G45" s="1224"/>
      <c r="H45" s="1225"/>
      <c r="I45" s="1225"/>
      <c r="J45" s="1225"/>
      <c r="K45" s="1225"/>
      <c r="L45" s="1225"/>
      <c r="M45" s="1225"/>
      <c r="N45" s="1225"/>
      <c r="O45" s="1226"/>
    </row>
    <row r="46" spans="2:17" x14ac:dyDescent="0.15">
      <c r="B46" s="165"/>
      <c r="C46" s="161"/>
      <c r="D46" s="161"/>
      <c r="E46" s="161"/>
      <c r="F46" s="161"/>
      <c r="G46" s="1224"/>
      <c r="H46" s="1225"/>
      <c r="I46" s="1225"/>
      <c r="J46" s="1225"/>
      <c r="K46" s="1225"/>
      <c r="L46" s="1225"/>
      <c r="M46" s="1225"/>
      <c r="N46" s="1225"/>
      <c r="O46" s="1226"/>
    </row>
    <row r="47" spans="2:17" x14ac:dyDescent="0.15">
      <c r="B47" s="165"/>
      <c r="C47" s="161"/>
      <c r="D47" s="161"/>
      <c r="E47" s="161"/>
      <c r="F47" s="161"/>
      <c r="G47" s="1227"/>
      <c r="H47" s="1228"/>
      <c r="I47" s="1228"/>
      <c r="J47" s="1228"/>
      <c r="K47" s="1228"/>
      <c r="L47" s="1228"/>
      <c r="M47" s="1228"/>
      <c r="N47" s="1228"/>
      <c r="O47" s="1229"/>
    </row>
    <row r="48" spans="2:17" x14ac:dyDescent="0.15">
      <c r="B48" s="165"/>
      <c r="C48" s="161"/>
      <c r="D48" s="161"/>
      <c r="E48" s="161"/>
      <c r="F48" s="161"/>
      <c r="G48" s="161"/>
      <c r="H48" s="318"/>
      <c r="I48" s="318"/>
      <c r="J48" s="318"/>
    </row>
    <row r="49" spans="1:17" x14ac:dyDescent="0.15">
      <c r="B49" s="165"/>
      <c r="C49" s="161"/>
      <c r="D49" s="161"/>
      <c r="E49" s="161"/>
      <c r="F49" s="161"/>
      <c r="G49" s="160" t="s">
        <v>562</v>
      </c>
    </row>
    <row r="50" spans="1:17" x14ac:dyDescent="0.15">
      <c r="B50" s="165"/>
      <c r="C50" s="161"/>
      <c r="D50" s="161"/>
      <c r="E50" s="161"/>
      <c r="F50" s="161"/>
      <c r="G50" s="1230"/>
      <c r="H50" s="1231"/>
      <c r="I50" s="1231"/>
      <c r="J50" s="1232"/>
      <c r="K50" s="319" t="s">
        <v>504</v>
      </c>
      <c r="L50" s="319" t="s">
        <v>505</v>
      </c>
      <c r="M50" s="319" t="s">
        <v>506</v>
      </c>
      <c r="N50" s="319" t="s">
        <v>507</v>
      </c>
      <c r="O50" s="319" t="s">
        <v>508</v>
      </c>
    </row>
    <row r="51" spans="1:17" x14ac:dyDescent="0.15">
      <c r="B51" s="165"/>
      <c r="C51" s="161"/>
      <c r="D51" s="161"/>
      <c r="E51" s="161"/>
      <c r="F51" s="161"/>
      <c r="G51" s="1233" t="s">
        <v>563</v>
      </c>
      <c r="H51" s="1234"/>
      <c r="I51" s="1239" t="s">
        <v>564</v>
      </c>
      <c r="J51" s="1239"/>
      <c r="K51" s="1241"/>
      <c r="L51" s="1241"/>
      <c r="M51" s="1241"/>
      <c r="N51" s="1241"/>
      <c r="O51" s="1241"/>
    </row>
    <row r="52" spans="1:17" x14ac:dyDescent="0.15">
      <c r="B52" s="165"/>
      <c r="C52" s="161"/>
      <c r="D52" s="161"/>
      <c r="E52" s="161"/>
      <c r="F52" s="161"/>
      <c r="G52" s="1235"/>
      <c r="H52" s="1236"/>
      <c r="I52" s="1240"/>
      <c r="J52" s="1240"/>
      <c r="K52" s="1242"/>
      <c r="L52" s="1242"/>
      <c r="M52" s="1242"/>
      <c r="N52" s="1242"/>
      <c r="O52" s="1242"/>
    </row>
    <row r="53" spans="1:17" x14ac:dyDescent="0.15">
      <c r="A53" s="320"/>
      <c r="B53" s="165"/>
      <c r="C53" s="161"/>
      <c r="D53" s="161"/>
      <c r="E53" s="161"/>
      <c r="F53" s="161"/>
      <c r="G53" s="1235"/>
      <c r="H53" s="1236"/>
      <c r="I53" s="1243" t="s">
        <v>565</v>
      </c>
      <c r="J53" s="1243"/>
      <c r="K53" s="1244"/>
      <c r="L53" s="1244"/>
      <c r="M53" s="1244"/>
      <c r="N53" s="1244"/>
      <c r="O53" s="1244"/>
    </row>
    <row r="54" spans="1:17" x14ac:dyDescent="0.15">
      <c r="A54" s="320"/>
      <c r="B54" s="165"/>
      <c r="C54" s="161"/>
      <c r="D54" s="161"/>
      <c r="E54" s="161"/>
      <c r="F54" s="161"/>
      <c r="G54" s="1237"/>
      <c r="H54" s="1238"/>
      <c r="I54" s="1243"/>
      <c r="J54" s="1243"/>
      <c r="K54" s="1245"/>
      <c r="L54" s="1245"/>
      <c r="M54" s="1245"/>
      <c r="N54" s="1245"/>
      <c r="O54" s="1245"/>
    </row>
    <row r="55" spans="1:17" x14ac:dyDescent="0.15">
      <c r="A55" s="320"/>
      <c r="B55" s="165"/>
      <c r="C55" s="161"/>
      <c r="D55" s="161"/>
      <c r="E55" s="161"/>
      <c r="F55" s="161"/>
      <c r="G55" s="1246" t="s">
        <v>566</v>
      </c>
      <c r="H55" s="1247"/>
      <c r="I55" s="1243" t="s">
        <v>564</v>
      </c>
      <c r="J55" s="1243"/>
      <c r="K55" s="1241"/>
      <c r="L55" s="1241"/>
      <c r="M55" s="1241"/>
      <c r="N55" s="1241"/>
      <c r="O55" s="1241"/>
    </row>
    <row r="56" spans="1:17" x14ac:dyDescent="0.15">
      <c r="A56" s="320"/>
      <c r="B56" s="165"/>
      <c r="C56" s="161"/>
      <c r="D56" s="161"/>
      <c r="E56" s="161"/>
      <c r="F56" s="161"/>
      <c r="G56" s="1248"/>
      <c r="H56" s="1249"/>
      <c r="I56" s="1243"/>
      <c r="J56" s="1243"/>
      <c r="K56" s="1242"/>
      <c r="L56" s="1242"/>
      <c r="M56" s="1242"/>
      <c r="N56" s="1242"/>
      <c r="O56" s="1242"/>
    </row>
    <row r="57" spans="1:17" s="320" customFormat="1" x14ac:dyDescent="0.15">
      <c r="B57" s="321"/>
      <c r="C57" s="317"/>
      <c r="D57" s="317"/>
      <c r="E57" s="317"/>
      <c r="F57" s="317"/>
      <c r="G57" s="1248"/>
      <c r="H57" s="1249"/>
      <c r="I57" s="1252" t="s">
        <v>567</v>
      </c>
      <c r="J57" s="1252"/>
      <c r="K57" s="1244"/>
      <c r="L57" s="1244"/>
      <c r="M57" s="1244"/>
      <c r="N57" s="1244"/>
      <c r="O57" s="1244"/>
      <c r="P57" s="322"/>
      <c r="Q57" s="321"/>
    </row>
    <row r="58" spans="1:17" s="320" customFormat="1" x14ac:dyDescent="0.15">
      <c r="A58" s="160"/>
      <c r="B58" s="321"/>
      <c r="C58" s="317"/>
      <c r="D58" s="317"/>
      <c r="E58" s="317"/>
      <c r="F58" s="317"/>
      <c r="G58" s="1250"/>
      <c r="H58" s="1251"/>
      <c r="I58" s="1252"/>
      <c r="J58" s="1252"/>
      <c r="K58" s="1245"/>
      <c r="L58" s="1245"/>
      <c r="M58" s="1245"/>
      <c r="N58" s="1245"/>
      <c r="O58" s="1245"/>
      <c r="P58" s="322"/>
      <c r="Q58" s="321"/>
    </row>
    <row r="59" spans="1:17" s="320" customFormat="1" x14ac:dyDescent="0.15">
      <c r="A59" s="160"/>
      <c r="B59" s="321"/>
      <c r="C59" s="317"/>
      <c r="D59" s="317"/>
      <c r="E59" s="317"/>
      <c r="F59" s="317"/>
      <c r="G59" s="317"/>
      <c r="H59" s="317"/>
      <c r="I59" s="317"/>
      <c r="J59" s="317"/>
      <c r="K59" s="323"/>
      <c r="L59" s="323"/>
      <c r="M59" s="323"/>
      <c r="N59" s="323"/>
      <c r="O59" s="323"/>
      <c r="P59" s="322"/>
      <c r="Q59" s="321"/>
    </row>
    <row r="60" spans="1:17" s="320" customFormat="1" x14ac:dyDescent="0.15">
      <c r="A60" s="160"/>
      <c r="B60" s="321"/>
      <c r="C60" s="317"/>
      <c r="D60" s="317"/>
      <c r="E60" s="317"/>
      <c r="F60" s="317"/>
      <c r="G60" s="317"/>
      <c r="H60" s="317"/>
      <c r="I60" s="317"/>
      <c r="J60" s="317"/>
      <c r="K60" s="323"/>
      <c r="L60" s="323"/>
      <c r="M60" s="323"/>
      <c r="N60" s="323"/>
      <c r="O60" s="323"/>
      <c r="P60" s="322"/>
      <c r="Q60" s="321"/>
    </row>
    <row r="61" spans="1:17" s="320" customFormat="1" x14ac:dyDescent="0.15">
      <c r="A61" s="160"/>
      <c r="B61" s="324"/>
      <c r="C61" s="325"/>
      <c r="D61" s="325"/>
      <c r="E61" s="325"/>
      <c r="F61" s="325"/>
      <c r="G61" s="325"/>
      <c r="H61" s="325"/>
      <c r="I61" s="325"/>
      <c r="J61" s="325"/>
      <c r="K61" s="325"/>
      <c r="L61" s="325"/>
      <c r="M61" s="326"/>
      <c r="N61" s="326"/>
      <c r="O61" s="326"/>
      <c r="P61" s="327"/>
      <c r="Q61" s="321"/>
    </row>
    <row r="62" spans="1:17" x14ac:dyDescent="0.15">
      <c r="B62" s="315"/>
      <c r="C62" s="315"/>
      <c r="D62" s="315"/>
      <c r="E62" s="315"/>
      <c r="F62" s="315"/>
      <c r="G62" s="315"/>
      <c r="H62" s="315"/>
      <c r="I62" s="315"/>
      <c r="J62" s="315"/>
      <c r="K62" s="315"/>
      <c r="L62" s="315"/>
      <c r="M62" s="315"/>
      <c r="N62" s="315"/>
      <c r="O62" s="315"/>
      <c r="P62" s="315"/>
      <c r="Q62" s="161"/>
    </row>
    <row r="63" spans="1:17" ht="17.25" x14ac:dyDescent="0.15">
      <c r="B63" s="224" t="s">
        <v>568</v>
      </c>
      <c r="C63" s="161"/>
      <c r="D63" s="161"/>
      <c r="E63" s="161"/>
      <c r="F63" s="161"/>
      <c r="G63" s="161"/>
      <c r="H63" s="161"/>
      <c r="I63" s="161"/>
      <c r="J63" s="161"/>
      <c r="K63" s="161"/>
      <c r="L63" s="161"/>
      <c r="M63" s="161"/>
      <c r="N63" s="161"/>
      <c r="O63" s="161"/>
    </row>
    <row r="64" spans="1:17" x14ac:dyDescent="0.15">
      <c r="B64" s="165"/>
      <c r="C64" s="161"/>
      <c r="D64" s="161"/>
      <c r="E64" s="161"/>
      <c r="F64" s="161"/>
      <c r="G64" s="316" t="s">
        <v>561</v>
      </c>
      <c r="I64" s="317"/>
      <c r="J64" s="317"/>
      <c r="K64" s="317"/>
      <c r="L64" s="161"/>
      <c r="M64" s="161"/>
      <c r="N64" s="161"/>
      <c r="O64" s="161"/>
    </row>
    <row r="65" spans="2:30" x14ac:dyDescent="0.15">
      <c r="B65" s="165"/>
      <c r="C65" s="161"/>
      <c r="D65" s="161"/>
      <c r="E65" s="161"/>
      <c r="F65" s="161"/>
      <c r="G65" s="1221" t="s">
        <v>569</v>
      </c>
      <c r="H65" s="1222"/>
      <c r="I65" s="1222"/>
      <c r="J65" s="1222"/>
      <c r="K65" s="1222"/>
      <c r="L65" s="1222"/>
      <c r="M65" s="1222"/>
      <c r="N65" s="1222"/>
      <c r="O65" s="1223"/>
    </row>
    <row r="66" spans="2:30" x14ac:dyDescent="0.15">
      <c r="B66" s="165"/>
      <c r="C66" s="161"/>
      <c r="D66" s="161"/>
      <c r="E66" s="161"/>
      <c r="F66" s="161"/>
      <c r="G66" s="1224"/>
      <c r="H66" s="1225"/>
      <c r="I66" s="1225"/>
      <c r="J66" s="1225"/>
      <c r="K66" s="1225"/>
      <c r="L66" s="1225"/>
      <c r="M66" s="1225"/>
      <c r="N66" s="1225"/>
      <c r="O66" s="1226"/>
    </row>
    <row r="67" spans="2:30" x14ac:dyDescent="0.15">
      <c r="B67" s="165"/>
      <c r="C67" s="161"/>
      <c r="D67" s="161"/>
      <c r="E67" s="161"/>
      <c r="F67" s="161"/>
      <c r="G67" s="1224"/>
      <c r="H67" s="1225"/>
      <c r="I67" s="1225"/>
      <c r="J67" s="1225"/>
      <c r="K67" s="1225"/>
      <c r="L67" s="1225"/>
      <c r="M67" s="1225"/>
      <c r="N67" s="1225"/>
      <c r="O67" s="1226"/>
    </row>
    <row r="68" spans="2:30" x14ac:dyDescent="0.15">
      <c r="B68" s="165"/>
      <c r="C68" s="161"/>
      <c r="D68" s="161"/>
      <c r="E68" s="161"/>
      <c r="F68" s="161"/>
      <c r="G68" s="1224"/>
      <c r="H68" s="1225"/>
      <c r="I68" s="1225"/>
      <c r="J68" s="1225"/>
      <c r="K68" s="1225"/>
      <c r="L68" s="1225"/>
      <c r="M68" s="1225"/>
      <c r="N68" s="1225"/>
      <c r="O68" s="1226"/>
    </row>
    <row r="69" spans="2:30" x14ac:dyDescent="0.15">
      <c r="B69" s="165"/>
      <c r="C69" s="161"/>
      <c r="D69" s="161"/>
      <c r="E69" s="161"/>
      <c r="F69" s="161"/>
      <c r="G69" s="1227"/>
      <c r="H69" s="1228"/>
      <c r="I69" s="1228"/>
      <c r="J69" s="1228"/>
      <c r="K69" s="1228"/>
      <c r="L69" s="1228"/>
      <c r="M69" s="1228"/>
      <c r="N69" s="1228"/>
      <c r="O69" s="1229"/>
    </row>
    <row r="70" spans="2:30" x14ac:dyDescent="0.15">
      <c r="B70" s="165"/>
      <c r="C70" s="161"/>
      <c r="D70" s="161"/>
      <c r="E70" s="161"/>
      <c r="F70" s="161"/>
      <c r="G70" s="161"/>
      <c r="H70" s="328"/>
      <c r="I70" s="328"/>
      <c r="J70" s="329"/>
      <c r="K70" s="329"/>
      <c r="L70" s="330"/>
      <c r="M70" s="329"/>
      <c r="N70" s="330"/>
      <c r="O70" s="331"/>
    </row>
    <row r="71" spans="2:30" x14ac:dyDescent="0.15">
      <c r="B71" s="165"/>
      <c r="C71" s="161"/>
      <c r="D71" s="161"/>
      <c r="E71" s="161"/>
      <c r="F71" s="161"/>
      <c r="G71" s="332" t="s">
        <v>570</v>
      </c>
      <c r="I71" s="333"/>
      <c r="J71" s="329"/>
      <c r="K71" s="329"/>
      <c r="L71" s="330"/>
      <c r="M71" s="329"/>
      <c r="N71" s="330"/>
      <c r="O71" s="331"/>
    </row>
    <row r="72" spans="2:30" x14ac:dyDescent="0.15">
      <c r="B72" s="165"/>
      <c r="C72" s="161"/>
      <c r="D72" s="161"/>
      <c r="E72" s="161"/>
      <c r="F72" s="161"/>
      <c r="G72" s="1230"/>
      <c r="H72" s="1231"/>
      <c r="I72" s="1231"/>
      <c r="J72" s="1232"/>
      <c r="K72" s="319" t="s">
        <v>504</v>
      </c>
      <c r="L72" s="319" t="s">
        <v>505</v>
      </c>
      <c r="M72" s="319" t="s">
        <v>506</v>
      </c>
      <c r="N72" s="319" t="s">
        <v>507</v>
      </c>
      <c r="O72" s="319" t="s">
        <v>508</v>
      </c>
    </row>
    <row r="73" spans="2:30" x14ac:dyDescent="0.15">
      <c r="B73" s="165"/>
      <c r="C73" s="161"/>
      <c r="D73" s="161"/>
      <c r="E73" s="161"/>
      <c r="F73" s="161"/>
      <c r="G73" s="1233" t="s">
        <v>563</v>
      </c>
      <c r="H73" s="1234"/>
      <c r="I73" s="1239" t="s">
        <v>564</v>
      </c>
      <c r="J73" s="1239"/>
      <c r="K73" s="1253">
        <v>63.4</v>
      </c>
      <c r="L73" s="1253">
        <v>60.3</v>
      </c>
      <c r="M73" s="1242">
        <v>50.9</v>
      </c>
      <c r="N73" s="1242">
        <v>51.6</v>
      </c>
      <c r="O73" s="1242">
        <v>53</v>
      </c>
      <c r="S73" s="160">
        <v>9.9</v>
      </c>
    </row>
    <row r="74" spans="2:30" x14ac:dyDescent="0.15">
      <c r="B74" s="165"/>
      <c r="C74" s="161"/>
      <c r="D74" s="161"/>
      <c r="E74" s="161"/>
      <c r="F74" s="161"/>
      <c r="G74" s="1235"/>
      <c r="H74" s="1236"/>
      <c r="I74" s="1240"/>
      <c r="J74" s="1240"/>
      <c r="K74" s="1253"/>
      <c r="L74" s="1253"/>
      <c r="M74" s="1242"/>
      <c r="N74" s="1242"/>
      <c r="O74" s="1242"/>
    </row>
    <row r="75" spans="2:30" x14ac:dyDescent="0.15">
      <c r="B75" s="165"/>
      <c r="C75" s="161"/>
      <c r="D75" s="161"/>
      <c r="E75" s="161"/>
      <c r="F75" s="161"/>
      <c r="G75" s="1235"/>
      <c r="H75" s="1236"/>
      <c r="I75" s="1243" t="s">
        <v>571</v>
      </c>
      <c r="J75" s="1243"/>
      <c r="K75" s="1254">
        <v>11.2</v>
      </c>
      <c r="L75" s="1254">
        <v>10.1</v>
      </c>
      <c r="M75" s="1254">
        <v>9.1</v>
      </c>
      <c r="N75" s="1254">
        <v>8.6</v>
      </c>
      <c r="O75" s="1254">
        <v>8.5</v>
      </c>
      <c r="U75" s="160">
        <v>81.2</v>
      </c>
      <c r="W75" s="160">
        <v>87.2</v>
      </c>
      <c r="Y75" s="160">
        <v>99.8</v>
      </c>
      <c r="AA75" s="160">
        <v>109.5</v>
      </c>
      <c r="AC75" s="160">
        <v>115.2</v>
      </c>
    </row>
    <row r="76" spans="2:30" x14ac:dyDescent="0.15">
      <c r="B76" s="165"/>
      <c r="C76" s="161"/>
      <c r="D76" s="161"/>
      <c r="E76" s="161"/>
      <c r="F76" s="161"/>
      <c r="G76" s="1237"/>
      <c r="H76" s="1238"/>
      <c r="I76" s="1243"/>
      <c r="J76" s="1243"/>
      <c r="K76" s="1245"/>
      <c r="L76" s="1245"/>
      <c r="M76" s="1245"/>
      <c r="N76" s="1245"/>
      <c r="O76" s="1245"/>
    </row>
    <row r="77" spans="2:30" x14ac:dyDescent="0.15">
      <c r="B77" s="165"/>
      <c r="C77" s="161"/>
      <c r="D77" s="161"/>
      <c r="E77" s="161"/>
      <c r="F77" s="161"/>
      <c r="G77" s="1246" t="s">
        <v>566</v>
      </c>
      <c r="H77" s="1247"/>
      <c r="I77" s="1243" t="s">
        <v>564</v>
      </c>
      <c r="J77" s="1243"/>
      <c r="K77" s="1253">
        <v>42</v>
      </c>
      <c r="L77" s="1253">
        <v>32.6</v>
      </c>
      <c r="M77" s="1242">
        <v>30.5</v>
      </c>
      <c r="N77" s="1242">
        <v>21.2</v>
      </c>
      <c r="O77" s="1242">
        <v>27.1</v>
      </c>
      <c r="R77" s="160">
        <v>12.3</v>
      </c>
      <c r="T77" s="160">
        <v>11.1</v>
      </c>
    </row>
    <row r="78" spans="2:30" x14ac:dyDescent="0.15">
      <c r="B78" s="165"/>
      <c r="C78" s="161"/>
      <c r="D78" s="161"/>
      <c r="E78" s="161"/>
      <c r="F78" s="161"/>
      <c r="G78" s="1248"/>
      <c r="H78" s="1249"/>
      <c r="I78" s="1243"/>
      <c r="J78" s="1243"/>
      <c r="K78" s="1253"/>
      <c r="L78" s="1253"/>
      <c r="M78" s="1242"/>
      <c r="N78" s="1242"/>
      <c r="O78" s="1242"/>
    </row>
    <row r="79" spans="2:30" x14ac:dyDescent="0.15">
      <c r="B79" s="165"/>
      <c r="C79" s="161"/>
      <c r="D79" s="161"/>
      <c r="E79" s="161"/>
      <c r="F79" s="161"/>
      <c r="G79" s="1248"/>
      <c r="H79" s="1249"/>
      <c r="I79" s="1255" t="s">
        <v>571</v>
      </c>
      <c r="J79" s="1252"/>
      <c r="K79" s="1256">
        <v>6.8</v>
      </c>
      <c r="L79" s="1256">
        <v>5.9</v>
      </c>
      <c r="M79" s="1256">
        <v>5.2</v>
      </c>
      <c r="N79" s="1256">
        <v>4.0999999999999996</v>
      </c>
      <c r="O79" s="1256">
        <v>5.2</v>
      </c>
      <c r="V79" s="160">
        <v>53.5</v>
      </c>
      <c r="X79" s="160">
        <v>48.2</v>
      </c>
      <c r="Z79" s="160">
        <v>34.200000000000003</v>
      </c>
      <c r="AB79" s="160">
        <v>30.3</v>
      </c>
      <c r="AD79" s="160">
        <v>28.9</v>
      </c>
    </row>
    <row r="80" spans="2:30" x14ac:dyDescent="0.15">
      <c r="B80" s="165"/>
      <c r="C80" s="161"/>
      <c r="D80" s="161"/>
      <c r="E80" s="161"/>
      <c r="F80" s="161"/>
      <c r="G80" s="1250"/>
      <c r="H80" s="1251"/>
      <c r="I80" s="1252"/>
      <c r="J80" s="1252"/>
      <c r="K80" s="1256"/>
      <c r="L80" s="1256"/>
      <c r="M80" s="1256"/>
      <c r="N80" s="1256"/>
      <c r="O80" s="1256"/>
    </row>
    <row r="81" spans="2:17" x14ac:dyDescent="0.15">
      <c r="B81" s="165"/>
      <c r="C81" s="161"/>
      <c r="D81" s="161"/>
      <c r="E81" s="161"/>
      <c r="F81" s="161"/>
      <c r="G81" s="161"/>
      <c r="H81" s="161"/>
      <c r="I81" s="161"/>
      <c r="J81" s="161"/>
      <c r="K81" s="334"/>
      <c r="L81" s="161"/>
      <c r="M81" s="161"/>
      <c r="N81" s="161"/>
      <c r="O81" s="161"/>
    </row>
    <row r="82" spans="2:17" ht="17.25" x14ac:dyDescent="0.15">
      <c r="B82" s="165"/>
      <c r="C82" s="161"/>
      <c r="D82" s="161"/>
      <c r="E82" s="161"/>
      <c r="F82" s="161"/>
      <c r="G82" s="161"/>
      <c r="H82" s="161"/>
      <c r="I82" s="161"/>
      <c r="J82" s="161"/>
      <c r="K82" s="335"/>
      <c r="L82" s="335"/>
      <c r="M82" s="335"/>
      <c r="N82" s="335"/>
      <c r="O82" s="335"/>
    </row>
    <row r="83" spans="2:17" x14ac:dyDescent="0.15">
      <c r="B83" s="257"/>
      <c r="C83" s="223"/>
      <c r="D83" s="223"/>
      <c r="E83" s="223"/>
      <c r="F83" s="223"/>
      <c r="G83" s="223"/>
      <c r="H83" s="223"/>
      <c r="I83" s="223"/>
      <c r="J83" s="223"/>
      <c r="K83" s="223"/>
      <c r="L83" s="223"/>
      <c r="M83" s="223"/>
      <c r="N83" s="223"/>
      <c r="O83" s="223"/>
      <c r="P83" s="258"/>
    </row>
    <row r="84" spans="2:17" x14ac:dyDescent="0.15">
      <c r="H84" s="161"/>
      <c r="I84" s="161"/>
      <c r="J84" s="161"/>
      <c r="K84" s="161"/>
      <c r="L84" s="161"/>
      <c r="M84" s="161"/>
      <c r="N84" s="161"/>
      <c r="O84" s="161"/>
      <c r="P84" s="161"/>
      <c r="Q84" s="161"/>
    </row>
    <row r="85" spans="2:17" x14ac:dyDescent="0.15">
      <c r="B85" s="161"/>
      <c r="C85" s="161"/>
      <c r="D85" s="161"/>
      <c r="E85" s="161"/>
      <c r="F85" s="161"/>
      <c r="G85" s="161"/>
      <c r="H85" s="161"/>
      <c r="I85" s="161"/>
      <c r="J85" s="161"/>
      <c r="K85" s="161"/>
      <c r="L85" s="161"/>
      <c r="M85" s="161"/>
      <c r="N85" s="161"/>
      <c r="O85" s="161"/>
      <c r="P85" s="161"/>
      <c r="Q85" s="161"/>
    </row>
    <row r="86" spans="2:17" hidden="1" x14ac:dyDescent="0.15">
      <c r="B86" s="161"/>
      <c r="C86" s="161"/>
      <c r="D86" s="161"/>
      <c r="E86" s="161"/>
      <c r="F86" s="161"/>
      <c r="G86" s="161"/>
      <c r="H86" s="161"/>
      <c r="I86" s="161"/>
      <c r="J86" s="161"/>
      <c r="K86" s="161"/>
      <c r="L86" s="161"/>
      <c r="M86" s="161"/>
      <c r="N86" s="161"/>
      <c r="O86" s="161"/>
      <c r="P86" s="161"/>
      <c r="Q86" s="161"/>
    </row>
    <row r="87" spans="2:17" hidden="1" x14ac:dyDescent="0.15">
      <c r="B87" s="161"/>
      <c r="C87" s="161"/>
      <c r="D87" s="161"/>
      <c r="E87" s="161"/>
      <c r="F87" s="161"/>
      <c r="G87" s="161"/>
      <c r="H87" s="161"/>
      <c r="I87" s="161"/>
      <c r="J87" s="161"/>
      <c r="K87" s="336"/>
      <c r="L87" s="161"/>
      <c r="M87" s="161"/>
      <c r="N87" s="161"/>
      <c r="O87" s="161"/>
      <c r="P87" s="161"/>
      <c r="Q87" s="161"/>
    </row>
    <row r="88" spans="2:17" hidden="1" x14ac:dyDescent="0.15">
      <c r="B88" s="161"/>
      <c r="C88" s="161"/>
      <c r="D88" s="161"/>
      <c r="E88" s="161"/>
      <c r="F88" s="161"/>
      <c r="G88" s="161"/>
      <c r="H88" s="161"/>
      <c r="I88" s="161"/>
      <c r="J88" s="161"/>
      <c r="K88" s="161"/>
      <c r="L88" s="161"/>
      <c r="M88" s="161"/>
      <c r="N88" s="161"/>
      <c r="O88" s="161"/>
      <c r="P88" s="161"/>
      <c r="Q88" s="161"/>
    </row>
    <row r="89" spans="2:17" hidden="1" x14ac:dyDescent="0.15">
      <c r="B89" s="161"/>
      <c r="C89" s="161"/>
      <c r="D89" s="161"/>
      <c r="E89" s="161"/>
      <c r="F89" s="161"/>
      <c r="G89" s="161"/>
      <c r="H89" s="161"/>
      <c r="I89" s="161"/>
      <c r="J89" s="161"/>
      <c r="K89" s="161"/>
      <c r="L89" s="161"/>
      <c r="M89" s="161"/>
      <c r="N89" s="161"/>
      <c r="O89" s="161"/>
      <c r="P89" s="161"/>
      <c r="Q89" s="161"/>
    </row>
    <row r="90" spans="2:17" hidden="1" x14ac:dyDescent="0.15">
      <c r="B90" s="161"/>
      <c r="C90" s="161"/>
      <c r="D90" s="161"/>
      <c r="E90" s="161"/>
      <c r="F90" s="161"/>
      <c r="G90" s="161"/>
      <c r="H90" s="161"/>
      <c r="I90" s="161"/>
      <c r="J90" s="161"/>
      <c r="K90" s="161"/>
      <c r="L90" s="161"/>
      <c r="M90" s="161"/>
      <c r="N90" s="161"/>
      <c r="O90" s="161"/>
      <c r="P90" s="161"/>
      <c r="Q90" s="161"/>
    </row>
    <row r="91" spans="2:17" hidden="1" x14ac:dyDescent="0.15">
      <c r="B91" s="161"/>
      <c r="C91" s="161"/>
      <c r="D91" s="161"/>
      <c r="E91" s="161"/>
      <c r="F91" s="161"/>
      <c r="G91" s="161"/>
      <c r="H91" s="161"/>
      <c r="I91" s="161"/>
      <c r="J91" s="161"/>
      <c r="K91" s="161"/>
      <c r="L91" s="161"/>
      <c r="M91" s="161"/>
      <c r="N91" s="161"/>
      <c r="O91" s="161"/>
      <c r="P91" s="161"/>
      <c r="Q91" s="161"/>
    </row>
    <row r="92" spans="2:17" ht="13.5" hidden="1" customHeight="1" x14ac:dyDescent="0.15">
      <c r="B92" s="161"/>
      <c r="C92" s="161"/>
      <c r="D92" s="161"/>
      <c r="E92" s="161"/>
      <c r="F92" s="161"/>
      <c r="G92" s="161"/>
      <c r="H92" s="161"/>
      <c r="I92" s="161"/>
      <c r="J92" s="161"/>
      <c r="K92" s="161"/>
      <c r="L92" s="161"/>
      <c r="M92" s="161"/>
      <c r="N92" s="161"/>
      <c r="O92" s="161"/>
      <c r="P92" s="161"/>
      <c r="Q92" s="161"/>
    </row>
    <row r="93" spans="2:17" ht="13.5" hidden="1" customHeight="1" x14ac:dyDescent="0.15">
      <c r="B93" s="161"/>
      <c r="C93" s="161"/>
      <c r="D93" s="161"/>
      <c r="E93" s="161"/>
      <c r="F93" s="161"/>
      <c r="G93" s="161"/>
      <c r="H93" s="161"/>
      <c r="I93" s="161"/>
      <c r="J93" s="161"/>
      <c r="K93" s="161"/>
      <c r="L93" s="161"/>
      <c r="M93" s="161"/>
      <c r="N93" s="161"/>
      <c r="O93" s="161"/>
      <c r="P93" s="161"/>
      <c r="Q93" s="161"/>
    </row>
    <row r="94" spans="2:17" ht="13.5" hidden="1" customHeight="1" x14ac:dyDescent="0.15">
      <c r="B94" s="161"/>
      <c r="C94" s="161"/>
      <c r="D94" s="161"/>
      <c r="E94" s="161"/>
      <c r="F94" s="161"/>
      <c r="G94" s="161"/>
      <c r="H94" s="161"/>
      <c r="I94" s="161"/>
      <c r="J94" s="161"/>
      <c r="K94" s="161"/>
      <c r="L94" s="161"/>
      <c r="M94" s="161"/>
      <c r="N94" s="161"/>
      <c r="O94" s="161"/>
      <c r="P94" s="161"/>
      <c r="Q94" s="161"/>
    </row>
    <row r="95" spans="2:17" ht="13.5" hidden="1" customHeight="1" x14ac:dyDescent="0.15">
      <c r="B95" s="161"/>
      <c r="C95" s="161"/>
      <c r="D95" s="161"/>
      <c r="E95" s="161"/>
      <c r="F95" s="161"/>
      <c r="G95" s="161"/>
      <c r="H95" s="161"/>
      <c r="I95" s="161"/>
      <c r="J95" s="161"/>
      <c r="K95" s="161"/>
      <c r="L95" s="161"/>
      <c r="M95" s="161"/>
      <c r="N95" s="161"/>
      <c r="O95" s="161"/>
      <c r="P95" s="161"/>
      <c r="Q95" s="161"/>
    </row>
    <row r="96" spans="2:17" ht="13.5" hidden="1" customHeight="1" x14ac:dyDescent="0.15">
      <c r="B96" s="161"/>
      <c r="C96" s="161"/>
      <c r="D96" s="161"/>
      <c r="E96" s="161"/>
      <c r="F96" s="161"/>
      <c r="G96" s="161"/>
      <c r="H96" s="161"/>
      <c r="I96" s="161"/>
      <c r="J96" s="161"/>
      <c r="K96" s="161"/>
      <c r="L96" s="161"/>
      <c r="M96" s="161"/>
      <c r="N96" s="161"/>
      <c r="O96" s="161"/>
      <c r="P96" s="161"/>
      <c r="Q96" s="161"/>
    </row>
    <row r="97" spans="2:17" ht="13.5" hidden="1" customHeight="1" x14ac:dyDescent="0.15">
      <c r="B97" s="161"/>
      <c r="C97" s="161"/>
      <c r="D97" s="161"/>
      <c r="E97" s="161"/>
      <c r="F97" s="161"/>
      <c r="G97" s="161"/>
      <c r="H97" s="161"/>
      <c r="I97" s="161"/>
      <c r="J97" s="161"/>
      <c r="K97" s="161"/>
      <c r="L97" s="161"/>
      <c r="M97" s="161"/>
      <c r="N97" s="161"/>
      <c r="O97" s="161"/>
      <c r="P97" s="161"/>
      <c r="Q97" s="161"/>
    </row>
    <row r="98" spans="2:17" ht="13.5" hidden="1" customHeight="1" x14ac:dyDescent="0.15">
      <c r="B98" s="161"/>
      <c r="C98" s="161"/>
      <c r="D98" s="161"/>
      <c r="E98" s="161"/>
      <c r="F98" s="161"/>
      <c r="G98" s="161"/>
      <c r="H98" s="161"/>
      <c r="I98" s="161"/>
      <c r="J98" s="161"/>
      <c r="K98" s="161"/>
      <c r="L98" s="161"/>
      <c r="M98" s="161"/>
      <c r="N98" s="161"/>
      <c r="O98" s="161"/>
      <c r="P98" s="161"/>
      <c r="Q98" s="161"/>
    </row>
    <row r="99" spans="2:17" ht="13.5" hidden="1" customHeight="1" x14ac:dyDescent="0.15">
      <c r="B99" s="161"/>
      <c r="C99" s="161"/>
      <c r="D99" s="161"/>
      <c r="E99" s="161"/>
      <c r="F99" s="161"/>
      <c r="G99" s="161"/>
      <c r="H99" s="161"/>
      <c r="I99" s="161"/>
      <c r="J99" s="161"/>
      <c r="K99" s="161"/>
      <c r="L99" s="161"/>
      <c r="M99" s="161"/>
      <c r="N99" s="161"/>
      <c r="O99" s="161"/>
      <c r="P99" s="161"/>
      <c r="Q99" s="161"/>
    </row>
    <row r="100" spans="2:17" ht="13.5" hidden="1" customHeight="1" x14ac:dyDescent="0.15">
      <c r="B100" s="161"/>
      <c r="C100" s="161"/>
      <c r="D100" s="161"/>
      <c r="E100" s="161"/>
      <c r="F100" s="161"/>
      <c r="G100" s="161"/>
      <c r="H100" s="161"/>
      <c r="I100" s="161"/>
      <c r="J100" s="161"/>
      <c r="K100" s="161"/>
      <c r="L100" s="161"/>
      <c r="M100" s="161"/>
      <c r="N100" s="161"/>
      <c r="O100" s="161"/>
      <c r="P100" s="161"/>
      <c r="Q100" s="161"/>
    </row>
    <row r="101" spans="2:17" ht="13.5" hidden="1" customHeight="1" x14ac:dyDescent="0.15">
      <c r="B101" s="161"/>
      <c r="C101" s="161"/>
      <c r="D101" s="161"/>
      <c r="E101" s="161"/>
      <c r="F101" s="161"/>
      <c r="G101" s="161"/>
      <c r="H101" s="161"/>
      <c r="I101" s="161"/>
      <c r="J101" s="161"/>
      <c r="K101" s="161"/>
      <c r="L101" s="161"/>
      <c r="M101" s="161"/>
      <c r="N101" s="161"/>
      <c r="O101" s="161"/>
      <c r="P101" s="161"/>
      <c r="Q101" s="161"/>
    </row>
    <row r="102" spans="2:17" ht="13.5" hidden="1" customHeight="1" x14ac:dyDescent="0.15">
      <c r="B102" s="161"/>
      <c r="C102" s="161"/>
      <c r="D102" s="161"/>
      <c r="E102" s="161"/>
      <c r="F102" s="161"/>
      <c r="G102" s="161"/>
      <c r="H102" s="161"/>
      <c r="I102" s="161"/>
      <c r="J102" s="161"/>
      <c r="K102" s="161"/>
      <c r="L102" s="161"/>
      <c r="M102" s="161"/>
      <c r="N102" s="161"/>
      <c r="O102" s="161"/>
      <c r="P102" s="161"/>
      <c r="Q102" s="161"/>
    </row>
    <row r="103" spans="2:17" ht="13.5" hidden="1" customHeight="1" x14ac:dyDescent="0.15">
      <c r="B103" s="161"/>
      <c r="C103" s="161"/>
      <c r="D103" s="161"/>
      <c r="E103" s="161"/>
      <c r="F103" s="161"/>
      <c r="G103" s="161"/>
      <c r="H103" s="161"/>
      <c r="I103" s="161"/>
      <c r="J103" s="161"/>
      <c r="K103" s="161"/>
      <c r="L103" s="161"/>
      <c r="M103" s="161"/>
      <c r="N103" s="161"/>
      <c r="O103" s="161"/>
      <c r="P103" s="161"/>
      <c r="Q103" s="161"/>
    </row>
    <row r="104" spans="2:17" ht="13.5" hidden="1" customHeight="1" x14ac:dyDescent="0.15">
      <c r="B104" s="161"/>
      <c r="C104" s="161"/>
      <c r="D104" s="161"/>
      <c r="E104" s="161"/>
      <c r="F104" s="161"/>
      <c r="G104" s="161"/>
      <c r="H104" s="161"/>
      <c r="I104" s="161"/>
      <c r="J104" s="161"/>
      <c r="K104" s="161"/>
      <c r="L104" s="161"/>
      <c r="M104" s="161"/>
      <c r="N104" s="161"/>
      <c r="O104" s="161"/>
      <c r="P104" s="161"/>
      <c r="Q104" s="161"/>
    </row>
    <row r="105" spans="2:17" ht="13.5" hidden="1" customHeight="1" x14ac:dyDescent="0.15">
      <c r="B105" s="161"/>
      <c r="C105" s="161"/>
      <c r="D105" s="161"/>
      <c r="E105" s="161"/>
      <c r="F105" s="161"/>
      <c r="G105" s="161"/>
      <c r="H105" s="161"/>
      <c r="I105" s="161"/>
      <c r="J105" s="161"/>
      <c r="K105" s="161"/>
      <c r="L105" s="161"/>
      <c r="M105" s="161"/>
      <c r="N105" s="161"/>
      <c r="O105" s="161"/>
      <c r="P105" s="161"/>
      <c r="Q105" s="161"/>
    </row>
    <row r="106" spans="2:17" ht="13.5" hidden="1" customHeight="1" x14ac:dyDescent="0.15">
      <c r="B106" s="161"/>
      <c r="C106" s="161"/>
      <c r="D106" s="161"/>
      <c r="E106" s="161"/>
      <c r="F106" s="161"/>
      <c r="G106" s="161"/>
      <c r="H106" s="161"/>
      <c r="I106" s="161"/>
      <c r="J106" s="161"/>
      <c r="K106" s="161"/>
      <c r="L106" s="161"/>
      <c r="M106" s="161"/>
      <c r="N106" s="161"/>
      <c r="O106" s="161"/>
      <c r="P106" s="161"/>
      <c r="Q106" s="161"/>
    </row>
    <row r="107" spans="2:17" ht="13.5" hidden="1" customHeight="1" x14ac:dyDescent="0.15">
      <c r="B107" s="161"/>
      <c r="C107" s="161"/>
      <c r="D107" s="161"/>
      <c r="E107" s="161"/>
      <c r="F107" s="161"/>
      <c r="G107" s="161"/>
      <c r="H107" s="161"/>
      <c r="I107" s="161"/>
      <c r="J107" s="161"/>
      <c r="K107" s="161"/>
      <c r="L107" s="161"/>
      <c r="M107" s="161"/>
      <c r="N107" s="161"/>
      <c r="O107" s="161"/>
      <c r="P107" s="161"/>
      <c r="Q107" s="161"/>
    </row>
    <row r="108" spans="2:17" ht="13.5" hidden="1" customHeight="1" x14ac:dyDescent="0.15">
      <c r="B108" s="161"/>
      <c r="C108" s="161"/>
      <c r="D108" s="161"/>
      <c r="E108" s="161"/>
      <c r="F108" s="161"/>
      <c r="G108" s="161"/>
      <c r="H108" s="161"/>
      <c r="I108" s="161"/>
      <c r="J108" s="161"/>
      <c r="K108" s="161"/>
      <c r="L108" s="161"/>
      <c r="M108" s="161"/>
      <c r="N108" s="161"/>
      <c r="O108" s="161"/>
      <c r="P108" s="161"/>
      <c r="Q108" s="161"/>
    </row>
    <row r="109" spans="2:17" ht="13.5" hidden="1" customHeight="1" x14ac:dyDescent="0.15">
      <c r="B109" s="161"/>
      <c r="C109" s="161"/>
      <c r="D109" s="161"/>
      <c r="E109" s="161"/>
      <c r="F109" s="161"/>
      <c r="G109" s="161"/>
      <c r="H109" s="161"/>
      <c r="I109" s="161"/>
      <c r="J109" s="161"/>
      <c r="K109" s="161"/>
      <c r="L109" s="161"/>
      <c r="M109" s="161"/>
      <c r="N109" s="161"/>
      <c r="O109" s="161"/>
      <c r="P109" s="161"/>
      <c r="Q109" s="161"/>
    </row>
    <row r="110" spans="2:17" ht="13.5" hidden="1" customHeight="1" x14ac:dyDescent="0.15">
      <c r="B110" s="161"/>
      <c r="C110" s="161"/>
      <c r="D110" s="161"/>
      <c r="E110" s="161"/>
      <c r="F110" s="161"/>
      <c r="G110" s="161"/>
      <c r="H110" s="161"/>
      <c r="I110" s="161"/>
      <c r="J110" s="161"/>
      <c r="K110" s="161"/>
      <c r="L110" s="161"/>
      <c r="M110" s="161"/>
      <c r="N110" s="161"/>
      <c r="O110" s="161"/>
      <c r="P110" s="161"/>
      <c r="Q110" s="161"/>
    </row>
    <row r="111" spans="2:17" ht="13.5" hidden="1" customHeight="1" x14ac:dyDescent="0.15">
      <c r="B111" s="161"/>
      <c r="C111" s="161"/>
      <c r="D111" s="161"/>
      <c r="E111" s="161"/>
      <c r="F111" s="161"/>
      <c r="G111" s="161"/>
      <c r="H111" s="161"/>
      <c r="I111" s="161"/>
      <c r="J111" s="161"/>
      <c r="K111" s="161"/>
      <c r="L111" s="161"/>
      <c r="M111" s="161"/>
      <c r="N111" s="161"/>
      <c r="O111" s="161"/>
      <c r="P111" s="161"/>
      <c r="Q111" s="161"/>
    </row>
    <row r="112" spans="2:17" ht="13.5" hidden="1" customHeight="1" x14ac:dyDescent="0.15">
      <c r="B112" s="161"/>
      <c r="C112" s="161"/>
      <c r="D112" s="161"/>
      <c r="E112" s="161"/>
      <c r="F112" s="161"/>
      <c r="G112" s="161"/>
      <c r="H112" s="161"/>
      <c r="I112" s="161"/>
      <c r="J112" s="161"/>
      <c r="K112" s="161"/>
      <c r="L112" s="161"/>
      <c r="M112" s="161"/>
      <c r="N112" s="161"/>
      <c r="O112" s="161"/>
      <c r="P112" s="161"/>
      <c r="Q112" s="161"/>
    </row>
    <row r="113" spans="2:17" ht="13.5" hidden="1" customHeight="1" x14ac:dyDescent="0.15">
      <c r="B113" s="161"/>
      <c r="C113" s="161"/>
      <c r="D113" s="161"/>
      <c r="E113" s="161"/>
      <c r="F113" s="161"/>
      <c r="G113" s="161"/>
      <c r="H113" s="161"/>
      <c r="I113" s="161"/>
      <c r="J113" s="161"/>
      <c r="K113" s="161"/>
      <c r="L113" s="161"/>
      <c r="M113" s="161"/>
      <c r="N113" s="161"/>
      <c r="O113" s="161"/>
      <c r="P113" s="161"/>
      <c r="Q113" s="161"/>
    </row>
    <row r="114" spans="2:17" ht="13.5" hidden="1" customHeight="1" x14ac:dyDescent="0.15">
      <c r="B114" s="161"/>
      <c r="C114" s="161"/>
      <c r="D114" s="161"/>
      <c r="E114" s="161"/>
      <c r="F114" s="161"/>
      <c r="G114" s="161"/>
      <c r="H114" s="161"/>
      <c r="I114" s="161"/>
      <c r="J114" s="161"/>
      <c r="K114" s="161"/>
      <c r="L114" s="161"/>
      <c r="M114" s="161"/>
      <c r="N114" s="161"/>
      <c r="O114" s="161"/>
      <c r="P114" s="161"/>
      <c r="Q114" s="161"/>
    </row>
    <row r="115" spans="2:17" ht="13.5" hidden="1" customHeight="1" x14ac:dyDescent="0.15">
      <c r="B115" s="161"/>
      <c r="C115" s="161"/>
      <c r="D115" s="161"/>
      <c r="E115" s="161"/>
      <c r="F115" s="161"/>
      <c r="G115" s="161"/>
      <c r="H115" s="161"/>
      <c r="I115" s="161"/>
      <c r="J115" s="161"/>
      <c r="K115" s="161"/>
      <c r="L115" s="161"/>
      <c r="M115" s="161"/>
      <c r="N115" s="161"/>
      <c r="O115" s="161"/>
      <c r="P115" s="161"/>
      <c r="Q115" s="161"/>
    </row>
    <row r="116" spans="2:17" ht="13.5" hidden="1" customHeight="1" x14ac:dyDescent="0.15">
      <c r="B116" s="161"/>
      <c r="C116" s="161"/>
      <c r="D116" s="161"/>
      <c r="E116" s="161"/>
      <c r="F116" s="161"/>
      <c r="G116" s="161"/>
      <c r="H116" s="161"/>
      <c r="I116" s="161"/>
      <c r="J116" s="161"/>
      <c r="K116" s="161"/>
      <c r="L116" s="161"/>
      <c r="M116" s="161"/>
      <c r="N116" s="161"/>
      <c r="O116" s="161"/>
      <c r="P116" s="161"/>
      <c r="Q116" s="161"/>
    </row>
    <row r="117" spans="2:17" ht="13.5" hidden="1" customHeight="1" x14ac:dyDescent="0.15">
      <c r="B117" s="161"/>
      <c r="C117" s="161"/>
      <c r="D117" s="161"/>
      <c r="E117" s="161"/>
      <c r="F117" s="161"/>
      <c r="G117" s="161"/>
      <c r="H117" s="161"/>
      <c r="I117" s="161"/>
      <c r="J117" s="161"/>
      <c r="K117" s="161"/>
      <c r="L117" s="161"/>
      <c r="M117" s="161"/>
      <c r="N117" s="161"/>
      <c r="O117" s="161"/>
      <c r="P117" s="161"/>
      <c r="Q117" s="161"/>
    </row>
    <row r="118" spans="2:17" ht="13.5" hidden="1" customHeight="1" x14ac:dyDescent="0.15">
      <c r="B118" s="161"/>
      <c r="C118" s="161"/>
      <c r="D118" s="161"/>
      <c r="E118" s="161"/>
      <c r="F118" s="161"/>
      <c r="G118" s="161"/>
      <c r="H118" s="161"/>
      <c r="I118" s="161"/>
      <c r="J118" s="161"/>
      <c r="K118" s="161"/>
      <c r="L118" s="161"/>
      <c r="M118" s="161"/>
      <c r="N118" s="161"/>
      <c r="O118" s="161"/>
      <c r="P118" s="161"/>
      <c r="Q118" s="161"/>
    </row>
    <row r="119" spans="2:17" ht="13.5" hidden="1" customHeight="1" x14ac:dyDescent="0.15">
      <c r="B119" s="161"/>
      <c r="C119" s="161"/>
      <c r="D119" s="161"/>
      <c r="E119" s="161"/>
      <c r="F119" s="161"/>
      <c r="G119" s="161"/>
      <c r="H119" s="161"/>
      <c r="I119" s="161"/>
      <c r="J119" s="161"/>
      <c r="K119" s="161"/>
      <c r="L119" s="161"/>
      <c r="M119" s="161"/>
      <c r="N119" s="161"/>
      <c r="O119" s="161"/>
      <c r="P119" s="161"/>
      <c r="Q119" s="161"/>
    </row>
    <row r="120" spans="2:17" ht="13.5" hidden="1" customHeight="1" x14ac:dyDescent="0.15">
      <c r="B120" s="161"/>
      <c r="C120" s="161"/>
      <c r="D120" s="161"/>
      <c r="E120" s="161"/>
      <c r="F120" s="161"/>
      <c r="G120" s="161"/>
      <c r="H120" s="161"/>
      <c r="I120" s="161"/>
      <c r="J120" s="161"/>
      <c r="K120" s="161"/>
      <c r="L120" s="161"/>
      <c r="M120" s="161"/>
      <c r="N120" s="161"/>
      <c r="O120" s="161"/>
      <c r="P120" s="161"/>
      <c r="Q120" s="161"/>
    </row>
    <row r="121" spans="2:17" ht="13.5" hidden="1" customHeight="1" x14ac:dyDescent="0.15">
      <c r="B121" s="161"/>
      <c r="C121" s="161"/>
      <c r="D121" s="161"/>
      <c r="E121" s="161"/>
      <c r="F121" s="161"/>
      <c r="G121" s="161"/>
      <c r="H121" s="161"/>
      <c r="I121" s="161"/>
      <c r="J121" s="161"/>
      <c r="K121" s="161"/>
      <c r="L121" s="161"/>
      <c r="M121" s="161"/>
      <c r="N121" s="161"/>
      <c r="O121" s="161"/>
      <c r="P121" s="161"/>
      <c r="Q121" s="161"/>
    </row>
    <row r="122" spans="2:17" ht="13.5" hidden="1" customHeight="1" x14ac:dyDescent="0.15">
      <c r="B122" s="161"/>
      <c r="C122" s="161"/>
      <c r="D122" s="161"/>
      <c r="E122" s="161"/>
      <c r="F122" s="161"/>
      <c r="G122" s="161"/>
      <c r="H122" s="161"/>
      <c r="I122" s="161"/>
      <c r="J122" s="161"/>
      <c r="K122" s="161"/>
      <c r="L122" s="161"/>
      <c r="M122" s="161"/>
      <c r="N122" s="161"/>
      <c r="O122" s="161"/>
      <c r="P122" s="161"/>
      <c r="Q122" s="161"/>
    </row>
    <row r="123" spans="2:17" ht="13.5" hidden="1" customHeight="1" x14ac:dyDescent="0.15">
      <c r="B123" s="161"/>
      <c r="C123" s="161"/>
      <c r="D123" s="161"/>
      <c r="E123" s="161"/>
      <c r="F123" s="161"/>
      <c r="G123" s="161"/>
      <c r="H123" s="161"/>
      <c r="I123" s="161"/>
      <c r="J123" s="161"/>
      <c r="K123" s="161"/>
      <c r="L123" s="161"/>
      <c r="M123" s="161"/>
      <c r="N123" s="161"/>
      <c r="O123" s="161"/>
      <c r="P123" s="161"/>
      <c r="Q123" s="161"/>
    </row>
    <row r="124" spans="2:17" ht="13.5" hidden="1" customHeight="1" x14ac:dyDescent="0.15">
      <c r="B124" s="161"/>
      <c r="C124" s="161"/>
      <c r="D124" s="161"/>
      <c r="E124" s="161"/>
      <c r="F124" s="161"/>
      <c r="G124" s="161"/>
      <c r="H124" s="161"/>
      <c r="I124" s="161"/>
      <c r="J124" s="161"/>
      <c r="K124" s="161"/>
      <c r="L124" s="161"/>
      <c r="M124" s="161"/>
      <c r="N124" s="161"/>
      <c r="O124" s="161"/>
      <c r="P124" s="161"/>
      <c r="Q124" s="161"/>
    </row>
    <row r="125" spans="2:17" ht="13.5" hidden="1" customHeight="1" x14ac:dyDescent="0.15">
      <c r="B125" s="161"/>
      <c r="C125" s="161"/>
      <c r="D125" s="161"/>
      <c r="E125" s="161"/>
      <c r="F125" s="161"/>
      <c r="G125" s="161"/>
      <c r="H125" s="161"/>
      <c r="I125" s="161"/>
      <c r="J125" s="161"/>
      <c r="K125" s="161"/>
      <c r="L125" s="161"/>
      <c r="M125" s="161"/>
      <c r="N125" s="161"/>
      <c r="O125" s="161"/>
      <c r="P125" s="161"/>
      <c r="Q125" s="161"/>
    </row>
    <row r="126" spans="2:17" ht="13.5" hidden="1" customHeight="1" x14ac:dyDescent="0.15">
      <c r="B126" s="161"/>
      <c r="C126" s="161"/>
      <c r="D126" s="161"/>
      <c r="E126" s="161"/>
      <c r="F126" s="161"/>
      <c r="G126" s="161"/>
      <c r="H126" s="161"/>
      <c r="I126" s="161"/>
      <c r="J126" s="161"/>
      <c r="K126" s="161"/>
      <c r="L126" s="161"/>
      <c r="M126" s="161"/>
      <c r="N126" s="161"/>
      <c r="O126" s="161"/>
      <c r="P126" s="161"/>
      <c r="Q126" s="161"/>
    </row>
    <row r="127" spans="2:17" ht="13.5" hidden="1" customHeight="1" x14ac:dyDescent="0.15">
      <c r="B127" s="161"/>
      <c r="C127" s="161"/>
      <c r="D127" s="161"/>
      <c r="E127" s="161"/>
      <c r="F127" s="161"/>
      <c r="G127" s="161"/>
      <c r="H127" s="161"/>
      <c r="I127" s="161"/>
      <c r="J127" s="161"/>
      <c r="K127" s="161"/>
      <c r="L127" s="161"/>
      <c r="M127" s="161"/>
      <c r="N127" s="161"/>
      <c r="O127" s="161"/>
      <c r="P127" s="161"/>
      <c r="Q127" s="161"/>
    </row>
    <row r="128" spans="2:17" ht="13.5" hidden="1" customHeight="1" x14ac:dyDescent="0.15">
      <c r="B128" s="161"/>
      <c r="C128" s="161"/>
      <c r="D128" s="161"/>
      <c r="E128" s="161"/>
      <c r="F128" s="161"/>
      <c r="G128" s="161"/>
      <c r="H128" s="161"/>
      <c r="I128" s="161"/>
      <c r="J128" s="161"/>
      <c r="K128" s="161"/>
      <c r="L128" s="161"/>
      <c r="M128" s="161"/>
      <c r="N128" s="161"/>
      <c r="O128" s="161"/>
      <c r="P128" s="161"/>
      <c r="Q128" s="161"/>
    </row>
    <row r="129" spans="2:17" ht="13.5" hidden="1" customHeight="1" x14ac:dyDescent="0.15">
      <c r="B129" s="161"/>
      <c r="C129" s="161"/>
      <c r="D129" s="161"/>
      <c r="E129" s="161"/>
      <c r="F129" s="161"/>
      <c r="G129" s="161"/>
      <c r="H129" s="161"/>
      <c r="I129" s="161"/>
      <c r="J129" s="161"/>
      <c r="K129" s="161"/>
      <c r="L129" s="161"/>
      <c r="M129" s="161"/>
      <c r="N129" s="161"/>
      <c r="O129" s="161"/>
      <c r="P129" s="161"/>
      <c r="Q129" s="161"/>
    </row>
    <row r="130" spans="2:17" ht="13.5" hidden="1" customHeight="1" x14ac:dyDescent="0.15">
      <c r="B130" s="161"/>
      <c r="C130" s="161"/>
      <c r="D130" s="161"/>
      <c r="E130" s="161"/>
      <c r="F130" s="161"/>
      <c r="G130" s="161"/>
      <c r="H130" s="161"/>
      <c r="I130" s="161"/>
      <c r="J130" s="161"/>
      <c r="K130" s="161"/>
      <c r="L130" s="161"/>
      <c r="M130" s="161"/>
      <c r="N130" s="161"/>
      <c r="O130" s="161"/>
      <c r="P130" s="161"/>
      <c r="Q130" s="161"/>
    </row>
    <row r="131" spans="2:17" ht="13.5" hidden="1" customHeight="1" x14ac:dyDescent="0.15">
      <c r="B131" s="161"/>
      <c r="C131" s="161"/>
      <c r="D131" s="161"/>
      <c r="E131" s="161"/>
      <c r="F131" s="161"/>
      <c r="G131" s="161"/>
      <c r="H131" s="161"/>
      <c r="I131" s="161"/>
      <c r="J131" s="161"/>
      <c r="K131" s="161"/>
      <c r="L131" s="161"/>
      <c r="M131" s="161"/>
      <c r="N131" s="161"/>
      <c r="O131" s="161"/>
      <c r="P131" s="161"/>
      <c r="Q131" s="161"/>
    </row>
    <row r="132" spans="2:17" ht="13.5" hidden="1" customHeight="1" x14ac:dyDescent="0.15">
      <c r="B132" s="161"/>
      <c r="C132" s="161"/>
      <c r="D132" s="161"/>
      <c r="E132" s="161"/>
      <c r="F132" s="161"/>
      <c r="G132" s="161"/>
      <c r="H132" s="161"/>
      <c r="I132" s="161"/>
      <c r="J132" s="161"/>
      <c r="K132" s="161"/>
      <c r="L132" s="161"/>
      <c r="M132" s="161"/>
      <c r="N132" s="161"/>
      <c r="O132" s="161"/>
      <c r="P132" s="161"/>
      <c r="Q132" s="161"/>
    </row>
    <row r="133" spans="2:17" ht="13.5" hidden="1" customHeight="1" x14ac:dyDescent="0.15">
      <c r="B133" s="161"/>
      <c r="C133" s="161"/>
      <c r="D133" s="161"/>
      <c r="E133" s="161"/>
      <c r="F133" s="161"/>
      <c r="G133" s="161"/>
      <c r="H133" s="161"/>
      <c r="I133" s="161"/>
      <c r="J133" s="161"/>
      <c r="K133" s="161"/>
      <c r="L133" s="161"/>
      <c r="M133" s="161"/>
      <c r="N133" s="161"/>
      <c r="O133" s="161"/>
      <c r="P133" s="161"/>
      <c r="Q133" s="161"/>
    </row>
    <row r="134" spans="2:17" ht="13.5" hidden="1" customHeight="1" x14ac:dyDescent="0.15">
      <c r="B134" s="161"/>
      <c r="C134" s="161"/>
      <c r="D134" s="161"/>
      <c r="E134" s="161"/>
      <c r="F134" s="161"/>
      <c r="G134" s="161"/>
      <c r="H134" s="161"/>
      <c r="I134" s="161"/>
      <c r="J134" s="161"/>
      <c r="K134" s="161"/>
      <c r="L134" s="161"/>
      <c r="M134" s="161"/>
      <c r="N134" s="161"/>
      <c r="O134" s="161"/>
      <c r="P134" s="161"/>
      <c r="Q134" s="161"/>
    </row>
    <row r="135" spans="2:17" ht="13.5" hidden="1" customHeight="1" x14ac:dyDescent="0.15">
      <c r="B135" s="161"/>
      <c r="C135" s="161"/>
      <c r="D135" s="161"/>
      <c r="E135" s="161"/>
      <c r="F135" s="161"/>
      <c r="G135" s="161"/>
      <c r="H135" s="161"/>
      <c r="I135" s="161"/>
      <c r="J135" s="161"/>
      <c r="K135" s="161"/>
      <c r="L135" s="161"/>
      <c r="M135" s="161"/>
      <c r="N135" s="161"/>
      <c r="O135" s="161"/>
      <c r="P135" s="161"/>
      <c r="Q135" s="161"/>
    </row>
    <row r="136" spans="2:17" ht="13.5" hidden="1" customHeight="1" x14ac:dyDescent="0.15">
      <c r="B136" s="161"/>
      <c r="C136" s="161"/>
      <c r="D136" s="161"/>
      <c r="E136" s="161"/>
      <c r="F136" s="161"/>
      <c r="G136" s="161"/>
      <c r="H136" s="161"/>
      <c r="I136" s="161"/>
      <c r="J136" s="161"/>
      <c r="K136" s="161"/>
      <c r="L136" s="161"/>
      <c r="M136" s="161"/>
      <c r="N136" s="161"/>
      <c r="O136" s="161"/>
      <c r="P136" s="161"/>
      <c r="Q136" s="161"/>
    </row>
    <row r="137" spans="2:17" ht="13.5" hidden="1" customHeight="1" x14ac:dyDescent="0.15">
      <c r="B137" s="161"/>
      <c r="C137" s="161"/>
      <c r="D137" s="161"/>
      <c r="E137" s="161"/>
      <c r="F137" s="161"/>
      <c r="G137" s="161"/>
      <c r="H137" s="161"/>
      <c r="I137" s="161"/>
      <c r="J137" s="161"/>
      <c r="K137" s="161"/>
      <c r="L137" s="161"/>
      <c r="M137" s="161"/>
      <c r="N137" s="161"/>
      <c r="O137" s="161"/>
      <c r="P137" s="161"/>
      <c r="Q137" s="161"/>
    </row>
    <row r="138" spans="2:17" ht="13.5" hidden="1" customHeight="1" x14ac:dyDescent="0.15">
      <c r="B138" s="161"/>
      <c r="C138" s="161"/>
      <c r="D138" s="161"/>
      <c r="E138" s="161"/>
      <c r="F138" s="161"/>
      <c r="G138" s="161"/>
      <c r="H138" s="161"/>
      <c r="I138" s="161"/>
      <c r="J138" s="161"/>
      <c r="K138" s="161"/>
      <c r="L138" s="161"/>
      <c r="M138" s="161"/>
      <c r="N138" s="161"/>
      <c r="O138" s="161"/>
      <c r="P138" s="161"/>
      <c r="Q138" s="161"/>
    </row>
    <row r="139" spans="2:17" ht="13.5" hidden="1" customHeight="1" x14ac:dyDescent="0.15">
      <c r="B139" s="161"/>
      <c r="C139" s="161"/>
      <c r="D139" s="161"/>
      <c r="E139" s="161"/>
      <c r="F139" s="161"/>
      <c r="G139" s="161"/>
      <c r="H139" s="161"/>
      <c r="I139" s="161"/>
      <c r="J139" s="161"/>
      <c r="K139" s="161"/>
      <c r="L139" s="161"/>
      <c r="M139" s="161"/>
      <c r="N139" s="161"/>
      <c r="O139" s="161"/>
      <c r="P139" s="161"/>
      <c r="Q139" s="161"/>
    </row>
    <row r="140" spans="2:17" ht="13.5" hidden="1" customHeight="1" x14ac:dyDescent="0.15">
      <c r="B140" s="161"/>
      <c r="C140" s="161"/>
      <c r="D140" s="161"/>
      <c r="E140" s="161"/>
      <c r="F140" s="161"/>
      <c r="G140" s="161"/>
      <c r="H140" s="161"/>
      <c r="I140" s="161"/>
      <c r="J140" s="161"/>
      <c r="K140" s="161"/>
      <c r="L140" s="161"/>
      <c r="M140" s="161"/>
      <c r="N140" s="161"/>
      <c r="O140" s="161"/>
      <c r="P140" s="161"/>
      <c r="Q140" s="161"/>
    </row>
    <row r="141" spans="2:17" ht="13.5" hidden="1" customHeight="1" x14ac:dyDescent="0.15">
      <c r="B141" s="161"/>
      <c r="C141" s="161"/>
      <c r="D141" s="161"/>
      <c r="E141" s="161"/>
      <c r="F141" s="161"/>
      <c r="G141" s="161"/>
      <c r="H141" s="161"/>
      <c r="I141" s="161"/>
      <c r="J141" s="161"/>
      <c r="K141" s="161"/>
      <c r="L141" s="161"/>
      <c r="M141" s="161"/>
      <c r="N141" s="161"/>
      <c r="O141" s="161"/>
      <c r="P141" s="161"/>
      <c r="Q141" s="161"/>
    </row>
    <row r="142" spans="2:17" ht="13.5" hidden="1" customHeight="1" x14ac:dyDescent="0.15">
      <c r="B142" s="161"/>
      <c r="C142" s="161"/>
      <c r="D142" s="161"/>
      <c r="E142" s="161"/>
      <c r="F142" s="161"/>
      <c r="G142" s="161"/>
      <c r="H142" s="161"/>
      <c r="I142" s="161"/>
      <c r="J142" s="161"/>
      <c r="K142" s="161"/>
      <c r="L142" s="161"/>
      <c r="M142" s="161"/>
      <c r="N142" s="161"/>
      <c r="O142" s="161"/>
      <c r="P142" s="161"/>
      <c r="Q142" s="161"/>
    </row>
    <row r="143" spans="2:17" ht="13.5" hidden="1" customHeight="1" x14ac:dyDescent="0.15">
      <c r="B143" s="161"/>
      <c r="C143" s="161"/>
      <c r="D143" s="161"/>
      <c r="E143" s="161"/>
      <c r="F143" s="161"/>
      <c r="G143" s="161"/>
      <c r="H143" s="161"/>
      <c r="I143" s="161"/>
      <c r="J143" s="161"/>
      <c r="K143" s="161"/>
      <c r="L143" s="161"/>
      <c r="M143" s="161"/>
      <c r="N143" s="161"/>
      <c r="O143" s="161"/>
      <c r="P143" s="161"/>
      <c r="Q143" s="161"/>
    </row>
    <row r="144" spans="2:17" ht="13.5" hidden="1" customHeight="1" x14ac:dyDescent="0.15">
      <c r="B144" s="161"/>
      <c r="C144" s="161"/>
      <c r="D144" s="161"/>
      <c r="E144" s="161"/>
      <c r="F144" s="161"/>
      <c r="G144" s="161"/>
      <c r="H144" s="161"/>
      <c r="I144" s="161"/>
      <c r="J144" s="161"/>
      <c r="K144" s="161"/>
      <c r="L144" s="161"/>
      <c r="M144" s="161"/>
      <c r="N144" s="161"/>
      <c r="O144" s="161"/>
      <c r="P144" s="161"/>
      <c r="Q144" s="161"/>
    </row>
    <row r="145" spans="2:17" ht="13.5" hidden="1" customHeight="1" x14ac:dyDescent="0.15">
      <c r="B145" s="161"/>
      <c r="C145" s="161"/>
      <c r="D145" s="161"/>
      <c r="E145" s="161"/>
      <c r="F145" s="161"/>
      <c r="G145" s="161"/>
      <c r="H145" s="161"/>
      <c r="I145" s="161"/>
      <c r="J145" s="161"/>
      <c r="K145" s="161"/>
      <c r="L145" s="161"/>
      <c r="M145" s="161"/>
      <c r="N145" s="161"/>
      <c r="O145" s="161"/>
      <c r="P145" s="161"/>
      <c r="Q145" s="161"/>
    </row>
    <row r="146" spans="2:17" ht="13.5" hidden="1" customHeight="1" x14ac:dyDescent="0.15">
      <c r="B146" s="161"/>
      <c r="C146" s="161"/>
      <c r="D146" s="161"/>
      <c r="E146" s="161"/>
      <c r="F146" s="161"/>
      <c r="G146" s="161"/>
      <c r="H146" s="161"/>
      <c r="I146" s="161"/>
      <c r="J146" s="161"/>
      <c r="K146" s="161"/>
      <c r="L146" s="161"/>
      <c r="M146" s="161"/>
      <c r="N146" s="161"/>
      <c r="O146" s="161"/>
      <c r="P146" s="161"/>
      <c r="Q146" s="161"/>
    </row>
    <row r="147" spans="2:17" ht="13.5" hidden="1" customHeight="1" x14ac:dyDescent="0.15">
      <c r="B147" s="161"/>
      <c r="C147" s="161"/>
      <c r="D147" s="161"/>
      <c r="E147" s="161"/>
      <c r="F147" s="161"/>
      <c r="G147" s="161"/>
      <c r="H147" s="161"/>
      <c r="I147" s="161"/>
      <c r="J147" s="161"/>
      <c r="K147" s="161"/>
      <c r="L147" s="161"/>
      <c r="M147" s="161"/>
      <c r="N147" s="161"/>
      <c r="O147" s="161"/>
      <c r="P147" s="161"/>
      <c r="Q147" s="161"/>
    </row>
    <row r="148" spans="2:17" ht="13.5" hidden="1" customHeight="1" x14ac:dyDescent="0.15">
      <c r="B148" s="161"/>
      <c r="C148" s="161"/>
      <c r="D148" s="161"/>
      <c r="E148" s="161"/>
      <c r="F148" s="161"/>
      <c r="G148" s="161"/>
      <c r="H148" s="161"/>
      <c r="I148" s="161"/>
      <c r="J148" s="161"/>
      <c r="K148" s="161"/>
      <c r="L148" s="161"/>
      <c r="M148" s="161"/>
      <c r="N148" s="161"/>
      <c r="O148" s="161"/>
      <c r="P148" s="161"/>
      <c r="Q148" s="161"/>
    </row>
    <row r="149" spans="2:17" ht="13.5" hidden="1" customHeight="1" x14ac:dyDescent="0.15">
      <c r="B149" s="161"/>
      <c r="C149" s="161"/>
      <c r="D149" s="161"/>
      <c r="E149" s="161"/>
      <c r="F149" s="161"/>
      <c r="G149" s="161"/>
      <c r="H149" s="161"/>
      <c r="I149" s="161"/>
      <c r="J149" s="161"/>
      <c r="K149" s="161"/>
      <c r="L149" s="161"/>
      <c r="M149" s="161"/>
      <c r="N149" s="161"/>
      <c r="O149" s="161"/>
      <c r="P149" s="161"/>
      <c r="Q149" s="161"/>
    </row>
    <row r="150" spans="2:17" ht="13.5" hidden="1" customHeight="1" x14ac:dyDescent="0.15">
      <c r="B150" s="161"/>
      <c r="C150" s="161"/>
      <c r="D150" s="161"/>
      <c r="E150" s="161"/>
      <c r="F150" s="161"/>
      <c r="G150" s="161"/>
      <c r="H150" s="161"/>
      <c r="I150" s="161"/>
      <c r="J150" s="161"/>
      <c r="K150" s="161"/>
      <c r="L150" s="161"/>
      <c r="M150" s="161"/>
      <c r="N150" s="161"/>
      <c r="O150" s="161"/>
      <c r="P150" s="161"/>
      <c r="Q150" s="161"/>
    </row>
    <row r="151" spans="2:17" ht="13.5" hidden="1" customHeight="1" x14ac:dyDescent="0.15">
      <c r="B151" s="161"/>
      <c r="C151" s="161"/>
      <c r="D151" s="161"/>
      <c r="E151" s="161"/>
      <c r="F151" s="161"/>
      <c r="G151" s="161"/>
      <c r="H151" s="161"/>
      <c r="I151" s="161"/>
      <c r="J151" s="161"/>
      <c r="K151" s="161"/>
      <c r="L151" s="161"/>
      <c r="M151" s="161"/>
      <c r="N151" s="161"/>
      <c r="O151" s="161"/>
      <c r="P151" s="161"/>
      <c r="Q151" s="161"/>
    </row>
    <row r="152" spans="2:17" ht="13.5" hidden="1" customHeight="1" x14ac:dyDescent="0.15">
      <c r="B152" s="161"/>
      <c r="C152" s="161"/>
      <c r="D152" s="161"/>
      <c r="E152" s="161"/>
      <c r="F152" s="161"/>
      <c r="G152" s="161"/>
      <c r="H152" s="161"/>
      <c r="I152" s="161"/>
      <c r="J152" s="161"/>
      <c r="K152" s="161"/>
      <c r="L152" s="161"/>
      <c r="M152" s="161"/>
      <c r="N152" s="161"/>
      <c r="O152" s="161"/>
      <c r="P152" s="161"/>
      <c r="Q152" s="161"/>
    </row>
    <row r="153" spans="2:17" ht="13.5" hidden="1" customHeight="1" x14ac:dyDescent="0.15">
      <c r="B153" s="161"/>
      <c r="C153" s="161"/>
      <c r="D153" s="161"/>
      <c r="E153" s="161"/>
      <c r="F153" s="161"/>
      <c r="G153" s="161"/>
      <c r="H153" s="161"/>
      <c r="I153" s="161"/>
      <c r="J153" s="161"/>
      <c r="K153" s="161"/>
      <c r="L153" s="161"/>
      <c r="M153" s="161"/>
      <c r="N153" s="161"/>
      <c r="O153" s="161"/>
      <c r="P153" s="161"/>
      <c r="Q153" s="161"/>
    </row>
    <row r="154" spans="2:17" ht="13.5" hidden="1" customHeight="1" x14ac:dyDescent="0.15">
      <c r="B154" s="161"/>
      <c r="C154" s="161"/>
      <c r="D154" s="161"/>
      <c r="E154" s="161"/>
      <c r="F154" s="161"/>
      <c r="G154" s="161"/>
      <c r="H154" s="161"/>
      <c r="I154" s="161"/>
      <c r="J154" s="161"/>
      <c r="K154" s="161"/>
      <c r="L154" s="161"/>
      <c r="M154" s="161"/>
      <c r="N154" s="161"/>
      <c r="O154" s="161"/>
      <c r="P154" s="161"/>
      <c r="Q154" s="161"/>
    </row>
    <row r="155" spans="2:17" ht="13.5" hidden="1" customHeight="1" x14ac:dyDescent="0.15">
      <c r="B155" s="161"/>
      <c r="C155" s="161"/>
      <c r="D155" s="161"/>
      <c r="E155" s="161"/>
      <c r="F155" s="161"/>
      <c r="G155" s="161"/>
      <c r="H155" s="161"/>
      <c r="I155" s="161"/>
      <c r="J155" s="161"/>
      <c r="K155" s="161"/>
      <c r="L155" s="161"/>
      <c r="M155" s="161"/>
      <c r="N155" s="161"/>
      <c r="O155" s="161"/>
      <c r="P155" s="161"/>
      <c r="Q155" s="161"/>
    </row>
    <row r="156" spans="2:17" ht="13.5" hidden="1" customHeight="1" x14ac:dyDescent="0.15">
      <c r="B156" s="161"/>
      <c r="C156" s="161"/>
      <c r="D156" s="161"/>
      <c r="E156" s="161"/>
      <c r="F156" s="161"/>
      <c r="G156" s="161"/>
      <c r="H156" s="161"/>
      <c r="I156" s="161"/>
      <c r="J156" s="161"/>
      <c r="K156" s="161"/>
      <c r="L156" s="161"/>
      <c r="M156" s="161"/>
      <c r="N156" s="161"/>
      <c r="O156" s="161"/>
      <c r="P156" s="161"/>
      <c r="Q156" s="161"/>
    </row>
    <row r="157" spans="2:17" ht="13.5" hidden="1" customHeight="1" x14ac:dyDescent="0.15">
      <c r="B157" s="161"/>
      <c r="C157" s="161"/>
      <c r="D157" s="161"/>
      <c r="E157" s="161"/>
      <c r="F157" s="161"/>
      <c r="G157" s="161"/>
      <c r="H157" s="161"/>
      <c r="I157" s="161"/>
      <c r="J157" s="161"/>
      <c r="K157" s="161"/>
      <c r="L157" s="161"/>
      <c r="M157" s="161"/>
      <c r="N157" s="161"/>
      <c r="O157" s="161"/>
      <c r="P157" s="161"/>
      <c r="Q157" s="161"/>
    </row>
    <row r="158" spans="2:17" ht="13.5" hidden="1" customHeight="1" x14ac:dyDescent="0.15">
      <c r="B158" s="161"/>
      <c r="C158" s="161"/>
      <c r="D158" s="161"/>
      <c r="E158" s="161"/>
      <c r="F158" s="161"/>
      <c r="G158" s="161"/>
      <c r="H158" s="161"/>
      <c r="I158" s="161"/>
      <c r="J158" s="161"/>
      <c r="K158" s="161"/>
      <c r="L158" s="161"/>
      <c r="M158" s="161"/>
      <c r="N158" s="161"/>
      <c r="O158" s="161"/>
      <c r="P158" s="161"/>
      <c r="Q158" s="161"/>
    </row>
    <row r="159" spans="2:17" ht="13.5" hidden="1" customHeight="1" x14ac:dyDescent="0.15">
      <c r="B159" s="161"/>
      <c r="C159" s="161"/>
      <c r="D159" s="161"/>
      <c r="E159" s="161"/>
      <c r="F159" s="161"/>
      <c r="G159" s="161"/>
      <c r="H159" s="161"/>
      <c r="I159" s="161"/>
      <c r="J159" s="161"/>
      <c r="K159" s="161"/>
      <c r="L159" s="161"/>
      <c r="M159" s="161"/>
      <c r="N159" s="161"/>
      <c r="O159" s="161"/>
      <c r="P159" s="161"/>
      <c r="Q159" s="161"/>
    </row>
    <row r="160" spans="2:17" ht="13.5" hidden="1" customHeight="1" x14ac:dyDescent="0.15">
      <c r="B160" s="161"/>
      <c r="C160" s="161"/>
      <c r="D160" s="161"/>
      <c r="E160" s="161"/>
      <c r="F160" s="161"/>
      <c r="G160" s="161"/>
      <c r="H160" s="161"/>
      <c r="I160" s="161"/>
      <c r="J160" s="161"/>
      <c r="K160" s="161"/>
      <c r="L160" s="161"/>
      <c r="M160" s="161"/>
      <c r="N160" s="161"/>
      <c r="O160" s="161"/>
      <c r="P160" s="161"/>
      <c r="Q160" s="16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70"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c r="AG59" s="158"/>
      <c r="AH59" s="158"/>
    </row>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160" customWidth="1"/>
    <col min="2" max="2" width="18.125" style="160" customWidth="1"/>
    <col min="3" max="3" width="22.625" style="160" customWidth="1"/>
    <col min="4" max="9" width="18.125" style="160" customWidth="1"/>
    <col min="10" max="10" width="22.75" style="160" customWidth="1"/>
    <col min="11" max="15" width="18.125" style="160" customWidth="1"/>
    <col min="16" max="16" width="6.125" style="167" customWidth="1"/>
    <col min="17" max="17" width="5.875" style="165" customWidth="1"/>
    <col min="18" max="18" width="19.125" style="160" hidden="1"/>
    <col min="19" max="23" width="12.625" style="160" hidden="1"/>
    <col min="24" max="257" width="8.625" style="160" hidden="1"/>
    <col min="258" max="263" width="14.875" style="160" hidden="1"/>
    <col min="264" max="265" width="15.875" style="160" hidden="1"/>
    <col min="266" max="271" width="16.125" style="160" hidden="1"/>
    <col min="272" max="272" width="6.125" style="160" hidden="1"/>
    <col min="273" max="273" width="3" style="160" hidden="1"/>
    <col min="274" max="513" width="8.625" style="160" hidden="1"/>
    <col min="514" max="519" width="14.875" style="160" hidden="1"/>
    <col min="520" max="521" width="15.875" style="160" hidden="1"/>
    <col min="522" max="527" width="16.125" style="160" hidden="1"/>
    <col min="528" max="528" width="6.125" style="160" hidden="1"/>
    <col min="529" max="529" width="3" style="160" hidden="1"/>
    <col min="530" max="769" width="8.625" style="160" hidden="1"/>
    <col min="770" max="775" width="14.875" style="160" hidden="1"/>
    <col min="776" max="777" width="15.875" style="160" hidden="1"/>
    <col min="778" max="783" width="16.125" style="160" hidden="1"/>
    <col min="784" max="784" width="6.125" style="160" hidden="1"/>
    <col min="785" max="785" width="3" style="160" hidden="1"/>
    <col min="786" max="1025" width="8.625" style="160" hidden="1"/>
    <col min="1026" max="1031" width="14.875" style="160" hidden="1"/>
    <col min="1032" max="1033" width="15.875" style="160" hidden="1"/>
    <col min="1034" max="1039" width="16.125" style="160" hidden="1"/>
    <col min="1040" max="1040" width="6.125" style="160" hidden="1"/>
    <col min="1041" max="1041" width="3" style="160" hidden="1"/>
    <col min="1042" max="1281" width="8.625" style="160" hidden="1"/>
    <col min="1282" max="1287" width="14.875" style="160" hidden="1"/>
    <col min="1288" max="1289" width="15.875" style="160" hidden="1"/>
    <col min="1290" max="1295" width="16.125" style="160" hidden="1"/>
    <col min="1296" max="1296" width="6.125" style="160" hidden="1"/>
    <col min="1297" max="1297" width="3" style="160" hidden="1"/>
    <col min="1298" max="1537" width="8.625" style="160" hidden="1"/>
    <col min="1538" max="1543" width="14.875" style="160" hidden="1"/>
    <col min="1544" max="1545" width="15.875" style="160" hidden="1"/>
    <col min="1546" max="1551" width="16.125" style="160" hidden="1"/>
    <col min="1552" max="1552" width="6.125" style="160" hidden="1"/>
    <col min="1553" max="1553" width="3" style="160" hidden="1"/>
    <col min="1554" max="1793" width="8.625" style="160" hidden="1"/>
    <col min="1794" max="1799" width="14.875" style="160" hidden="1"/>
    <col min="1800" max="1801" width="15.875" style="160" hidden="1"/>
    <col min="1802" max="1807" width="16.125" style="160" hidden="1"/>
    <col min="1808" max="1808" width="6.125" style="160" hidden="1"/>
    <col min="1809" max="1809" width="3" style="160" hidden="1"/>
    <col min="1810" max="2049" width="8.625" style="160" hidden="1"/>
    <col min="2050" max="2055" width="14.875" style="160" hidden="1"/>
    <col min="2056" max="2057" width="15.875" style="160" hidden="1"/>
    <col min="2058" max="2063" width="16.125" style="160" hidden="1"/>
    <col min="2064" max="2064" width="6.125" style="160" hidden="1"/>
    <col min="2065" max="2065" width="3" style="160" hidden="1"/>
    <col min="2066" max="2305" width="8.625" style="160" hidden="1"/>
    <col min="2306" max="2311" width="14.875" style="160" hidden="1"/>
    <col min="2312" max="2313" width="15.875" style="160" hidden="1"/>
    <col min="2314" max="2319" width="16.125" style="160" hidden="1"/>
    <col min="2320" max="2320" width="6.125" style="160" hidden="1"/>
    <col min="2321" max="2321" width="3" style="160" hidden="1"/>
    <col min="2322" max="2561" width="8.625" style="160" hidden="1"/>
    <col min="2562" max="2567" width="14.875" style="160" hidden="1"/>
    <col min="2568" max="2569" width="15.875" style="160" hidden="1"/>
    <col min="2570" max="2575" width="16.125" style="160" hidden="1"/>
    <col min="2576" max="2576" width="6.125" style="160" hidden="1"/>
    <col min="2577" max="2577" width="3" style="160" hidden="1"/>
    <col min="2578" max="2817" width="8.625" style="160" hidden="1"/>
    <col min="2818" max="2823" width="14.875" style="160" hidden="1"/>
    <col min="2824" max="2825" width="15.875" style="160" hidden="1"/>
    <col min="2826" max="2831" width="16.125" style="160" hidden="1"/>
    <col min="2832" max="2832" width="6.125" style="160" hidden="1"/>
    <col min="2833" max="2833" width="3" style="160" hidden="1"/>
    <col min="2834" max="3073" width="8.625" style="160" hidden="1"/>
    <col min="3074" max="3079" width="14.875" style="160" hidden="1"/>
    <col min="3080" max="3081" width="15.875" style="160" hidden="1"/>
    <col min="3082" max="3087" width="16.125" style="160" hidden="1"/>
    <col min="3088" max="3088" width="6.125" style="160" hidden="1"/>
    <col min="3089" max="3089" width="3" style="160" hidden="1"/>
    <col min="3090" max="3329" width="8.625" style="160" hidden="1"/>
    <col min="3330" max="3335" width="14.875" style="160" hidden="1"/>
    <col min="3336" max="3337" width="15.875" style="160" hidden="1"/>
    <col min="3338" max="3343" width="16.125" style="160" hidden="1"/>
    <col min="3344" max="3344" width="6.125" style="160" hidden="1"/>
    <col min="3345" max="3345" width="3" style="160" hidden="1"/>
    <col min="3346" max="3585" width="8.625" style="160" hidden="1"/>
    <col min="3586" max="3591" width="14.875" style="160" hidden="1"/>
    <col min="3592" max="3593" width="15.875" style="160" hidden="1"/>
    <col min="3594" max="3599" width="16.125" style="160" hidden="1"/>
    <col min="3600" max="3600" width="6.125" style="160" hidden="1"/>
    <col min="3601" max="3601" width="3" style="160" hidden="1"/>
    <col min="3602" max="3841" width="8.625" style="160" hidden="1"/>
    <col min="3842" max="3847" width="14.875" style="160" hidden="1"/>
    <col min="3848" max="3849" width="15.875" style="160" hidden="1"/>
    <col min="3850" max="3855" width="16.125" style="160" hidden="1"/>
    <col min="3856" max="3856" width="6.125" style="160" hidden="1"/>
    <col min="3857" max="3857" width="3" style="160" hidden="1"/>
    <col min="3858" max="4097" width="8.625" style="160" hidden="1"/>
    <col min="4098" max="4103" width="14.875" style="160" hidden="1"/>
    <col min="4104" max="4105" width="15.875" style="160" hidden="1"/>
    <col min="4106" max="4111" width="16.125" style="160" hidden="1"/>
    <col min="4112" max="4112" width="6.125" style="160" hidden="1"/>
    <col min="4113" max="4113" width="3" style="160" hidden="1"/>
    <col min="4114" max="4353" width="8.625" style="160" hidden="1"/>
    <col min="4354" max="4359" width="14.875" style="160" hidden="1"/>
    <col min="4360" max="4361" width="15.875" style="160" hidden="1"/>
    <col min="4362" max="4367" width="16.125" style="160" hidden="1"/>
    <col min="4368" max="4368" width="6.125" style="160" hidden="1"/>
    <col min="4369" max="4369" width="3" style="160" hidden="1"/>
    <col min="4370" max="4609" width="8.625" style="160" hidden="1"/>
    <col min="4610" max="4615" width="14.875" style="160" hidden="1"/>
    <col min="4616" max="4617" width="15.875" style="160" hidden="1"/>
    <col min="4618" max="4623" width="16.125" style="160" hidden="1"/>
    <col min="4624" max="4624" width="6.125" style="160" hidden="1"/>
    <col min="4625" max="4625" width="3" style="160" hidden="1"/>
    <col min="4626" max="4865" width="8.625" style="160" hidden="1"/>
    <col min="4866" max="4871" width="14.875" style="160" hidden="1"/>
    <col min="4872" max="4873" width="15.875" style="160" hidden="1"/>
    <col min="4874" max="4879" width="16.125" style="160" hidden="1"/>
    <col min="4880" max="4880" width="6.125" style="160" hidden="1"/>
    <col min="4881" max="4881" width="3" style="160" hidden="1"/>
    <col min="4882" max="5121" width="8.625" style="160" hidden="1"/>
    <col min="5122" max="5127" width="14.875" style="160" hidden="1"/>
    <col min="5128" max="5129" width="15.875" style="160" hidden="1"/>
    <col min="5130" max="5135" width="16.125" style="160" hidden="1"/>
    <col min="5136" max="5136" width="6.125" style="160" hidden="1"/>
    <col min="5137" max="5137" width="3" style="160" hidden="1"/>
    <col min="5138" max="5377" width="8.625" style="160" hidden="1"/>
    <col min="5378" max="5383" width="14.875" style="160" hidden="1"/>
    <col min="5384" max="5385" width="15.875" style="160" hidden="1"/>
    <col min="5386" max="5391" width="16.125" style="160" hidden="1"/>
    <col min="5392" max="5392" width="6.125" style="160" hidden="1"/>
    <col min="5393" max="5393" width="3" style="160" hidden="1"/>
    <col min="5394" max="5633" width="8.625" style="160" hidden="1"/>
    <col min="5634" max="5639" width="14.875" style="160" hidden="1"/>
    <col min="5640" max="5641" width="15.875" style="160" hidden="1"/>
    <col min="5642" max="5647" width="16.125" style="160" hidden="1"/>
    <col min="5648" max="5648" width="6.125" style="160" hidden="1"/>
    <col min="5649" max="5649" width="3" style="160" hidden="1"/>
    <col min="5650" max="5889" width="8.625" style="160" hidden="1"/>
    <col min="5890" max="5895" width="14.875" style="160" hidden="1"/>
    <col min="5896" max="5897" width="15.875" style="160" hidden="1"/>
    <col min="5898" max="5903" width="16.125" style="160" hidden="1"/>
    <col min="5904" max="5904" width="6.125" style="160" hidden="1"/>
    <col min="5905" max="5905" width="3" style="160" hidden="1"/>
    <col min="5906" max="6145" width="8.625" style="160" hidden="1"/>
    <col min="6146" max="6151" width="14.875" style="160" hidden="1"/>
    <col min="6152" max="6153" width="15.875" style="160" hidden="1"/>
    <col min="6154" max="6159" width="16.125" style="160" hidden="1"/>
    <col min="6160" max="6160" width="6.125" style="160" hidden="1"/>
    <col min="6161" max="6161" width="3" style="160" hidden="1"/>
    <col min="6162" max="6401" width="8.625" style="160" hidden="1"/>
    <col min="6402" max="6407" width="14.875" style="160" hidden="1"/>
    <col min="6408" max="6409" width="15.875" style="160" hidden="1"/>
    <col min="6410" max="6415" width="16.125" style="160" hidden="1"/>
    <col min="6416" max="6416" width="6.125" style="160" hidden="1"/>
    <col min="6417" max="6417" width="3" style="160" hidden="1"/>
    <col min="6418" max="6657" width="8.625" style="160" hidden="1"/>
    <col min="6658" max="6663" width="14.875" style="160" hidden="1"/>
    <col min="6664" max="6665" width="15.875" style="160" hidden="1"/>
    <col min="6666" max="6671" width="16.125" style="160" hidden="1"/>
    <col min="6672" max="6672" width="6.125" style="160" hidden="1"/>
    <col min="6673" max="6673" width="3" style="160" hidden="1"/>
    <col min="6674" max="6913" width="8.625" style="160" hidden="1"/>
    <col min="6914" max="6919" width="14.875" style="160" hidden="1"/>
    <col min="6920" max="6921" width="15.875" style="160" hidden="1"/>
    <col min="6922" max="6927" width="16.125" style="160" hidden="1"/>
    <col min="6928" max="6928" width="6.125" style="160" hidden="1"/>
    <col min="6929" max="6929" width="3" style="160" hidden="1"/>
    <col min="6930" max="7169" width="8.625" style="160" hidden="1"/>
    <col min="7170" max="7175" width="14.875" style="160" hidden="1"/>
    <col min="7176" max="7177" width="15.875" style="160" hidden="1"/>
    <col min="7178" max="7183" width="16.125" style="160" hidden="1"/>
    <col min="7184" max="7184" width="6.125" style="160" hidden="1"/>
    <col min="7185" max="7185" width="3" style="160" hidden="1"/>
    <col min="7186" max="7425" width="8.625" style="160" hidden="1"/>
    <col min="7426" max="7431" width="14.875" style="160" hidden="1"/>
    <col min="7432" max="7433" width="15.875" style="160" hidden="1"/>
    <col min="7434" max="7439" width="16.125" style="160" hidden="1"/>
    <col min="7440" max="7440" width="6.125" style="160" hidden="1"/>
    <col min="7441" max="7441" width="3" style="160" hidden="1"/>
    <col min="7442" max="7681" width="8.625" style="160" hidden="1"/>
    <col min="7682" max="7687" width="14.875" style="160" hidden="1"/>
    <col min="7688" max="7689" width="15.875" style="160" hidden="1"/>
    <col min="7690" max="7695" width="16.125" style="160" hidden="1"/>
    <col min="7696" max="7696" width="6.125" style="160" hidden="1"/>
    <col min="7697" max="7697" width="3" style="160" hidden="1"/>
    <col min="7698" max="7937" width="8.625" style="160" hidden="1"/>
    <col min="7938" max="7943" width="14.875" style="160" hidden="1"/>
    <col min="7944" max="7945" width="15.875" style="160" hidden="1"/>
    <col min="7946" max="7951" width="16.125" style="160" hidden="1"/>
    <col min="7952" max="7952" width="6.125" style="160" hidden="1"/>
    <col min="7953" max="7953" width="3" style="160" hidden="1"/>
    <col min="7954" max="8193" width="8.625" style="160" hidden="1"/>
    <col min="8194" max="8199" width="14.875" style="160" hidden="1"/>
    <col min="8200" max="8201" width="15.875" style="160" hidden="1"/>
    <col min="8202" max="8207" width="16.125" style="160" hidden="1"/>
    <col min="8208" max="8208" width="6.125" style="160" hidden="1"/>
    <col min="8209" max="8209" width="3" style="160" hidden="1"/>
    <col min="8210" max="8449" width="8.625" style="160" hidden="1"/>
    <col min="8450" max="8455" width="14.875" style="160" hidden="1"/>
    <col min="8456" max="8457" width="15.875" style="160" hidden="1"/>
    <col min="8458" max="8463" width="16.125" style="160" hidden="1"/>
    <col min="8464" max="8464" width="6.125" style="160" hidden="1"/>
    <col min="8465" max="8465" width="3" style="160" hidden="1"/>
    <col min="8466" max="8705" width="8.625" style="160" hidden="1"/>
    <col min="8706" max="8711" width="14.875" style="160" hidden="1"/>
    <col min="8712" max="8713" width="15.875" style="160" hidden="1"/>
    <col min="8714" max="8719" width="16.125" style="160" hidden="1"/>
    <col min="8720" max="8720" width="6.125" style="160" hidden="1"/>
    <col min="8721" max="8721" width="3" style="160" hidden="1"/>
    <col min="8722" max="8961" width="8.625" style="160" hidden="1"/>
    <col min="8962" max="8967" width="14.875" style="160" hidden="1"/>
    <col min="8968" max="8969" width="15.875" style="160" hidden="1"/>
    <col min="8970" max="8975" width="16.125" style="160" hidden="1"/>
    <col min="8976" max="8976" width="6.125" style="160" hidden="1"/>
    <col min="8977" max="8977" width="3" style="160" hidden="1"/>
    <col min="8978" max="9217" width="8.625" style="160" hidden="1"/>
    <col min="9218" max="9223" width="14.875" style="160" hidden="1"/>
    <col min="9224" max="9225" width="15.875" style="160" hidden="1"/>
    <col min="9226" max="9231" width="16.125" style="160" hidden="1"/>
    <col min="9232" max="9232" width="6.125" style="160" hidden="1"/>
    <col min="9233" max="9233" width="3" style="160" hidden="1"/>
    <col min="9234" max="9473" width="8.625" style="160" hidden="1"/>
    <col min="9474" max="9479" width="14.875" style="160" hidden="1"/>
    <col min="9480" max="9481" width="15.875" style="160" hidden="1"/>
    <col min="9482" max="9487" width="16.125" style="160" hidden="1"/>
    <col min="9488" max="9488" width="6.125" style="160" hidden="1"/>
    <col min="9489" max="9489" width="3" style="160" hidden="1"/>
    <col min="9490" max="9729" width="8.625" style="160" hidden="1"/>
    <col min="9730" max="9735" width="14.875" style="160" hidden="1"/>
    <col min="9736" max="9737" width="15.875" style="160" hidden="1"/>
    <col min="9738" max="9743" width="16.125" style="160" hidden="1"/>
    <col min="9744" max="9744" width="6.125" style="160" hidden="1"/>
    <col min="9745" max="9745" width="3" style="160" hidden="1"/>
    <col min="9746" max="9985" width="8.625" style="160" hidden="1"/>
    <col min="9986" max="9991" width="14.875" style="160" hidden="1"/>
    <col min="9992" max="9993" width="15.875" style="160" hidden="1"/>
    <col min="9994" max="9999" width="16.125" style="160" hidden="1"/>
    <col min="10000" max="10000" width="6.125" style="160" hidden="1"/>
    <col min="10001" max="10001" width="3" style="160" hidden="1"/>
    <col min="10002" max="10241" width="8.625" style="160" hidden="1"/>
    <col min="10242" max="10247" width="14.875" style="160" hidden="1"/>
    <col min="10248" max="10249" width="15.875" style="160" hidden="1"/>
    <col min="10250" max="10255" width="16.125" style="160" hidden="1"/>
    <col min="10256" max="10256" width="6.125" style="160" hidden="1"/>
    <col min="10257" max="10257" width="3" style="160" hidden="1"/>
    <col min="10258" max="10497" width="8.625" style="160" hidden="1"/>
    <col min="10498" max="10503" width="14.875" style="160" hidden="1"/>
    <col min="10504" max="10505" width="15.875" style="160" hidden="1"/>
    <col min="10506" max="10511" width="16.125" style="160" hidden="1"/>
    <col min="10512" max="10512" width="6.125" style="160" hidden="1"/>
    <col min="10513" max="10513" width="3" style="160" hidden="1"/>
    <col min="10514" max="10753" width="8.625" style="160" hidden="1"/>
    <col min="10754" max="10759" width="14.875" style="160" hidden="1"/>
    <col min="10760" max="10761" width="15.875" style="160" hidden="1"/>
    <col min="10762" max="10767" width="16.125" style="160" hidden="1"/>
    <col min="10768" max="10768" width="6.125" style="160" hidden="1"/>
    <col min="10769" max="10769" width="3" style="160" hidden="1"/>
    <col min="10770" max="11009" width="8.625" style="160" hidden="1"/>
    <col min="11010" max="11015" width="14.875" style="160" hidden="1"/>
    <col min="11016" max="11017" width="15.875" style="160" hidden="1"/>
    <col min="11018" max="11023" width="16.125" style="160" hidden="1"/>
    <col min="11024" max="11024" width="6.125" style="160" hidden="1"/>
    <col min="11025" max="11025" width="3" style="160" hidden="1"/>
    <col min="11026" max="11265" width="8.625" style="160" hidden="1"/>
    <col min="11266" max="11271" width="14.875" style="160" hidden="1"/>
    <col min="11272" max="11273" width="15.875" style="160" hidden="1"/>
    <col min="11274" max="11279" width="16.125" style="160" hidden="1"/>
    <col min="11280" max="11280" width="6.125" style="160" hidden="1"/>
    <col min="11281" max="11281" width="3" style="160" hidden="1"/>
    <col min="11282" max="11521" width="8.625" style="160" hidden="1"/>
    <col min="11522" max="11527" width="14.875" style="160" hidden="1"/>
    <col min="11528" max="11529" width="15.875" style="160" hidden="1"/>
    <col min="11530" max="11535" width="16.125" style="160" hidden="1"/>
    <col min="11536" max="11536" width="6.125" style="160" hidden="1"/>
    <col min="11537" max="11537" width="3" style="160" hidden="1"/>
    <col min="11538" max="11777" width="8.625" style="160" hidden="1"/>
    <col min="11778" max="11783" width="14.875" style="160" hidden="1"/>
    <col min="11784" max="11785" width="15.875" style="160" hidden="1"/>
    <col min="11786" max="11791" width="16.125" style="160" hidden="1"/>
    <col min="11792" max="11792" width="6.125" style="160" hidden="1"/>
    <col min="11793" max="11793" width="3" style="160" hidden="1"/>
    <col min="11794" max="12033" width="8.625" style="160" hidden="1"/>
    <col min="12034" max="12039" width="14.875" style="160" hidden="1"/>
    <col min="12040" max="12041" width="15.875" style="160" hidden="1"/>
    <col min="12042" max="12047" width="16.125" style="160" hidden="1"/>
    <col min="12048" max="12048" width="6.125" style="160" hidden="1"/>
    <col min="12049" max="12049" width="3" style="160" hidden="1"/>
    <col min="12050" max="12289" width="8.625" style="160" hidden="1"/>
    <col min="12290" max="12295" width="14.875" style="160" hidden="1"/>
    <col min="12296" max="12297" width="15.875" style="160" hidden="1"/>
    <col min="12298" max="12303" width="16.125" style="160" hidden="1"/>
    <col min="12304" max="12304" width="6.125" style="160" hidden="1"/>
    <col min="12305" max="12305" width="3" style="160" hidden="1"/>
    <col min="12306" max="12545" width="8.625" style="160" hidden="1"/>
    <col min="12546" max="12551" width="14.875" style="160" hidden="1"/>
    <col min="12552" max="12553" width="15.875" style="160" hidden="1"/>
    <col min="12554" max="12559" width="16.125" style="160" hidden="1"/>
    <col min="12560" max="12560" width="6.125" style="160" hidden="1"/>
    <col min="12561" max="12561" width="3" style="160" hidden="1"/>
    <col min="12562" max="12801" width="8.625" style="160" hidden="1"/>
    <col min="12802" max="12807" width="14.875" style="160" hidden="1"/>
    <col min="12808" max="12809" width="15.875" style="160" hidden="1"/>
    <col min="12810" max="12815" width="16.125" style="160" hidden="1"/>
    <col min="12816" max="12816" width="6.125" style="160" hidden="1"/>
    <col min="12817" max="12817" width="3" style="160" hidden="1"/>
    <col min="12818" max="13057" width="8.625" style="160" hidden="1"/>
    <col min="13058" max="13063" width="14.875" style="160" hidden="1"/>
    <col min="13064" max="13065" width="15.875" style="160" hidden="1"/>
    <col min="13066" max="13071" width="16.125" style="160" hidden="1"/>
    <col min="13072" max="13072" width="6.125" style="160" hidden="1"/>
    <col min="13073" max="13073" width="3" style="160" hidden="1"/>
    <col min="13074" max="13313" width="8.625" style="160" hidden="1"/>
    <col min="13314" max="13319" width="14.875" style="160" hidden="1"/>
    <col min="13320" max="13321" width="15.875" style="160" hidden="1"/>
    <col min="13322" max="13327" width="16.125" style="160" hidden="1"/>
    <col min="13328" max="13328" width="6.125" style="160" hidden="1"/>
    <col min="13329" max="13329" width="3" style="160" hidden="1"/>
    <col min="13330" max="13569" width="8.625" style="160" hidden="1"/>
    <col min="13570" max="13575" width="14.875" style="160" hidden="1"/>
    <col min="13576" max="13577" width="15.875" style="160" hidden="1"/>
    <col min="13578" max="13583" width="16.125" style="160" hidden="1"/>
    <col min="13584" max="13584" width="6.125" style="160" hidden="1"/>
    <col min="13585" max="13585" width="3" style="160" hidden="1"/>
    <col min="13586" max="13825" width="8.625" style="160" hidden="1"/>
    <col min="13826" max="13831" width="14.875" style="160" hidden="1"/>
    <col min="13832" max="13833" width="15.875" style="160" hidden="1"/>
    <col min="13834" max="13839" width="16.125" style="160" hidden="1"/>
    <col min="13840" max="13840" width="6.125" style="160" hidden="1"/>
    <col min="13841" max="13841" width="3" style="160" hidden="1"/>
    <col min="13842" max="14081" width="8.625" style="160" hidden="1"/>
    <col min="14082" max="14087" width="14.875" style="160" hidden="1"/>
    <col min="14088" max="14089" width="15.875" style="160" hidden="1"/>
    <col min="14090" max="14095" width="16.125" style="160" hidden="1"/>
    <col min="14096" max="14096" width="6.125" style="160" hidden="1"/>
    <col min="14097" max="14097" width="3" style="160" hidden="1"/>
    <col min="14098" max="14337" width="8.625" style="160" hidden="1"/>
    <col min="14338" max="14343" width="14.875" style="160" hidden="1"/>
    <col min="14344" max="14345" width="15.875" style="160" hidden="1"/>
    <col min="14346" max="14351" width="16.125" style="160" hidden="1"/>
    <col min="14352" max="14352" width="6.125" style="160" hidden="1"/>
    <col min="14353" max="14353" width="3" style="160" hidden="1"/>
    <col min="14354" max="14593" width="8.625" style="160" hidden="1"/>
    <col min="14594" max="14599" width="14.875" style="160" hidden="1"/>
    <col min="14600" max="14601" width="15.875" style="160" hidden="1"/>
    <col min="14602" max="14607" width="16.125" style="160" hidden="1"/>
    <col min="14608" max="14608" width="6.125" style="160" hidden="1"/>
    <col min="14609" max="14609" width="3" style="160" hidden="1"/>
    <col min="14610" max="14849" width="8.625" style="160" hidden="1"/>
    <col min="14850" max="14855" width="14.875" style="160" hidden="1"/>
    <col min="14856" max="14857" width="15.875" style="160" hidden="1"/>
    <col min="14858" max="14863" width="16.125" style="160" hidden="1"/>
    <col min="14864" max="14864" width="6.125" style="160" hidden="1"/>
    <col min="14865" max="14865" width="3" style="160" hidden="1"/>
    <col min="14866" max="15105" width="8.625" style="160" hidden="1"/>
    <col min="15106" max="15111" width="14.875" style="160" hidden="1"/>
    <col min="15112" max="15113" width="15.875" style="160" hidden="1"/>
    <col min="15114" max="15119" width="16.125" style="160" hidden="1"/>
    <col min="15120" max="15120" width="6.125" style="160" hidden="1"/>
    <col min="15121" max="15121" width="3" style="160" hidden="1"/>
    <col min="15122" max="15361" width="8.625" style="160" hidden="1"/>
    <col min="15362" max="15367" width="14.875" style="160" hidden="1"/>
    <col min="15368" max="15369" width="15.875" style="160" hidden="1"/>
    <col min="15370" max="15375" width="16.125" style="160" hidden="1"/>
    <col min="15376" max="15376" width="6.125" style="160" hidden="1"/>
    <col min="15377" max="15377" width="3" style="160" hidden="1"/>
    <col min="15378" max="15617" width="8.625" style="160" hidden="1"/>
    <col min="15618" max="15623" width="14.875" style="160" hidden="1"/>
    <col min="15624" max="15625" width="15.875" style="160" hidden="1"/>
    <col min="15626" max="15631" width="16.125" style="160" hidden="1"/>
    <col min="15632" max="15632" width="6.125" style="160" hidden="1"/>
    <col min="15633" max="15633" width="3" style="160" hidden="1"/>
    <col min="15634" max="15873" width="8.625" style="160" hidden="1"/>
    <col min="15874" max="15879" width="14.875" style="160" hidden="1"/>
    <col min="15880" max="15881" width="15.875" style="160" hidden="1"/>
    <col min="15882" max="15887" width="16.125" style="160" hidden="1"/>
    <col min="15888" max="15888" width="6.125" style="160" hidden="1"/>
    <col min="15889" max="15889" width="3" style="160" hidden="1"/>
    <col min="15890" max="16129" width="8.625" style="160" hidden="1"/>
    <col min="16130" max="16135" width="14.875" style="160" hidden="1"/>
    <col min="16136" max="16137" width="15.875" style="160" hidden="1"/>
    <col min="16138" max="16143" width="16.125" style="160" hidden="1"/>
    <col min="16144" max="16144" width="6.125" style="160" hidden="1"/>
    <col min="16145" max="16145" width="3" style="160" hidden="1"/>
    <col min="16146" max="16384" width="8.625" style="160" hidden="1"/>
  </cols>
  <sheetData>
    <row r="1" spans="1:51" ht="42.75" customHeight="1" x14ac:dyDescent="0.15">
      <c r="A1" s="307"/>
      <c r="B1" s="308"/>
      <c r="P1" s="161"/>
      <c r="Q1" s="161"/>
    </row>
    <row r="2" spans="1:51" ht="25.5" x14ac:dyDescent="0.25">
      <c r="A2" s="307"/>
      <c r="C2" s="309"/>
      <c r="P2" s="161"/>
      <c r="Q2" s="161"/>
    </row>
    <row r="3" spans="1:51" ht="25.5" x14ac:dyDescent="0.25">
      <c r="A3" s="307"/>
      <c r="C3" s="309"/>
      <c r="P3" s="161"/>
      <c r="Q3" s="161"/>
    </row>
    <row r="4" spans="1:51" s="310" customForma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row>
    <row r="5" spans="1:51" s="310" customFormat="1" x14ac:dyDescent="0.15">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row>
    <row r="6" spans="1:51" s="310" customFormat="1" x14ac:dyDescent="0.15">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row>
    <row r="7" spans="1:51" s="310" customFormat="1" x14ac:dyDescent="0.15">
      <c r="A7" s="307"/>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row>
    <row r="8" spans="1:51" s="310" customFormat="1" x14ac:dyDescent="0.1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row>
    <row r="9" spans="1:51" s="310" customFormat="1" x14ac:dyDescent="0.15">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row>
    <row r="10" spans="1:51" s="310" customFormat="1" x14ac:dyDescent="0.15">
      <c r="A10" s="307"/>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Y10" s="310" t="s">
        <v>559</v>
      </c>
    </row>
    <row r="11" spans="1:51" s="310" customFormat="1" x14ac:dyDescent="0.15">
      <c r="A11" s="307"/>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row>
    <row r="12" spans="1:51" s="310" customFormat="1" x14ac:dyDescent="0.15">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Y12" s="310" t="s">
        <v>559</v>
      </c>
    </row>
    <row r="13" spans="1:51" s="310" customFormat="1" x14ac:dyDescent="0.15">
      <c r="A13" s="307"/>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row>
    <row r="14" spans="1:51" s="310" customFormat="1" ht="14.25" customHeight="1" x14ac:dyDescent="0.15">
      <c r="A14" s="307"/>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row>
    <row r="15" spans="1:51" s="310" customFormat="1" x14ac:dyDescent="0.15">
      <c r="A15" s="160"/>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row>
    <row r="16" spans="1:51" s="310" customFormat="1" x14ac:dyDescent="0.15">
      <c r="A16" s="160"/>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row>
    <row r="17" spans="1:259" s="310" customFormat="1" x14ac:dyDescent="0.15">
      <c r="A17" s="160"/>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row>
    <row r="18" spans="1:259" s="310" customFormat="1" x14ac:dyDescent="0.15">
      <c r="A18" s="160"/>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row>
    <row r="19" spans="1:259" x14ac:dyDescent="0.15">
      <c r="P19" s="161"/>
      <c r="Q19" s="161"/>
    </row>
    <row r="20" spans="1:259" x14ac:dyDescent="0.15">
      <c r="P20" s="161"/>
      <c r="Q20" s="161"/>
    </row>
    <row r="21" spans="1:259" ht="17.25" x14ac:dyDescent="0.15">
      <c r="B21" s="311"/>
      <c r="C21" s="163"/>
      <c r="D21" s="163"/>
      <c r="E21" s="163"/>
      <c r="F21" s="163"/>
      <c r="G21" s="163"/>
      <c r="H21" s="163"/>
      <c r="I21" s="163"/>
      <c r="J21" s="163"/>
      <c r="K21" s="163"/>
      <c r="L21" s="163"/>
      <c r="M21" s="163"/>
      <c r="N21" s="312"/>
      <c r="O21" s="163"/>
      <c r="P21" s="164"/>
      <c r="Q21" s="161"/>
      <c r="IY21" s="313"/>
    </row>
    <row r="22" spans="1:259" ht="17.25" x14ac:dyDescent="0.15">
      <c r="B22" s="165"/>
      <c r="IY22" s="314"/>
    </row>
    <row r="23" spans="1:259" x14ac:dyDescent="0.15">
      <c r="B23" s="165"/>
    </row>
    <row r="24" spans="1:259" x14ac:dyDescent="0.15">
      <c r="B24" s="165"/>
    </row>
    <row r="25" spans="1:259" x14ac:dyDescent="0.15">
      <c r="B25" s="165"/>
    </row>
    <row r="26" spans="1:259" x14ac:dyDescent="0.15">
      <c r="B26" s="165"/>
    </row>
    <row r="27" spans="1:259" x14ac:dyDescent="0.15">
      <c r="B27" s="165"/>
    </row>
    <row r="28" spans="1:259" x14ac:dyDescent="0.15">
      <c r="B28" s="165"/>
    </row>
    <row r="29" spans="1:259" x14ac:dyDescent="0.15">
      <c r="B29" s="165"/>
    </row>
    <row r="30" spans="1:259" x14ac:dyDescent="0.15">
      <c r="B30" s="165"/>
    </row>
    <row r="31" spans="1:259" x14ac:dyDescent="0.15">
      <c r="B31" s="165"/>
    </row>
    <row r="32" spans="1:259" x14ac:dyDescent="0.15">
      <c r="B32" s="165"/>
    </row>
    <row r="33" spans="2:17" x14ac:dyDescent="0.15">
      <c r="B33" s="165"/>
    </row>
    <row r="34" spans="2:17" x14ac:dyDescent="0.15">
      <c r="B34" s="165"/>
    </row>
    <row r="35" spans="2:17" x14ac:dyDescent="0.15">
      <c r="B35" s="165"/>
    </row>
    <row r="36" spans="2:17" x14ac:dyDescent="0.15">
      <c r="B36" s="165"/>
    </row>
    <row r="37" spans="2:17" x14ac:dyDescent="0.15">
      <c r="B37" s="165"/>
    </row>
    <row r="38" spans="2:17" x14ac:dyDescent="0.15">
      <c r="B38" s="165"/>
    </row>
    <row r="39" spans="2:17" x14ac:dyDescent="0.15">
      <c r="B39" s="257"/>
      <c r="C39" s="223"/>
      <c r="D39" s="223"/>
      <c r="E39" s="223"/>
      <c r="F39" s="223"/>
      <c r="G39" s="223"/>
      <c r="H39" s="223"/>
      <c r="I39" s="223"/>
      <c r="J39" s="223"/>
      <c r="K39" s="223"/>
      <c r="L39" s="223"/>
      <c r="M39" s="223"/>
      <c r="N39" s="223"/>
      <c r="O39" s="223"/>
      <c r="P39" s="258"/>
    </row>
    <row r="40" spans="2:17" x14ac:dyDescent="0.15">
      <c r="B40" s="315"/>
      <c r="C40" s="161"/>
      <c r="D40" s="161"/>
      <c r="E40" s="161"/>
      <c r="F40" s="161"/>
      <c r="G40" s="161"/>
      <c r="H40" s="161"/>
      <c r="I40" s="161"/>
      <c r="J40" s="161"/>
      <c r="K40" s="161"/>
      <c r="L40" s="161"/>
      <c r="M40" s="161"/>
      <c r="N40" s="161"/>
      <c r="O40" s="161"/>
      <c r="P40" s="315"/>
      <c r="Q40" s="161"/>
    </row>
    <row r="41" spans="2:17" ht="17.25" x14ac:dyDescent="0.15">
      <c r="B41" s="162" t="s">
        <v>560</v>
      </c>
      <c r="C41" s="163"/>
      <c r="D41" s="163"/>
      <c r="E41" s="163"/>
      <c r="F41" s="163"/>
      <c r="G41" s="163"/>
      <c r="H41" s="163"/>
      <c r="I41" s="163"/>
      <c r="J41" s="163"/>
      <c r="K41" s="163"/>
      <c r="L41" s="163"/>
      <c r="M41" s="163"/>
      <c r="N41" s="163"/>
      <c r="O41" s="163"/>
      <c r="P41" s="164"/>
    </row>
    <row r="42" spans="2:17" x14ac:dyDescent="0.15">
      <c r="B42" s="165"/>
      <c r="C42" s="161"/>
      <c r="D42" s="161"/>
      <c r="E42" s="161"/>
      <c r="F42" s="161"/>
      <c r="G42" s="316" t="s">
        <v>561</v>
      </c>
      <c r="I42" s="317"/>
      <c r="J42" s="317"/>
      <c r="K42" s="317"/>
      <c r="L42" s="161"/>
      <c r="M42" s="161"/>
      <c r="N42" s="161"/>
      <c r="O42" s="161"/>
    </row>
    <row r="43" spans="2:17" x14ac:dyDescent="0.15">
      <c r="B43" s="165"/>
      <c r="C43" s="161"/>
      <c r="D43" s="161"/>
      <c r="E43" s="161"/>
      <c r="F43" s="161"/>
      <c r="G43" s="1221"/>
      <c r="H43" s="1222"/>
      <c r="I43" s="1222"/>
      <c r="J43" s="1222"/>
      <c r="K43" s="1222"/>
      <c r="L43" s="1222"/>
      <c r="M43" s="1222"/>
      <c r="N43" s="1222"/>
      <c r="O43" s="1223"/>
    </row>
    <row r="44" spans="2:17" x14ac:dyDescent="0.15">
      <c r="B44" s="165"/>
      <c r="C44" s="161"/>
      <c r="D44" s="161"/>
      <c r="E44" s="161"/>
      <c r="F44" s="161"/>
      <c r="G44" s="1224"/>
      <c r="H44" s="1225"/>
      <c r="I44" s="1225"/>
      <c r="J44" s="1225"/>
      <c r="K44" s="1225"/>
      <c r="L44" s="1225"/>
      <c r="M44" s="1225"/>
      <c r="N44" s="1225"/>
      <c r="O44" s="1226"/>
    </row>
    <row r="45" spans="2:17" x14ac:dyDescent="0.15">
      <c r="B45" s="165"/>
      <c r="C45" s="161"/>
      <c r="D45" s="161"/>
      <c r="E45" s="161"/>
      <c r="F45" s="161"/>
      <c r="G45" s="1224"/>
      <c r="H45" s="1225"/>
      <c r="I45" s="1225"/>
      <c r="J45" s="1225"/>
      <c r="K45" s="1225"/>
      <c r="L45" s="1225"/>
      <c r="M45" s="1225"/>
      <c r="N45" s="1225"/>
      <c r="O45" s="1226"/>
    </row>
    <row r="46" spans="2:17" x14ac:dyDescent="0.15">
      <c r="B46" s="165"/>
      <c r="C46" s="161"/>
      <c r="D46" s="161"/>
      <c r="E46" s="161"/>
      <c r="F46" s="161"/>
      <c r="G46" s="1224"/>
      <c r="H46" s="1225"/>
      <c r="I46" s="1225"/>
      <c r="J46" s="1225"/>
      <c r="K46" s="1225"/>
      <c r="L46" s="1225"/>
      <c r="M46" s="1225"/>
      <c r="N46" s="1225"/>
      <c r="O46" s="1226"/>
    </row>
    <row r="47" spans="2:17" x14ac:dyDescent="0.15">
      <c r="B47" s="165"/>
      <c r="C47" s="161"/>
      <c r="D47" s="161"/>
      <c r="E47" s="161"/>
      <c r="F47" s="161"/>
      <c r="G47" s="1227"/>
      <c r="H47" s="1228"/>
      <c r="I47" s="1228"/>
      <c r="J47" s="1228"/>
      <c r="K47" s="1228"/>
      <c r="L47" s="1228"/>
      <c r="M47" s="1228"/>
      <c r="N47" s="1228"/>
      <c r="O47" s="1229"/>
    </row>
    <row r="48" spans="2:17" x14ac:dyDescent="0.15">
      <c r="B48" s="165"/>
      <c r="C48" s="161"/>
      <c r="D48" s="161"/>
      <c r="E48" s="161"/>
      <c r="F48" s="161"/>
      <c r="G48" s="161"/>
      <c r="H48" s="318"/>
      <c r="I48" s="318"/>
      <c r="J48" s="318"/>
    </row>
    <row r="49" spans="1:17" x14ac:dyDescent="0.15">
      <c r="B49" s="165"/>
      <c r="C49" s="161"/>
      <c r="D49" s="161"/>
      <c r="E49" s="161"/>
      <c r="F49" s="161"/>
      <c r="G49" s="160" t="s">
        <v>562</v>
      </c>
    </row>
    <row r="50" spans="1:17" x14ac:dyDescent="0.15">
      <c r="B50" s="165"/>
      <c r="C50" s="161"/>
      <c r="D50" s="161"/>
      <c r="E50" s="161"/>
      <c r="F50" s="161"/>
      <c r="G50" s="1230"/>
      <c r="H50" s="1231"/>
      <c r="I50" s="1231"/>
      <c r="J50" s="1232"/>
      <c r="K50" s="319" t="s">
        <v>504</v>
      </c>
      <c r="L50" s="319" t="s">
        <v>505</v>
      </c>
      <c r="M50" s="319" t="s">
        <v>506</v>
      </c>
      <c r="N50" s="319" t="s">
        <v>507</v>
      </c>
      <c r="O50" s="319" t="s">
        <v>508</v>
      </c>
    </row>
    <row r="51" spans="1:17" x14ac:dyDescent="0.15">
      <c r="B51" s="165"/>
      <c r="C51" s="161"/>
      <c r="D51" s="161"/>
      <c r="E51" s="161"/>
      <c r="F51" s="161"/>
      <c r="G51" s="1233" t="s">
        <v>563</v>
      </c>
      <c r="H51" s="1234"/>
      <c r="I51" s="1239" t="s">
        <v>564</v>
      </c>
      <c r="J51" s="1239"/>
      <c r="K51" s="1241"/>
      <c r="L51" s="1241"/>
      <c r="M51" s="1241"/>
      <c r="N51" s="1241"/>
      <c r="O51" s="1241"/>
    </row>
    <row r="52" spans="1:17" x14ac:dyDescent="0.15">
      <c r="B52" s="165"/>
      <c r="C52" s="161"/>
      <c r="D52" s="161"/>
      <c r="E52" s="161"/>
      <c r="F52" s="161"/>
      <c r="G52" s="1235"/>
      <c r="H52" s="1236"/>
      <c r="I52" s="1240"/>
      <c r="J52" s="1240"/>
      <c r="K52" s="1242"/>
      <c r="L52" s="1242"/>
      <c r="M52" s="1242"/>
      <c r="N52" s="1242"/>
      <c r="O52" s="1242"/>
    </row>
    <row r="53" spans="1:17" x14ac:dyDescent="0.15">
      <c r="A53" s="320"/>
      <c r="B53" s="165"/>
      <c r="C53" s="161"/>
      <c r="D53" s="161"/>
      <c r="E53" s="161"/>
      <c r="F53" s="161"/>
      <c r="G53" s="1235"/>
      <c r="H53" s="1236"/>
      <c r="I53" s="1243" t="s">
        <v>574</v>
      </c>
      <c r="J53" s="1243"/>
      <c r="K53" s="1244"/>
      <c r="L53" s="1244"/>
      <c r="M53" s="1244"/>
      <c r="N53" s="1244"/>
      <c r="O53" s="1244"/>
    </row>
    <row r="54" spans="1:17" x14ac:dyDescent="0.15">
      <c r="A54" s="320"/>
      <c r="B54" s="165"/>
      <c r="C54" s="161"/>
      <c r="D54" s="161"/>
      <c r="E54" s="161"/>
      <c r="F54" s="161"/>
      <c r="G54" s="1237"/>
      <c r="H54" s="1238"/>
      <c r="I54" s="1243"/>
      <c r="J54" s="1243"/>
      <c r="K54" s="1245"/>
      <c r="L54" s="1245"/>
      <c r="M54" s="1245"/>
      <c r="N54" s="1245"/>
      <c r="O54" s="1245"/>
    </row>
    <row r="55" spans="1:17" x14ac:dyDescent="0.15">
      <c r="A55" s="320"/>
      <c r="B55" s="165"/>
      <c r="C55" s="161"/>
      <c r="D55" s="161"/>
      <c r="E55" s="161"/>
      <c r="F55" s="161"/>
      <c r="G55" s="1246" t="s">
        <v>566</v>
      </c>
      <c r="H55" s="1247"/>
      <c r="I55" s="1243" t="s">
        <v>564</v>
      </c>
      <c r="J55" s="1243"/>
      <c r="K55" s="1241"/>
      <c r="L55" s="1241"/>
      <c r="M55" s="1241"/>
      <c r="N55" s="1241"/>
      <c r="O55" s="1241"/>
    </row>
    <row r="56" spans="1:17" x14ac:dyDescent="0.15">
      <c r="A56" s="320"/>
      <c r="B56" s="165"/>
      <c r="C56" s="161"/>
      <c r="D56" s="161"/>
      <c r="E56" s="161"/>
      <c r="F56" s="161"/>
      <c r="G56" s="1248"/>
      <c r="H56" s="1249"/>
      <c r="I56" s="1243"/>
      <c r="J56" s="1243"/>
      <c r="K56" s="1242"/>
      <c r="L56" s="1242"/>
      <c r="M56" s="1242"/>
      <c r="N56" s="1242"/>
      <c r="O56" s="1242"/>
    </row>
    <row r="57" spans="1:17" s="320" customFormat="1" x14ac:dyDescent="0.15">
      <c r="B57" s="321"/>
      <c r="C57" s="317"/>
      <c r="D57" s="317"/>
      <c r="E57" s="317"/>
      <c r="F57" s="317"/>
      <c r="G57" s="1248"/>
      <c r="H57" s="1249"/>
      <c r="I57" s="1252" t="s">
        <v>565</v>
      </c>
      <c r="J57" s="1252"/>
      <c r="K57" s="1244"/>
      <c r="L57" s="1244"/>
      <c r="M57" s="1244"/>
      <c r="N57" s="1244"/>
      <c r="O57" s="1244"/>
      <c r="P57" s="322"/>
      <c r="Q57" s="321"/>
    </row>
    <row r="58" spans="1:17" s="320" customFormat="1" x14ac:dyDescent="0.15">
      <c r="A58" s="160"/>
      <c r="B58" s="321"/>
      <c r="C58" s="317"/>
      <c r="D58" s="317"/>
      <c r="E58" s="317"/>
      <c r="F58" s="317"/>
      <c r="G58" s="1250"/>
      <c r="H58" s="1251"/>
      <c r="I58" s="1252"/>
      <c r="J58" s="1252"/>
      <c r="K58" s="1245"/>
      <c r="L58" s="1245"/>
      <c r="M58" s="1245"/>
      <c r="N58" s="1245"/>
      <c r="O58" s="1245"/>
      <c r="P58" s="322"/>
      <c r="Q58" s="321"/>
    </row>
    <row r="59" spans="1:17" s="320" customFormat="1" x14ac:dyDescent="0.15">
      <c r="A59" s="160"/>
      <c r="B59" s="321"/>
      <c r="C59" s="317"/>
      <c r="D59" s="317"/>
      <c r="E59" s="317"/>
      <c r="F59" s="317"/>
      <c r="G59" s="317"/>
      <c r="H59" s="317"/>
      <c r="I59" s="317"/>
      <c r="J59" s="317"/>
      <c r="K59" s="323"/>
      <c r="L59" s="323"/>
      <c r="M59" s="323"/>
      <c r="N59" s="323"/>
      <c r="O59" s="323"/>
      <c r="P59" s="322"/>
      <c r="Q59" s="321"/>
    </row>
    <row r="60" spans="1:17" s="320" customFormat="1" x14ac:dyDescent="0.15">
      <c r="A60" s="160"/>
      <c r="B60" s="321"/>
      <c r="C60" s="317"/>
      <c r="D60" s="317"/>
      <c r="E60" s="317"/>
      <c r="F60" s="317"/>
      <c r="G60" s="317"/>
      <c r="H60" s="317"/>
      <c r="I60" s="317"/>
      <c r="J60" s="317"/>
      <c r="K60" s="323"/>
      <c r="L60" s="323"/>
      <c r="M60" s="323"/>
      <c r="N60" s="323"/>
      <c r="O60" s="323"/>
      <c r="P60" s="322"/>
      <c r="Q60" s="321"/>
    </row>
    <row r="61" spans="1:17" s="320" customFormat="1" x14ac:dyDescent="0.15">
      <c r="A61" s="160"/>
      <c r="B61" s="324"/>
      <c r="C61" s="325"/>
      <c r="D61" s="325"/>
      <c r="E61" s="325"/>
      <c r="F61" s="325"/>
      <c r="G61" s="325"/>
      <c r="H61" s="325"/>
      <c r="I61" s="325"/>
      <c r="J61" s="325"/>
      <c r="K61" s="325"/>
      <c r="L61" s="325"/>
      <c r="M61" s="326"/>
      <c r="N61" s="326"/>
      <c r="O61" s="326"/>
      <c r="P61" s="327"/>
      <c r="Q61" s="321"/>
    </row>
    <row r="62" spans="1:17" x14ac:dyDescent="0.15">
      <c r="B62" s="315"/>
      <c r="C62" s="315"/>
      <c r="D62" s="315"/>
      <c r="E62" s="315"/>
      <c r="F62" s="315"/>
      <c r="G62" s="315"/>
      <c r="H62" s="315"/>
      <c r="I62" s="315"/>
      <c r="J62" s="315"/>
      <c r="K62" s="315"/>
      <c r="L62" s="315"/>
      <c r="M62" s="315"/>
      <c r="N62" s="315"/>
      <c r="O62" s="315"/>
      <c r="P62" s="315"/>
      <c r="Q62" s="161"/>
    </row>
    <row r="63" spans="1:17" ht="17.25" x14ac:dyDescent="0.15">
      <c r="B63" s="224" t="s">
        <v>568</v>
      </c>
      <c r="C63" s="161"/>
      <c r="D63" s="161"/>
      <c r="E63" s="161"/>
      <c r="F63" s="161"/>
      <c r="G63" s="161"/>
      <c r="H63" s="161"/>
      <c r="I63" s="161"/>
      <c r="J63" s="161"/>
      <c r="K63" s="161"/>
      <c r="L63" s="161"/>
      <c r="M63" s="161"/>
      <c r="N63" s="161"/>
      <c r="O63" s="161"/>
    </row>
    <row r="64" spans="1:17" x14ac:dyDescent="0.15">
      <c r="B64" s="165"/>
      <c r="C64" s="161"/>
      <c r="D64" s="161"/>
      <c r="E64" s="161"/>
      <c r="F64" s="161"/>
      <c r="G64" s="316" t="s">
        <v>561</v>
      </c>
      <c r="I64" s="317"/>
      <c r="J64" s="317"/>
      <c r="K64" s="317"/>
      <c r="L64" s="161"/>
      <c r="M64" s="161"/>
      <c r="N64" s="161"/>
      <c r="O64" s="161"/>
    </row>
    <row r="65" spans="2:30" x14ac:dyDescent="0.15">
      <c r="B65" s="165"/>
      <c r="C65" s="161"/>
      <c r="D65" s="161"/>
      <c r="E65" s="161"/>
      <c r="F65" s="161"/>
      <c r="G65" s="1221" t="s">
        <v>575</v>
      </c>
      <c r="H65" s="1222"/>
      <c r="I65" s="1222"/>
      <c r="J65" s="1222"/>
      <c r="K65" s="1222"/>
      <c r="L65" s="1222"/>
      <c r="M65" s="1222"/>
      <c r="N65" s="1222"/>
      <c r="O65" s="1223"/>
    </row>
    <row r="66" spans="2:30" x14ac:dyDescent="0.15">
      <c r="B66" s="165"/>
      <c r="C66" s="161"/>
      <c r="D66" s="161"/>
      <c r="E66" s="161"/>
      <c r="F66" s="161"/>
      <c r="G66" s="1224"/>
      <c r="H66" s="1225"/>
      <c r="I66" s="1225"/>
      <c r="J66" s="1225"/>
      <c r="K66" s="1225"/>
      <c r="L66" s="1225"/>
      <c r="M66" s="1225"/>
      <c r="N66" s="1225"/>
      <c r="O66" s="1226"/>
    </row>
    <row r="67" spans="2:30" x14ac:dyDescent="0.15">
      <c r="B67" s="165"/>
      <c r="C67" s="161"/>
      <c r="D67" s="161"/>
      <c r="E67" s="161"/>
      <c r="F67" s="161"/>
      <c r="G67" s="1224"/>
      <c r="H67" s="1225"/>
      <c r="I67" s="1225"/>
      <c r="J67" s="1225"/>
      <c r="K67" s="1225"/>
      <c r="L67" s="1225"/>
      <c r="M67" s="1225"/>
      <c r="N67" s="1225"/>
      <c r="O67" s="1226"/>
    </row>
    <row r="68" spans="2:30" x14ac:dyDescent="0.15">
      <c r="B68" s="165"/>
      <c r="C68" s="161"/>
      <c r="D68" s="161"/>
      <c r="E68" s="161"/>
      <c r="F68" s="161"/>
      <c r="G68" s="1224"/>
      <c r="H68" s="1225"/>
      <c r="I68" s="1225"/>
      <c r="J68" s="1225"/>
      <c r="K68" s="1225"/>
      <c r="L68" s="1225"/>
      <c r="M68" s="1225"/>
      <c r="N68" s="1225"/>
      <c r="O68" s="1226"/>
    </row>
    <row r="69" spans="2:30" x14ac:dyDescent="0.15">
      <c r="B69" s="165"/>
      <c r="C69" s="161"/>
      <c r="D69" s="161"/>
      <c r="E69" s="161"/>
      <c r="F69" s="161"/>
      <c r="G69" s="1227"/>
      <c r="H69" s="1228"/>
      <c r="I69" s="1228"/>
      <c r="J69" s="1228"/>
      <c r="K69" s="1228"/>
      <c r="L69" s="1228"/>
      <c r="M69" s="1228"/>
      <c r="N69" s="1228"/>
      <c r="O69" s="1229"/>
    </row>
    <row r="70" spans="2:30" x14ac:dyDescent="0.15">
      <c r="B70" s="165"/>
      <c r="C70" s="161"/>
      <c r="D70" s="161"/>
      <c r="E70" s="161"/>
      <c r="F70" s="161"/>
      <c r="G70" s="161"/>
      <c r="H70" s="328"/>
      <c r="I70" s="328"/>
      <c r="J70" s="329"/>
      <c r="K70" s="329"/>
      <c r="L70" s="330"/>
      <c r="M70" s="329"/>
      <c r="N70" s="330"/>
      <c r="O70" s="331"/>
    </row>
    <row r="71" spans="2:30" x14ac:dyDescent="0.15">
      <c r="B71" s="165"/>
      <c r="C71" s="161"/>
      <c r="D71" s="161"/>
      <c r="E71" s="161"/>
      <c r="F71" s="161"/>
      <c r="G71" s="332" t="s">
        <v>570</v>
      </c>
      <c r="I71" s="333"/>
      <c r="J71" s="329"/>
      <c r="K71" s="329"/>
      <c r="L71" s="330"/>
      <c r="M71" s="329"/>
      <c r="N71" s="330"/>
      <c r="O71" s="331"/>
    </row>
    <row r="72" spans="2:30" x14ac:dyDescent="0.15">
      <c r="B72" s="165"/>
      <c r="C72" s="161"/>
      <c r="D72" s="161"/>
      <c r="E72" s="161"/>
      <c r="F72" s="161"/>
      <c r="G72" s="1230"/>
      <c r="H72" s="1231"/>
      <c r="I72" s="1231"/>
      <c r="J72" s="1232"/>
      <c r="K72" s="319" t="s">
        <v>504</v>
      </c>
      <c r="L72" s="319" t="s">
        <v>505</v>
      </c>
      <c r="M72" s="319" t="s">
        <v>506</v>
      </c>
      <c r="N72" s="319" t="s">
        <v>507</v>
      </c>
      <c r="O72" s="319" t="s">
        <v>508</v>
      </c>
    </row>
    <row r="73" spans="2:30" x14ac:dyDescent="0.15">
      <c r="B73" s="165"/>
      <c r="C73" s="161"/>
      <c r="D73" s="161"/>
      <c r="E73" s="161"/>
      <c r="F73" s="161"/>
      <c r="G73" s="1233" t="s">
        <v>563</v>
      </c>
      <c r="H73" s="1234"/>
      <c r="I73" s="1239" t="s">
        <v>564</v>
      </c>
      <c r="J73" s="1239"/>
      <c r="K73" s="1253">
        <v>63.4</v>
      </c>
      <c r="L73" s="1253">
        <v>60.3</v>
      </c>
      <c r="M73" s="1242">
        <v>50.9</v>
      </c>
      <c r="N73" s="1242">
        <v>51.6</v>
      </c>
      <c r="O73" s="1242">
        <v>53</v>
      </c>
      <c r="S73" s="160">
        <v>9.9</v>
      </c>
    </row>
    <row r="74" spans="2:30" x14ac:dyDescent="0.15">
      <c r="B74" s="165"/>
      <c r="C74" s="161"/>
      <c r="D74" s="161"/>
      <c r="E74" s="161"/>
      <c r="F74" s="161"/>
      <c r="G74" s="1235"/>
      <c r="H74" s="1236"/>
      <c r="I74" s="1240"/>
      <c r="J74" s="1240"/>
      <c r="K74" s="1253"/>
      <c r="L74" s="1253"/>
      <c r="M74" s="1242"/>
      <c r="N74" s="1242"/>
      <c r="O74" s="1242"/>
    </row>
    <row r="75" spans="2:30" x14ac:dyDescent="0.15">
      <c r="B75" s="165"/>
      <c r="C75" s="161"/>
      <c r="D75" s="161"/>
      <c r="E75" s="161"/>
      <c r="F75" s="161"/>
      <c r="G75" s="1235"/>
      <c r="H75" s="1236"/>
      <c r="I75" s="1243" t="s">
        <v>571</v>
      </c>
      <c r="J75" s="1243"/>
      <c r="K75" s="1254">
        <v>11.2</v>
      </c>
      <c r="L75" s="1254">
        <v>10.1</v>
      </c>
      <c r="M75" s="1254">
        <v>9.1</v>
      </c>
      <c r="N75" s="1254">
        <v>8.6</v>
      </c>
      <c r="O75" s="1254">
        <v>8.5</v>
      </c>
      <c r="U75" s="160">
        <v>81.2</v>
      </c>
      <c r="W75" s="160">
        <v>87.2</v>
      </c>
      <c r="Y75" s="160">
        <v>99.8</v>
      </c>
      <c r="AA75" s="160">
        <v>109.5</v>
      </c>
      <c r="AC75" s="160">
        <v>115.2</v>
      </c>
    </row>
    <row r="76" spans="2:30" x14ac:dyDescent="0.15">
      <c r="B76" s="165"/>
      <c r="C76" s="161"/>
      <c r="D76" s="161"/>
      <c r="E76" s="161"/>
      <c r="F76" s="161"/>
      <c r="G76" s="1237"/>
      <c r="H76" s="1238"/>
      <c r="I76" s="1243"/>
      <c r="J76" s="1243"/>
      <c r="K76" s="1245"/>
      <c r="L76" s="1245"/>
      <c r="M76" s="1245"/>
      <c r="N76" s="1245"/>
      <c r="O76" s="1245"/>
    </row>
    <row r="77" spans="2:30" x14ac:dyDescent="0.15">
      <c r="B77" s="165"/>
      <c r="C77" s="161"/>
      <c r="D77" s="161"/>
      <c r="E77" s="161"/>
      <c r="F77" s="161"/>
      <c r="G77" s="1246" t="s">
        <v>566</v>
      </c>
      <c r="H77" s="1247"/>
      <c r="I77" s="1243" t="s">
        <v>564</v>
      </c>
      <c r="J77" s="1243"/>
      <c r="K77" s="1253">
        <v>42</v>
      </c>
      <c r="L77" s="1253">
        <v>32.6</v>
      </c>
      <c r="M77" s="1242">
        <v>30.5</v>
      </c>
      <c r="N77" s="1242">
        <v>21.2</v>
      </c>
      <c r="O77" s="1242">
        <v>27.1</v>
      </c>
      <c r="R77" s="160">
        <v>12.3</v>
      </c>
      <c r="T77" s="160">
        <v>11.1</v>
      </c>
    </row>
    <row r="78" spans="2:30" x14ac:dyDescent="0.15">
      <c r="B78" s="165"/>
      <c r="C78" s="161"/>
      <c r="D78" s="161"/>
      <c r="E78" s="161"/>
      <c r="F78" s="161"/>
      <c r="G78" s="1248"/>
      <c r="H78" s="1249"/>
      <c r="I78" s="1243"/>
      <c r="J78" s="1243"/>
      <c r="K78" s="1253"/>
      <c r="L78" s="1253"/>
      <c r="M78" s="1242"/>
      <c r="N78" s="1242"/>
      <c r="O78" s="1242"/>
    </row>
    <row r="79" spans="2:30" x14ac:dyDescent="0.15">
      <c r="B79" s="165"/>
      <c r="C79" s="161"/>
      <c r="D79" s="161"/>
      <c r="E79" s="161"/>
      <c r="F79" s="161"/>
      <c r="G79" s="1248"/>
      <c r="H79" s="1249"/>
      <c r="I79" s="1255" t="s">
        <v>571</v>
      </c>
      <c r="J79" s="1252"/>
      <c r="K79" s="1256">
        <v>6.8</v>
      </c>
      <c r="L79" s="1256">
        <v>5.9</v>
      </c>
      <c r="M79" s="1256">
        <v>5.2</v>
      </c>
      <c r="N79" s="1256">
        <v>4.0999999999999996</v>
      </c>
      <c r="O79" s="1256">
        <v>5.2</v>
      </c>
      <c r="V79" s="160">
        <v>53.5</v>
      </c>
      <c r="X79" s="160">
        <v>48.2</v>
      </c>
      <c r="Z79" s="160">
        <v>34.200000000000003</v>
      </c>
      <c r="AB79" s="160">
        <v>30.3</v>
      </c>
      <c r="AD79" s="160">
        <v>28.9</v>
      </c>
    </row>
    <row r="80" spans="2:30" x14ac:dyDescent="0.15">
      <c r="B80" s="165"/>
      <c r="C80" s="161"/>
      <c r="D80" s="161"/>
      <c r="E80" s="161"/>
      <c r="F80" s="161"/>
      <c r="G80" s="1250"/>
      <c r="H80" s="1251"/>
      <c r="I80" s="1252"/>
      <c r="J80" s="1252"/>
      <c r="K80" s="1256"/>
      <c r="L80" s="1256"/>
      <c r="M80" s="1256"/>
      <c r="N80" s="1256"/>
      <c r="O80" s="1256"/>
    </row>
    <row r="81" spans="2:17" x14ac:dyDescent="0.15">
      <c r="B81" s="165"/>
      <c r="C81" s="161"/>
      <c r="D81" s="161"/>
      <c r="E81" s="161"/>
      <c r="F81" s="161"/>
      <c r="G81" s="161"/>
      <c r="H81" s="161"/>
      <c r="I81" s="161"/>
      <c r="J81" s="161"/>
      <c r="K81" s="334"/>
      <c r="L81" s="161"/>
      <c r="M81" s="161"/>
      <c r="N81" s="161"/>
      <c r="O81" s="161"/>
    </row>
    <row r="82" spans="2:17" ht="17.25" x14ac:dyDescent="0.15">
      <c r="B82" s="165"/>
      <c r="C82" s="161"/>
      <c r="D82" s="161"/>
      <c r="E82" s="161"/>
      <c r="F82" s="161"/>
      <c r="G82" s="161"/>
      <c r="H82" s="161"/>
      <c r="I82" s="161"/>
      <c r="J82" s="161"/>
      <c r="K82" s="335"/>
      <c r="L82" s="335"/>
      <c r="M82" s="335"/>
      <c r="N82" s="335"/>
      <c r="O82" s="335"/>
    </row>
    <row r="83" spans="2:17" x14ac:dyDescent="0.15">
      <c r="B83" s="257"/>
      <c r="C83" s="223"/>
      <c r="D83" s="223"/>
      <c r="E83" s="223"/>
      <c r="F83" s="223"/>
      <c r="G83" s="223"/>
      <c r="H83" s="223"/>
      <c r="I83" s="223"/>
      <c r="J83" s="223"/>
      <c r="K83" s="223"/>
      <c r="L83" s="223"/>
      <c r="M83" s="223"/>
      <c r="N83" s="223"/>
      <c r="O83" s="223"/>
      <c r="P83" s="258"/>
    </row>
    <row r="84" spans="2:17" x14ac:dyDescent="0.15">
      <c r="H84" s="161"/>
      <c r="I84" s="161"/>
      <c r="J84" s="161"/>
      <c r="K84" s="161"/>
      <c r="L84" s="161"/>
      <c r="M84" s="161"/>
      <c r="N84" s="161"/>
      <c r="O84" s="161"/>
      <c r="P84" s="161"/>
      <c r="Q84" s="161"/>
    </row>
    <row r="85" spans="2:17" x14ac:dyDescent="0.15">
      <c r="B85" s="161"/>
      <c r="C85" s="161"/>
      <c r="D85" s="161"/>
      <c r="E85" s="161"/>
      <c r="F85" s="161"/>
      <c r="G85" s="161"/>
      <c r="H85" s="161"/>
      <c r="I85" s="161"/>
      <c r="J85" s="161"/>
      <c r="K85" s="161"/>
      <c r="L85" s="161"/>
      <c r="M85" s="161"/>
      <c r="N85" s="161"/>
      <c r="O85" s="161"/>
      <c r="P85" s="161"/>
      <c r="Q85" s="161"/>
    </row>
    <row r="86" spans="2:17" hidden="1" x14ac:dyDescent="0.15">
      <c r="B86" s="161"/>
      <c r="C86" s="161"/>
      <c r="D86" s="161"/>
      <c r="E86" s="161"/>
      <c r="F86" s="161"/>
      <c r="G86" s="161"/>
      <c r="H86" s="161"/>
      <c r="I86" s="161"/>
      <c r="J86" s="161"/>
      <c r="K86" s="161"/>
      <c r="L86" s="161"/>
      <c r="M86" s="161"/>
      <c r="N86" s="161"/>
      <c r="O86" s="161"/>
      <c r="P86" s="161"/>
      <c r="Q86" s="161"/>
    </row>
    <row r="87" spans="2:17" hidden="1" x14ac:dyDescent="0.15">
      <c r="B87" s="161"/>
      <c r="C87" s="161"/>
      <c r="D87" s="161"/>
      <c r="E87" s="161"/>
      <c r="F87" s="161"/>
      <c r="G87" s="161"/>
      <c r="H87" s="161"/>
      <c r="I87" s="161"/>
      <c r="J87" s="161"/>
      <c r="K87" s="336"/>
      <c r="L87" s="161"/>
      <c r="M87" s="161"/>
      <c r="N87" s="161"/>
      <c r="O87" s="161"/>
      <c r="P87" s="161"/>
      <c r="Q87" s="161"/>
    </row>
    <row r="88" spans="2:17" hidden="1" x14ac:dyDescent="0.15">
      <c r="B88" s="161"/>
      <c r="C88" s="161"/>
      <c r="D88" s="161"/>
      <c r="E88" s="161"/>
      <c r="F88" s="161"/>
      <c r="G88" s="161"/>
      <c r="H88" s="161"/>
      <c r="I88" s="161"/>
      <c r="J88" s="161"/>
      <c r="K88" s="161"/>
      <c r="L88" s="161"/>
      <c r="M88" s="161"/>
      <c r="N88" s="161"/>
      <c r="O88" s="161"/>
      <c r="P88" s="161"/>
      <c r="Q88" s="161"/>
    </row>
    <row r="89" spans="2:17" hidden="1" x14ac:dyDescent="0.15">
      <c r="B89" s="161"/>
      <c r="C89" s="161"/>
      <c r="D89" s="161"/>
      <c r="E89" s="161"/>
      <c r="F89" s="161"/>
      <c r="G89" s="161"/>
      <c r="H89" s="161"/>
      <c r="I89" s="161"/>
      <c r="J89" s="161"/>
      <c r="K89" s="161"/>
      <c r="L89" s="161"/>
      <c r="M89" s="161"/>
      <c r="N89" s="161"/>
      <c r="O89" s="161"/>
      <c r="P89" s="161"/>
      <c r="Q89" s="161"/>
    </row>
    <row r="90" spans="2:17" hidden="1" x14ac:dyDescent="0.15">
      <c r="B90" s="161"/>
      <c r="C90" s="161"/>
      <c r="D90" s="161"/>
      <c r="E90" s="161"/>
      <c r="F90" s="161"/>
      <c r="G90" s="161"/>
      <c r="H90" s="161"/>
      <c r="I90" s="161"/>
      <c r="J90" s="161"/>
      <c r="K90" s="161"/>
      <c r="L90" s="161"/>
      <c r="M90" s="161"/>
      <c r="N90" s="161"/>
      <c r="O90" s="161"/>
      <c r="P90" s="161"/>
      <c r="Q90" s="161"/>
    </row>
    <row r="91" spans="2:17" hidden="1" x14ac:dyDescent="0.15">
      <c r="B91" s="161"/>
      <c r="C91" s="161"/>
      <c r="D91" s="161"/>
      <c r="E91" s="161"/>
      <c r="F91" s="161"/>
      <c r="G91" s="161"/>
      <c r="H91" s="161"/>
      <c r="I91" s="161"/>
      <c r="J91" s="161"/>
      <c r="K91" s="161"/>
      <c r="L91" s="161"/>
      <c r="M91" s="161"/>
      <c r="N91" s="161"/>
      <c r="O91" s="161"/>
      <c r="P91" s="161"/>
      <c r="Q91" s="161"/>
    </row>
    <row r="92" spans="2:17" ht="13.5" hidden="1" customHeight="1" x14ac:dyDescent="0.15">
      <c r="B92" s="161"/>
      <c r="C92" s="161"/>
      <c r="D92" s="161"/>
      <c r="E92" s="161"/>
      <c r="F92" s="161"/>
      <c r="G92" s="161"/>
      <c r="H92" s="161"/>
      <c r="I92" s="161"/>
      <c r="J92" s="161"/>
      <c r="K92" s="161"/>
      <c r="L92" s="161"/>
      <c r="M92" s="161"/>
      <c r="N92" s="161"/>
      <c r="O92" s="161"/>
      <c r="P92" s="161"/>
      <c r="Q92" s="161"/>
    </row>
    <row r="93" spans="2:17" ht="13.5" hidden="1" customHeight="1" x14ac:dyDescent="0.15">
      <c r="B93" s="161"/>
      <c r="C93" s="161"/>
      <c r="D93" s="161"/>
      <c r="E93" s="161"/>
      <c r="F93" s="161"/>
      <c r="G93" s="161"/>
      <c r="H93" s="161"/>
      <c r="I93" s="161"/>
      <c r="J93" s="161"/>
      <c r="K93" s="161"/>
      <c r="L93" s="161"/>
      <c r="M93" s="161"/>
      <c r="N93" s="161"/>
      <c r="O93" s="161"/>
      <c r="P93" s="161"/>
      <c r="Q93" s="161"/>
    </row>
    <row r="94" spans="2:17" ht="13.5" hidden="1" customHeight="1" x14ac:dyDescent="0.15">
      <c r="B94" s="161"/>
      <c r="C94" s="161"/>
      <c r="D94" s="161"/>
      <c r="E94" s="161"/>
      <c r="F94" s="161"/>
      <c r="G94" s="161"/>
      <c r="H94" s="161"/>
      <c r="I94" s="161"/>
      <c r="J94" s="161"/>
      <c r="K94" s="161"/>
      <c r="L94" s="161"/>
      <c r="M94" s="161"/>
      <c r="N94" s="161"/>
      <c r="O94" s="161"/>
      <c r="P94" s="161"/>
      <c r="Q94" s="161"/>
    </row>
    <row r="95" spans="2:17" ht="13.5" hidden="1" customHeight="1" x14ac:dyDescent="0.15">
      <c r="B95" s="161"/>
      <c r="C95" s="161"/>
      <c r="D95" s="161"/>
      <c r="E95" s="161"/>
      <c r="F95" s="161"/>
      <c r="G95" s="161"/>
      <c r="H95" s="161"/>
      <c r="I95" s="161"/>
      <c r="J95" s="161"/>
      <c r="K95" s="161"/>
      <c r="L95" s="161"/>
      <c r="M95" s="161"/>
      <c r="N95" s="161"/>
      <c r="O95" s="161"/>
      <c r="P95" s="161"/>
      <c r="Q95" s="161"/>
    </row>
    <row r="96" spans="2:17" ht="13.5" hidden="1" customHeight="1" x14ac:dyDescent="0.15">
      <c r="B96" s="161"/>
      <c r="C96" s="161"/>
      <c r="D96" s="161"/>
      <c r="E96" s="161"/>
      <c r="F96" s="161"/>
      <c r="G96" s="161"/>
      <c r="H96" s="161"/>
      <c r="I96" s="161"/>
      <c r="J96" s="161"/>
      <c r="K96" s="161"/>
      <c r="L96" s="161"/>
      <c r="M96" s="161"/>
      <c r="N96" s="161"/>
      <c r="O96" s="161"/>
      <c r="P96" s="161"/>
      <c r="Q96" s="161"/>
    </row>
    <row r="97" spans="2:17" ht="13.5" hidden="1" customHeight="1" x14ac:dyDescent="0.15">
      <c r="B97" s="161"/>
      <c r="C97" s="161"/>
      <c r="D97" s="161"/>
      <c r="E97" s="161"/>
      <c r="F97" s="161"/>
      <c r="G97" s="161"/>
      <c r="H97" s="161"/>
      <c r="I97" s="161"/>
      <c r="J97" s="161"/>
      <c r="K97" s="161"/>
      <c r="L97" s="161"/>
      <c r="M97" s="161"/>
      <c r="N97" s="161"/>
      <c r="O97" s="161"/>
      <c r="P97" s="161"/>
      <c r="Q97" s="161"/>
    </row>
    <row r="98" spans="2:17" ht="13.5" hidden="1" customHeight="1" x14ac:dyDescent="0.15">
      <c r="B98" s="161"/>
      <c r="C98" s="161"/>
      <c r="D98" s="161"/>
      <c r="E98" s="161"/>
      <c r="F98" s="161"/>
      <c r="G98" s="161"/>
      <c r="H98" s="161"/>
      <c r="I98" s="161"/>
      <c r="J98" s="161"/>
      <c r="K98" s="161"/>
      <c r="L98" s="161"/>
      <c r="M98" s="161"/>
      <c r="N98" s="161"/>
      <c r="O98" s="161"/>
      <c r="P98" s="161"/>
      <c r="Q98" s="161"/>
    </row>
    <row r="99" spans="2:17" ht="13.5" hidden="1" customHeight="1" x14ac:dyDescent="0.15">
      <c r="B99" s="161"/>
      <c r="C99" s="161"/>
      <c r="D99" s="161"/>
      <c r="E99" s="161"/>
      <c r="F99" s="161"/>
      <c r="G99" s="161"/>
      <c r="H99" s="161"/>
      <c r="I99" s="161"/>
      <c r="J99" s="161"/>
      <c r="K99" s="161"/>
      <c r="L99" s="161"/>
      <c r="M99" s="161"/>
      <c r="N99" s="161"/>
      <c r="O99" s="161"/>
      <c r="P99" s="161"/>
      <c r="Q99" s="161"/>
    </row>
    <row r="100" spans="2:17" ht="13.5" hidden="1" customHeight="1" x14ac:dyDescent="0.15">
      <c r="B100" s="161"/>
      <c r="C100" s="161"/>
      <c r="D100" s="161"/>
      <c r="E100" s="161"/>
      <c r="F100" s="161"/>
      <c r="G100" s="161"/>
      <c r="H100" s="161"/>
      <c r="I100" s="161"/>
      <c r="J100" s="161"/>
      <c r="K100" s="161"/>
      <c r="L100" s="161"/>
      <c r="M100" s="161"/>
      <c r="N100" s="161"/>
      <c r="O100" s="161"/>
      <c r="P100" s="161"/>
      <c r="Q100" s="161"/>
    </row>
    <row r="101" spans="2:17" ht="13.5" hidden="1" customHeight="1" x14ac:dyDescent="0.15">
      <c r="B101" s="161"/>
      <c r="C101" s="161"/>
      <c r="D101" s="161"/>
      <c r="E101" s="161"/>
      <c r="F101" s="161"/>
      <c r="G101" s="161"/>
      <c r="H101" s="161"/>
      <c r="I101" s="161"/>
      <c r="J101" s="161"/>
      <c r="K101" s="161"/>
      <c r="L101" s="161"/>
      <c r="M101" s="161"/>
      <c r="N101" s="161"/>
      <c r="O101" s="161"/>
      <c r="P101" s="161"/>
      <c r="Q101" s="161"/>
    </row>
    <row r="102" spans="2:17" ht="13.5" hidden="1" customHeight="1" x14ac:dyDescent="0.15">
      <c r="B102" s="161"/>
      <c r="C102" s="161"/>
      <c r="D102" s="161"/>
      <c r="E102" s="161"/>
      <c r="F102" s="161"/>
      <c r="G102" s="161"/>
      <c r="H102" s="161"/>
      <c r="I102" s="161"/>
      <c r="J102" s="161"/>
      <c r="K102" s="161"/>
      <c r="L102" s="161"/>
      <c r="M102" s="161"/>
      <c r="N102" s="161"/>
      <c r="O102" s="161"/>
      <c r="P102" s="161"/>
      <c r="Q102" s="161"/>
    </row>
    <row r="103" spans="2:17" ht="13.5" hidden="1" customHeight="1" x14ac:dyDescent="0.15">
      <c r="B103" s="161"/>
      <c r="C103" s="161"/>
      <c r="D103" s="161"/>
      <c r="E103" s="161"/>
      <c r="F103" s="161"/>
      <c r="G103" s="161"/>
      <c r="H103" s="161"/>
      <c r="I103" s="161"/>
      <c r="J103" s="161"/>
      <c r="K103" s="161"/>
      <c r="L103" s="161"/>
      <c r="M103" s="161"/>
      <c r="N103" s="161"/>
      <c r="O103" s="161"/>
      <c r="P103" s="161"/>
      <c r="Q103" s="161"/>
    </row>
    <row r="104" spans="2:17" ht="13.5" hidden="1" customHeight="1" x14ac:dyDescent="0.15">
      <c r="B104" s="161"/>
      <c r="C104" s="161"/>
      <c r="D104" s="161"/>
      <c r="E104" s="161"/>
      <c r="F104" s="161"/>
      <c r="G104" s="161"/>
      <c r="H104" s="161"/>
      <c r="I104" s="161"/>
      <c r="J104" s="161"/>
      <c r="K104" s="161"/>
      <c r="L104" s="161"/>
      <c r="M104" s="161"/>
      <c r="N104" s="161"/>
      <c r="O104" s="161"/>
      <c r="P104" s="161"/>
      <c r="Q104" s="161"/>
    </row>
    <row r="105" spans="2:17" ht="13.5" hidden="1" customHeight="1" x14ac:dyDescent="0.15">
      <c r="B105" s="161"/>
      <c r="C105" s="161"/>
      <c r="D105" s="161"/>
      <c r="E105" s="161"/>
      <c r="F105" s="161"/>
      <c r="G105" s="161"/>
      <c r="H105" s="161"/>
      <c r="I105" s="161"/>
      <c r="J105" s="161"/>
      <c r="K105" s="161"/>
      <c r="L105" s="161"/>
      <c r="M105" s="161"/>
      <c r="N105" s="161"/>
      <c r="O105" s="161"/>
      <c r="P105" s="161"/>
      <c r="Q105" s="161"/>
    </row>
    <row r="106" spans="2:17" ht="13.5" hidden="1" customHeight="1" x14ac:dyDescent="0.15">
      <c r="B106" s="161"/>
      <c r="C106" s="161"/>
      <c r="D106" s="161"/>
      <c r="E106" s="161"/>
      <c r="F106" s="161"/>
      <c r="G106" s="161"/>
      <c r="H106" s="161"/>
      <c r="I106" s="161"/>
      <c r="J106" s="161"/>
      <c r="K106" s="161"/>
      <c r="L106" s="161"/>
      <c r="M106" s="161"/>
      <c r="N106" s="161"/>
      <c r="O106" s="161"/>
      <c r="P106" s="161"/>
      <c r="Q106" s="161"/>
    </row>
    <row r="107" spans="2:17" ht="13.5" hidden="1" customHeight="1" x14ac:dyDescent="0.15">
      <c r="B107" s="161"/>
      <c r="C107" s="161"/>
      <c r="D107" s="161"/>
      <c r="E107" s="161"/>
      <c r="F107" s="161"/>
      <c r="G107" s="161"/>
      <c r="H107" s="161"/>
      <c r="I107" s="161"/>
      <c r="J107" s="161"/>
      <c r="K107" s="161"/>
      <c r="L107" s="161"/>
      <c r="M107" s="161"/>
      <c r="N107" s="161"/>
      <c r="O107" s="161"/>
      <c r="P107" s="161"/>
      <c r="Q107" s="161"/>
    </row>
    <row r="108" spans="2:17" ht="13.5" hidden="1" customHeight="1" x14ac:dyDescent="0.15">
      <c r="B108" s="161"/>
      <c r="C108" s="161"/>
      <c r="D108" s="161"/>
      <c r="E108" s="161"/>
      <c r="F108" s="161"/>
      <c r="G108" s="161"/>
      <c r="H108" s="161"/>
      <c r="I108" s="161"/>
      <c r="J108" s="161"/>
      <c r="K108" s="161"/>
      <c r="L108" s="161"/>
      <c r="M108" s="161"/>
      <c r="N108" s="161"/>
      <c r="O108" s="161"/>
      <c r="P108" s="161"/>
      <c r="Q108" s="161"/>
    </row>
    <row r="109" spans="2:17" ht="13.5" hidden="1" customHeight="1" x14ac:dyDescent="0.15">
      <c r="B109" s="161"/>
      <c r="C109" s="161"/>
      <c r="D109" s="161"/>
      <c r="E109" s="161"/>
      <c r="F109" s="161"/>
      <c r="G109" s="161"/>
      <c r="H109" s="161"/>
      <c r="I109" s="161"/>
      <c r="J109" s="161"/>
      <c r="K109" s="161"/>
      <c r="L109" s="161"/>
      <c r="M109" s="161"/>
      <c r="N109" s="161"/>
      <c r="O109" s="161"/>
      <c r="P109" s="161"/>
      <c r="Q109" s="161"/>
    </row>
    <row r="110" spans="2:17" ht="13.5" hidden="1" customHeight="1" x14ac:dyDescent="0.15">
      <c r="B110" s="161"/>
      <c r="C110" s="161"/>
      <c r="D110" s="161"/>
      <c r="E110" s="161"/>
      <c r="F110" s="161"/>
      <c r="G110" s="161"/>
      <c r="H110" s="161"/>
      <c r="I110" s="161"/>
      <c r="J110" s="161"/>
      <c r="K110" s="161"/>
      <c r="L110" s="161"/>
      <c r="M110" s="161"/>
      <c r="N110" s="161"/>
      <c r="O110" s="161"/>
      <c r="P110" s="161"/>
      <c r="Q110" s="161"/>
    </row>
    <row r="111" spans="2:17" ht="13.5" hidden="1" customHeight="1" x14ac:dyDescent="0.15">
      <c r="B111" s="161"/>
      <c r="C111" s="161"/>
      <c r="D111" s="161"/>
      <c r="E111" s="161"/>
      <c r="F111" s="161"/>
      <c r="G111" s="161"/>
      <c r="H111" s="161"/>
      <c r="I111" s="161"/>
      <c r="J111" s="161"/>
      <c r="K111" s="161"/>
      <c r="L111" s="161"/>
      <c r="M111" s="161"/>
      <c r="N111" s="161"/>
      <c r="O111" s="161"/>
      <c r="P111" s="161"/>
      <c r="Q111" s="161"/>
    </row>
    <row r="112" spans="2:17" ht="13.5" hidden="1" customHeight="1" x14ac:dyDescent="0.15">
      <c r="B112" s="161"/>
      <c r="C112" s="161"/>
      <c r="D112" s="161"/>
      <c r="E112" s="161"/>
      <c r="F112" s="161"/>
      <c r="G112" s="161"/>
      <c r="H112" s="161"/>
      <c r="I112" s="161"/>
      <c r="J112" s="161"/>
      <c r="K112" s="161"/>
      <c r="L112" s="161"/>
      <c r="M112" s="161"/>
      <c r="N112" s="161"/>
      <c r="O112" s="161"/>
      <c r="P112" s="161"/>
      <c r="Q112" s="161"/>
    </row>
    <row r="113" spans="2:17" ht="13.5" hidden="1" customHeight="1" x14ac:dyDescent="0.15">
      <c r="B113" s="161"/>
      <c r="C113" s="161"/>
      <c r="D113" s="161"/>
      <c r="E113" s="161"/>
      <c r="F113" s="161"/>
      <c r="G113" s="161"/>
      <c r="H113" s="161"/>
      <c r="I113" s="161"/>
      <c r="J113" s="161"/>
      <c r="K113" s="161"/>
      <c r="L113" s="161"/>
      <c r="M113" s="161"/>
      <c r="N113" s="161"/>
      <c r="O113" s="161"/>
      <c r="P113" s="161"/>
      <c r="Q113" s="161"/>
    </row>
    <row r="114" spans="2:17" ht="13.5" hidden="1" customHeight="1" x14ac:dyDescent="0.15">
      <c r="B114" s="161"/>
      <c r="C114" s="161"/>
      <c r="D114" s="161"/>
      <c r="E114" s="161"/>
      <c r="F114" s="161"/>
      <c r="G114" s="161"/>
      <c r="H114" s="161"/>
      <c r="I114" s="161"/>
      <c r="J114" s="161"/>
      <c r="K114" s="161"/>
      <c r="L114" s="161"/>
      <c r="M114" s="161"/>
      <c r="N114" s="161"/>
      <c r="O114" s="161"/>
      <c r="P114" s="161"/>
      <c r="Q114" s="161"/>
    </row>
    <row r="115" spans="2:17" ht="13.5" hidden="1" customHeight="1" x14ac:dyDescent="0.15">
      <c r="B115" s="161"/>
      <c r="C115" s="161"/>
      <c r="D115" s="161"/>
      <c r="E115" s="161"/>
      <c r="F115" s="161"/>
      <c r="G115" s="161"/>
      <c r="H115" s="161"/>
      <c r="I115" s="161"/>
      <c r="J115" s="161"/>
      <c r="K115" s="161"/>
      <c r="L115" s="161"/>
      <c r="M115" s="161"/>
      <c r="N115" s="161"/>
      <c r="O115" s="161"/>
      <c r="P115" s="161"/>
      <c r="Q115" s="161"/>
    </row>
    <row r="116" spans="2:17" ht="13.5" hidden="1" customHeight="1" x14ac:dyDescent="0.15">
      <c r="B116" s="161"/>
      <c r="C116" s="161"/>
      <c r="D116" s="161"/>
      <c r="E116" s="161"/>
      <c r="F116" s="161"/>
      <c r="G116" s="161"/>
      <c r="H116" s="161"/>
      <c r="I116" s="161"/>
      <c r="J116" s="161"/>
      <c r="K116" s="161"/>
      <c r="L116" s="161"/>
      <c r="M116" s="161"/>
      <c r="N116" s="161"/>
      <c r="O116" s="161"/>
      <c r="P116" s="161"/>
      <c r="Q116" s="161"/>
    </row>
    <row r="117" spans="2:17" ht="13.5" hidden="1" customHeight="1" x14ac:dyDescent="0.15">
      <c r="B117" s="161"/>
      <c r="C117" s="161"/>
      <c r="D117" s="161"/>
      <c r="E117" s="161"/>
      <c r="F117" s="161"/>
      <c r="G117" s="161"/>
      <c r="H117" s="161"/>
      <c r="I117" s="161"/>
      <c r="J117" s="161"/>
      <c r="K117" s="161"/>
      <c r="L117" s="161"/>
      <c r="M117" s="161"/>
      <c r="N117" s="161"/>
      <c r="O117" s="161"/>
      <c r="P117" s="161"/>
      <c r="Q117" s="161"/>
    </row>
    <row r="118" spans="2:17" ht="13.5" hidden="1" customHeight="1" x14ac:dyDescent="0.15">
      <c r="B118" s="161"/>
      <c r="C118" s="161"/>
      <c r="D118" s="161"/>
      <c r="E118" s="161"/>
      <c r="F118" s="161"/>
      <c r="G118" s="161"/>
      <c r="H118" s="161"/>
      <c r="I118" s="161"/>
      <c r="J118" s="161"/>
      <c r="K118" s="161"/>
      <c r="L118" s="161"/>
      <c r="M118" s="161"/>
      <c r="N118" s="161"/>
      <c r="O118" s="161"/>
      <c r="P118" s="161"/>
      <c r="Q118" s="161"/>
    </row>
    <row r="119" spans="2:17" ht="13.5" hidden="1" customHeight="1" x14ac:dyDescent="0.15">
      <c r="B119" s="161"/>
      <c r="C119" s="161"/>
      <c r="D119" s="161"/>
      <c r="E119" s="161"/>
      <c r="F119" s="161"/>
      <c r="G119" s="161"/>
      <c r="H119" s="161"/>
      <c r="I119" s="161"/>
      <c r="J119" s="161"/>
      <c r="K119" s="161"/>
      <c r="L119" s="161"/>
      <c r="M119" s="161"/>
      <c r="N119" s="161"/>
      <c r="O119" s="161"/>
      <c r="P119" s="161"/>
      <c r="Q119" s="161"/>
    </row>
    <row r="120" spans="2:17" ht="13.5" hidden="1" customHeight="1" x14ac:dyDescent="0.15">
      <c r="B120" s="161"/>
      <c r="C120" s="161"/>
      <c r="D120" s="161"/>
      <c r="E120" s="161"/>
      <c r="F120" s="161"/>
      <c r="G120" s="161"/>
      <c r="H120" s="161"/>
      <c r="I120" s="161"/>
      <c r="J120" s="161"/>
      <c r="K120" s="161"/>
      <c r="L120" s="161"/>
      <c r="M120" s="161"/>
      <c r="N120" s="161"/>
      <c r="O120" s="161"/>
      <c r="P120" s="161"/>
      <c r="Q120" s="161"/>
    </row>
    <row r="121" spans="2:17" ht="13.5" hidden="1" customHeight="1" x14ac:dyDescent="0.15">
      <c r="B121" s="161"/>
      <c r="C121" s="161"/>
      <c r="D121" s="161"/>
      <c r="E121" s="161"/>
      <c r="F121" s="161"/>
      <c r="G121" s="161"/>
      <c r="H121" s="161"/>
      <c r="I121" s="161"/>
      <c r="J121" s="161"/>
      <c r="K121" s="161"/>
      <c r="L121" s="161"/>
      <c r="M121" s="161"/>
      <c r="N121" s="161"/>
      <c r="O121" s="161"/>
      <c r="P121" s="161"/>
      <c r="Q121" s="161"/>
    </row>
    <row r="122" spans="2:17" ht="13.5" hidden="1" customHeight="1" x14ac:dyDescent="0.15">
      <c r="B122" s="161"/>
      <c r="C122" s="161"/>
      <c r="D122" s="161"/>
      <c r="E122" s="161"/>
      <c r="F122" s="161"/>
      <c r="G122" s="161"/>
      <c r="H122" s="161"/>
      <c r="I122" s="161"/>
      <c r="J122" s="161"/>
      <c r="K122" s="161"/>
      <c r="L122" s="161"/>
      <c r="M122" s="161"/>
      <c r="N122" s="161"/>
      <c r="O122" s="161"/>
      <c r="P122" s="161"/>
      <c r="Q122" s="161"/>
    </row>
    <row r="123" spans="2:17" ht="13.5" hidden="1" customHeight="1" x14ac:dyDescent="0.15">
      <c r="B123" s="161"/>
      <c r="C123" s="161"/>
      <c r="D123" s="161"/>
      <c r="E123" s="161"/>
      <c r="F123" s="161"/>
      <c r="G123" s="161"/>
      <c r="H123" s="161"/>
      <c r="I123" s="161"/>
      <c r="J123" s="161"/>
      <c r="K123" s="161"/>
      <c r="L123" s="161"/>
      <c r="M123" s="161"/>
      <c r="N123" s="161"/>
      <c r="O123" s="161"/>
      <c r="P123" s="161"/>
      <c r="Q123" s="161"/>
    </row>
    <row r="124" spans="2:17" ht="13.5" hidden="1" customHeight="1" x14ac:dyDescent="0.15">
      <c r="B124" s="161"/>
      <c r="C124" s="161"/>
      <c r="D124" s="161"/>
      <c r="E124" s="161"/>
      <c r="F124" s="161"/>
      <c r="G124" s="161"/>
      <c r="H124" s="161"/>
      <c r="I124" s="161"/>
      <c r="J124" s="161"/>
      <c r="K124" s="161"/>
      <c r="L124" s="161"/>
      <c r="M124" s="161"/>
      <c r="N124" s="161"/>
      <c r="O124" s="161"/>
      <c r="P124" s="161"/>
      <c r="Q124" s="161"/>
    </row>
    <row r="125" spans="2:17" ht="13.5" hidden="1" customHeight="1" x14ac:dyDescent="0.15">
      <c r="B125" s="161"/>
      <c r="C125" s="161"/>
      <c r="D125" s="161"/>
      <c r="E125" s="161"/>
      <c r="F125" s="161"/>
      <c r="G125" s="161"/>
      <c r="H125" s="161"/>
      <c r="I125" s="161"/>
      <c r="J125" s="161"/>
      <c r="K125" s="161"/>
      <c r="L125" s="161"/>
      <c r="M125" s="161"/>
      <c r="N125" s="161"/>
      <c r="O125" s="161"/>
      <c r="P125" s="161"/>
      <c r="Q125" s="161"/>
    </row>
    <row r="126" spans="2:17" ht="13.5" hidden="1" customHeight="1" x14ac:dyDescent="0.15">
      <c r="B126" s="161"/>
      <c r="C126" s="161"/>
      <c r="D126" s="161"/>
      <c r="E126" s="161"/>
      <c r="F126" s="161"/>
      <c r="G126" s="161"/>
      <c r="H126" s="161"/>
      <c r="I126" s="161"/>
      <c r="J126" s="161"/>
      <c r="K126" s="161"/>
      <c r="L126" s="161"/>
      <c r="M126" s="161"/>
      <c r="N126" s="161"/>
      <c r="O126" s="161"/>
      <c r="P126" s="161"/>
      <c r="Q126" s="161"/>
    </row>
    <row r="127" spans="2:17" ht="13.5" hidden="1" customHeight="1" x14ac:dyDescent="0.15">
      <c r="B127" s="161"/>
      <c r="C127" s="161"/>
      <c r="D127" s="161"/>
      <c r="E127" s="161"/>
      <c r="F127" s="161"/>
      <c r="G127" s="161"/>
      <c r="H127" s="161"/>
      <c r="I127" s="161"/>
      <c r="J127" s="161"/>
      <c r="K127" s="161"/>
      <c r="L127" s="161"/>
      <c r="M127" s="161"/>
      <c r="N127" s="161"/>
      <c r="O127" s="161"/>
      <c r="P127" s="161"/>
      <c r="Q127" s="161"/>
    </row>
    <row r="128" spans="2:17" ht="13.5" hidden="1" customHeight="1" x14ac:dyDescent="0.15">
      <c r="B128" s="161"/>
      <c r="C128" s="161"/>
      <c r="D128" s="161"/>
      <c r="E128" s="161"/>
      <c r="F128" s="161"/>
      <c r="G128" s="161"/>
      <c r="H128" s="161"/>
      <c r="I128" s="161"/>
      <c r="J128" s="161"/>
      <c r="K128" s="161"/>
      <c r="L128" s="161"/>
      <c r="M128" s="161"/>
      <c r="N128" s="161"/>
      <c r="O128" s="161"/>
      <c r="P128" s="161"/>
      <c r="Q128" s="161"/>
    </row>
    <row r="129" spans="2:17" ht="13.5" hidden="1" customHeight="1" x14ac:dyDescent="0.15">
      <c r="B129" s="161"/>
      <c r="C129" s="161"/>
      <c r="D129" s="161"/>
      <c r="E129" s="161"/>
      <c r="F129" s="161"/>
      <c r="G129" s="161"/>
      <c r="H129" s="161"/>
      <c r="I129" s="161"/>
      <c r="J129" s="161"/>
      <c r="K129" s="161"/>
      <c r="L129" s="161"/>
      <c r="M129" s="161"/>
      <c r="N129" s="161"/>
      <c r="O129" s="161"/>
      <c r="P129" s="161"/>
      <c r="Q129" s="161"/>
    </row>
    <row r="130" spans="2:17" ht="13.5" hidden="1" customHeight="1" x14ac:dyDescent="0.15">
      <c r="B130" s="161"/>
      <c r="C130" s="161"/>
      <c r="D130" s="161"/>
      <c r="E130" s="161"/>
      <c r="F130" s="161"/>
      <c r="G130" s="161"/>
      <c r="H130" s="161"/>
      <c r="I130" s="161"/>
      <c r="J130" s="161"/>
      <c r="K130" s="161"/>
      <c r="L130" s="161"/>
      <c r="M130" s="161"/>
      <c r="N130" s="161"/>
      <c r="O130" s="161"/>
      <c r="P130" s="161"/>
      <c r="Q130" s="161"/>
    </row>
    <row r="131" spans="2:17" ht="13.5" hidden="1" customHeight="1" x14ac:dyDescent="0.15">
      <c r="B131" s="161"/>
      <c r="C131" s="161"/>
      <c r="D131" s="161"/>
      <c r="E131" s="161"/>
      <c r="F131" s="161"/>
      <c r="G131" s="161"/>
      <c r="H131" s="161"/>
      <c r="I131" s="161"/>
      <c r="J131" s="161"/>
      <c r="K131" s="161"/>
      <c r="L131" s="161"/>
      <c r="M131" s="161"/>
      <c r="N131" s="161"/>
      <c r="O131" s="161"/>
      <c r="P131" s="161"/>
      <c r="Q131" s="161"/>
    </row>
    <row r="132" spans="2:17" ht="13.5" hidden="1" customHeight="1" x14ac:dyDescent="0.15">
      <c r="B132" s="161"/>
      <c r="C132" s="161"/>
      <c r="D132" s="161"/>
      <c r="E132" s="161"/>
      <c r="F132" s="161"/>
      <c r="G132" s="161"/>
      <c r="H132" s="161"/>
      <c r="I132" s="161"/>
      <c r="J132" s="161"/>
      <c r="K132" s="161"/>
      <c r="L132" s="161"/>
      <c r="M132" s="161"/>
      <c r="N132" s="161"/>
      <c r="O132" s="161"/>
      <c r="P132" s="161"/>
      <c r="Q132" s="161"/>
    </row>
    <row r="133" spans="2:17" ht="13.5" hidden="1" customHeight="1" x14ac:dyDescent="0.15">
      <c r="B133" s="161"/>
      <c r="C133" s="161"/>
      <c r="D133" s="161"/>
      <c r="E133" s="161"/>
      <c r="F133" s="161"/>
      <c r="G133" s="161"/>
      <c r="H133" s="161"/>
      <c r="I133" s="161"/>
      <c r="J133" s="161"/>
      <c r="K133" s="161"/>
      <c r="L133" s="161"/>
      <c r="M133" s="161"/>
      <c r="N133" s="161"/>
      <c r="O133" s="161"/>
      <c r="P133" s="161"/>
      <c r="Q133" s="161"/>
    </row>
    <row r="134" spans="2:17" ht="13.5" hidden="1" customHeight="1" x14ac:dyDescent="0.15">
      <c r="B134" s="161"/>
      <c r="C134" s="161"/>
      <c r="D134" s="161"/>
      <c r="E134" s="161"/>
      <c r="F134" s="161"/>
      <c r="G134" s="161"/>
      <c r="H134" s="161"/>
      <c r="I134" s="161"/>
      <c r="J134" s="161"/>
      <c r="K134" s="161"/>
      <c r="L134" s="161"/>
      <c r="M134" s="161"/>
      <c r="N134" s="161"/>
      <c r="O134" s="161"/>
      <c r="P134" s="161"/>
      <c r="Q134" s="161"/>
    </row>
    <row r="135" spans="2:17" ht="13.5" hidden="1" customHeight="1" x14ac:dyDescent="0.15">
      <c r="B135" s="161"/>
      <c r="C135" s="161"/>
      <c r="D135" s="161"/>
      <c r="E135" s="161"/>
      <c r="F135" s="161"/>
      <c r="G135" s="161"/>
      <c r="H135" s="161"/>
      <c r="I135" s="161"/>
      <c r="J135" s="161"/>
      <c r="K135" s="161"/>
      <c r="L135" s="161"/>
      <c r="M135" s="161"/>
      <c r="N135" s="161"/>
      <c r="O135" s="161"/>
      <c r="P135" s="161"/>
      <c r="Q135" s="161"/>
    </row>
    <row r="136" spans="2:17" ht="13.5" hidden="1" customHeight="1" x14ac:dyDescent="0.15">
      <c r="B136" s="161"/>
      <c r="C136" s="161"/>
      <c r="D136" s="161"/>
      <c r="E136" s="161"/>
      <c r="F136" s="161"/>
      <c r="G136" s="161"/>
      <c r="H136" s="161"/>
      <c r="I136" s="161"/>
      <c r="J136" s="161"/>
      <c r="K136" s="161"/>
      <c r="L136" s="161"/>
      <c r="M136" s="161"/>
      <c r="N136" s="161"/>
      <c r="O136" s="161"/>
      <c r="P136" s="161"/>
      <c r="Q136" s="161"/>
    </row>
    <row r="137" spans="2:17" ht="13.5" hidden="1" customHeight="1" x14ac:dyDescent="0.15">
      <c r="B137" s="161"/>
      <c r="C137" s="161"/>
      <c r="D137" s="161"/>
      <c r="E137" s="161"/>
      <c r="F137" s="161"/>
      <c r="G137" s="161"/>
      <c r="H137" s="161"/>
      <c r="I137" s="161"/>
      <c r="J137" s="161"/>
      <c r="K137" s="161"/>
      <c r="L137" s="161"/>
      <c r="M137" s="161"/>
      <c r="N137" s="161"/>
      <c r="O137" s="161"/>
      <c r="P137" s="161"/>
      <c r="Q137" s="161"/>
    </row>
    <row r="138" spans="2:17" ht="13.5" hidden="1" customHeight="1" x14ac:dyDescent="0.15">
      <c r="B138" s="161"/>
      <c r="C138" s="161"/>
      <c r="D138" s="161"/>
      <c r="E138" s="161"/>
      <c r="F138" s="161"/>
      <c r="G138" s="161"/>
      <c r="H138" s="161"/>
      <c r="I138" s="161"/>
      <c r="J138" s="161"/>
      <c r="K138" s="161"/>
      <c r="L138" s="161"/>
      <c r="M138" s="161"/>
      <c r="N138" s="161"/>
      <c r="O138" s="161"/>
      <c r="P138" s="161"/>
      <c r="Q138" s="161"/>
    </row>
    <row r="139" spans="2:17" ht="13.5" hidden="1" customHeight="1" x14ac:dyDescent="0.15">
      <c r="B139" s="161"/>
      <c r="C139" s="161"/>
      <c r="D139" s="161"/>
      <c r="E139" s="161"/>
      <c r="F139" s="161"/>
      <c r="G139" s="161"/>
      <c r="H139" s="161"/>
      <c r="I139" s="161"/>
      <c r="J139" s="161"/>
      <c r="K139" s="161"/>
      <c r="L139" s="161"/>
      <c r="M139" s="161"/>
      <c r="N139" s="161"/>
      <c r="O139" s="161"/>
      <c r="P139" s="161"/>
      <c r="Q139" s="161"/>
    </row>
    <row r="140" spans="2:17" ht="13.5" hidden="1" customHeight="1" x14ac:dyDescent="0.15">
      <c r="B140" s="161"/>
      <c r="C140" s="161"/>
      <c r="D140" s="161"/>
      <c r="E140" s="161"/>
      <c r="F140" s="161"/>
      <c r="G140" s="161"/>
      <c r="H140" s="161"/>
      <c r="I140" s="161"/>
      <c r="J140" s="161"/>
      <c r="K140" s="161"/>
      <c r="L140" s="161"/>
      <c r="M140" s="161"/>
      <c r="N140" s="161"/>
      <c r="O140" s="161"/>
      <c r="P140" s="161"/>
      <c r="Q140" s="161"/>
    </row>
    <row r="141" spans="2:17" ht="13.5" hidden="1" customHeight="1" x14ac:dyDescent="0.15">
      <c r="B141" s="161"/>
      <c r="C141" s="161"/>
      <c r="D141" s="161"/>
      <c r="E141" s="161"/>
      <c r="F141" s="161"/>
      <c r="G141" s="161"/>
      <c r="H141" s="161"/>
      <c r="I141" s="161"/>
      <c r="J141" s="161"/>
      <c r="K141" s="161"/>
      <c r="L141" s="161"/>
      <c r="M141" s="161"/>
      <c r="N141" s="161"/>
      <c r="O141" s="161"/>
      <c r="P141" s="161"/>
      <c r="Q141" s="161"/>
    </row>
    <row r="142" spans="2:17" ht="13.5" hidden="1" customHeight="1" x14ac:dyDescent="0.15">
      <c r="B142" s="161"/>
      <c r="C142" s="161"/>
      <c r="D142" s="161"/>
      <c r="E142" s="161"/>
      <c r="F142" s="161"/>
      <c r="G142" s="161"/>
      <c r="H142" s="161"/>
      <c r="I142" s="161"/>
      <c r="J142" s="161"/>
      <c r="K142" s="161"/>
      <c r="L142" s="161"/>
      <c r="M142" s="161"/>
      <c r="N142" s="161"/>
      <c r="O142" s="161"/>
      <c r="P142" s="161"/>
      <c r="Q142" s="161"/>
    </row>
    <row r="143" spans="2:17" ht="13.5" hidden="1" customHeight="1" x14ac:dyDescent="0.15">
      <c r="B143" s="161"/>
      <c r="C143" s="161"/>
      <c r="D143" s="161"/>
      <c r="E143" s="161"/>
      <c r="F143" s="161"/>
      <c r="G143" s="161"/>
      <c r="H143" s="161"/>
      <c r="I143" s="161"/>
      <c r="J143" s="161"/>
      <c r="K143" s="161"/>
      <c r="L143" s="161"/>
      <c r="M143" s="161"/>
      <c r="N143" s="161"/>
      <c r="O143" s="161"/>
      <c r="P143" s="161"/>
      <c r="Q143" s="161"/>
    </row>
    <row r="144" spans="2:17" ht="13.5" hidden="1" customHeight="1" x14ac:dyDescent="0.15">
      <c r="B144" s="161"/>
      <c r="C144" s="161"/>
      <c r="D144" s="161"/>
      <c r="E144" s="161"/>
      <c r="F144" s="161"/>
      <c r="G144" s="161"/>
      <c r="H144" s="161"/>
      <c r="I144" s="161"/>
      <c r="J144" s="161"/>
      <c r="K144" s="161"/>
      <c r="L144" s="161"/>
      <c r="M144" s="161"/>
      <c r="N144" s="161"/>
      <c r="O144" s="161"/>
      <c r="P144" s="161"/>
      <c r="Q144" s="161"/>
    </row>
    <row r="145" spans="2:17" ht="13.5" hidden="1" customHeight="1" x14ac:dyDescent="0.15">
      <c r="B145" s="161"/>
      <c r="C145" s="161"/>
      <c r="D145" s="161"/>
      <c r="E145" s="161"/>
      <c r="F145" s="161"/>
      <c r="G145" s="161"/>
      <c r="H145" s="161"/>
      <c r="I145" s="161"/>
      <c r="J145" s="161"/>
      <c r="K145" s="161"/>
      <c r="L145" s="161"/>
      <c r="M145" s="161"/>
      <c r="N145" s="161"/>
      <c r="O145" s="161"/>
      <c r="P145" s="161"/>
      <c r="Q145" s="161"/>
    </row>
    <row r="146" spans="2:17" ht="13.5" hidden="1" customHeight="1" x14ac:dyDescent="0.15">
      <c r="B146" s="161"/>
      <c r="C146" s="161"/>
      <c r="D146" s="161"/>
      <c r="E146" s="161"/>
      <c r="F146" s="161"/>
      <c r="G146" s="161"/>
      <c r="H146" s="161"/>
      <c r="I146" s="161"/>
      <c r="J146" s="161"/>
      <c r="K146" s="161"/>
      <c r="L146" s="161"/>
      <c r="M146" s="161"/>
      <c r="N146" s="161"/>
      <c r="O146" s="161"/>
      <c r="P146" s="161"/>
      <c r="Q146" s="161"/>
    </row>
    <row r="147" spans="2:17" ht="13.5" hidden="1" customHeight="1" x14ac:dyDescent="0.15">
      <c r="B147" s="161"/>
      <c r="C147" s="161"/>
      <c r="D147" s="161"/>
      <c r="E147" s="161"/>
      <c r="F147" s="161"/>
      <c r="G147" s="161"/>
      <c r="H147" s="161"/>
      <c r="I147" s="161"/>
      <c r="J147" s="161"/>
      <c r="K147" s="161"/>
      <c r="L147" s="161"/>
      <c r="M147" s="161"/>
      <c r="N147" s="161"/>
      <c r="O147" s="161"/>
      <c r="P147" s="161"/>
      <c r="Q147" s="161"/>
    </row>
    <row r="148" spans="2:17" ht="13.5" hidden="1" customHeight="1" x14ac:dyDescent="0.15">
      <c r="B148" s="161"/>
      <c r="C148" s="161"/>
      <c r="D148" s="161"/>
      <c r="E148" s="161"/>
      <c r="F148" s="161"/>
      <c r="G148" s="161"/>
      <c r="H148" s="161"/>
      <c r="I148" s="161"/>
      <c r="J148" s="161"/>
      <c r="K148" s="161"/>
      <c r="L148" s="161"/>
      <c r="M148" s="161"/>
      <c r="N148" s="161"/>
      <c r="O148" s="161"/>
      <c r="P148" s="161"/>
      <c r="Q148" s="161"/>
    </row>
    <row r="149" spans="2:17" ht="13.5" hidden="1" customHeight="1" x14ac:dyDescent="0.15">
      <c r="B149" s="161"/>
      <c r="C149" s="161"/>
      <c r="D149" s="161"/>
      <c r="E149" s="161"/>
      <c r="F149" s="161"/>
      <c r="G149" s="161"/>
      <c r="H149" s="161"/>
      <c r="I149" s="161"/>
      <c r="J149" s="161"/>
      <c r="K149" s="161"/>
      <c r="L149" s="161"/>
      <c r="M149" s="161"/>
      <c r="N149" s="161"/>
      <c r="O149" s="161"/>
      <c r="P149" s="161"/>
      <c r="Q149" s="161"/>
    </row>
    <row r="150" spans="2:17" ht="13.5" hidden="1" customHeight="1" x14ac:dyDescent="0.15">
      <c r="B150" s="161"/>
      <c r="C150" s="161"/>
      <c r="D150" s="161"/>
      <c r="E150" s="161"/>
      <c r="F150" s="161"/>
      <c r="G150" s="161"/>
      <c r="H150" s="161"/>
      <c r="I150" s="161"/>
      <c r="J150" s="161"/>
      <c r="K150" s="161"/>
      <c r="L150" s="161"/>
      <c r="M150" s="161"/>
      <c r="N150" s="161"/>
      <c r="O150" s="161"/>
      <c r="P150" s="161"/>
      <c r="Q150" s="161"/>
    </row>
    <row r="151" spans="2:17" ht="13.5" hidden="1" customHeight="1" x14ac:dyDescent="0.15">
      <c r="B151" s="161"/>
      <c r="C151" s="161"/>
      <c r="D151" s="161"/>
      <c r="E151" s="161"/>
      <c r="F151" s="161"/>
      <c r="G151" s="161"/>
      <c r="H151" s="161"/>
      <c r="I151" s="161"/>
      <c r="J151" s="161"/>
      <c r="K151" s="161"/>
      <c r="L151" s="161"/>
      <c r="M151" s="161"/>
      <c r="N151" s="161"/>
      <c r="O151" s="161"/>
      <c r="P151" s="161"/>
      <c r="Q151" s="161"/>
    </row>
    <row r="152" spans="2:17" ht="13.5" hidden="1" customHeight="1" x14ac:dyDescent="0.15">
      <c r="B152" s="161"/>
      <c r="C152" s="161"/>
      <c r="D152" s="161"/>
      <c r="E152" s="161"/>
      <c r="F152" s="161"/>
      <c r="G152" s="161"/>
      <c r="H152" s="161"/>
      <c r="I152" s="161"/>
      <c r="J152" s="161"/>
      <c r="K152" s="161"/>
      <c r="L152" s="161"/>
      <c r="M152" s="161"/>
      <c r="N152" s="161"/>
      <c r="O152" s="161"/>
      <c r="P152" s="161"/>
      <c r="Q152" s="161"/>
    </row>
    <row r="153" spans="2:17" ht="13.5" hidden="1" customHeight="1" x14ac:dyDescent="0.15">
      <c r="B153" s="161"/>
      <c r="C153" s="161"/>
      <c r="D153" s="161"/>
      <c r="E153" s="161"/>
      <c r="F153" s="161"/>
      <c r="G153" s="161"/>
      <c r="H153" s="161"/>
      <c r="I153" s="161"/>
      <c r="J153" s="161"/>
      <c r="K153" s="161"/>
      <c r="L153" s="161"/>
      <c r="M153" s="161"/>
      <c r="N153" s="161"/>
      <c r="O153" s="161"/>
      <c r="P153" s="161"/>
      <c r="Q153" s="161"/>
    </row>
    <row r="154" spans="2:17" ht="13.5" hidden="1" customHeight="1" x14ac:dyDescent="0.15">
      <c r="B154" s="161"/>
      <c r="C154" s="161"/>
      <c r="D154" s="161"/>
      <c r="E154" s="161"/>
      <c r="F154" s="161"/>
      <c r="G154" s="161"/>
      <c r="H154" s="161"/>
      <c r="I154" s="161"/>
      <c r="J154" s="161"/>
      <c r="K154" s="161"/>
      <c r="L154" s="161"/>
      <c r="M154" s="161"/>
      <c r="N154" s="161"/>
      <c r="O154" s="161"/>
      <c r="P154" s="161"/>
      <c r="Q154" s="161"/>
    </row>
    <row r="155" spans="2:17" ht="13.5" hidden="1" customHeight="1" x14ac:dyDescent="0.15">
      <c r="B155" s="161"/>
      <c r="C155" s="161"/>
      <c r="D155" s="161"/>
      <c r="E155" s="161"/>
      <c r="F155" s="161"/>
      <c r="G155" s="161"/>
      <c r="H155" s="161"/>
      <c r="I155" s="161"/>
      <c r="J155" s="161"/>
      <c r="K155" s="161"/>
      <c r="L155" s="161"/>
      <c r="M155" s="161"/>
      <c r="N155" s="161"/>
      <c r="O155" s="161"/>
      <c r="P155" s="161"/>
      <c r="Q155" s="161"/>
    </row>
    <row r="156" spans="2:17" ht="13.5" hidden="1" customHeight="1" x14ac:dyDescent="0.15">
      <c r="B156" s="161"/>
      <c r="C156" s="161"/>
      <c r="D156" s="161"/>
      <c r="E156" s="161"/>
      <c r="F156" s="161"/>
      <c r="G156" s="161"/>
      <c r="H156" s="161"/>
      <c r="I156" s="161"/>
      <c r="J156" s="161"/>
      <c r="K156" s="161"/>
      <c r="L156" s="161"/>
      <c r="M156" s="161"/>
      <c r="N156" s="161"/>
      <c r="O156" s="161"/>
      <c r="P156" s="161"/>
      <c r="Q156" s="161"/>
    </row>
    <row r="157" spans="2:17" ht="13.5" hidden="1" customHeight="1" x14ac:dyDescent="0.15">
      <c r="B157" s="161"/>
      <c r="C157" s="161"/>
      <c r="D157" s="161"/>
      <c r="E157" s="161"/>
      <c r="F157" s="161"/>
      <c r="G157" s="161"/>
      <c r="H157" s="161"/>
      <c r="I157" s="161"/>
      <c r="J157" s="161"/>
      <c r="K157" s="161"/>
      <c r="L157" s="161"/>
      <c r="M157" s="161"/>
      <c r="N157" s="161"/>
      <c r="O157" s="161"/>
      <c r="P157" s="161"/>
      <c r="Q157" s="161"/>
    </row>
    <row r="158" spans="2:17" ht="13.5" hidden="1" customHeight="1" x14ac:dyDescent="0.15">
      <c r="B158" s="161"/>
      <c r="C158" s="161"/>
      <c r="D158" s="161"/>
      <c r="E158" s="161"/>
      <c r="F158" s="161"/>
      <c r="G158" s="161"/>
      <c r="H158" s="161"/>
      <c r="I158" s="161"/>
      <c r="J158" s="161"/>
      <c r="K158" s="161"/>
      <c r="L158" s="161"/>
      <c r="M158" s="161"/>
      <c r="N158" s="161"/>
      <c r="O158" s="161"/>
      <c r="P158" s="161"/>
      <c r="Q158" s="161"/>
    </row>
    <row r="159" spans="2:17" ht="13.5" hidden="1" customHeight="1" x14ac:dyDescent="0.15">
      <c r="B159" s="161"/>
      <c r="C159" s="161"/>
      <c r="D159" s="161"/>
      <c r="E159" s="161"/>
      <c r="F159" s="161"/>
      <c r="G159" s="161"/>
      <c r="H159" s="161"/>
      <c r="I159" s="161"/>
      <c r="J159" s="161"/>
      <c r="K159" s="161"/>
      <c r="L159" s="161"/>
      <c r="M159" s="161"/>
      <c r="N159" s="161"/>
      <c r="O159" s="161"/>
      <c r="P159" s="161"/>
      <c r="Q159" s="161"/>
    </row>
    <row r="160" spans="2:17" ht="13.5" hidden="1" customHeight="1" x14ac:dyDescent="0.15">
      <c r="B160" s="161"/>
      <c r="C160" s="161"/>
      <c r="D160" s="161"/>
      <c r="E160" s="161"/>
      <c r="F160" s="161"/>
      <c r="G160" s="161"/>
      <c r="H160" s="161"/>
      <c r="I160" s="161"/>
      <c r="J160" s="161"/>
      <c r="K160" s="161"/>
      <c r="L160" s="161"/>
      <c r="M160" s="161"/>
      <c r="N160" s="161"/>
      <c r="O160" s="161"/>
      <c r="P160" s="161"/>
      <c r="Q160" s="16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c r="AG59" s="158"/>
      <c r="AH59" s="158"/>
    </row>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33</v>
      </c>
      <c r="E2" s="111"/>
      <c r="F2" s="112" t="s">
        <v>503</v>
      </c>
      <c r="G2" s="113"/>
      <c r="H2" s="114"/>
    </row>
    <row r="3" spans="1:8" x14ac:dyDescent="0.15">
      <c r="A3" s="110" t="s">
        <v>496</v>
      </c>
      <c r="B3" s="115"/>
      <c r="C3" s="116"/>
      <c r="D3" s="117">
        <v>42238</v>
      </c>
      <c r="E3" s="118"/>
      <c r="F3" s="119">
        <v>39425</v>
      </c>
      <c r="G3" s="120"/>
      <c r="H3" s="121"/>
    </row>
    <row r="4" spans="1:8" x14ac:dyDescent="0.15">
      <c r="A4" s="122"/>
      <c r="B4" s="123"/>
      <c r="C4" s="124"/>
      <c r="D4" s="125">
        <v>23654</v>
      </c>
      <c r="E4" s="126"/>
      <c r="F4" s="127">
        <v>22414</v>
      </c>
      <c r="G4" s="128"/>
      <c r="H4" s="129"/>
    </row>
    <row r="5" spans="1:8" x14ac:dyDescent="0.15">
      <c r="A5" s="110" t="s">
        <v>498</v>
      </c>
      <c r="B5" s="115"/>
      <c r="C5" s="116"/>
      <c r="D5" s="117">
        <v>74844</v>
      </c>
      <c r="E5" s="118"/>
      <c r="F5" s="119">
        <v>43141</v>
      </c>
      <c r="G5" s="120"/>
      <c r="H5" s="121"/>
    </row>
    <row r="6" spans="1:8" x14ac:dyDescent="0.15">
      <c r="A6" s="122"/>
      <c r="B6" s="123"/>
      <c r="C6" s="124"/>
      <c r="D6" s="125">
        <v>39855</v>
      </c>
      <c r="E6" s="126"/>
      <c r="F6" s="127">
        <v>21887</v>
      </c>
      <c r="G6" s="128"/>
      <c r="H6" s="129"/>
    </row>
    <row r="7" spans="1:8" x14ac:dyDescent="0.15">
      <c r="A7" s="110" t="s">
        <v>499</v>
      </c>
      <c r="B7" s="115"/>
      <c r="C7" s="116"/>
      <c r="D7" s="117">
        <v>55847</v>
      </c>
      <c r="E7" s="118"/>
      <c r="F7" s="119">
        <v>45117</v>
      </c>
      <c r="G7" s="120"/>
      <c r="H7" s="121"/>
    </row>
    <row r="8" spans="1:8" x14ac:dyDescent="0.15">
      <c r="A8" s="122"/>
      <c r="B8" s="123"/>
      <c r="C8" s="124"/>
      <c r="D8" s="125">
        <v>31395</v>
      </c>
      <c r="E8" s="126"/>
      <c r="F8" s="127">
        <v>25589</v>
      </c>
      <c r="G8" s="128"/>
      <c r="H8" s="129"/>
    </row>
    <row r="9" spans="1:8" x14ac:dyDescent="0.15">
      <c r="A9" s="110" t="s">
        <v>500</v>
      </c>
      <c r="B9" s="115"/>
      <c r="C9" s="116"/>
      <c r="D9" s="117">
        <v>74241</v>
      </c>
      <c r="E9" s="118"/>
      <c r="F9" s="119">
        <v>43532</v>
      </c>
      <c r="G9" s="120"/>
      <c r="H9" s="121"/>
    </row>
    <row r="10" spans="1:8" x14ac:dyDescent="0.15">
      <c r="A10" s="122"/>
      <c r="B10" s="123"/>
      <c r="C10" s="124"/>
      <c r="D10" s="125">
        <v>33858</v>
      </c>
      <c r="E10" s="126"/>
      <c r="F10" s="127">
        <v>25435</v>
      </c>
      <c r="G10" s="128"/>
      <c r="H10" s="129"/>
    </row>
    <row r="11" spans="1:8" x14ac:dyDescent="0.15">
      <c r="A11" s="110" t="s">
        <v>501</v>
      </c>
      <c r="B11" s="115"/>
      <c r="C11" s="116"/>
      <c r="D11" s="117">
        <v>65468</v>
      </c>
      <c r="E11" s="118"/>
      <c r="F11" s="119">
        <v>47673</v>
      </c>
      <c r="G11" s="120"/>
      <c r="H11" s="121"/>
    </row>
    <row r="12" spans="1:8" x14ac:dyDescent="0.15">
      <c r="A12" s="122"/>
      <c r="B12" s="123"/>
      <c r="C12" s="130"/>
      <c r="D12" s="125">
        <v>35066</v>
      </c>
      <c r="E12" s="126"/>
      <c r="F12" s="127">
        <v>28383</v>
      </c>
      <c r="G12" s="128"/>
      <c r="H12" s="129"/>
    </row>
    <row r="13" spans="1:8" x14ac:dyDescent="0.15">
      <c r="A13" s="110"/>
      <c r="B13" s="115"/>
      <c r="C13" s="131"/>
      <c r="D13" s="132">
        <v>62528</v>
      </c>
      <c r="E13" s="133"/>
      <c r="F13" s="134">
        <v>43778</v>
      </c>
      <c r="G13" s="135"/>
      <c r="H13" s="121"/>
    </row>
    <row r="14" spans="1:8" x14ac:dyDescent="0.15">
      <c r="A14" s="122"/>
      <c r="B14" s="123"/>
      <c r="C14" s="124"/>
      <c r="D14" s="125">
        <v>32766</v>
      </c>
      <c r="E14" s="126"/>
      <c r="F14" s="127">
        <v>24742</v>
      </c>
      <c r="G14" s="128"/>
      <c r="H14" s="129"/>
    </row>
    <row r="17" spans="1:11" x14ac:dyDescent="0.15">
      <c r="A17" s="106" t="s">
        <v>34</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35</v>
      </c>
      <c r="B19" s="136">
        <f>ROUND(VALUE(SUBSTITUTE(実質収支比率等に係る経年分析!F$48,"▲","-")),2)</f>
        <v>1.1399999999999999</v>
      </c>
      <c r="C19" s="136">
        <f>ROUND(VALUE(SUBSTITUTE(実質収支比率等に係る経年分析!G$48,"▲","-")),2)</f>
        <v>1.45</v>
      </c>
      <c r="D19" s="136">
        <f>ROUND(VALUE(SUBSTITUTE(実質収支比率等に係る経年分析!H$48,"▲","-")),2)</f>
        <v>1.45</v>
      </c>
      <c r="E19" s="136">
        <f>ROUND(VALUE(SUBSTITUTE(実質収支比率等に係る経年分析!I$48,"▲","-")),2)</f>
        <v>1.62</v>
      </c>
      <c r="F19" s="136">
        <f>ROUND(VALUE(SUBSTITUTE(実質収支比率等に係る経年分析!J$48,"▲","-")),2)</f>
        <v>1.57</v>
      </c>
    </row>
    <row r="20" spans="1:11" x14ac:dyDescent="0.15">
      <c r="A20" s="136" t="s">
        <v>36</v>
      </c>
      <c r="B20" s="136">
        <f>ROUND(VALUE(SUBSTITUTE(実質収支比率等に係る経年分析!F$47,"▲","-")),2)</f>
        <v>6.87</v>
      </c>
      <c r="C20" s="136">
        <f>ROUND(VALUE(SUBSTITUTE(実質収支比率等に係る経年分析!G$47,"▲","-")),2)</f>
        <v>5.83</v>
      </c>
      <c r="D20" s="136">
        <f>ROUND(VALUE(SUBSTITUTE(実質収支比率等に係る経年分析!H$47,"▲","-")),2)</f>
        <v>6.02</v>
      </c>
      <c r="E20" s="136">
        <f>ROUND(VALUE(SUBSTITUTE(実質収支比率等に係る経年分析!I$47,"▲","-")),2)</f>
        <v>6.82</v>
      </c>
      <c r="F20" s="136">
        <f>ROUND(VALUE(SUBSTITUTE(実質収支比率等に係る経年分析!J$47,"▲","-")),2)</f>
        <v>6.97</v>
      </c>
    </row>
    <row r="21" spans="1:11" x14ac:dyDescent="0.15">
      <c r="A21" s="136" t="s">
        <v>37</v>
      </c>
      <c r="B21" s="136">
        <f>IF(ISNUMBER(VALUE(SUBSTITUTE(実質収支比率等に係る経年分析!F$49,"▲","-"))),ROUND(VALUE(SUBSTITUTE(実質収支比率等に係る経年分析!F$49,"▲","-")),2),NA())</f>
        <v>-0.11</v>
      </c>
      <c r="C21" s="136">
        <f>IF(ISNUMBER(VALUE(SUBSTITUTE(実質収支比率等に係る経年分析!G$49,"▲","-"))),ROUND(VALUE(SUBSTITUTE(実質収支比率等に係る経年分析!G$49,"▲","-")),2),NA())</f>
        <v>-0.7</v>
      </c>
      <c r="D21" s="136">
        <f>IF(ISNUMBER(VALUE(SUBSTITUTE(実質収支比率等に係る経年分析!H$49,"▲","-"))),ROUND(VALUE(SUBSTITUTE(実質収支比率等に係る経年分析!H$49,"▲","-")),2),NA())</f>
        <v>0.15</v>
      </c>
      <c r="E21" s="136">
        <f>IF(ISNUMBER(VALUE(SUBSTITUTE(実質収支比率等に係る経年分析!I$49,"▲","-"))),ROUND(VALUE(SUBSTITUTE(実質収支比率等に係る経年分析!I$49,"▲","-")),2),NA())</f>
        <v>1</v>
      </c>
      <c r="F21" s="136">
        <f>IF(ISNUMBER(VALUE(SUBSTITUTE(実質収支比率等に係る経年分析!J$49,"▲","-"))),ROUND(VALUE(SUBSTITUTE(実質収支比率等に係る経年分析!J$49,"▲","-")),2),NA())</f>
        <v>-0.08</v>
      </c>
    </row>
    <row r="24" spans="1:11" x14ac:dyDescent="0.15">
      <c r="A24" s="106" t="s">
        <v>38</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39</v>
      </c>
      <c r="C26" s="137" t="s">
        <v>40</v>
      </c>
      <c r="D26" s="137" t="s">
        <v>39</v>
      </c>
      <c r="E26" s="137" t="s">
        <v>40</v>
      </c>
      <c r="F26" s="137" t="s">
        <v>39</v>
      </c>
      <c r="G26" s="137" t="s">
        <v>40</v>
      </c>
      <c r="H26" s="137" t="s">
        <v>39</v>
      </c>
      <c r="I26" s="137" t="s">
        <v>40</v>
      </c>
      <c r="J26" s="137" t="s">
        <v>39</v>
      </c>
      <c r="K26" s="137" t="s">
        <v>40</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0.81</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0.52</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0.23</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0.56000000000000005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1.1399999999999999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1.57</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5.0599999999999996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6.06</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0.89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2.2400000000000002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4.09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2.77</v>
      </c>
      <c r="K36" s="137" t="e">
        <f>IF(ROUND(VALUE(SUBSTITUTE(連結実質赤字比率に係る赤字・黒字の構成分析!J$34,"▲", "-")), 2) &gt;= 0, ABS(ROUND(VALUE(SUBSTITUTE(連結実質赤字比率に係る赤字・黒字の構成分析!J$34,"▲", "-")), 2)), NA())</f>
        <v>#N/A</v>
      </c>
    </row>
    <row r="39" spans="1:16" x14ac:dyDescent="0.15">
      <c r="A39" s="106" t="s">
        <v>41</v>
      </c>
    </row>
    <row r="40" spans="1:16" x14ac:dyDescent="0.15">
      <c r="A40" s="138"/>
      <c r="B40" s="138" t="e">
        <f>#REF!</f>
        <v>#REF!</v>
      </c>
      <c r="C40" s="138"/>
      <c r="D40" s="138"/>
      <c r="E40" s="138" t="e">
        <f>#REF!</f>
        <v>#REF!</v>
      </c>
      <c r="F40" s="138"/>
      <c r="G40" s="138"/>
      <c r="H40" s="138" t="e">
        <f>#REF!</f>
        <v>#REF!</v>
      </c>
      <c r="I40" s="138"/>
      <c r="J40" s="138"/>
      <c r="K40" s="138" t="e">
        <f>#REF!</f>
        <v>#REF!</v>
      </c>
      <c r="L40" s="138"/>
      <c r="M40" s="138"/>
      <c r="N40" s="138" t="e">
        <f>#REF!</f>
        <v>#REF!</v>
      </c>
      <c r="O40" s="138"/>
      <c r="P40" s="138"/>
    </row>
    <row r="41" spans="1:16" x14ac:dyDescent="0.15">
      <c r="A41" s="138"/>
      <c r="B41" s="138" t="s">
        <v>42</v>
      </c>
      <c r="C41" s="138"/>
      <c r="D41" s="138" t="s">
        <v>43</v>
      </c>
      <c r="E41" s="138" t="s">
        <v>42</v>
      </c>
      <c r="F41" s="138"/>
      <c r="G41" s="138" t="s">
        <v>43</v>
      </c>
      <c r="H41" s="138" t="s">
        <v>42</v>
      </c>
      <c r="I41" s="138"/>
      <c r="J41" s="138" t="s">
        <v>43</v>
      </c>
      <c r="K41" s="138" t="s">
        <v>42</v>
      </c>
      <c r="L41" s="138"/>
      <c r="M41" s="138" t="s">
        <v>43</v>
      </c>
      <c r="N41" s="138" t="s">
        <v>42</v>
      </c>
      <c r="O41" s="138"/>
      <c r="P41" s="138" t="s">
        <v>43</v>
      </c>
    </row>
    <row r="42" spans="1:16" x14ac:dyDescent="0.15">
      <c r="A42" s="138" t="s">
        <v>44</v>
      </c>
      <c r="B42" s="138"/>
      <c r="C42" s="138"/>
      <c r="D42" s="138" t="e">
        <f>#REF!</f>
        <v>#REF!</v>
      </c>
      <c r="E42" s="138"/>
      <c r="F42" s="138"/>
      <c r="G42" s="138" t="e">
        <f>#REF!</f>
        <v>#REF!</v>
      </c>
      <c r="H42" s="138"/>
      <c r="I42" s="138"/>
      <c r="J42" s="138" t="e">
        <f>#REF!</f>
        <v>#REF!</v>
      </c>
      <c r="K42" s="138"/>
      <c r="L42" s="138"/>
      <c r="M42" s="138" t="e">
        <f>#REF!</f>
        <v>#REF!</v>
      </c>
      <c r="N42" s="138"/>
      <c r="O42" s="138"/>
      <c r="P42" s="138" t="e">
        <f>#REF!</f>
        <v>#REF!</v>
      </c>
    </row>
    <row r="43" spans="1:16" x14ac:dyDescent="0.15">
      <c r="A43" s="138" t="s">
        <v>45</v>
      </c>
      <c r="B43" s="138" t="e">
        <f>#REF!</f>
        <v>#REF!</v>
      </c>
      <c r="C43" s="138"/>
      <c r="D43" s="138"/>
      <c r="E43" s="138" t="e">
        <f>#REF!</f>
        <v>#REF!</v>
      </c>
      <c r="F43" s="138"/>
      <c r="G43" s="138"/>
      <c r="H43" s="138" t="e">
        <f>#REF!</f>
        <v>#REF!</v>
      </c>
      <c r="I43" s="138"/>
      <c r="J43" s="138"/>
      <c r="K43" s="138" t="e">
        <f>#REF!</f>
        <v>#REF!</v>
      </c>
      <c r="L43" s="138"/>
      <c r="M43" s="138"/>
      <c r="N43" s="138" t="e">
        <f>#REF!</f>
        <v>#REF!</v>
      </c>
      <c r="O43" s="138"/>
      <c r="P43" s="138"/>
    </row>
    <row r="44" spans="1:16" x14ac:dyDescent="0.15">
      <c r="A44" s="138" t="s">
        <v>46</v>
      </c>
      <c r="B44" s="138" t="e">
        <f>#REF!</f>
        <v>#REF!</v>
      </c>
      <c r="C44" s="138"/>
      <c r="D44" s="138"/>
      <c r="E44" s="138" t="e">
        <f>#REF!</f>
        <v>#REF!</v>
      </c>
      <c r="F44" s="138"/>
      <c r="G44" s="138"/>
      <c r="H44" s="138" t="e">
        <f>#REF!</f>
        <v>#REF!</v>
      </c>
      <c r="I44" s="138"/>
      <c r="J44" s="138"/>
      <c r="K44" s="138" t="e">
        <f>#REF!</f>
        <v>#REF!</v>
      </c>
      <c r="L44" s="138"/>
      <c r="M44" s="138"/>
      <c r="N44" s="138" t="e">
        <f>#REF!</f>
        <v>#REF!</v>
      </c>
      <c r="O44" s="138"/>
      <c r="P44" s="138"/>
    </row>
    <row r="45" spans="1:16" x14ac:dyDescent="0.15">
      <c r="A45" s="138" t="s">
        <v>47</v>
      </c>
      <c r="B45" s="138" t="e">
        <f>#REF!</f>
        <v>#REF!</v>
      </c>
      <c r="C45" s="138"/>
      <c r="D45" s="138"/>
      <c r="E45" s="138" t="e">
        <f>#REF!</f>
        <v>#REF!</v>
      </c>
      <c r="F45" s="138"/>
      <c r="G45" s="138"/>
      <c r="H45" s="138" t="e">
        <f>#REF!</f>
        <v>#REF!</v>
      </c>
      <c r="I45" s="138"/>
      <c r="J45" s="138"/>
      <c r="K45" s="138" t="e">
        <f>#REF!</f>
        <v>#REF!</v>
      </c>
      <c r="L45" s="138"/>
      <c r="M45" s="138"/>
      <c r="N45" s="138" t="e">
        <f>#REF!</f>
        <v>#REF!</v>
      </c>
      <c r="O45" s="138"/>
      <c r="P45" s="138"/>
    </row>
    <row r="46" spans="1:16" x14ac:dyDescent="0.15">
      <c r="A46" s="138" t="s">
        <v>48</v>
      </c>
      <c r="B46" s="138" t="e">
        <f>#REF!</f>
        <v>#REF!</v>
      </c>
      <c r="C46" s="138"/>
      <c r="D46" s="138"/>
      <c r="E46" s="138" t="e">
        <f>#REF!</f>
        <v>#REF!</v>
      </c>
      <c r="F46" s="138"/>
      <c r="G46" s="138"/>
      <c r="H46" s="138" t="e">
        <f>#REF!</f>
        <v>#REF!</v>
      </c>
      <c r="I46" s="138"/>
      <c r="J46" s="138"/>
      <c r="K46" s="138" t="e">
        <f>#REF!</f>
        <v>#REF!</v>
      </c>
      <c r="L46" s="138"/>
      <c r="M46" s="138"/>
      <c r="N46" s="138" t="e">
        <f>#REF!</f>
        <v>#REF!</v>
      </c>
      <c r="O46" s="138"/>
      <c r="P46" s="138"/>
    </row>
    <row r="47" spans="1:16" x14ac:dyDescent="0.15">
      <c r="A47" s="138" t="s">
        <v>49</v>
      </c>
      <c r="B47" s="138" t="e">
        <f>#REF!</f>
        <v>#REF!</v>
      </c>
      <c r="C47" s="138"/>
      <c r="D47" s="138"/>
      <c r="E47" s="138" t="e">
        <f>#REF!</f>
        <v>#REF!</v>
      </c>
      <c r="F47" s="138"/>
      <c r="G47" s="138"/>
      <c r="H47" s="138" t="e">
        <f>#REF!</f>
        <v>#REF!</v>
      </c>
      <c r="I47" s="138"/>
      <c r="J47" s="138"/>
      <c r="K47" s="138" t="e">
        <f>#REF!</f>
        <v>#REF!</v>
      </c>
      <c r="L47" s="138"/>
      <c r="M47" s="138"/>
      <c r="N47" s="138" t="e">
        <f>#REF!</f>
        <v>#REF!</v>
      </c>
      <c r="O47" s="138"/>
      <c r="P47" s="138"/>
    </row>
    <row r="48" spans="1:16" x14ac:dyDescent="0.15">
      <c r="A48" s="138" t="s">
        <v>50</v>
      </c>
      <c r="B48" s="138" t="e">
        <f>#REF!</f>
        <v>#REF!</v>
      </c>
      <c r="C48" s="138"/>
      <c r="D48" s="138"/>
      <c r="E48" s="138" t="e">
        <f>#REF!</f>
        <v>#REF!</v>
      </c>
      <c r="F48" s="138"/>
      <c r="G48" s="138"/>
      <c r="H48" s="138" t="e">
        <f>#REF!</f>
        <v>#REF!</v>
      </c>
      <c r="I48" s="138"/>
      <c r="J48" s="138"/>
      <c r="K48" s="138" t="e">
        <f>#REF!</f>
        <v>#REF!</v>
      </c>
      <c r="L48" s="138"/>
      <c r="M48" s="138"/>
      <c r="N48" s="138" t="e">
        <f>#REF!</f>
        <v>#REF!</v>
      </c>
      <c r="O48" s="138"/>
      <c r="P48" s="138"/>
    </row>
    <row r="49" spans="1:16" x14ac:dyDescent="0.15">
      <c r="A49" s="138" t="s">
        <v>51</v>
      </c>
      <c r="B49" s="138" t="e">
        <f>#REF!</f>
        <v>#REF!</v>
      </c>
      <c r="C49" s="138"/>
      <c r="D49" s="138"/>
      <c r="E49" s="138" t="e">
        <f>#REF!</f>
        <v>#REF!</v>
      </c>
      <c r="F49" s="138"/>
      <c r="G49" s="138"/>
      <c r="H49" s="138" t="e">
        <f>#REF!</f>
        <v>#REF!</v>
      </c>
      <c r="I49" s="138"/>
      <c r="J49" s="138"/>
      <c r="K49" s="138" t="e">
        <f>#REF!</f>
        <v>#REF!</v>
      </c>
      <c r="L49" s="138"/>
      <c r="M49" s="138"/>
      <c r="N49" s="138" t="e">
        <f>#REF!</f>
        <v>#REF!</v>
      </c>
      <c r="O49" s="138"/>
      <c r="P49" s="138"/>
    </row>
    <row r="50" spans="1:16" x14ac:dyDescent="0.15">
      <c r="A50" s="138" t="s">
        <v>52</v>
      </c>
      <c r="B50" s="138" t="e">
        <f>NA()</f>
        <v>#N/A</v>
      </c>
      <c r="C50" s="138" t="e">
        <f>IF(ISNUMBER(#REF!),#REF!,NA())</f>
        <v>#N/A</v>
      </c>
      <c r="D50" s="138" t="e">
        <f>NA()</f>
        <v>#N/A</v>
      </c>
      <c r="E50" s="138" t="e">
        <f>NA()</f>
        <v>#N/A</v>
      </c>
      <c r="F50" s="138" t="e">
        <f>IF(ISNUMBER(#REF!),#REF!,NA())</f>
        <v>#N/A</v>
      </c>
      <c r="G50" s="138" t="e">
        <f>NA()</f>
        <v>#N/A</v>
      </c>
      <c r="H50" s="138" t="e">
        <f>NA()</f>
        <v>#N/A</v>
      </c>
      <c r="I50" s="138" t="e">
        <f>IF(ISNUMBER(#REF!),#REF!,NA())</f>
        <v>#N/A</v>
      </c>
      <c r="J50" s="138" t="e">
        <f>NA()</f>
        <v>#N/A</v>
      </c>
      <c r="K50" s="138" t="e">
        <f>NA()</f>
        <v>#N/A</v>
      </c>
      <c r="L50" s="138" t="e">
        <f>IF(ISNUMBER(#REF!),#REF!,NA())</f>
        <v>#N/A</v>
      </c>
      <c r="M50" s="138" t="e">
        <f>NA()</f>
        <v>#N/A</v>
      </c>
      <c r="N50" s="138" t="e">
        <f>NA()</f>
        <v>#N/A</v>
      </c>
      <c r="O50" s="138" t="e">
        <f>IF(ISNUMBER(#REF!),#REF!,NA())</f>
        <v>#N/A</v>
      </c>
      <c r="P50" s="138" t="e">
        <f>NA()</f>
        <v>#N/A</v>
      </c>
    </row>
    <row r="53" spans="1:16" x14ac:dyDescent="0.15">
      <c r="A53" s="106" t="s">
        <v>53</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54</v>
      </c>
      <c r="C55" s="137"/>
      <c r="D55" s="137" t="s">
        <v>55</v>
      </c>
      <c r="E55" s="137" t="s">
        <v>54</v>
      </c>
      <c r="F55" s="137"/>
      <c r="G55" s="137" t="s">
        <v>55</v>
      </c>
      <c r="H55" s="137" t="s">
        <v>54</v>
      </c>
      <c r="I55" s="137"/>
      <c r="J55" s="137" t="s">
        <v>55</v>
      </c>
      <c r="K55" s="137" t="s">
        <v>54</v>
      </c>
      <c r="L55" s="137"/>
      <c r="M55" s="137" t="s">
        <v>55</v>
      </c>
      <c r="N55" s="137" t="s">
        <v>54</v>
      </c>
      <c r="O55" s="137"/>
      <c r="P55" s="137" t="s">
        <v>55</v>
      </c>
    </row>
    <row r="56" spans="1:16" x14ac:dyDescent="0.15">
      <c r="A56" s="137" t="s">
        <v>30</v>
      </c>
      <c r="B56" s="137"/>
      <c r="C56" s="137"/>
      <c r="D56" s="137">
        <f>'将来負担比率（分子）の構造'!I$52</f>
        <v>81503</v>
      </c>
      <c r="E56" s="137"/>
      <c r="F56" s="137"/>
      <c r="G56" s="137">
        <f>'将来負担比率（分子）の構造'!J$52</f>
        <v>84056</v>
      </c>
      <c r="H56" s="137"/>
      <c r="I56" s="137"/>
      <c r="J56" s="137">
        <f>'将来負担比率（分子）の構造'!K$52</f>
        <v>85245</v>
      </c>
      <c r="K56" s="137"/>
      <c r="L56" s="137"/>
      <c r="M56" s="137">
        <f>'将来負担比率（分子）の構造'!L$52</f>
        <v>84553</v>
      </c>
      <c r="N56" s="137"/>
      <c r="O56" s="137"/>
      <c r="P56" s="137">
        <f>'将来負担比率（分子）の構造'!M$52</f>
        <v>85676</v>
      </c>
    </row>
    <row r="57" spans="1:16" x14ac:dyDescent="0.15">
      <c r="A57" s="137" t="s">
        <v>29</v>
      </c>
      <c r="B57" s="137"/>
      <c r="C57" s="137"/>
      <c r="D57" s="137">
        <f>'将来負担比率（分子）の構造'!I$51</f>
        <v>10362</v>
      </c>
      <c r="E57" s="137"/>
      <c r="F57" s="137"/>
      <c r="G57" s="137">
        <f>'将来負担比率（分子）の構造'!J$51</f>
        <v>9974</v>
      </c>
      <c r="H57" s="137"/>
      <c r="I57" s="137"/>
      <c r="J57" s="137">
        <f>'将来負担比率（分子）の構造'!K$51</f>
        <v>9312</v>
      </c>
      <c r="K57" s="137"/>
      <c r="L57" s="137"/>
      <c r="M57" s="137">
        <f>'将来負担比率（分子）の構造'!L$51</f>
        <v>9082</v>
      </c>
      <c r="N57" s="137"/>
      <c r="O57" s="137"/>
      <c r="P57" s="137">
        <f>'将来負担比率（分子）の構造'!M$51</f>
        <v>8779</v>
      </c>
    </row>
    <row r="58" spans="1:16" x14ac:dyDescent="0.15">
      <c r="A58" s="137" t="s">
        <v>28</v>
      </c>
      <c r="B58" s="137"/>
      <c r="C58" s="137"/>
      <c r="D58" s="137">
        <f>'将来負担比率（分子）の構造'!I$50</f>
        <v>7293</v>
      </c>
      <c r="E58" s="137"/>
      <c r="F58" s="137"/>
      <c r="G58" s="137">
        <f>'将来負担比率（分子）の構造'!J$50</f>
        <v>6671</v>
      </c>
      <c r="H58" s="137"/>
      <c r="I58" s="137"/>
      <c r="J58" s="137">
        <f>'将来負担比率（分子）の構造'!K$50</f>
        <v>6507</v>
      </c>
      <c r="K58" s="137"/>
      <c r="L58" s="137"/>
      <c r="M58" s="137">
        <f>'将来負担比率（分子）の構造'!L$50</f>
        <v>7297</v>
      </c>
      <c r="N58" s="137"/>
      <c r="O58" s="137"/>
      <c r="P58" s="137">
        <f>'将来負担比率（分子）の構造'!M$50</f>
        <v>7120</v>
      </c>
    </row>
    <row r="59" spans="1:16" x14ac:dyDescent="0.15">
      <c r="A59" s="137" t="s">
        <v>26</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25</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23</v>
      </c>
      <c r="B61" s="137">
        <f>'将来負担比率（分子）の構造'!I$46</f>
        <v>2</v>
      </c>
      <c r="C61" s="137"/>
      <c r="D61" s="137"/>
      <c r="E61" s="137">
        <f>'将来負担比率（分子）の構造'!J$46</f>
        <v>1</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22</v>
      </c>
      <c r="B62" s="137">
        <f>'将来負担比率（分子）の構造'!I$45</f>
        <v>9905</v>
      </c>
      <c r="C62" s="137"/>
      <c r="D62" s="137"/>
      <c r="E62" s="137">
        <f>'将来負担比率（分子）の構造'!J$45</f>
        <v>9079</v>
      </c>
      <c r="F62" s="137"/>
      <c r="G62" s="137"/>
      <c r="H62" s="137">
        <f>'将来負担比率（分子）の構造'!K$45</f>
        <v>8463</v>
      </c>
      <c r="I62" s="137"/>
      <c r="J62" s="137"/>
      <c r="K62" s="137">
        <f>'将来負担比率（分子）の構造'!L$45</f>
        <v>7841</v>
      </c>
      <c r="L62" s="137"/>
      <c r="M62" s="137"/>
      <c r="N62" s="137">
        <f>'将来負担比率（分子）の構造'!M$45</f>
        <v>8316</v>
      </c>
      <c r="O62" s="137"/>
      <c r="P62" s="137"/>
    </row>
    <row r="63" spans="1:16" x14ac:dyDescent="0.15">
      <c r="A63" s="137" t="s">
        <v>21</v>
      </c>
      <c r="B63" s="137">
        <f>'将来負担比率（分子）の構造'!I$44</f>
        <v>5676</v>
      </c>
      <c r="C63" s="137"/>
      <c r="D63" s="137"/>
      <c r="E63" s="137">
        <f>'将来負担比率（分子）の構造'!J$44</f>
        <v>4792</v>
      </c>
      <c r="F63" s="137"/>
      <c r="G63" s="137"/>
      <c r="H63" s="137">
        <f>'将来負担比率（分子）の構造'!K$44</f>
        <v>4189</v>
      </c>
      <c r="I63" s="137"/>
      <c r="J63" s="137"/>
      <c r="K63" s="137">
        <f>'将来負担比率（分子）の構造'!L$44</f>
        <v>2889</v>
      </c>
      <c r="L63" s="137"/>
      <c r="M63" s="137"/>
      <c r="N63" s="137">
        <f>'将来負担比率（分子）の構造'!M$44</f>
        <v>1822</v>
      </c>
      <c r="O63" s="137"/>
      <c r="P63" s="137"/>
    </row>
    <row r="64" spans="1:16" x14ac:dyDescent="0.15">
      <c r="A64" s="137" t="s">
        <v>20</v>
      </c>
      <c r="B64" s="137">
        <f>'将来負担比率（分子）の構造'!I$43</f>
        <v>27705</v>
      </c>
      <c r="C64" s="137"/>
      <c r="D64" s="137"/>
      <c r="E64" s="137">
        <f>'将来負担比率（分子）の構造'!J$43</f>
        <v>25145</v>
      </c>
      <c r="F64" s="137"/>
      <c r="G64" s="137"/>
      <c r="H64" s="137">
        <f>'将来負担比率（分子）の構造'!K$43</f>
        <v>22924</v>
      </c>
      <c r="I64" s="137"/>
      <c r="J64" s="137"/>
      <c r="K64" s="137">
        <f>'将来負担比率（分子）の構造'!L$43</f>
        <v>22178</v>
      </c>
      <c r="L64" s="137"/>
      <c r="M64" s="137"/>
      <c r="N64" s="137">
        <f>'将来負担比率（分子）の構造'!M$43</f>
        <v>21610</v>
      </c>
      <c r="O64" s="137"/>
      <c r="P64" s="137"/>
    </row>
    <row r="65" spans="1:16" x14ac:dyDescent="0.15">
      <c r="A65" s="137" t="s">
        <v>19</v>
      </c>
      <c r="B65" s="137">
        <f>'将来負担比率（分子）の構造'!I$42</f>
        <v>1</v>
      </c>
      <c r="C65" s="137"/>
      <c r="D65" s="137"/>
      <c r="E65" s="137">
        <f>'将来負担比率（分子）の構造'!J$42</f>
        <v>314</v>
      </c>
      <c r="F65" s="137"/>
      <c r="G65" s="137"/>
      <c r="H65" s="137">
        <f>'将来負担比率（分子）の構造'!K$42</f>
        <v>12</v>
      </c>
      <c r="I65" s="137"/>
      <c r="J65" s="137"/>
      <c r="K65" s="137">
        <f>'将来負担比率（分子）の構造'!L$42</f>
        <v>68</v>
      </c>
      <c r="L65" s="137"/>
      <c r="M65" s="137"/>
      <c r="N65" s="137">
        <f>'将来負担比率（分子）の構造'!M$42</f>
        <v>4</v>
      </c>
      <c r="O65" s="137"/>
      <c r="P65" s="137"/>
    </row>
    <row r="66" spans="1:16" x14ac:dyDescent="0.15">
      <c r="A66" s="137" t="s">
        <v>18</v>
      </c>
      <c r="B66" s="137">
        <f>'将来負担比率（分子）の構造'!I$41</f>
        <v>78716</v>
      </c>
      <c r="C66" s="137"/>
      <c r="D66" s="137"/>
      <c r="E66" s="137">
        <f>'将来負担比率（分子）の構造'!J$41</f>
        <v>83182</v>
      </c>
      <c r="F66" s="137"/>
      <c r="G66" s="137"/>
      <c r="H66" s="137">
        <f>'将来負担比率（分子）の構造'!K$41</f>
        <v>83634</v>
      </c>
      <c r="I66" s="137"/>
      <c r="J66" s="137"/>
      <c r="K66" s="137">
        <f>'将来負担比率（分子）の構造'!L$41</f>
        <v>86560</v>
      </c>
      <c r="L66" s="137"/>
      <c r="M66" s="137"/>
      <c r="N66" s="137">
        <f>'将来負担比率（分子）の構造'!M$41</f>
        <v>88523</v>
      </c>
      <c r="O66" s="137"/>
      <c r="P66" s="137"/>
    </row>
    <row r="67" spans="1:16" x14ac:dyDescent="0.15">
      <c r="A67" s="137" t="s">
        <v>56</v>
      </c>
      <c r="B67" s="137" t="e">
        <f>NA()</f>
        <v>#N/A</v>
      </c>
      <c r="C67" s="137">
        <f>IF(ISNUMBER('将来負担比率（分子）の構造'!I$53), IF('将来負担比率（分子）の構造'!I$53 &lt; 0, 0, '将来負担比率（分子）の構造'!I$53), NA())</f>
        <v>22847</v>
      </c>
      <c r="D67" s="137" t="e">
        <f>NA()</f>
        <v>#N/A</v>
      </c>
      <c r="E67" s="137" t="e">
        <f>NA()</f>
        <v>#N/A</v>
      </c>
      <c r="F67" s="137">
        <f>IF(ISNUMBER('将来負担比率（分子）の構造'!J$53), IF('将来負担比率（分子）の構造'!J$53 &lt; 0, 0, '将来負担比率（分子）の構造'!J$53), NA())</f>
        <v>21811</v>
      </c>
      <c r="G67" s="137" t="e">
        <f>NA()</f>
        <v>#N/A</v>
      </c>
      <c r="H67" s="137" t="e">
        <f>NA()</f>
        <v>#N/A</v>
      </c>
      <c r="I67" s="137">
        <f>IF(ISNUMBER('将来負担比率（分子）の構造'!K$53), IF('将来負担比率（分子）の構造'!K$53 &lt; 0, 0, '将来負担比率（分子）の構造'!K$53), NA())</f>
        <v>18158</v>
      </c>
      <c r="J67" s="137" t="e">
        <f>NA()</f>
        <v>#N/A</v>
      </c>
      <c r="K67" s="137" t="e">
        <f>NA()</f>
        <v>#N/A</v>
      </c>
      <c r="L67" s="137">
        <f>IF(ISNUMBER('将来負担比率（分子）の構造'!L$53), IF('将来負担比率（分子）の構造'!L$53 &lt; 0, 0, '将来負担比率（分子）の構造'!L$53), NA())</f>
        <v>18605</v>
      </c>
      <c r="M67" s="137" t="e">
        <f>NA()</f>
        <v>#N/A</v>
      </c>
      <c r="N67" s="137" t="e">
        <f>NA()</f>
        <v>#N/A</v>
      </c>
      <c r="O67" s="137">
        <f>IF(ISNUMBER('将来負担比率（分子）の構造'!M$53), IF('将来負担比率（分子）の構造'!M$53 &lt; 0, 0, '将来負担比率（分子）の構造'!M$53), NA())</f>
        <v>18701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5" style="142" customWidth="1"/>
    <col min="144" max="16384" width="0" style="142" hidden="1"/>
  </cols>
  <sheetData>
    <row r="1" spans="2:143" ht="22.5" customHeight="1" thickBot="1" x14ac:dyDescent="0.2">
      <c r="B1" s="139"/>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601" t="s">
        <v>182</v>
      </c>
      <c r="DI1" s="602"/>
      <c r="DJ1" s="602"/>
      <c r="DK1" s="602"/>
      <c r="DL1" s="602"/>
      <c r="DM1" s="602"/>
      <c r="DN1" s="603"/>
      <c r="DP1" s="601" t="s">
        <v>183</v>
      </c>
      <c r="DQ1" s="602"/>
      <c r="DR1" s="602"/>
      <c r="DS1" s="602"/>
      <c r="DT1" s="602"/>
      <c r="DU1" s="602"/>
      <c r="DV1" s="602"/>
      <c r="DW1" s="602"/>
      <c r="DX1" s="602"/>
      <c r="DY1" s="602"/>
      <c r="DZ1" s="602"/>
      <c r="EA1" s="602"/>
      <c r="EB1" s="602"/>
      <c r="EC1" s="603"/>
      <c r="ED1" s="140"/>
      <c r="EE1" s="140"/>
      <c r="EF1" s="140"/>
      <c r="EG1" s="140"/>
      <c r="EH1" s="140"/>
      <c r="EI1" s="140"/>
      <c r="EJ1" s="140"/>
      <c r="EK1" s="140"/>
      <c r="EL1" s="140"/>
      <c r="EM1" s="140"/>
    </row>
    <row r="2" spans="2:143" ht="22.5" customHeight="1" x14ac:dyDescent="0.15">
      <c r="B2" s="143" t="s">
        <v>184</v>
      </c>
      <c r="R2" s="144"/>
      <c r="S2" s="144"/>
      <c r="T2" s="144"/>
      <c r="U2" s="144"/>
      <c r="V2" s="144"/>
      <c r="W2" s="144"/>
      <c r="X2" s="144"/>
      <c r="Y2" s="144"/>
      <c r="Z2" s="144"/>
      <c r="AA2" s="144"/>
      <c r="AB2" s="144"/>
      <c r="AC2" s="144"/>
      <c r="AE2" s="145"/>
      <c r="AF2" s="145"/>
      <c r="AG2" s="145"/>
      <c r="AH2" s="145"/>
      <c r="AI2" s="145"/>
      <c r="AJ2" s="144"/>
      <c r="AK2" s="144"/>
      <c r="AL2" s="144"/>
      <c r="AM2" s="144"/>
      <c r="AN2" s="144"/>
      <c r="AO2" s="144"/>
      <c r="AP2" s="144"/>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row>
    <row r="3" spans="2:143" ht="11.25" customHeight="1" x14ac:dyDescent="0.15">
      <c r="B3" s="604" t="s">
        <v>185</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186</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187</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188</v>
      </c>
      <c r="S4" s="605"/>
      <c r="T4" s="605"/>
      <c r="U4" s="605"/>
      <c r="V4" s="605"/>
      <c r="W4" s="605"/>
      <c r="X4" s="605"/>
      <c r="Y4" s="606"/>
      <c r="Z4" s="604" t="s">
        <v>189</v>
      </c>
      <c r="AA4" s="605"/>
      <c r="AB4" s="605"/>
      <c r="AC4" s="606"/>
      <c r="AD4" s="604" t="s">
        <v>190</v>
      </c>
      <c r="AE4" s="605"/>
      <c r="AF4" s="605"/>
      <c r="AG4" s="605"/>
      <c r="AH4" s="605"/>
      <c r="AI4" s="605"/>
      <c r="AJ4" s="605"/>
      <c r="AK4" s="606"/>
      <c r="AL4" s="604" t="s">
        <v>189</v>
      </c>
      <c r="AM4" s="605"/>
      <c r="AN4" s="605"/>
      <c r="AO4" s="606"/>
      <c r="AP4" s="610" t="s">
        <v>191</v>
      </c>
      <c r="AQ4" s="610"/>
      <c r="AR4" s="610"/>
      <c r="AS4" s="610"/>
      <c r="AT4" s="610"/>
      <c r="AU4" s="610"/>
      <c r="AV4" s="610"/>
      <c r="AW4" s="610"/>
      <c r="AX4" s="610"/>
      <c r="AY4" s="610"/>
      <c r="AZ4" s="610"/>
      <c r="BA4" s="610"/>
      <c r="BB4" s="610"/>
      <c r="BC4" s="610"/>
      <c r="BD4" s="610"/>
      <c r="BE4" s="610"/>
      <c r="BF4" s="610"/>
      <c r="BG4" s="610" t="s">
        <v>192</v>
      </c>
      <c r="BH4" s="610"/>
      <c r="BI4" s="610"/>
      <c r="BJ4" s="610"/>
      <c r="BK4" s="610"/>
      <c r="BL4" s="610"/>
      <c r="BM4" s="610"/>
      <c r="BN4" s="610"/>
      <c r="BO4" s="610" t="s">
        <v>189</v>
      </c>
      <c r="BP4" s="610"/>
      <c r="BQ4" s="610"/>
      <c r="BR4" s="610"/>
      <c r="BS4" s="610" t="s">
        <v>193</v>
      </c>
      <c r="BT4" s="610"/>
      <c r="BU4" s="610"/>
      <c r="BV4" s="610"/>
      <c r="BW4" s="610"/>
      <c r="BX4" s="610"/>
      <c r="BY4" s="610"/>
      <c r="BZ4" s="610"/>
      <c r="CA4" s="610"/>
      <c r="CB4" s="610"/>
      <c r="CD4" s="607" t="s">
        <v>194</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46" customFormat="1" ht="11.25" customHeight="1" x14ac:dyDescent="0.15">
      <c r="B5" s="611" t="s">
        <v>195</v>
      </c>
      <c r="C5" s="612"/>
      <c r="D5" s="612"/>
      <c r="E5" s="612"/>
      <c r="F5" s="612"/>
      <c r="G5" s="612"/>
      <c r="H5" s="612"/>
      <c r="I5" s="612"/>
      <c r="J5" s="612"/>
      <c r="K5" s="612"/>
      <c r="L5" s="612"/>
      <c r="M5" s="612"/>
      <c r="N5" s="612"/>
      <c r="O5" s="612"/>
      <c r="P5" s="612"/>
      <c r="Q5" s="613"/>
      <c r="R5" s="614">
        <v>20048609</v>
      </c>
      <c r="S5" s="615"/>
      <c r="T5" s="615"/>
      <c r="U5" s="615"/>
      <c r="V5" s="615"/>
      <c r="W5" s="615"/>
      <c r="X5" s="615"/>
      <c r="Y5" s="616"/>
      <c r="Z5" s="617">
        <v>24.3</v>
      </c>
      <c r="AA5" s="617"/>
      <c r="AB5" s="617"/>
      <c r="AC5" s="617"/>
      <c r="AD5" s="618">
        <v>19240879</v>
      </c>
      <c r="AE5" s="618"/>
      <c r="AF5" s="618"/>
      <c r="AG5" s="618"/>
      <c r="AH5" s="618"/>
      <c r="AI5" s="618"/>
      <c r="AJ5" s="618"/>
      <c r="AK5" s="618"/>
      <c r="AL5" s="619">
        <v>46.2</v>
      </c>
      <c r="AM5" s="620"/>
      <c r="AN5" s="620"/>
      <c r="AO5" s="621"/>
      <c r="AP5" s="611" t="s">
        <v>196</v>
      </c>
      <c r="AQ5" s="612"/>
      <c r="AR5" s="612"/>
      <c r="AS5" s="612"/>
      <c r="AT5" s="612"/>
      <c r="AU5" s="612"/>
      <c r="AV5" s="612"/>
      <c r="AW5" s="612"/>
      <c r="AX5" s="612"/>
      <c r="AY5" s="612"/>
      <c r="AZ5" s="612"/>
      <c r="BA5" s="612"/>
      <c r="BB5" s="612"/>
      <c r="BC5" s="612"/>
      <c r="BD5" s="612"/>
      <c r="BE5" s="612"/>
      <c r="BF5" s="613"/>
      <c r="BG5" s="625">
        <v>19228902</v>
      </c>
      <c r="BH5" s="626"/>
      <c r="BI5" s="626"/>
      <c r="BJ5" s="626"/>
      <c r="BK5" s="626"/>
      <c r="BL5" s="626"/>
      <c r="BM5" s="626"/>
      <c r="BN5" s="627"/>
      <c r="BO5" s="628">
        <v>95.9</v>
      </c>
      <c r="BP5" s="628"/>
      <c r="BQ5" s="628"/>
      <c r="BR5" s="628"/>
      <c r="BS5" s="629">
        <v>1380715</v>
      </c>
      <c r="BT5" s="629"/>
      <c r="BU5" s="629"/>
      <c r="BV5" s="629"/>
      <c r="BW5" s="629"/>
      <c r="BX5" s="629"/>
      <c r="BY5" s="629"/>
      <c r="BZ5" s="629"/>
      <c r="CA5" s="629"/>
      <c r="CB5" s="633"/>
      <c r="CD5" s="607" t="s">
        <v>191</v>
      </c>
      <c r="CE5" s="608"/>
      <c r="CF5" s="608"/>
      <c r="CG5" s="608"/>
      <c r="CH5" s="608"/>
      <c r="CI5" s="608"/>
      <c r="CJ5" s="608"/>
      <c r="CK5" s="608"/>
      <c r="CL5" s="608"/>
      <c r="CM5" s="608"/>
      <c r="CN5" s="608"/>
      <c r="CO5" s="608"/>
      <c r="CP5" s="608"/>
      <c r="CQ5" s="609"/>
      <c r="CR5" s="607" t="s">
        <v>197</v>
      </c>
      <c r="CS5" s="608"/>
      <c r="CT5" s="608"/>
      <c r="CU5" s="608"/>
      <c r="CV5" s="608"/>
      <c r="CW5" s="608"/>
      <c r="CX5" s="608"/>
      <c r="CY5" s="609"/>
      <c r="CZ5" s="607" t="s">
        <v>189</v>
      </c>
      <c r="DA5" s="608"/>
      <c r="DB5" s="608"/>
      <c r="DC5" s="609"/>
      <c r="DD5" s="607" t="s">
        <v>198</v>
      </c>
      <c r="DE5" s="608"/>
      <c r="DF5" s="608"/>
      <c r="DG5" s="608"/>
      <c r="DH5" s="608"/>
      <c r="DI5" s="608"/>
      <c r="DJ5" s="608"/>
      <c r="DK5" s="608"/>
      <c r="DL5" s="608"/>
      <c r="DM5" s="608"/>
      <c r="DN5" s="608"/>
      <c r="DO5" s="608"/>
      <c r="DP5" s="609"/>
      <c r="DQ5" s="607" t="s">
        <v>199</v>
      </c>
      <c r="DR5" s="608"/>
      <c r="DS5" s="608"/>
      <c r="DT5" s="608"/>
      <c r="DU5" s="608"/>
      <c r="DV5" s="608"/>
      <c r="DW5" s="608"/>
      <c r="DX5" s="608"/>
      <c r="DY5" s="608"/>
      <c r="DZ5" s="608"/>
      <c r="EA5" s="608"/>
      <c r="EB5" s="608"/>
      <c r="EC5" s="609"/>
    </row>
    <row r="6" spans="2:143" ht="11.25" customHeight="1" x14ac:dyDescent="0.15">
      <c r="B6" s="622" t="s">
        <v>200</v>
      </c>
      <c r="C6" s="623"/>
      <c r="D6" s="623"/>
      <c r="E6" s="623"/>
      <c r="F6" s="623"/>
      <c r="G6" s="623"/>
      <c r="H6" s="623"/>
      <c r="I6" s="623"/>
      <c r="J6" s="623"/>
      <c r="K6" s="623"/>
      <c r="L6" s="623"/>
      <c r="M6" s="623"/>
      <c r="N6" s="623"/>
      <c r="O6" s="623"/>
      <c r="P6" s="623"/>
      <c r="Q6" s="624"/>
      <c r="R6" s="625">
        <v>573070</v>
      </c>
      <c r="S6" s="626"/>
      <c r="T6" s="626"/>
      <c r="U6" s="626"/>
      <c r="V6" s="626"/>
      <c r="W6" s="626"/>
      <c r="X6" s="626"/>
      <c r="Y6" s="627"/>
      <c r="Z6" s="628">
        <v>0.7</v>
      </c>
      <c r="AA6" s="628"/>
      <c r="AB6" s="628"/>
      <c r="AC6" s="628"/>
      <c r="AD6" s="629">
        <v>573070</v>
      </c>
      <c r="AE6" s="629"/>
      <c r="AF6" s="629"/>
      <c r="AG6" s="629"/>
      <c r="AH6" s="629"/>
      <c r="AI6" s="629"/>
      <c r="AJ6" s="629"/>
      <c r="AK6" s="629"/>
      <c r="AL6" s="630">
        <v>1.4</v>
      </c>
      <c r="AM6" s="631"/>
      <c r="AN6" s="631"/>
      <c r="AO6" s="632"/>
      <c r="AP6" s="622" t="s">
        <v>201</v>
      </c>
      <c r="AQ6" s="623"/>
      <c r="AR6" s="623"/>
      <c r="AS6" s="623"/>
      <c r="AT6" s="623"/>
      <c r="AU6" s="623"/>
      <c r="AV6" s="623"/>
      <c r="AW6" s="623"/>
      <c r="AX6" s="623"/>
      <c r="AY6" s="623"/>
      <c r="AZ6" s="623"/>
      <c r="BA6" s="623"/>
      <c r="BB6" s="623"/>
      <c r="BC6" s="623"/>
      <c r="BD6" s="623"/>
      <c r="BE6" s="623"/>
      <c r="BF6" s="624"/>
      <c r="BG6" s="625">
        <v>19228902</v>
      </c>
      <c r="BH6" s="626"/>
      <c r="BI6" s="626"/>
      <c r="BJ6" s="626"/>
      <c r="BK6" s="626"/>
      <c r="BL6" s="626"/>
      <c r="BM6" s="626"/>
      <c r="BN6" s="627"/>
      <c r="BO6" s="628">
        <v>95.9</v>
      </c>
      <c r="BP6" s="628"/>
      <c r="BQ6" s="628"/>
      <c r="BR6" s="628"/>
      <c r="BS6" s="629">
        <v>1380715</v>
      </c>
      <c r="BT6" s="629"/>
      <c r="BU6" s="629"/>
      <c r="BV6" s="629"/>
      <c r="BW6" s="629"/>
      <c r="BX6" s="629"/>
      <c r="BY6" s="629"/>
      <c r="BZ6" s="629"/>
      <c r="CA6" s="629"/>
      <c r="CB6" s="633"/>
      <c r="CD6" s="636" t="s">
        <v>202</v>
      </c>
      <c r="CE6" s="637"/>
      <c r="CF6" s="637"/>
      <c r="CG6" s="637"/>
      <c r="CH6" s="637"/>
      <c r="CI6" s="637"/>
      <c r="CJ6" s="637"/>
      <c r="CK6" s="637"/>
      <c r="CL6" s="637"/>
      <c r="CM6" s="637"/>
      <c r="CN6" s="637"/>
      <c r="CO6" s="637"/>
      <c r="CP6" s="637"/>
      <c r="CQ6" s="638"/>
      <c r="CR6" s="625">
        <v>398382</v>
      </c>
      <c r="CS6" s="626"/>
      <c r="CT6" s="626"/>
      <c r="CU6" s="626"/>
      <c r="CV6" s="626"/>
      <c r="CW6" s="626"/>
      <c r="CX6" s="626"/>
      <c r="CY6" s="627"/>
      <c r="CZ6" s="628">
        <v>0.5</v>
      </c>
      <c r="DA6" s="628"/>
      <c r="DB6" s="628"/>
      <c r="DC6" s="628"/>
      <c r="DD6" s="634" t="s">
        <v>203</v>
      </c>
      <c r="DE6" s="626"/>
      <c r="DF6" s="626"/>
      <c r="DG6" s="626"/>
      <c r="DH6" s="626"/>
      <c r="DI6" s="626"/>
      <c r="DJ6" s="626"/>
      <c r="DK6" s="626"/>
      <c r="DL6" s="626"/>
      <c r="DM6" s="626"/>
      <c r="DN6" s="626"/>
      <c r="DO6" s="626"/>
      <c r="DP6" s="627"/>
      <c r="DQ6" s="634">
        <v>398382</v>
      </c>
      <c r="DR6" s="626"/>
      <c r="DS6" s="626"/>
      <c r="DT6" s="626"/>
      <c r="DU6" s="626"/>
      <c r="DV6" s="626"/>
      <c r="DW6" s="626"/>
      <c r="DX6" s="626"/>
      <c r="DY6" s="626"/>
      <c r="DZ6" s="626"/>
      <c r="EA6" s="626"/>
      <c r="EB6" s="626"/>
      <c r="EC6" s="635"/>
    </row>
    <row r="7" spans="2:143" ht="11.25" customHeight="1" x14ac:dyDescent="0.15">
      <c r="B7" s="622" t="s">
        <v>204</v>
      </c>
      <c r="C7" s="623"/>
      <c r="D7" s="623"/>
      <c r="E7" s="623"/>
      <c r="F7" s="623"/>
      <c r="G7" s="623"/>
      <c r="H7" s="623"/>
      <c r="I7" s="623"/>
      <c r="J7" s="623"/>
      <c r="K7" s="623"/>
      <c r="L7" s="623"/>
      <c r="M7" s="623"/>
      <c r="N7" s="623"/>
      <c r="O7" s="623"/>
      <c r="P7" s="623"/>
      <c r="Q7" s="624"/>
      <c r="R7" s="625">
        <v>23106</v>
      </c>
      <c r="S7" s="626"/>
      <c r="T7" s="626"/>
      <c r="U7" s="626"/>
      <c r="V7" s="626"/>
      <c r="W7" s="626"/>
      <c r="X7" s="626"/>
      <c r="Y7" s="627"/>
      <c r="Z7" s="628">
        <v>0</v>
      </c>
      <c r="AA7" s="628"/>
      <c r="AB7" s="628"/>
      <c r="AC7" s="628"/>
      <c r="AD7" s="629">
        <v>23106</v>
      </c>
      <c r="AE7" s="629"/>
      <c r="AF7" s="629"/>
      <c r="AG7" s="629"/>
      <c r="AH7" s="629"/>
      <c r="AI7" s="629"/>
      <c r="AJ7" s="629"/>
      <c r="AK7" s="629"/>
      <c r="AL7" s="630">
        <v>0.1</v>
      </c>
      <c r="AM7" s="631"/>
      <c r="AN7" s="631"/>
      <c r="AO7" s="632"/>
      <c r="AP7" s="622" t="s">
        <v>205</v>
      </c>
      <c r="AQ7" s="623"/>
      <c r="AR7" s="623"/>
      <c r="AS7" s="623"/>
      <c r="AT7" s="623"/>
      <c r="AU7" s="623"/>
      <c r="AV7" s="623"/>
      <c r="AW7" s="623"/>
      <c r="AX7" s="623"/>
      <c r="AY7" s="623"/>
      <c r="AZ7" s="623"/>
      <c r="BA7" s="623"/>
      <c r="BB7" s="623"/>
      <c r="BC7" s="623"/>
      <c r="BD7" s="623"/>
      <c r="BE7" s="623"/>
      <c r="BF7" s="624"/>
      <c r="BG7" s="625">
        <v>8277102</v>
      </c>
      <c r="BH7" s="626"/>
      <c r="BI7" s="626"/>
      <c r="BJ7" s="626"/>
      <c r="BK7" s="626"/>
      <c r="BL7" s="626"/>
      <c r="BM7" s="626"/>
      <c r="BN7" s="627"/>
      <c r="BO7" s="628">
        <v>41.3</v>
      </c>
      <c r="BP7" s="628"/>
      <c r="BQ7" s="628"/>
      <c r="BR7" s="628"/>
      <c r="BS7" s="629">
        <v>285402</v>
      </c>
      <c r="BT7" s="629"/>
      <c r="BU7" s="629"/>
      <c r="BV7" s="629"/>
      <c r="BW7" s="629"/>
      <c r="BX7" s="629"/>
      <c r="BY7" s="629"/>
      <c r="BZ7" s="629"/>
      <c r="CA7" s="629"/>
      <c r="CB7" s="633"/>
      <c r="CD7" s="639" t="s">
        <v>206</v>
      </c>
      <c r="CE7" s="640"/>
      <c r="CF7" s="640"/>
      <c r="CG7" s="640"/>
      <c r="CH7" s="640"/>
      <c r="CI7" s="640"/>
      <c r="CJ7" s="640"/>
      <c r="CK7" s="640"/>
      <c r="CL7" s="640"/>
      <c r="CM7" s="640"/>
      <c r="CN7" s="640"/>
      <c r="CO7" s="640"/>
      <c r="CP7" s="640"/>
      <c r="CQ7" s="641"/>
      <c r="CR7" s="625">
        <v>9295856</v>
      </c>
      <c r="CS7" s="626"/>
      <c r="CT7" s="626"/>
      <c r="CU7" s="626"/>
      <c r="CV7" s="626"/>
      <c r="CW7" s="626"/>
      <c r="CX7" s="626"/>
      <c r="CY7" s="627"/>
      <c r="CZ7" s="628">
        <v>11.4</v>
      </c>
      <c r="DA7" s="628"/>
      <c r="DB7" s="628"/>
      <c r="DC7" s="628"/>
      <c r="DD7" s="634">
        <v>3077191</v>
      </c>
      <c r="DE7" s="626"/>
      <c r="DF7" s="626"/>
      <c r="DG7" s="626"/>
      <c r="DH7" s="626"/>
      <c r="DI7" s="626"/>
      <c r="DJ7" s="626"/>
      <c r="DK7" s="626"/>
      <c r="DL7" s="626"/>
      <c r="DM7" s="626"/>
      <c r="DN7" s="626"/>
      <c r="DO7" s="626"/>
      <c r="DP7" s="627"/>
      <c r="DQ7" s="634">
        <v>5384035</v>
      </c>
      <c r="DR7" s="626"/>
      <c r="DS7" s="626"/>
      <c r="DT7" s="626"/>
      <c r="DU7" s="626"/>
      <c r="DV7" s="626"/>
      <c r="DW7" s="626"/>
      <c r="DX7" s="626"/>
      <c r="DY7" s="626"/>
      <c r="DZ7" s="626"/>
      <c r="EA7" s="626"/>
      <c r="EB7" s="626"/>
      <c r="EC7" s="635"/>
    </row>
    <row r="8" spans="2:143" ht="11.25" customHeight="1" x14ac:dyDescent="0.15">
      <c r="B8" s="622" t="s">
        <v>207</v>
      </c>
      <c r="C8" s="623"/>
      <c r="D8" s="623"/>
      <c r="E8" s="623"/>
      <c r="F8" s="623"/>
      <c r="G8" s="623"/>
      <c r="H8" s="623"/>
      <c r="I8" s="623"/>
      <c r="J8" s="623"/>
      <c r="K8" s="623"/>
      <c r="L8" s="623"/>
      <c r="M8" s="623"/>
      <c r="N8" s="623"/>
      <c r="O8" s="623"/>
      <c r="P8" s="623"/>
      <c r="Q8" s="624"/>
      <c r="R8" s="625">
        <v>29092</v>
      </c>
      <c r="S8" s="626"/>
      <c r="T8" s="626"/>
      <c r="U8" s="626"/>
      <c r="V8" s="626"/>
      <c r="W8" s="626"/>
      <c r="X8" s="626"/>
      <c r="Y8" s="627"/>
      <c r="Z8" s="628">
        <v>0</v>
      </c>
      <c r="AA8" s="628"/>
      <c r="AB8" s="628"/>
      <c r="AC8" s="628"/>
      <c r="AD8" s="629">
        <v>29092</v>
      </c>
      <c r="AE8" s="629"/>
      <c r="AF8" s="629"/>
      <c r="AG8" s="629"/>
      <c r="AH8" s="629"/>
      <c r="AI8" s="629"/>
      <c r="AJ8" s="629"/>
      <c r="AK8" s="629"/>
      <c r="AL8" s="630">
        <v>0.1</v>
      </c>
      <c r="AM8" s="631"/>
      <c r="AN8" s="631"/>
      <c r="AO8" s="632"/>
      <c r="AP8" s="622" t="s">
        <v>208</v>
      </c>
      <c r="AQ8" s="623"/>
      <c r="AR8" s="623"/>
      <c r="AS8" s="623"/>
      <c r="AT8" s="623"/>
      <c r="AU8" s="623"/>
      <c r="AV8" s="623"/>
      <c r="AW8" s="623"/>
      <c r="AX8" s="623"/>
      <c r="AY8" s="623"/>
      <c r="AZ8" s="623"/>
      <c r="BA8" s="623"/>
      <c r="BB8" s="623"/>
      <c r="BC8" s="623"/>
      <c r="BD8" s="623"/>
      <c r="BE8" s="623"/>
      <c r="BF8" s="624"/>
      <c r="BG8" s="625">
        <v>275354</v>
      </c>
      <c r="BH8" s="626"/>
      <c r="BI8" s="626"/>
      <c r="BJ8" s="626"/>
      <c r="BK8" s="626"/>
      <c r="BL8" s="626"/>
      <c r="BM8" s="626"/>
      <c r="BN8" s="627"/>
      <c r="BO8" s="628">
        <v>1.4</v>
      </c>
      <c r="BP8" s="628"/>
      <c r="BQ8" s="628"/>
      <c r="BR8" s="628"/>
      <c r="BS8" s="634" t="s">
        <v>103</v>
      </c>
      <c r="BT8" s="626"/>
      <c r="BU8" s="626"/>
      <c r="BV8" s="626"/>
      <c r="BW8" s="626"/>
      <c r="BX8" s="626"/>
      <c r="BY8" s="626"/>
      <c r="BZ8" s="626"/>
      <c r="CA8" s="626"/>
      <c r="CB8" s="635"/>
      <c r="CD8" s="639" t="s">
        <v>209</v>
      </c>
      <c r="CE8" s="640"/>
      <c r="CF8" s="640"/>
      <c r="CG8" s="640"/>
      <c r="CH8" s="640"/>
      <c r="CI8" s="640"/>
      <c r="CJ8" s="640"/>
      <c r="CK8" s="640"/>
      <c r="CL8" s="640"/>
      <c r="CM8" s="640"/>
      <c r="CN8" s="640"/>
      <c r="CO8" s="640"/>
      <c r="CP8" s="640"/>
      <c r="CQ8" s="641"/>
      <c r="CR8" s="625">
        <v>31858456</v>
      </c>
      <c r="CS8" s="626"/>
      <c r="CT8" s="626"/>
      <c r="CU8" s="626"/>
      <c r="CV8" s="626"/>
      <c r="CW8" s="626"/>
      <c r="CX8" s="626"/>
      <c r="CY8" s="627"/>
      <c r="CZ8" s="628">
        <v>39.200000000000003</v>
      </c>
      <c r="DA8" s="628"/>
      <c r="DB8" s="628"/>
      <c r="DC8" s="628"/>
      <c r="DD8" s="634">
        <v>178783</v>
      </c>
      <c r="DE8" s="626"/>
      <c r="DF8" s="626"/>
      <c r="DG8" s="626"/>
      <c r="DH8" s="626"/>
      <c r="DI8" s="626"/>
      <c r="DJ8" s="626"/>
      <c r="DK8" s="626"/>
      <c r="DL8" s="626"/>
      <c r="DM8" s="626"/>
      <c r="DN8" s="626"/>
      <c r="DO8" s="626"/>
      <c r="DP8" s="627"/>
      <c r="DQ8" s="634">
        <v>13127919</v>
      </c>
      <c r="DR8" s="626"/>
      <c r="DS8" s="626"/>
      <c r="DT8" s="626"/>
      <c r="DU8" s="626"/>
      <c r="DV8" s="626"/>
      <c r="DW8" s="626"/>
      <c r="DX8" s="626"/>
      <c r="DY8" s="626"/>
      <c r="DZ8" s="626"/>
      <c r="EA8" s="626"/>
      <c r="EB8" s="626"/>
      <c r="EC8" s="635"/>
    </row>
    <row r="9" spans="2:143" ht="11.25" customHeight="1" x14ac:dyDescent="0.15">
      <c r="B9" s="622" t="s">
        <v>210</v>
      </c>
      <c r="C9" s="623"/>
      <c r="D9" s="623"/>
      <c r="E9" s="623"/>
      <c r="F9" s="623"/>
      <c r="G9" s="623"/>
      <c r="H9" s="623"/>
      <c r="I9" s="623"/>
      <c r="J9" s="623"/>
      <c r="K9" s="623"/>
      <c r="L9" s="623"/>
      <c r="M9" s="623"/>
      <c r="N9" s="623"/>
      <c r="O9" s="623"/>
      <c r="P9" s="623"/>
      <c r="Q9" s="624"/>
      <c r="R9" s="625">
        <v>14766</v>
      </c>
      <c r="S9" s="626"/>
      <c r="T9" s="626"/>
      <c r="U9" s="626"/>
      <c r="V9" s="626"/>
      <c r="W9" s="626"/>
      <c r="X9" s="626"/>
      <c r="Y9" s="627"/>
      <c r="Z9" s="628">
        <v>0</v>
      </c>
      <c r="AA9" s="628"/>
      <c r="AB9" s="628"/>
      <c r="AC9" s="628"/>
      <c r="AD9" s="629">
        <v>14766</v>
      </c>
      <c r="AE9" s="629"/>
      <c r="AF9" s="629"/>
      <c r="AG9" s="629"/>
      <c r="AH9" s="629"/>
      <c r="AI9" s="629"/>
      <c r="AJ9" s="629"/>
      <c r="AK9" s="629"/>
      <c r="AL9" s="630">
        <v>0</v>
      </c>
      <c r="AM9" s="631"/>
      <c r="AN9" s="631"/>
      <c r="AO9" s="632"/>
      <c r="AP9" s="622" t="s">
        <v>211</v>
      </c>
      <c r="AQ9" s="623"/>
      <c r="AR9" s="623"/>
      <c r="AS9" s="623"/>
      <c r="AT9" s="623"/>
      <c r="AU9" s="623"/>
      <c r="AV9" s="623"/>
      <c r="AW9" s="623"/>
      <c r="AX9" s="623"/>
      <c r="AY9" s="623"/>
      <c r="AZ9" s="623"/>
      <c r="BA9" s="623"/>
      <c r="BB9" s="623"/>
      <c r="BC9" s="623"/>
      <c r="BD9" s="623"/>
      <c r="BE9" s="623"/>
      <c r="BF9" s="624"/>
      <c r="BG9" s="625">
        <v>6760640</v>
      </c>
      <c r="BH9" s="626"/>
      <c r="BI9" s="626"/>
      <c r="BJ9" s="626"/>
      <c r="BK9" s="626"/>
      <c r="BL9" s="626"/>
      <c r="BM9" s="626"/>
      <c r="BN9" s="627"/>
      <c r="BO9" s="628">
        <v>33.700000000000003</v>
      </c>
      <c r="BP9" s="628"/>
      <c r="BQ9" s="628"/>
      <c r="BR9" s="628"/>
      <c r="BS9" s="634" t="s">
        <v>103</v>
      </c>
      <c r="BT9" s="626"/>
      <c r="BU9" s="626"/>
      <c r="BV9" s="626"/>
      <c r="BW9" s="626"/>
      <c r="BX9" s="626"/>
      <c r="BY9" s="626"/>
      <c r="BZ9" s="626"/>
      <c r="CA9" s="626"/>
      <c r="CB9" s="635"/>
      <c r="CD9" s="639" t="s">
        <v>212</v>
      </c>
      <c r="CE9" s="640"/>
      <c r="CF9" s="640"/>
      <c r="CG9" s="640"/>
      <c r="CH9" s="640"/>
      <c r="CI9" s="640"/>
      <c r="CJ9" s="640"/>
      <c r="CK9" s="640"/>
      <c r="CL9" s="640"/>
      <c r="CM9" s="640"/>
      <c r="CN9" s="640"/>
      <c r="CO9" s="640"/>
      <c r="CP9" s="640"/>
      <c r="CQ9" s="641"/>
      <c r="CR9" s="625">
        <v>6131501</v>
      </c>
      <c r="CS9" s="626"/>
      <c r="CT9" s="626"/>
      <c r="CU9" s="626"/>
      <c r="CV9" s="626"/>
      <c r="CW9" s="626"/>
      <c r="CX9" s="626"/>
      <c r="CY9" s="627"/>
      <c r="CZ9" s="628">
        <v>7.5</v>
      </c>
      <c r="DA9" s="628"/>
      <c r="DB9" s="628"/>
      <c r="DC9" s="628"/>
      <c r="DD9" s="634">
        <v>632739</v>
      </c>
      <c r="DE9" s="626"/>
      <c r="DF9" s="626"/>
      <c r="DG9" s="626"/>
      <c r="DH9" s="626"/>
      <c r="DI9" s="626"/>
      <c r="DJ9" s="626"/>
      <c r="DK9" s="626"/>
      <c r="DL9" s="626"/>
      <c r="DM9" s="626"/>
      <c r="DN9" s="626"/>
      <c r="DO9" s="626"/>
      <c r="DP9" s="627"/>
      <c r="DQ9" s="634">
        <v>5233785</v>
      </c>
      <c r="DR9" s="626"/>
      <c r="DS9" s="626"/>
      <c r="DT9" s="626"/>
      <c r="DU9" s="626"/>
      <c r="DV9" s="626"/>
      <c r="DW9" s="626"/>
      <c r="DX9" s="626"/>
      <c r="DY9" s="626"/>
      <c r="DZ9" s="626"/>
      <c r="EA9" s="626"/>
      <c r="EB9" s="626"/>
      <c r="EC9" s="635"/>
    </row>
    <row r="10" spans="2:143" ht="11.25" customHeight="1" x14ac:dyDescent="0.15">
      <c r="B10" s="622" t="s">
        <v>213</v>
      </c>
      <c r="C10" s="623"/>
      <c r="D10" s="623"/>
      <c r="E10" s="623"/>
      <c r="F10" s="623"/>
      <c r="G10" s="623"/>
      <c r="H10" s="623"/>
      <c r="I10" s="623"/>
      <c r="J10" s="623"/>
      <c r="K10" s="623"/>
      <c r="L10" s="623"/>
      <c r="M10" s="623"/>
      <c r="N10" s="623"/>
      <c r="O10" s="623"/>
      <c r="P10" s="623"/>
      <c r="Q10" s="624"/>
      <c r="R10" s="625">
        <v>3106871</v>
      </c>
      <c r="S10" s="626"/>
      <c r="T10" s="626"/>
      <c r="U10" s="626"/>
      <c r="V10" s="626"/>
      <c r="W10" s="626"/>
      <c r="X10" s="626"/>
      <c r="Y10" s="627"/>
      <c r="Z10" s="628">
        <v>3.8</v>
      </c>
      <c r="AA10" s="628"/>
      <c r="AB10" s="628"/>
      <c r="AC10" s="628"/>
      <c r="AD10" s="629">
        <v>3106871</v>
      </c>
      <c r="AE10" s="629"/>
      <c r="AF10" s="629"/>
      <c r="AG10" s="629"/>
      <c r="AH10" s="629"/>
      <c r="AI10" s="629"/>
      <c r="AJ10" s="629"/>
      <c r="AK10" s="629"/>
      <c r="AL10" s="630">
        <v>7.5</v>
      </c>
      <c r="AM10" s="631"/>
      <c r="AN10" s="631"/>
      <c r="AO10" s="632"/>
      <c r="AP10" s="622" t="s">
        <v>214</v>
      </c>
      <c r="AQ10" s="623"/>
      <c r="AR10" s="623"/>
      <c r="AS10" s="623"/>
      <c r="AT10" s="623"/>
      <c r="AU10" s="623"/>
      <c r="AV10" s="623"/>
      <c r="AW10" s="623"/>
      <c r="AX10" s="623"/>
      <c r="AY10" s="623"/>
      <c r="AZ10" s="623"/>
      <c r="BA10" s="623"/>
      <c r="BB10" s="623"/>
      <c r="BC10" s="623"/>
      <c r="BD10" s="623"/>
      <c r="BE10" s="623"/>
      <c r="BF10" s="624"/>
      <c r="BG10" s="625">
        <v>409937</v>
      </c>
      <c r="BH10" s="626"/>
      <c r="BI10" s="626"/>
      <c r="BJ10" s="626"/>
      <c r="BK10" s="626"/>
      <c r="BL10" s="626"/>
      <c r="BM10" s="626"/>
      <c r="BN10" s="627"/>
      <c r="BO10" s="628">
        <v>2</v>
      </c>
      <c r="BP10" s="628"/>
      <c r="BQ10" s="628"/>
      <c r="BR10" s="628"/>
      <c r="BS10" s="634">
        <v>81591</v>
      </c>
      <c r="BT10" s="626"/>
      <c r="BU10" s="626"/>
      <c r="BV10" s="626"/>
      <c r="BW10" s="626"/>
      <c r="BX10" s="626"/>
      <c r="BY10" s="626"/>
      <c r="BZ10" s="626"/>
      <c r="CA10" s="626"/>
      <c r="CB10" s="635"/>
      <c r="CD10" s="639" t="s">
        <v>215</v>
      </c>
      <c r="CE10" s="640"/>
      <c r="CF10" s="640"/>
      <c r="CG10" s="640"/>
      <c r="CH10" s="640"/>
      <c r="CI10" s="640"/>
      <c r="CJ10" s="640"/>
      <c r="CK10" s="640"/>
      <c r="CL10" s="640"/>
      <c r="CM10" s="640"/>
      <c r="CN10" s="640"/>
      <c r="CO10" s="640"/>
      <c r="CP10" s="640"/>
      <c r="CQ10" s="641"/>
      <c r="CR10" s="625">
        <v>64184</v>
      </c>
      <c r="CS10" s="626"/>
      <c r="CT10" s="626"/>
      <c r="CU10" s="626"/>
      <c r="CV10" s="626"/>
      <c r="CW10" s="626"/>
      <c r="CX10" s="626"/>
      <c r="CY10" s="627"/>
      <c r="CZ10" s="628">
        <v>0.1</v>
      </c>
      <c r="DA10" s="628"/>
      <c r="DB10" s="628"/>
      <c r="DC10" s="628"/>
      <c r="DD10" s="634">
        <v>1080</v>
      </c>
      <c r="DE10" s="626"/>
      <c r="DF10" s="626"/>
      <c r="DG10" s="626"/>
      <c r="DH10" s="626"/>
      <c r="DI10" s="626"/>
      <c r="DJ10" s="626"/>
      <c r="DK10" s="626"/>
      <c r="DL10" s="626"/>
      <c r="DM10" s="626"/>
      <c r="DN10" s="626"/>
      <c r="DO10" s="626"/>
      <c r="DP10" s="627"/>
      <c r="DQ10" s="634">
        <v>64168</v>
      </c>
      <c r="DR10" s="626"/>
      <c r="DS10" s="626"/>
      <c r="DT10" s="626"/>
      <c r="DU10" s="626"/>
      <c r="DV10" s="626"/>
      <c r="DW10" s="626"/>
      <c r="DX10" s="626"/>
      <c r="DY10" s="626"/>
      <c r="DZ10" s="626"/>
      <c r="EA10" s="626"/>
      <c r="EB10" s="626"/>
      <c r="EC10" s="635"/>
    </row>
    <row r="11" spans="2:143" ht="11.25" customHeight="1" x14ac:dyDescent="0.15">
      <c r="B11" s="622" t="s">
        <v>216</v>
      </c>
      <c r="C11" s="623"/>
      <c r="D11" s="623"/>
      <c r="E11" s="623"/>
      <c r="F11" s="623"/>
      <c r="G11" s="623"/>
      <c r="H11" s="623"/>
      <c r="I11" s="623"/>
      <c r="J11" s="623"/>
      <c r="K11" s="623"/>
      <c r="L11" s="623"/>
      <c r="M11" s="623"/>
      <c r="N11" s="623"/>
      <c r="O11" s="623"/>
      <c r="P11" s="623"/>
      <c r="Q11" s="624"/>
      <c r="R11" s="625">
        <v>8353</v>
      </c>
      <c r="S11" s="626"/>
      <c r="T11" s="626"/>
      <c r="U11" s="626"/>
      <c r="V11" s="626"/>
      <c r="W11" s="626"/>
      <c r="X11" s="626"/>
      <c r="Y11" s="627"/>
      <c r="Z11" s="628">
        <v>0</v>
      </c>
      <c r="AA11" s="628"/>
      <c r="AB11" s="628"/>
      <c r="AC11" s="628"/>
      <c r="AD11" s="629">
        <v>8353</v>
      </c>
      <c r="AE11" s="629"/>
      <c r="AF11" s="629"/>
      <c r="AG11" s="629"/>
      <c r="AH11" s="629"/>
      <c r="AI11" s="629"/>
      <c r="AJ11" s="629"/>
      <c r="AK11" s="629"/>
      <c r="AL11" s="630">
        <v>0</v>
      </c>
      <c r="AM11" s="631"/>
      <c r="AN11" s="631"/>
      <c r="AO11" s="632"/>
      <c r="AP11" s="622" t="s">
        <v>217</v>
      </c>
      <c r="AQ11" s="623"/>
      <c r="AR11" s="623"/>
      <c r="AS11" s="623"/>
      <c r="AT11" s="623"/>
      <c r="AU11" s="623"/>
      <c r="AV11" s="623"/>
      <c r="AW11" s="623"/>
      <c r="AX11" s="623"/>
      <c r="AY11" s="623"/>
      <c r="AZ11" s="623"/>
      <c r="BA11" s="623"/>
      <c r="BB11" s="623"/>
      <c r="BC11" s="623"/>
      <c r="BD11" s="623"/>
      <c r="BE11" s="623"/>
      <c r="BF11" s="624"/>
      <c r="BG11" s="625">
        <v>831171</v>
      </c>
      <c r="BH11" s="626"/>
      <c r="BI11" s="626"/>
      <c r="BJ11" s="626"/>
      <c r="BK11" s="626"/>
      <c r="BL11" s="626"/>
      <c r="BM11" s="626"/>
      <c r="BN11" s="627"/>
      <c r="BO11" s="628">
        <v>4.0999999999999996</v>
      </c>
      <c r="BP11" s="628"/>
      <c r="BQ11" s="628"/>
      <c r="BR11" s="628"/>
      <c r="BS11" s="634">
        <v>203811</v>
      </c>
      <c r="BT11" s="626"/>
      <c r="BU11" s="626"/>
      <c r="BV11" s="626"/>
      <c r="BW11" s="626"/>
      <c r="BX11" s="626"/>
      <c r="BY11" s="626"/>
      <c r="BZ11" s="626"/>
      <c r="CA11" s="626"/>
      <c r="CB11" s="635"/>
      <c r="CD11" s="639" t="s">
        <v>218</v>
      </c>
      <c r="CE11" s="640"/>
      <c r="CF11" s="640"/>
      <c r="CG11" s="640"/>
      <c r="CH11" s="640"/>
      <c r="CI11" s="640"/>
      <c r="CJ11" s="640"/>
      <c r="CK11" s="640"/>
      <c r="CL11" s="640"/>
      <c r="CM11" s="640"/>
      <c r="CN11" s="640"/>
      <c r="CO11" s="640"/>
      <c r="CP11" s="640"/>
      <c r="CQ11" s="641"/>
      <c r="CR11" s="625">
        <v>2254779</v>
      </c>
      <c r="CS11" s="626"/>
      <c r="CT11" s="626"/>
      <c r="CU11" s="626"/>
      <c r="CV11" s="626"/>
      <c r="CW11" s="626"/>
      <c r="CX11" s="626"/>
      <c r="CY11" s="627"/>
      <c r="CZ11" s="628">
        <v>2.8</v>
      </c>
      <c r="DA11" s="628"/>
      <c r="DB11" s="628"/>
      <c r="DC11" s="628"/>
      <c r="DD11" s="634">
        <v>940782</v>
      </c>
      <c r="DE11" s="626"/>
      <c r="DF11" s="626"/>
      <c r="DG11" s="626"/>
      <c r="DH11" s="626"/>
      <c r="DI11" s="626"/>
      <c r="DJ11" s="626"/>
      <c r="DK11" s="626"/>
      <c r="DL11" s="626"/>
      <c r="DM11" s="626"/>
      <c r="DN11" s="626"/>
      <c r="DO11" s="626"/>
      <c r="DP11" s="627"/>
      <c r="DQ11" s="634">
        <v>966855</v>
      </c>
      <c r="DR11" s="626"/>
      <c r="DS11" s="626"/>
      <c r="DT11" s="626"/>
      <c r="DU11" s="626"/>
      <c r="DV11" s="626"/>
      <c r="DW11" s="626"/>
      <c r="DX11" s="626"/>
      <c r="DY11" s="626"/>
      <c r="DZ11" s="626"/>
      <c r="EA11" s="626"/>
      <c r="EB11" s="626"/>
      <c r="EC11" s="635"/>
    </row>
    <row r="12" spans="2:143" ht="11.25" customHeight="1" x14ac:dyDescent="0.15">
      <c r="B12" s="622" t="s">
        <v>219</v>
      </c>
      <c r="C12" s="623"/>
      <c r="D12" s="623"/>
      <c r="E12" s="623"/>
      <c r="F12" s="623"/>
      <c r="G12" s="623"/>
      <c r="H12" s="623"/>
      <c r="I12" s="623"/>
      <c r="J12" s="623"/>
      <c r="K12" s="623"/>
      <c r="L12" s="623"/>
      <c r="M12" s="623"/>
      <c r="N12" s="623"/>
      <c r="O12" s="623"/>
      <c r="P12" s="623"/>
      <c r="Q12" s="624"/>
      <c r="R12" s="625" t="s">
        <v>103</v>
      </c>
      <c r="S12" s="626"/>
      <c r="T12" s="626"/>
      <c r="U12" s="626"/>
      <c r="V12" s="626"/>
      <c r="W12" s="626"/>
      <c r="X12" s="626"/>
      <c r="Y12" s="627"/>
      <c r="Z12" s="628" t="s">
        <v>103</v>
      </c>
      <c r="AA12" s="628"/>
      <c r="AB12" s="628"/>
      <c r="AC12" s="628"/>
      <c r="AD12" s="629" t="s">
        <v>103</v>
      </c>
      <c r="AE12" s="629"/>
      <c r="AF12" s="629"/>
      <c r="AG12" s="629"/>
      <c r="AH12" s="629"/>
      <c r="AI12" s="629"/>
      <c r="AJ12" s="629"/>
      <c r="AK12" s="629"/>
      <c r="AL12" s="630" t="s">
        <v>103</v>
      </c>
      <c r="AM12" s="631"/>
      <c r="AN12" s="631"/>
      <c r="AO12" s="632"/>
      <c r="AP12" s="622" t="s">
        <v>220</v>
      </c>
      <c r="AQ12" s="623"/>
      <c r="AR12" s="623"/>
      <c r="AS12" s="623"/>
      <c r="AT12" s="623"/>
      <c r="AU12" s="623"/>
      <c r="AV12" s="623"/>
      <c r="AW12" s="623"/>
      <c r="AX12" s="623"/>
      <c r="AY12" s="623"/>
      <c r="AZ12" s="623"/>
      <c r="BA12" s="623"/>
      <c r="BB12" s="623"/>
      <c r="BC12" s="623"/>
      <c r="BD12" s="623"/>
      <c r="BE12" s="623"/>
      <c r="BF12" s="624"/>
      <c r="BG12" s="625">
        <v>9034098</v>
      </c>
      <c r="BH12" s="626"/>
      <c r="BI12" s="626"/>
      <c r="BJ12" s="626"/>
      <c r="BK12" s="626"/>
      <c r="BL12" s="626"/>
      <c r="BM12" s="626"/>
      <c r="BN12" s="627"/>
      <c r="BO12" s="628">
        <v>45.1</v>
      </c>
      <c r="BP12" s="628"/>
      <c r="BQ12" s="628"/>
      <c r="BR12" s="628"/>
      <c r="BS12" s="634">
        <v>1095313</v>
      </c>
      <c r="BT12" s="626"/>
      <c r="BU12" s="626"/>
      <c r="BV12" s="626"/>
      <c r="BW12" s="626"/>
      <c r="BX12" s="626"/>
      <c r="BY12" s="626"/>
      <c r="BZ12" s="626"/>
      <c r="CA12" s="626"/>
      <c r="CB12" s="635"/>
      <c r="CD12" s="639" t="s">
        <v>221</v>
      </c>
      <c r="CE12" s="640"/>
      <c r="CF12" s="640"/>
      <c r="CG12" s="640"/>
      <c r="CH12" s="640"/>
      <c r="CI12" s="640"/>
      <c r="CJ12" s="640"/>
      <c r="CK12" s="640"/>
      <c r="CL12" s="640"/>
      <c r="CM12" s="640"/>
      <c r="CN12" s="640"/>
      <c r="CO12" s="640"/>
      <c r="CP12" s="640"/>
      <c r="CQ12" s="641"/>
      <c r="CR12" s="625">
        <v>2819675</v>
      </c>
      <c r="CS12" s="626"/>
      <c r="CT12" s="626"/>
      <c r="CU12" s="626"/>
      <c r="CV12" s="626"/>
      <c r="CW12" s="626"/>
      <c r="CX12" s="626"/>
      <c r="CY12" s="627"/>
      <c r="CZ12" s="628">
        <v>3.5</v>
      </c>
      <c r="DA12" s="628"/>
      <c r="DB12" s="628"/>
      <c r="DC12" s="628"/>
      <c r="DD12" s="634">
        <v>187831</v>
      </c>
      <c r="DE12" s="626"/>
      <c r="DF12" s="626"/>
      <c r="DG12" s="626"/>
      <c r="DH12" s="626"/>
      <c r="DI12" s="626"/>
      <c r="DJ12" s="626"/>
      <c r="DK12" s="626"/>
      <c r="DL12" s="626"/>
      <c r="DM12" s="626"/>
      <c r="DN12" s="626"/>
      <c r="DO12" s="626"/>
      <c r="DP12" s="627"/>
      <c r="DQ12" s="634">
        <v>1257818</v>
      </c>
      <c r="DR12" s="626"/>
      <c r="DS12" s="626"/>
      <c r="DT12" s="626"/>
      <c r="DU12" s="626"/>
      <c r="DV12" s="626"/>
      <c r="DW12" s="626"/>
      <c r="DX12" s="626"/>
      <c r="DY12" s="626"/>
      <c r="DZ12" s="626"/>
      <c r="EA12" s="626"/>
      <c r="EB12" s="626"/>
      <c r="EC12" s="635"/>
    </row>
    <row r="13" spans="2:143" ht="11.25" customHeight="1" x14ac:dyDescent="0.15">
      <c r="B13" s="622" t="s">
        <v>222</v>
      </c>
      <c r="C13" s="623"/>
      <c r="D13" s="623"/>
      <c r="E13" s="623"/>
      <c r="F13" s="623"/>
      <c r="G13" s="623"/>
      <c r="H13" s="623"/>
      <c r="I13" s="623"/>
      <c r="J13" s="623"/>
      <c r="K13" s="623"/>
      <c r="L13" s="623"/>
      <c r="M13" s="623"/>
      <c r="N13" s="623"/>
      <c r="O13" s="623"/>
      <c r="P13" s="623"/>
      <c r="Q13" s="624"/>
      <c r="R13" s="625">
        <v>109912</v>
      </c>
      <c r="S13" s="626"/>
      <c r="T13" s="626"/>
      <c r="U13" s="626"/>
      <c r="V13" s="626"/>
      <c r="W13" s="626"/>
      <c r="X13" s="626"/>
      <c r="Y13" s="627"/>
      <c r="Z13" s="628">
        <v>0.1</v>
      </c>
      <c r="AA13" s="628"/>
      <c r="AB13" s="628"/>
      <c r="AC13" s="628"/>
      <c r="AD13" s="629">
        <v>109912</v>
      </c>
      <c r="AE13" s="629"/>
      <c r="AF13" s="629"/>
      <c r="AG13" s="629"/>
      <c r="AH13" s="629"/>
      <c r="AI13" s="629"/>
      <c r="AJ13" s="629"/>
      <c r="AK13" s="629"/>
      <c r="AL13" s="630">
        <v>0.3</v>
      </c>
      <c r="AM13" s="631"/>
      <c r="AN13" s="631"/>
      <c r="AO13" s="632"/>
      <c r="AP13" s="622" t="s">
        <v>223</v>
      </c>
      <c r="AQ13" s="623"/>
      <c r="AR13" s="623"/>
      <c r="AS13" s="623"/>
      <c r="AT13" s="623"/>
      <c r="AU13" s="623"/>
      <c r="AV13" s="623"/>
      <c r="AW13" s="623"/>
      <c r="AX13" s="623"/>
      <c r="AY13" s="623"/>
      <c r="AZ13" s="623"/>
      <c r="BA13" s="623"/>
      <c r="BB13" s="623"/>
      <c r="BC13" s="623"/>
      <c r="BD13" s="623"/>
      <c r="BE13" s="623"/>
      <c r="BF13" s="624"/>
      <c r="BG13" s="625">
        <v>8990086</v>
      </c>
      <c r="BH13" s="626"/>
      <c r="BI13" s="626"/>
      <c r="BJ13" s="626"/>
      <c r="BK13" s="626"/>
      <c r="BL13" s="626"/>
      <c r="BM13" s="626"/>
      <c r="BN13" s="627"/>
      <c r="BO13" s="628">
        <v>44.8</v>
      </c>
      <c r="BP13" s="628"/>
      <c r="BQ13" s="628"/>
      <c r="BR13" s="628"/>
      <c r="BS13" s="634">
        <v>1095313</v>
      </c>
      <c r="BT13" s="626"/>
      <c r="BU13" s="626"/>
      <c r="BV13" s="626"/>
      <c r="BW13" s="626"/>
      <c r="BX13" s="626"/>
      <c r="BY13" s="626"/>
      <c r="BZ13" s="626"/>
      <c r="CA13" s="626"/>
      <c r="CB13" s="635"/>
      <c r="CD13" s="639" t="s">
        <v>224</v>
      </c>
      <c r="CE13" s="640"/>
      <c r="CF13" s="640"/>
      <c r="CG13" s="640"/>
      <c r="CH13" s="640"/>
      <c r="CI13" s="640"/>
      <c r="CJ13" s="640"/>
      <c r="CK13" s="640"/>
      <c r="CL13" s="640"/>
      <c r="CM13" s="640"/>
      <c r="CN13" s="640"/>
      <c r="CO13" s="640"/>
      <c r="CP13" s="640"/>
      <c r="CQ13" s="641"/>
      <c r="CR13" s="625">
        <v>9990017</v>
      </c>
      <c r="CS13" s="626"/>
      <c r="CT13" s="626"/>
      <c r="CU13" s="626"/>
      <c r="CV13" s="626"/>
      <c r="CW13" s="626"/>
      <c r="CX13" s="626"/>
      <c r="CY13" s="627"/>
      <c r="CZ13" s="628">
        <v>12.3</v>
      </c>
      <c r="DA13" s="628"/>
      <c r="DB13" s="628"/>
      <c r="DC13" s="628"/>
      <c r="DD13" s="634">
        <v>4086322</v>
      </c>
      <c r="DE13" s="626"/>
      <c r="DF13" s="626"/>
      <c r="DG13" s="626"/>
      <c r="DH13" s="626"/>
      <c r="DI13" s="626"/>
      <c r="DJ13" s="626"/>
      <c r="DK13" s="626"/>
      <c r="DL13" s="626"/>
      <c r="DM13" s="626"/>
      <c r="DN13" s="626"/>
      <c r="DO13" s="626"/>
      <c r="DP13" s="627"/>
      <c r="DQ13" s="634">
        <v>5891157</v>
      </c>
      <c r="DR13" s="626"/>
      <c r="DS13" s="626"/>
      <c r="DT13" s="626"/>
      <c r="DU13" s="626"/>
      <c r="DV13" s="626"/>
      <c r="DW13" s="626"/>
      <c r="DX13" s="626"/>
      <c r="DY13" s="626"/>
      <c r="DZ13" s="626"/>
      <c r="EA13" s="626"/>
      <c r="EB13" s="626"/>
      <c r="EC13" s="635"/>
    </row>
    <row r="14" spans="2:143" ht="11.25" customHeight="1" x14ac:dyDescent="0.15">
      <c r="B14" s="622" t="s">
        <v>225</v>
      </c>
      <c r="C14" s="623"/>
      <c r="D14" s="623"/>
      <c r="E14" s="623"/>
      <c r="F14" s="623"/>
      <c r="G14" s="623"/>
      <c r="H14" s="623"/>
      <c r="I14" s="623"/>
      <c r="J14" s="623"/>
      <c r="K14" s="623"/>
      <c r="L14" s="623"/>
      <c r="M14" s="623"/>
      <c r="N14" s="623"/>
      <c r="O14" s="623"/>
      <c r="P14" s="623"/>
      <c r="Q14" s="624"/>
      <c r="R14" s="625" t="s">
        <v>103</v>
      </c>
      <c r="S14" s="626"/>
      <c r="T14" s="626"/>
      <c r="U14" s="626"/>
      <c r="V14" s="626"/>
      <c r="W14" s="626"/>
      <c r="X14" s="626"/>
      <c r="Y14" s="627"/>
      <c r="Z14" s="628" t="s">
        <v>103</v>
      </c>
      <c r="AA14" s="628"/>
      <c r="AB14" s="628"/>
      <c r="AC14" s="628"/>
      <c r="AD14" s="629" t="s">
        <v>103</v>
      </c>
      <c r="AE14" s="629"/>
      <c r="AF14" s="629"/>
      <c r="AG14" s="629"/>
      <c r="AH14" s="629"/>
      <c r="AI14" s="629"/>
      <c r="AJ14" s="629"/>
      <c r="AK14" s="629"/>
      <c r="AL14" s="630" t="s">
        <v>103</v>
      </c>
      <c r="AM14" s="631"/>
      <c r="AN14" s="631"/>
      <c r="AO14" s="632"/>
      <c r="AP14" s="622" t="s">
        <v>226</v>
      </c>
      <c r="AQ14" s="623"/>
      <c r="AR14" s="623"/>
      <c r="AS14" s="623"/>
      <c r="AT14" s="623"/>
      <c r="AU14" s="623"/>
      <c r="AV14" s="623"/>
      <c r="AW14" s="623"/>
      <c r="AX14" s="623"/>
      <c r="AY14" s="623"/>
      <c r="AZ14" s="623"/>
      <c r="BA14" s="623"/>
      <c r="BB14" s="623"/>
      <c r="BC14" s="623"/>
      <c r="BD14" s="623"/>
      <c r="BE14" s="623"/>
      <c r="BF14" s="624"/>
      <c r="BG14" s="625">
        <v>480919</v>
      </c>
      <c r="BH14" s="626"/>
      <c r="BI14" s="626"/>
      <c r="BJ14" s="626"/>
      <c r="BK14" s="626"/>
      <c r="BL14" s="626"/>
      <c r="BM14" s="626"/>
      <c r="BN14" s="627"/>
      <c r="BO14" s="628">
        <v>2.4</v>
      </c>
      <c r="BP14" s="628"/>
      <c r="BQ14" s="628"/>
      <c r="BR14" s="628"/>
      <c r="BS14" s="634" t="s">
        <v>103</v>
      </c>
      <c r="BT14" s="626"/>
      <c r="BU14" s="626"/>
      <c r="BV14" s="626"/>
      <c r="BW14" s="626"/>
      <c r="BX14" s="626"/>
      <c r="BY14" s="626"/>
      <c r="BZ14" s="626"/>
      <c r="CA14" s="626"/>
      <c r="CB14" s="635"/>
      <c r="CD14" s="639" t="s">
        <v>227</v>
      </c>
      <c r="CE14" s="640"/>
      <c r="CF14" s="640"/>
      <c r="CG14" s="640"/>
      <c r="CH14" s="640"/>
      <c r="CI14" s="640"/>
      <c r="CJ14" s="640"/>
      <c r="CK14" s="640"/>
      <c r="CL14" s="640"/>
      <c r="CM14" s="640"/>
      <c r="CN14" s="640"/>
      <c r="CO14" s="640"/>
      <c r="CP14" s="640"/>
      <c r="CQ14" s="641"/>
      <c r="CR14" s="625">
        <v>2291068</v>
      </c>
      <c r="CS14" s="626"/>
      <c r="CT14" s="626"/>
      <c r="CU14" s="626"/>
      <c r="CV14" s="626"/>
      <c r="CW14" s="626"/>
      <c r="CX14" s="626"/>
      <c r="CY14" s="627"/>
      <c r="CZ14" s="628">
        <v>2.8</v>
      </c>
      <c r="DA14" s="628"/>
      <c r="DB14" s="628"/>
      <c r="DC14" s="628"/>
      <c r="DD14" s="634">
        <v>64269</v>
      </c>
      <c r="DE14" s="626"/>
      <c r="DF14" s="626"/>
      <c r="DG14" s="626"/>
      <c r="DH14" s="626"/>
      <c r="DI14" s="626"/>
      <c r="DJ14" s="626"/>
      <c r="DK14" s="626"/>
      <c r="DL14" s="626"/>
      <c r="DM14" s="626"/>
      <c r="DN14" s="626"/>
      <c r="DO14" s="626"/>
      <c r="DP14" s="627"/>
      <c r="DQ14" s="634">
        <v>2193923</v>
      </c>
      <c r="DR14" s="626"/>
      <c r="DS14" s="626"/>
      <c r="DT14" s="626"/>
      <c r="DU14" s="626"/>
      <c r="DV14" s="626"/>
      <c r="DW14" s="626"/>
      <c r="DX14" s="626"/>
      <c r="DY14" s="626"/>
      <c r="DZ14" s="626"/>
      <c r="EA14" s="626"/>
      <c r="EB14" s="626"/>
      <c r="EC14" s="635"/>
    </row>
    <row r="15" spans="2:143" ht="11.25" customHeight="1" x14ac:dyDescent="0.15">
      <c r="B15" s="622" t="s">
        <v>228</v>
      </c>
      <c r="C15" s="623"/>
      <c r="D15" s="623"/>
      <c r="E15" s="623"/>
      <c r="F15" s="623"/>
      <c r="G15" s="623"/>
      <c r="H15" s="623"/>
      <c r="I15" s="623"/>
      <c r="J15" s="623"/>
      <c r="K15" s="623"/>
      <c r="L15" s="623"/>
      <c r="M15" s="623"/>
      <c r="N15" s="623"/>
      <c r="O15" s="623"/>
      <c r="P15" s="623"/>
      <c r="Q15" s="624"/>
      <c r="R15" s="625">
        <v>60627</v>
      </c>
      <c r="S15" s="626"/>
      <c r="T15" s="626"/>
      <c r="U15" s="626"/>
      <c r="V15" s="626"/>
      <c r="W15" s="626"/>
      <c r="X15" s="626"/>
      <c r="Y15" s="627"/>
      <c r="Z15" s="628">
        <v>0.1</v>
      </c>
      <c r="AA15" s="628"/>
      <c r="AB15" s="628"/>
      <c r="AC15" s="628"/>
      <c r="AD15" s="629">
        <v>60627</v>
      </c>
      <c r="AE15" s="629"/>
      <c r="AF15" s="629"/>
      <c r="AG15" s="629"/>
      <c r="AH15" s="629"/>
      <c r="AI15" s="629"/>
      <c r="AJ15" s="629"/>
      <c r="AK15" s="629"/>
      <c r="AL15" s="630">
        <v>0.1</v>
      </c>
      <c r="AM15" s="631"/>
      <c r="AN15" s="631"/>
      <c r="AO15" s="632"/>
      <c r="AP15" s="622" t="s">
        <v>229</v>
      </c>
      <c r="AQ15" s="623"/>
      <c r="AR15" s="623"/>
      <c r="AS15" s="623"/>
      <c r="AT15" s="623"/>
      <c r="AU15" s="623"/>
      <c r="AV15" s="623"/>
      <c r="AW15" s="623"/>
      <c r="AX15" s="623"/>
      <c r="AY15" s="623"/>
      <c r="AZ15" s="623"/>
      <c r="BA15" s="623"/>
      <c r="BB15" s="623"/>
      <c r="BC15" s="623"/>
      <c r="BD15" s="623"/>
      <c r="BE15" s="623"/>
      <c r="BF15" s="624"/>
      <c r="BG15" s="625">
        <v>1436783</v>
      </c>
      <c r="BH15" s="626"/>
      <c r="BI15" s="626"/>
      <c r="BJ15" s="626"/>
      <c r="BK15" s="626"/>
      <c r="BL15" s="626"/>
      <c r="BM15" s="626"/>
      <c r="BN15" s="627"/>
      <c r="BO15" s="628">
        <v>7.2</v>
      </c>
      <c r="BP15" s="628"/>
      <c r="BQ15" s="628"/>
      <c r="BR15" s="628"/>
      <c r="BS15" s="634" t="s">
        <v>103</v>
      </c>
      <c r="BT15" s="626"/>
      <c r="BU15" s="626"/>
      <c r="BV15" s="626"/>
      <c r="BW15" s="626"/>
      <c r="BX15" s="626"/>
      <c r="BY15" s="626"/>
      <c r="BZ15" s="626"/>
      <c r="CA15" s="626"/>
      <c r="CB15" s="635"/>
      <c r="CD15" s="639" t="s">
        <v>230</v>
      </c>
      <c r="CE15" s="640"/>
      <c r="CF15" s="640"/>
      <c r="CG15" s="640"/>
      <c r="CH15" s="640"/>
      <c r="CI15" s="640"/>
      <c r="CJ15" s="640"/>
      <c r="CK15" s="640"/>
      <c r="CL15" s="640"/>
      <c r="CM15" s="640"/>
      <c r="CN15" s="640"/>
      <c r="CO15" s="640"/>
      <c r="CP15" s="640"/>
      <c r="CQ15" s="641"/>
      <c r="CR15" s="625">
        <v>7951614</v>
      </c>
      <c r="CS15" s="626"/>
      <c r="CT15" s="626"/>
      <c r="CU15" s="626"/>
      <c r="CV15" s="626"/>
      <c r="CW15" s="626"/>
      <c r="CX15" s="626"/>
      <c r="CY15" s="627"/>
      <c r="CZ15" s="628">
        <v>9.8000000000000007</v>
      </c>
      <c r="DA15" s="628"/>
      <c r="DB15" s="628"/>
      <c r="DC15" s="628"/>
      <c r="DD15" s="634">
        <v>2335077</v>
      </c>
      <c r="DE15" s="626"/>
      <c r="DF15" s="626"/>
      <c r="DG15" s="626"/>
      <c r="DH15" s="626"/>
      <c r="DI15" s="626"/>
      <c r="DJ15" s="626"/>
      <c r="DK15" s="626"/>
      <c r="DL15" s="626"/>
      <c r="DM15" s="626"/>
      <c r="DN15" s="626"/>
      <c r="DO15" s="626"/>
      <c r="DP15" s="627"/>
      <c r="DQ15" s="634">
        <v>4846423</v>
      </c>
      <c r="DR15" s="626"/>
      <c r="DS15" s="626"/>
      <c r="DT15" s="626"/>
      <c r="DU15" s="626"/>
      <c r="DV15" s="626"/>
      <c r="DW15" s="626"/>
      <c r="DX15" s="626"/>
      <c r="DY15" s="626"/>
      <c r="DZ15" s="626"/>
      <c r="EA15" s="626"/>
      <c r="EB15" s="626"/>
      <c r="EC15" s="635"/>
    </row>
    <row r="16" spans="2:143" ht="11.25" customHeight="1" x14ac:dyDescent="0.15">
      <c r="B16" s="622" t="s">
        <v>231</v>
      </c>
      <c r="C16" s="623"/>
      <c r="D16" s="623"/>
      <c r="E16" s="623"/>
      <c r="F16" s="623"/>
      <c r="G16" s="623"/>
      <c r="H16" s="623"/>
      <c r="I16" s="623"/>
      <c r="J16" s="623"/>
      <c r="K16" s="623"/>
      <c r="L16" s="623"/>
      <c r="M16" s="623"/>
      <c r="N16" s="623"/>
      <c r="O16" s="623"/>
      <c r="P16" s="623"/>
      <c r="Q16" s="624"/>
      <c r="R16" s="625">
        <v>20047815</v>
      </c>
      <c r="S16" s="626"/>
      <c r="T16" s="626"/>
      <c r="U16" s="626"/>
      <c r="V16" s="626"/>
      <c r="W16" s="626"/>
      <c r="X16" s="626"/>
      <c r="Y16" s="627"/>
      <c r="Z16" s="628">
        <v>24.3</v>
      </c>
      <c r="AA16" s="628"/>
      <c r="AB16" s="628"/>
      <c r="AC16" s="628"/>
      <c r="AD16" s="629">
        <v>18332284</v>
      </c>
      <c r="AE16" s="629"/>
      <c r="AF16" s="629"/>
      <c r="AG16" s="629"/>
      <c r="AH16" s="629"/>
      <c r="AI16" s="629"/>
      <c r="AJ16" s="629"/>
      <c r="AK16" s="629"/>
      <c r="AL16" s="630">
        <v>44.1</v>
      </c>
      <c r="AM16" s="631"/>
      <c r="AN16" s="631"/>
      <c r="AO16" s="632"/>
      <c r="AP16" s="622" t="s">
        <v>232</v>
      </c>
      <c r="AQ16" s="623"/>
      <c r="AR16" s="623"/>
      <c r="AS16" s="623"/>
      <c r="AT16" s="623"/>
      <c r="AU16" s="623"/>
      <c r="AV16" s="623"/>
      <c r="AW16" s="623"/>
      <c r="AX16" s="623"/>
      <c r="AY16" s="623"/>
      <c r="AZ16" s="623"/>
      <c r="BA16" s="623"/>
      <c r="BB16" s="623"/>
      <c r="BC16" s="623"/>
      <c r="BD16" s="623"/>
      <c r="BE16" s="623"/>
      <c r="BF16" s="624"/>
      <c r="BG16" s="625" t="s">
        <v>103</v>
      </c>
      <c r="BH16" s="626"/>
      <c r="BI16" s="626"/>
      <c r="BJ16" s="626"/>
      <c r="BK16" s="626"/>
      <c r="BL16" s="626"/>
      <c r="BM16" s="626"/>
      <c r="BN16" s="627"/>
      <c r="BO16" s="628" t="s">
        <v>103</v>
      </c>
      <c r="BP16" s="628"/>
      <c r="BQ16" s="628"/>
      <c r="BR16" s="628"/>
      <c r="BS16" s="634" t="s">
        <v>103</v>
      </c>
      <c r="BT16" s="626"/>
      <c r="BU16" s="626"/>
      <c r="BV16" s="626"/>
      <c r="BW16" s="626"/>
      <c r="BX16" s="626"/>
      <c r="BY16" s="626"/>
      <c r="BZ16" s="626"/>
      <c r="CA16" s="626"/>
      <c r="CB16" s="635"/>
      <c r="CD16" s="639" t="s">
        <v>233</v>
      </c>
      <c r="CE16" s="640"/>
      <c r="CF16" s="640"/>
      <c r="CG16" s="640"/>
      <c r="CH16" s="640"/>
      <c r="CI16" s="640"/>
      <c r="CJ16" s="640"/>
      <c r="CK16" s="640"/>
      <c r="CL16" s="640"/>
      <c r="CM16" s="640"/>
      <c r="CN16" s="640"/>
      <c r="CO16" s="640"/>
      <c r="CP16" s="640"/>
      <c r="CQ16" s="641"/>
      <c r="CR16" s="625" t="s">
        <v>103</v>
      </c>
      <c r="CS16" s="626"/>
      <c r="CT16" s="626"/>
      <c r="CU16" s="626"/>
      <c r="CV16" s="626"/>
      <c r="CW16" s="626"/>
      <c r="CX16" s="626"/>
      <c r="CY16" s="627"/>
      <c r="CZ16" s="628" t="s">
        <v>103</v>
      </c>
      <c r="DA16" s="628"/>
      <c r="DB16" s="628"/>
      <c r="DC16" s="628"/>
      <c r="DD16" s="634" t="s">
        <v>103</v>
      </c>
      <c r="DE16" s="626"/>
      <c r="DF16" s="626"/>
      <c r="DG16" s="626"/>
      <c r="DH16" s="626"/>
      <c r="DI16" s="626"/>
      <c r="DJ16" s="626"/>
      <c r="DK16" s="626"/>
      <c r="DL16" s="626"/>
      <c r="DM16" s="626"/>
      <c r="DN16" s="626"/>
      <c r="DO16" s="626"/>
      <c r="DP16" s="627"/>
      <c r="DQ16" s="634" t="s">
        <v>103</v>
      </c>
      <c r="DR16" s="626"/>
      <c r="DS16" s="626"/>
      <c r="DT16" s="626"/>
      <c r="DU16" s="626"/>
      <c r="DV16" s="626"/>
      <c r="DW16" s="626"/>
      <c r="DX16" s="626"/>
      <c r="DY16" s="626"/>
      <c r="DZ16" s="626"/>
      <c r="EA16" s="626"/>
      <c r="EB16" s="626"/>
      <c r="EC16" s="635"/>
    </row>
    <row r="17" spans="2:133" ht="11.25" customHeight="1" x14ac:dyDescent="0.15">
      <c r="B17" s="622" t="s">
        <v>234</v>
      </c>
      <c r="C17" s="623"/>
      <c r="D17" s="623"/>
      <c r="E17" s="623"/>
      <c r="F17" s="623"/>
      <c r="G17" s="623"/>
      <c r="H17" s="623"/>
      <c r="I17" s="623"/>
      <c r="J17" s="623"/>
      <c r="K17" s="623"/>
      <c r="L17" s="623"/>
      <c r="M17" s="623"/>
      <c r="N17" s="623"/>
      <c r="O17" s="623"/>
      <c r="P17" s="623"/>
      <c r="Q17" s="624"/>
      <c r="R17" s="625">
        <v>18332284</v>
      </c>
      <c r="S17" s="626"/>
      <c r="T17" s="626"/>
      <c r="U17" s="626"/>
      <c r="V17" s="626"/>
      <c r="W17" s="626"/>
      <c r="X17" s="626"/>
      <c r="Y17" s="627"/>
      <c r="Z17" s="628">
        <v>22.2</v>
      </c>
      <c r="AA17" s="628"/>
      <c r="AB17" s="628"/>
      <c r="AC17" s="628"/>
      <c r="AD17" s="629">
        <v>18332284</v>
      </c>
      <c r="AE17" s="629"/>
      <c r="AF17" s="629"/>
      <c r="AG17" s="629"/>
      <c r="AH17" s="629"/>
      <c r="AI17" s="629"/>
      <c r="AJ17" s="629"/>
      <c r="AK17" s="629"/>
      <c r="AL17" s="630">
        <v>44.1</v>
      </c>
      <c r="AM17" s="631"/>
      <c r="AN17" s="631"/>
      <c r="AO17" s="632"/>
      <c r="AP17" s="622" t="s">
        <v>235</v>
      </c>
      <c r="AQ17" s="623"/>
      <c r="AR17" s="623"/>
      <c r="AS17" s="623"/>
      <c r="AT17" s="623"/>
      <c r="AU17" s="623"/>
      <c r="AV17" s="623"/>
      <c r="AW17" s="623"/>
      <c r="AX17" s="623"/>
      <c r="AY17" s="623"/>
      <c r="AZ17" s="623"/>
      <c r="BA17" s="623"/>
      <c r="BB17" s="623"/>
      <c r="BC17" s="623"/>
      <c r="BD17" s="623"/>
      <c r="BE17" s="623"/>
      <c r="BF17" s="624"/>
      <c r="BG17" s="625" t="s">
        <v>103</v>
      </c>
      <c r="BH17" s="626"/>
      <c r="BI17" s="626"/>
      <c r="BJ17" s="626"/>
      <c r="BK17" s="626"/>
      <c r="BL17" s="626"/>
      <c r="BM17" s="626"/>
      <c r="BN17" s="627"/>
      <c r="BO17" s="628" t="s">
        <v>103</v>
      </c>
      <c r="BP17" s="628"/>
      <c r="BQ17" s="628"/>
      <c r="BR17" s="628"/>
      <c r="BS17" s="634" t="s">
        <v>103</v>
      </c>
      <c r="BT17" s="626"/>
      <c r="BU17" s="626"/>
      <c r="BV17" s="626"/>
      <c r="BW17" s="626"/>
      <c r="BX17" s="626"/>
      <c r="BY17" s="626"/>
      <c r="BZ17" s="626"/>
      <c r="CA17" s="626"/>
      <c r="CB17" s="635"/>
      <c r="CD17" s="639" t="s">
        <v>236</v>
      </c>
      <c r="CE17" s="640"/>
      <c r="CF17" s="640"/>
      <c r="CG17" s="640"/>
      <c r="CH17" s="640"/>
      <c r="CI17" s="640"/>
      <c r="CJ17" s="640"/>
      <c r="CK17" s="640"/>
      <c r="CL17" s="640"/>
      <c r="CM17" s="640"/>
      <c r="CN17" s="640"/>
      <c r="CO17" s="640"/>
      <c r="CP17" s="640"/>
      <c r="CQ17" s="641"/>
      <c r="CR17" s="625">
        <v>8276461</v>
      </c>
      <c r="CS17" s="626"/>
      <c r="CT17" s="626"/>
      <c r="CU17" s="626"/>
      <c r="CV17" s="626"/>
      <c r="CW17" s="626"/>
      <c r="CX17" s="626"/>
      <c r="CY17" s="627"/>
      <c r="CZ17" s="628">
        <v>10.199999999999999</v>
      </c>
      <c r="DA17" s="628"/>
      <c r="DB17" s="628"/>
      <c r="DC17" s="628"/>
      <c r="DD17" s="634" t="s">
        <v>103</v>
      </c>
      <c r="DE17" s="626"/>
      <c r="DF17" s="626"/>
      <c r="DG17" s="626"/>
      <c r="DH17" s="626"/>
      <c r="DI17" s="626"/>
      <c r="DJ17" s="626"/>
      <c r="DK17" s="626"/>
      <c r="DL17" s="626"/>
      <c r="DM17" s="626"/>
      <c r="DN17" s="626"/>
      <c r="DO17" s="626"/>
      <c r="DP17" s="627"/>
      <c r="DQ17" s="634">
        <v>7816953</v>
      </c>
      <c r="DR17" s="626"/>
      <c r="DS17" s="626"/>
      <c r="DT17" s="626"/>
      <c r="DU17" s="626"/>
      <c r="DV17" s="626"/>
      <c r="DW17" s="626"/>
      <c r="DX17" s="626"/>
      <c r="DY17" s="626"/>
      <c r="DZ17" s="626"/>
      <c r="EA17" s="626"/>
      <c r="EB17" s="626"/>
      <c r="EC17" s="635"/>
    </row>
    <row r="18" spans="2:133" ht="11.25" customHeight="1" x14ac:dyDescent="0.15">
      <c r="B18" s="622" t="s">
        <v>237</v>
      </c>
      <c r="C18" s="623"/>
      <c r="D18" s="623"/>
      <c r="E18" s="623"/>
      <c r="F18" s="623"/>
      <c r="G18" s="623"/>
      <c r="H18" s="623"/>
      <c r="I18" s="623"/>
      <c r="J18" s="623"/>
      <c r="K18" s="623"/>
      <c r="L18" s="623"/>
      <c r="M18" s="623"/>
      <c r="N18" s="623"/>
      <c r="O18" s="623"/>
      <c r="P18" s="623"/>
      <c r="Q18" s="624"/>
      <c r="R18" s="625">
        <v>1711222</v>
      </c>
      <c r="S18" s="626"/>
      <c r="T18" s="626"/>
      <c r="U18" s="626"/>
      <c r="V18" s="626"/>
      <c r="W18" s="626"/>
      <c r="X18" s="626"/>
      <c r="Y18" s="627"/>
      <c r="Z18" s="628">
        <v>2.1</v>
      </c>
      <c r="AA18" s="628"/>
      <c r="AB18" s="628"/>
      <c r="AC18" s="628"/>
      <c r="AD18" s="629" t="s">
        <v>103</v>
      </c>
      <c r="AE18" s="629"/>
      <c r="AF18" s="629"/>
      <c r="AG18" s="629"/>
      <c r="AH18" s="629"/>
      <c r="AI18" s="629"/>
      <c r="AJ18" s="629"/>
      <c r="AK18" s="629"/>
      <c r="AL18" s="630" t="s">
        <v>103</v>
      </c>
      <c r="AM18" s="631"/>
      <c r="AN18" s="631"/>
      <c r="AO18" s="632"/>
      <c r="AP18" s="622" t="s">
        <v>238</v>
      </c>
      <c r="AQ18" s="623"/>
      <c r="AR18" s="623"/>
      <c r="AS18" s="623"/>
      <c r="AT18" s="623"/>
      <c r="AU18" s="623"/>
      <c r="AV18" s="623"/>
      <c r="AW18" s="623"/>
      <c r="AX18" s="623"/>
      <c r="AY18" s="623"/>
      <c r="AZ18" s="623"/>
      <c r="BA18" s="623"/>
      <c r="BB18" s="623"/>
      <c r="BC18" s="623"/>
      <c r="BD18" s="623"/>
      <c r="BE18" s="623"/>
      <c r="BF18" s="624"/>
      <c r="BG18" s="625" t="s">
        <v>103</v>
      </c>
      <c r="BH18" s="626"/>
      <c r="BI18" s="626"/>
      <c r="BJ18" s="626"/>
      <c r="BK18" s="626"/>
      <c r="BL18" s="626"/>
      <c r="BM18" s="626"/>
      <c r="BN18" s="627"/>
      <c r="BO18" s="628" t="s">
        <v>103</v>
      </c>
      <c r="BP18" s="628"/>
      <c r="BQ18" s="628"/>
      <c r="BR18" s="628"/>
      <c r="BS18" s="634" t="s">
        <v>103</v>
      </c>
      <c r="BT18" s="626"/>
      <c r="BU18" s="626"/>
      <c r="BV18" s="626"/>
      <c r="BW18" s="626"/>
      <c r="BX18" s="626"/>
      <c r="BY18" s="626"/>
      <c r="BZ18" s="626"/>
      <c r="CA18" s="626"/>
      <c r="CB18" s="635"/>
      <c r="CD18" s="639" t="s">
        <v>239</v>
      </c>
      <c r="CE18" s="640"/>
      <c r="CF18" s="640"/>
      <c r="CG18" s="640"/>
      <c r="CH18" s="640"/>
      <c r="CI18" s="640"/>
      <c r="CJ18" s="640"/>
      <c r="CK18" s="640"/>
      <c r="CL18" s="640"/>
      <c r="CM18" s="640"/>
      <c r="CN18" s="640"/>
      <c r="CO18" s="640"/>
      <c r="CP18" s="640"/>
      <c r="CQ18" s="641"/>
      <c r="CR18" s="625" t="s">
        <v>103</v>
      </c>
      <c r="CS18" s="626"/>
      <c r="CT18" s="626"/>
      <c r="CU18" s="626"/>
      <c r="CV18" s="626"/>
      <c r="CW18" s="626"/>
      <c r="CX18" s="626"/>
      <c r="CY18" s="627"/>
      <c r="CZ18" s="628" t="s">
        <v>103</v>
      </c>
      <c r="DA18" s="628"/>
      <c r="DB18" s="628"/>
      <c r="DC18" s="628"/>
      <c r="DD18" s="634" t="s">
        <v>103</v>
      </c>
      <c r="DE18" s="626"/>
      <c r="DF18" s="626"/>
      <c r="DG18" s="626"/>
      <c r="DH18" s="626"/>
      <c r="DI18" s="626"/>
      <c r="DJ18" s="626"/>
      <c r="DK18" s="626"/>
      <c r="DL18" s="626"/>
      <c r="DM18" s="626"/>
      <c r="DN18" s="626"/>
      <c r="DO18" s="626"/>
      <c r="DP18" s="627"/>
      <c r="DQ18" s="634" t="s">
        <v>103</v>
      </c>
      <c r="DR18" s="626"/>
      <c r="DS18" s="626"/>
      <c r="DT18" s="626"/>
      <c r="DU18" s="626"/>
      <c r="DV18" s="626"/>
      <c r="DW18" s="626"/>
      <c r="DX18" s="626"/>
      <c r="DY18" s="626"/>
      <c r="DZ18" s="626"/>
      <c r="EA18" s="626"/>
      <c r="EB18" s="626"/>
      <c r="EC18" s="635"/>
    </row>
    <row r="19" spans="2:133" ht="11.25" customHeight="1" x14ac:dyDescent="0.15">
      <c r="B19" s="622" t="s">
        <v>240</v>
      </c>
      <c r="C19" s="623"/>
      <c r="D19" s="623"/>
      <c r="E19" s="623"/>
      <c r="F19" s="623"/>
      <c r="G19" s="623"/>
      <c r="H19" s="623"/>
      <c r="I19" s="623"/>
      <c r="J19" s="623"/>
      <c r="K19" s="623"/>
      <c r="L19" s="623"/>
      <c r="M19" s="623"/>
      <c r="N19" s="623"/>
      <c r="O19" s="623"/>
      <c r="P19" s="623"/>
      <c r="Q19" s="624"/>
      <c r="R19" s="625">
        <v>4309</v>
      </c>
      <c r="S19" s="626"/>
      <c r="T19" s="626"/>
      <c r="U19" s="626"/>
      <c r="V19" s="626"/>
      <c r="W19" s="626"/>
      <c r="X19" s="626"/>
      <c r="Y19" s="627"/>
      <c r="Z19" s="628">
        <v>0</v>
      </c>
      <c r="AA19" s="628"/>
      <c r="AB19" s="628"/>
      <c r="AC19" s="628"/>
      <c r="AD19" s="629" t="s">
        <v>103</v>
      </c>
      <c r="AE19" s="629"/>
      <c r="AF19" s="629"/>
      <c r="AG19" s="629"/>
      <c r="AH19" s="629"/>
      <c r="AI19" s="629"/>
      <c r="AJ19" s="629"/>
      <c r="AK19" s="629"/>
      <c r="AL19" s="630" t="s">
        <v>103</v>
      </c>
      <c r="AM19" s="631"/>
      <c r="AN19" s="631"/>
      <c r="AO19" s="632"/>
      <c r="AP19" s="622" t="s">
        <v>241</v>
      </c>
      <c r="AQ19" s="623"/>
      <c r="AR19" s="623"/>
      <c r="AS19" s="623"/>
      <c r="AT19" s="623"/>
      <c r="AU19" s="623"/>
      <c r="AV19" s="623"/>
      <c r="AW19" s="623"/>
      <c r="AX19" s="623"/>
      <c r="AY19" s="623"/>
      <c r="AZ19" s="623"/>
      <c r="BA19" s="623"/>
      <c r="BB19" s="623"/>
      <c r="BC19" s="623"/>
      <c r="BD19" s="623"/>
      <c r="BE19" s="623"/>
      <c r="BF19" s="624"/>
      <c r="BG19" s="625">
        <v>819707</v>
      </c>
      <c r="BH19" s="626"/>
      <c r="BI19" s="626"/>
      <c r="BJ19" s="626"/>
      <c r="BK19" s="626"/>
      <c r="BL19" s="626"/>
      <c r="BM19" s="626"/>
      <c r="BN19" s="627"/>
      <c r="BO19" s="628">
        <v>4.0999999999999996</v>
      </c>
      <c r="BP19" s="628"/>
      <c r="BQ19" s="628"/>
      <c r="BR19" s="628"/>
      <c r="BS19" s="634" t="s">
        <v>103</v>
      </c>
      <c r="BT19" s="626"/>
      <c r="BU19" s="626"/>
      <c r="BV19" s="626"/>
      <c r="BW19" s="626"/>
      <c r="BX19" s="626"/>
      <c r="BY19" s="626"/>
      <c r="BZ19" s="626"/>
      <c r="CA19" s="626"/>
      <c r="CB19" s="635"/>
      <c r="CD19" s="639" t="s">
        <v>242</v>
      </c>
      <c r="CE19" s="640"/>
      <c r="CF19" s="640"/>
      <c r="CG19" s="640"/>
      <c r="CH19" s="640"/>
      <c r="CI19" s="640"/>
      <c r="CJ19" s="640"/>
      <c r="CK19" s="640"/>
      <c r="CL19" s="640"/>
      <c r="CM19" s="640"/>
      <c r="CN19" s="640"/>
      <c r="CO19" s="640"/>
      <c r="CP19" s="640"/>
      <c r="CQ19" s="641"/>
      <c r="CR19" s="625" t="s">
        <v>103</v>
      </c>
      <c r="CS19" s="626"/>
      <c r="CT19" s="626"/>
      <c r="CU19" s="626"/>
      <c r="CV19" s="626"/>
      <c r="CW19" s="626"/>
      <c r="CX19" s="626"/>
      <c r="CY19" s="627"/>
      <c r="CZ19" s="628" t="s">
        <v>103</v>
      </c>
      <c r="DA19" s="628"/>
      <c r="DB19" s="628"/>
      <c r="DC19" s="628"/>
      <c r="DD19" s="634" t="s">
        <v>103</v>
      </c>
      <c r="DE19" s="626"/>
      <c r="DF19" s="626"/>
      <c r="DG19" s="626"/>
      <c r="DH19" s="626"/>
      <c r="DI19" s="626"/>
      <c r="DJ19" s="626"/>
      <c r="DK19" s="626"/>
      <c r="DL19" s="626"/>
      <c r="DM19" s="626"/>
      <c r="DN19" s="626"/>
      <c r="DO19" s="626"/>
      <c r="DP19" s="627"/>
      <c r="DQ19" s="634" t="s">
        <v>103</v>
      </c>
      <c r="DR19" s="626"/>
      <c r="DS19" s="626"/>
      <c r="DT19" s="626"/>
      <c r="DU19" s="626"/>
      <c r="DV19" s="626"/>
      <c r="DW19" s="626"/>
      <c r="DX19" s="626"/>
      <c r="DY19" s="626"/>
      <c r="DZ19" s="626"/>
      <c r="EA19" s="626"/>
      <c r="EB19" s="626"/>
      <c r="EC19" s="635"/>
    </row>
    <row r="20" spans="2:133" ht="11.25" customHeight="1" x14ac:dyDescent="0.15">
      <c r="B20" s="622" t="s">
        <v>243</v>
      </c>
      <c r="C20" s="623"/>
      <c r="D20" s="623"/>
      <c r="E20" s="623"/>
      <c r="F20" s="623"/>
      <c r="G20" s="623"/>
      <c r="H20" s="623"/>
      <c r="I20" s="623"/>
      <c r="J20" s="623"/>
      <c r="K20" s="623"/>
      <c r="L20" s="623"/>
      <c r="M20" s="623"/>
      <c r="N20" s="623"/>
      <c r="O20" s="623"/>
      <c r="P20" s="623"/>
      <c r="Q20" s="624"/>
      <c r="R20" s="625">
        <v>44022221</v>
      </c>
      <c r="S20" s="626"/>
      <c r="T20" s="626"/>
      <c r="U20" s="626"/>
      <c r="V20" s="626"/>
      <c r="W20" s="626"/>
      <c r="X20" s="626"/>
      <c r="Y20" s="627"/>
      <c r="Z20" s="628">
        <v>53.3</v>
      </c>
      <c r="AA20" s="628"/>
      <c r="AB20" s="628"/>
      <c r="AC20" s="628"/>
      <c r="AD20" s="629">
        <v>41498960</v>
      </c>
      <c r="AE20" s="629"/>
      <c r="AF20" s="629"/>
      <c r="AG20" s="629"/>
      <c r="AH20" s="629"/>
      <c r="AI20" s="629"/>
      <c r="AJ20" s="629"/>
      <c r="AK20" s="629"/>
      <c r="AL20" s="630">
        <v>99.7</v>
      </c>
      <c r="AM20" s="631"/>
      <c r="AN20" s="631"/>
      <c r="AO20" s="632"/>
      <c r="AP20" s="622" t="s">
        <v>244</v>
      </c>
      <c r="AQ20" s="623"/>
      <c r="AR20" s="623"/>
      <c r="AS20" s="623"/>
      <c r="AT20" s="623"/>
      <c r="AU20" s="623"/>
      <c r="AV20" s="623"/>
      <c r="AW20" s="623"/>
      <c r="AX20" s="623"/>
      <c r="AY20" s="623"/>
      <c r="AZ20" s="623"/>
      <c r="BA20" s="623"/>
      <c r="BB20" s="623"/>
      <c r="BC20" s="623"/>
      <c r="BD20" s="623"/>
      <c r="BE20" s="623"/>
      <c r="BF20" s="624"/>
      <c r="BG20" s="625">
        <v>819707</v>
      </c>
      <c r="BH20" s="626"/>
      <c r="BI20" s="626"/>
      <c r="BJ20" s="626"/>
      <c r="BK20" s="626"/>
      <c r="BL20" s="626"/>
      <c r="BM20" s="626"/>
      <c r="BN20" s="627"/>
      <c r="BO20" s="628">
        <v>4.0999999999999996</v>
      </c>
      <c r="BP20" s="628"/>
      <c r="BQ20" s="628"/>
      <c r="BR20" s="628"/>
      <c r="BS20" s="634" t="s">
        <v>103</v>
      </c>
      <c r="BT20" s="626"/>
      <c r="BU20" s="626"/>
      <c r="BV20" s="626"/>
      <c r="BW20" s="626"/>
      <c r="BX20" s="626"/>
      <c r="BY20" s="626"/>
      <c r="BZ20" s="626"/>
      <c r="CA20" s="626"/>
      <c r="CB20" s="635"/>
      <c r="CD20" s="639" t="s">
        <v>245</v>
      </c>
      <c r="CE20" s="640"/>
      <c r="CF20" s="640"/>
      <c r="CG20" s="640"/>
      <c r="CH20" s="640"/>
      <c r="CI20" s="640"/>
      <c r="CJ20" s="640"/>
      <c r="CK20" s="640"/>
      <c r="CL20" s="640"/>
      <c r="CM20" s="640"/>
      <c r="CN20" s="640"/>
      <c r="CO20" s="640"/>
      <c r="CP20" s="640"/>
      <c r="CQ20" s="641"/>
      <c r="CR20" s="625">
        <v>81331993</v>
      </c>
      <c r="CS20" s="626"/>
      <c r="CT20" s="626"/>
      <c r="CU20" s="626"/>
      <c r="CV20" s="626"/>
      <c r="CW20" s="626"/>
      <c r="CX20" s="626"/>
      <c r="CY20" s="627"/>
      <c r="CZ20" s="628">
        <v>100</v>
      </c>
      <c r="DA20" s="628"/>
      <c r="DB20" s="628"/>
      <c r="DC20" s="628"/>
      <c r="DD20" s="634">
        <v>11504074</v>
      </c>
      <c r="DE20" s="626"/>
      <c r="DF20" s="626"/>
      <c r="DG20" s="626"/>
      <c r="DH20" s="626"/>
      <c r="DI20" s="626"/>
      <c r="DJ20" s="626"/>
      <c r="DK20" s="626"/>
      <c r="DL20" s="626"/>
      <c r="DM20" s="626"/>
      <c r="DN20" s="626"/>
      <c r="DO20" s="626"/>
      <c r="DP20" s="627"/>
      <c r="DQ20" s="634">
        <v>47181418</v>
      </c>
      <c r="DR20" s="626"/>
      <c r="DS20" s="626"/>
      <c r="DT20" s="626"/>
      <c r="DU20" s="626"/>
      <c r="DV20" s="626"/>
      <c r="DW20" s="626"/>
      <c r="DX20" s="626"/>
      <c r="DY20" s="626"/>
      <c r="DZ20" s="626"/>
      <c r="EA20" s="626"/>
      <c r="EB20" s="626"/>
      <c r="EC20" s="635"/>
    </row>
    <row r="21" spans="2:133" ht="11.25" customHeight="1" x14ac:dyDescent="0.15">
      <c r="B21" s="622" t="s">
        <v>246</v>
      </c>
      <c r="C21" s="623"/>
      <c r="D21" s="623"/>
      <c r="E21" s="623"/>
      <c r="F21" s="623"/>
      <c r="G21" s="623"/>
      <c r="H21" s="623"/>
      <c r="I21" s="623"/>
      <c r="J21" s="623"/>
      <c r="K21" s="623"/>
      <c r="L21" s="623"/>
      <c r="M21" s="623"/>
      <c r="N21" s="623"/>
      <c r="O21" s="623"/>
      <c r="P21" s="623"/>
      <c r="Q21" s="624"/>
      <c r="R21" s="625">
        <v>27275</v>
      </c>
      <c r="S21" s="626"/>
      <c r="T21" s="626"/>
      <c r="U21" s="626"/>
      <c r="V21" s="626"/>
      <c r="W21" s="626"/>
      <c r="X21" s="626"/>
      <c r="Y21" s="627"/>
      <c r="Z21" s="628">
        <v>0</v>
      </c>
      <c r="AA21" s="628"/>
      <c r="AB21" s="628"/>
      <c r="AC21" s="628"/>
      <c r="AD21" s="629">
        <v>27275</v>
      </c>
      <c r="AE21" s="629"/>
      <c r="AF21" s="629"/>
      <c r="AG21" s="629"/>
      <c r="AH21" s="629"/>
      <c r="AI21" s="629"/>
      <c r="AJ21" s="629"/>
      <c r="AK21" s="629"/>
      <c r="AL21" s="630">
        <v>0.1</v>
      </c>
      <c r="AM21" s="631"/>
      <c r="AN21" s="631"/>
      <c r="AO21" s="632"/>
      <c r="AP21" s="642" t="s">
        <v>247</v>
      </c>
      <c r="AQ21" s="643"/>
      <c r="AR21" s="643"/>
      <c r="AS21" s="643"/>
      <c r="AT21" s="643"/>
      <c r="AU21" s="643"/>
      <c r="AV21" s="643"/>
      <c r="AW21" s="643"/>
      <c r="AX21" s="643"/>
      <c r="AY21" s="643"/>
      <c r="AZ21" s="643"/>
      <c r="BA21" s="643"/>
      <c r="BB21" s="643"/>
      <c r="BC21" s="643"/>
      <c r="BD21" s="643"/>
      <c r="BE21" s="643"/>
      <c r="BF21" s="644"/>
      <c r="BG21" s="625">
        <v>11977</v>
      </c>
      <c r="BH21" s="626"/>
      <c r="BI21" s="626"/>
      <c r="BJ21" s="626"/>
      <c r="BK21" s="626"/>
      <c r="BL21" s="626"/>
      <c r="BM21" s="626"/>
      <c r="BN21" s="627"/>
      <c r="BO21" s="628">
        <v>0.1</v>
      </c>
      <c r="BP21" s="628"/>
      <c r="BQ21" s="628"/>
      <c r="BR21" s="628"/>
      <c r="BS21" s="634" t="s">
        <v>103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248</v>
      </c>
      <c r="C22" s="623"/>
      <c r="D22" s="623"/>
      <c r="E22" s="623"/>
      <c r="F22" s="623"/>
      <c r="G22" s="623"/>
      <c r="H22" s="623"/>
      <c r="I22" s="623"/>
      <c r="J22" s="623"/>
      <c r="K22" s="623"/>
      <c r="L22" s="623"/>
      <c r="M22" s="623"/>
      <c r="N22" s="623"/>
      <c r="O22" s="623"/>
      <c r="P22" s="623"/>
      <c r="Q22" s="624"/>
      <c r="R22" s="625">
        <v>821642</v>
      </c>
      <c r="S22" s="626"/>
      <c r="T22" s="626"/>
      <c r="U22" s="626"/>
      <c r="V22" s="626"/>
      <c r="W22" s="626"/>
      <c r="X22" s="626"/>
      <c r="Y22" s="627"/>
      <c r="Z22" s="628">
        <v>1</v>
      </c>
      <c r="AA22" s="628"/>
      <c r="AB22" s="628"/>
      <c r="AC22" s="628"/>
      <c r="AD22" s="629" t="s">
        <v>103</v>
      </c>
      <c r="AE22" s="629"/>
      <c r="AF22" s="629"/>
      <c r="AG22" s="629"/>
      <c r="AH22" s="629"/>
      <c r="AI22" s="629"/>
      <c r="AJ22" s="629"/>
      <c r="AK22" s="629"/>
      <c r="AL22" s="630" t="s">
        <v>103</v>
      </c>
      <c r="AM22" s="631"/>
      <c r="AN22" s="631"/>
      <c r="AO22" s="632"/>
      <c r="AP22" s="642" t="s">
        <v>249</v>
      </c>
      <c r="AQ22" s="643"/>
      <c r="AR22" s="643"/>
      <c r="AS22" s="643"/>
      <c r="AT22" s="643"/>
      <c r="AU22" s="643"/>
      <c r="AV22" s="643"/>
      <c r="AW22" s="643"/>
      <c r="AX22" s="643"/>
      <c r="AY22" s="643"/>
      <c r="AZ22" s="643"/>
      <c r="BA22" s="643"/>
      <c r="BB22" s="643"/>
      <c r="BC22" s="643"/>
      <c r="BD22" s="643"/>
      <c r="BE22" s="643"/>
      <c r="BF22" s="644"/>
      <c r="BG22" s="625" t="s">
        <v>103</v>
      </c>
      <c r="BH22" s="626"/>
      <c r="BI22" s="626"/>
      <c r="BJ22" s="626"/>
      <c r="BK22" s="626"/>
      <c r="BL22" s="626"/>
      <c r="BM22" s="626"/>
      <c r="BN22" s="627"/>
      <c r="BO22" s="628" t="s">
        <v>103</v>
      </c>
      <c r="BP22" s="628"/>
      <c r="BQ22" s="628"/>
      <c r="BR22" s="628"/>
      <c r="BS22" s="634" t="s">
        <v>103</v>
      </c>
      <c r="BT22" s="626"/>
      <c r="BU22" s="626"/>
      <c r="BV22" s="626"/>
      <c r="BW22" s="626"/>
      <c r="BX22" s="626"/>
      <c r="BY22" s="626"/>
      <c r="BZ22" s="626"/>
      <c r="CA22" s="626"/>
      <c r="CB22" s="635"/>
      <c r="CD22" s="607" t="s">
        <v>250</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251</v>
      </c>
      <c r="C23" s="623"/>
      <c r="D23" s="623"/>
      <c r="E23" s="623"/>
      <c r="F23" s="623"/>
      <c r="G23" s="623"/>
      <c r="H23" s="623"/>
      <c r="I23" s="623"/>
      <c r="J23" s="623"/>
      <c r="K23" s="623"/>
      <c r="L23" s="623"/>
      <c r="M23" s="623"/>
      <c r="N23" s="623"/>
      <c r="O23" s="623"/>
      <c r="P23" s="623"/>
      <c r="Q23" s="624"/>
      <c r="R23" s="625">
        <v>1140045</v>
      </c>
      <c r="S23" s="626"/>
      <c r="T23" s="626"/>
      <c r="U23" s="626"/>
      <c r="V23" s="626"/>
      <c r="W23" s="626"/>
      <c r="X23" s="626"/>
      <c r="Y23" s="627"/>
      <c r="Z23" s="628">
        <v>1.4</v>
      </c>
      <c r="AA23" s="628"/>
      <c r="AB23" s="628"/>
      <c r="AC23" s="628"/>
      <c r="AD23" s="629">
        <v>70721</v>
      </c>
      <c r="AE23" s="629"/>
      <c r="AF23" s="629"/>
      <c r="AG23" s="629"/>
      <c r="AH23" s="629"/>
      <c r="AI23" s="629"/>
      <c r="AJ23" s="629"/>
      <c r="AK23" s="629"/>
      <c r="AL23" s="630">
        <v>0.2</v>
      </c>
      <c r="AM23" s="631"/>
      <c r="AN23" s="631"/>
      <c r="AO23" s="632"/>
      <c r="AP23" s="642" t="s">
        <v>252</v>
      </c>
      <c r="AQ23" s="643"/>
      <c r="AR23" s="643"/>
      <c r="AS23" s="643"/>
      <c r="AT23" s="643"/>
      <c r="AU23" s="643"/>
      <c r="AV23" s="643"/>
      <c r="AW23" s="643"/>
      <c r="AX23" s="643"/>
      <c r="AY23" s="643"/>
      <c r="AZ23" s="643"/>
      <c r="BA23" s="643"/>
      <c r="BB23" s="643"/>
      <c r="BC23" s="643"/>
      <c r="BD23" s="643"/>
      <c r="BE23" s="643"/>
      <c r="BF23" s="644"/>
      <c r="BG23" s="625">
        <v>807730</v>
      </c>
      <c r="BH23" s="626"/>
      <c r="BI23" s="626"/>
      <c r="BJ23" s="626"/>
      <c r="BK23" s="626"/>
      <c r="BL23" s="626"/>
      <c r="BM23" s="626"/>
      <c r="BN23" s="627"/>
      <c r="BO23" s="628">
        <v>4</v>
      </c>
      <c r="BP23" s="628"/>
      <c r="BQ23" s="628"/>
      <c r="BR23" s="628"/>
      <c r="BS23" s="634" t="s">
        <v>103</v>
      </c>
      <c r="BT23" s="626"/>
      <c r="BU23" s="626"/>
      <c r="BV23" s="626"/>
      <c r="BW23" s="626"/>
      <c r="BX23" s="626"/>
      <c r="BY23" s="626"/>
      <c r="BZ23" s="626"/>
      <c r="CA23" s="626"/>
      <c r="CB23" s="635"/>
      <c r="CD23" s="607" t="s">
        <v>191</v>
      </c>
      <c r="CE23" s="608"/>
      <c r="CF23" s="608"/>
      <c r="CG23" s="608"/>
      <c r="CH23" s="608"/>
      <c r="CI23" s="608"/>
      <c r="CJ23" s="608"/>
      <c r="CK23" s="608"/>
      <c r="CL23" s="608"/>
      <c r="CM23" s="608"/>
      <c r="CN23" s="608"/>
      <c r="CO23" s="608"/>
      <c r="CP23" s="608"/>
      <c r="CQ23" s="609"/>
      <c r="CR23" s="607" t="s">
        <v>253</v>
      </c>
      <c r="CS23" s="608"/>
      <c r="CT23" s="608"/>
      <c r="CU23" s="608"/>
      <c r="CV23" s="608"/>
      <c r="CW23" s="608"/>
      <c r="CX23" s="608"/>
      <c r="CY23" s="609"/>
      <c r="CZ23" s="607" t="s">
        <v>254</v>
      </c>
      <c r="DA23" s="608"/>
      <c r="DB23" s="608"/>
      <c r="DC23" s="609"/>
      <c r="DD23" s="607" t="s">
        <v>255</v>
      </c>
      <c r="DE23" s="608"/>
      <c r="DF23" s="608"/>
      <c r="DG23" s="608"/>
      <c r="DH23" s="608"/>
      <c r="DI23" s="608"/>
      <c r="DJ23" s="608"/>
      <c r="DK23" s="609"/>
      <c r="DL23" s="648" t="s">
        <v>256</v>
      </c>
      <c r="DM23" s="649"/>
      <c r="DN23" s="649"/>
      <c r="DO23" s="649"/>
      <c r="DP23" s="649"/>
      <c r="DQ23" s="649"/>
      <c r="DR23" s="649"/>
      <c r="DS23" s="649"/>
      <c r="DT23" s="649"/>
      <c r="DU23" s="649"/>
      <c r="DV23" s="650"/>
      <c r="DW23" s="607" t="s">
        <v>257</v>
      </c>
      <c r="DX23" s="608"/>
      <c r="DY23" s="608"/>
      <c r="DZ23" s="608"/>
      <c r="EA23" s="608"/>
      <c r="EB23" s="608"/>
      <c r="EC23" s="609"/>
    </row>
    <row r="24" spans="2:133" ht="11.25" customHeight="1" x14ac:dyDescent="0.15">
      <c r="B24" s="622" t="s">
        <v>258</v>
      </c>
      <c r="C24" s="623"/>
      <c r="D24" s="623"/>
      <c r="E24" s="623"/>
      <c r="F24" s="623"/>
      <c r="G24" s="623"/>
      <c r="H24" s="623"/>
      <c r="I24" s="623"/>
      <c r="J24" s="623"/>
      <c r="K24" s="623"/>
      <c r="L24" s="623"/>
      <c r="M24" s="623"/>
      <c r="N24" s="623"/>
      <c r="O24" s="623"/>
      <c r="P24" s="623"/>
      <c r="Q24" s="624"/>
      <c r="R24" s="625">
        <v>118712</v>
      </c>
      <c r="S24" s="626"/>
      <c r="T24" s="626"/>
      <c r="U24" s="626"/>
      <c r="V24" s="626"/>
      <c r="W24" s="626"/>
      <c r="X24" s="626"/>
      <c r="Y24" s="627"/>
      <c r="Z24" s="628">
        <v>0.1</v>
      </c>
      <c r="AA24" s="628"/>
      <c r="AB24" s="628"/>
      <c r="AC24" s="628"/>
      <c r="AD24" s="629" t="s">
        <v>103</v>
      </c>
      <c r="AE24" s="629"/>
      <c r="AF24" s="629"/>
      <c r="AG24" s="629"/>
      <c r="AH24" s="629"/>
      <c r="AI24" s="629"/>
      <c r="AJ24" s="629"/>
      <c r="AK24" s="629"/>
      <c r="AL24" s="630" t="s">
        <v>103</v>
      </c>
      <c r="AM24" s="631"/>
      <c r="AN24" s="631"/>
      <c r="AO24" s="632"/>
      <c r="AP24" s="642" t="s">
        <v>259</v>
      </c>
      <c r="AQ24" s="643"/>
      <c r="AR24" s="643"/>
      <c r="AS24" s="643"/>
      <c r="AT24" s="643"/>
      <c r="AU24" s="643"/>
      <c r="AV24" s="643"/>
      <c r="AW24" s="643"/>
      <c r="AX24" s="643"/>
      <c r="AY24" s="643"/>
      <c r="AZ24" s="643"/>
      <c r="BA24" s="643"/>
      <c r="BB24" s="643"/>
      <c r="BC24" s="643"/>
      <c r="BD24" s="643"/>
      <c r="BE24" s="643"/>
      <c r="BF24" s="644"/>
      <c r="BG24" s="625" t="s">
        <v>103</v>
      </c>
      <c r="BH24" s="626"/>
      <c r="BI24" s="626"/>
      <c r="BJ24" s="626"/>
      <c r="BK24" s="626"/>
      <c r="BL24" s="626"/>
      <c r="BM24" s="626"/>
      <c r="BN24" s="627"/>
      <c r="BO24" s="628" t="s">
        <v>103</v>
      </c>
      <c r="BP24" s="628"/>
      <c r="BQ24" s="628"/>
      <c r="BR24" s="628"/>
      <c r="BS24" s="634" t="s">
        <v>103</v>
      </c>
      <c r="BT24" s="626"/>
      <c r="BU24" s="626"/>
      <c r="BV24" s="626"/>
      <c r="BW24" s="626"/>
      <c r="BX24" s="626"/>
      <c r="BY24" s="626"/>
      <c r="BZ24" s="626"/>
      <c r="CA24" s="626"/>
      <c r="CB24" s="635"/>
      <c r="CD24" s="636" t="s">
        <v>260</v>
      </c>
      <c r="CE24" s="637"/>
      <c r="CF24" s="637"/>
      <c r="CG24" s="637"/>
      <c r="CH24" s="637"/>
      <c r="CI24" s="637"/>
      <c r="CJ24" s="637"/>
      <c r="CK24" s="637"/>
      <c r="CL24" s="637"/>
      <c r="CM24" s="637"/>
      <c r="CN24" s="637"/>
      <c r="CO24" s="637"/>
      <c r="CP24" s="637"/>
      <c r="CQ24" s="638"/>
      <c r="CR24" s="614">
        <v>39787976</v>
      </c>
      <c r="CS24" s="615"/>
      <c r="CT24" s="615"/>
      <c r="CU24" s="615"/>
      <c r="CV24" s="615"/>
      <c r="CW24" s="615"/>
      <c r="CX24" s="615"/>
      <c r="CY24" s="616"/>
      <c r="CZ24" s="652">
        <v>48.9</v>
      </c>
      <c r="DA24" s="653"/>
      <c r="DB24" s="653"/>
      <c r="DC24" s="654"/>
      <c r="DD24" s="651">
        <v>22345939</v>
      </c>
      <c r="DE24" s="615"/>
      <c r="DF24" s="615"/>
      <c r="DG24" s="615"/>
      <c r="DH24" s="615"/>
      <c r="DI24" s="615"/>
      <c r="DJ24" s="615"/>
      <c r="DK24" s="616"/>
      <c r="DL24" s="651">
        <v>21270398</v>
      </c>
      <c r="DM24" s="615"/>
      <c r="DN24" s="615"/>
      <c r="DO24" s="615"/>
      <c r="DP24" s="615"/>
      <c r="DQ24" s="615"/>
      <c r="DR24" s="615"/>
      <c r="DS24" s="615"/>
      <c r="DT24" s="615"/>
      <c r="DU24" s="615"/>
      <c r="DV24" s="616"/>
      <c r="DW24" s="619">
        <v>48.5</v>
      </c>
      <c r="DX24" s="620"/>
      <c r="DY24" s="620"/>
      <c r="DZ24" s="620"/>
      <c r="EA24" s="620"/>
      <c r="EB24" s="620"/>
      <c r="EC24" s="621"/>
    </row>
    <row r="25" spans="2:133" ht="11.25" customHeight="1" x14ac:dyDescent="0.15">
      <c r="B25" s="622" t="s">
        <v>261</v>
      </c>
      <c r="C25" s="623"/>
      <c r="D25" s="623"/>
      <c r="E25" s="623"/>
      <c r="F25" s="623"/>
      <c r="G25" s="623"/>
      <c r="H25" s="623"/>
      <c r="I25" s="623"/>
      <c r="J25" s="623"/>
      <c r="K25" s="623"/>
      <c r="L25" s="623"/>
      <c r="M25" s="623"/>
      <c r="N25" s="623"/>
      <c r="O25" s="623"/>
      <c r="P25" s="623"/>
      <c r="Q25" s="624"/>
      <c r="R25" s="625">
        <v>16104853</v>
      </c>
      <c r="S25" s="626"/>
      <c r="T25" s="626"/>
      <c r="U25" s="626"/>
      <c r="V25" s="626"/>
      <c r="W25" s="626"/>
      <c r="X25" s="626"/>
      <c r="Y25" s="627"/>
      <c r="Z25" s="628">
        <v>19.5</v>
      </c>
      <c r="AA25" s="628"/>
      <c r="AB25" s="628"/>
      <c r="AC25" s="628"/>
      <c r="AD25" s="629" t="s">
        <v>103</v>
      </c>
      <c r="AE25" s="629"/>
      <c r="AF25" s="629"/>
      <c r="AG25" s="629"/>
      <c r="AH25" s="629"/>
      <c r="AI25" s="629"/>
      <c r="AJ25" s="629"/>
      <c r="AK25" s="629"/>
      <c r="AL25" s="630" t="s">
        <v>103</v>
      </c>
      <c r="AM25" s="631"/>
      <c r="AN25" s="631"/>
      <c r="AO25" s="632"/>
      <c r="AP25" s="642" t="s">
        <v>262</v>
      </c>
      <c r="AQ25" s="643"/>
      <c r="AR25" s="643"/>
      <c r="AS25" s="643"/>
      <c r="AT25" s="643"/>
      <c r="AU25" s="643"/>
      <c r="AV25" s="643"/>
      <c r="AW25" s="643"/>
      <c r="AX25" s="643"/>
      <c r="AY25" s="643"/>
      <c r="AZ25" s="643"/>
      <c r="BA25" s="643"/>
      <c r="BB25" s="643"/>
      <c r="BC25" s="643"/>
      <c r="BD25" s="643"/>
      <c r="BE25" s="643"/>
      <c r="BF25" s="644"/>
      <c r="BG25" s="625" t="s">
        <v>103</v>
      </c>
      <c r="BH25" s="626"/>
      <c r="BI25" s="626"/>
      <c r="BJ25" s="626"/>
      <c r="BK25" s="626"/>
      <c r="BL25" s="626"/>
      <c r="BM25" s="626"/>
      <c r="BN25" s="627"/>
      <c r="BO25" s="628" t="s">
        <v>103</v>
      </c>
      <c r="BP25" s="628"/>
      <c r="BQ25" s="628"/>
      <c r="BR25" s="628"/>
      <c r="BS25" s="634" t="s">
        <v>103</v>
      </c>
      <c r="BT25" s="626"/>
      <c r="BU25" s="626"/>
      <c r="BV25" s="626"/>
      <c r="BW25" s="626"/>
      <c r="BX25" s="626"/>
      <c r="BY25" s="626"/>
      <c r="BZ25" s="626"/>
      <c r="CA25" s="626"/>
      <c r="CB25" s="635"/>
      <c r="CD25" s="639" t="s">
        <v>263</v>
      </c>
      <c r="CE25" s="640"/>
      <c r="CF25" s="640"/>
      <c r="CG25" s="640"/>
      <c r="CH25" s="640"/>
      <c r="CI25" s="640"/>
      <c r="CJ25" s="640"/>
      <c r="CK25" s="640"/>
      <c r="CL25" s="640"/>
      <c r="CM25" s="640"/>
      <c r="CN25" s="640"/>
      <c r="CO25" s="640"/>
      <c r="CP25" s="640"/>
      <c r="CQ25" s="641"/>
      <c r="CR25" s="625">
        <v>8875920</v>
      </c>
      <c r="CS25" s="657"/>
      <c r="CT25" s="657"/>
      <c r="CU25" s="657"/>
      <c r="CV25" s="657"/>
      <c r="CW25" s="657"/>
      <c r="CX25" s="657"/>
      <c r="CY25" s="658"/>
      <c r="CZ25" s="659">
        <v>10.9</v>
      </c>
      <c r="DA25" s="660"/>
      <c r="DB25" s="660"/>
      <c r="DC25" s="661"/>
      <c r="DD25" s="634">
        <v>8407256</v>
      </c>
      <c r="DE25" s="657"/>
      <c r="DF25" s="657"/>
      <c r="DG25" s="657"/>
      <c r="DH25" s="657"/>
      <c r="DI25" s="657"/>
      <c r="DJ25" s="657"/>
      <c r="DK25" s="658"/>
      <c r="DL25" s="634">
        <v>8338569</v>
      </c>
      <c r="DM25" s="657"/>
      <c r="DN25" s="657"/>
      <c r="DO25" s="657"/>
      <c r="DP25" s="657"/>
      <c r="DQ25" s="657"/>
      <c r="DR25" s="657"/>
      <c r="DS25" s="657"/>
      <c r="DT25" s="657"/>
      <c r="DU25" s="657"/>
      <c r="DV25" s="658"/>
      <c r="DW25" s="630">
        <v>19</v>
      </c>
      <c r="DX25" s="655"/>
      <c r="DY25" s="655"/>
      <c r="DZ25" s="655"/>
      <c r="EA25" s="655"/>
      <c r="EB25" s="655"/>
      <c r="EC25" s="656"/>
    </row>
    <row r="26" spans="2:133" ht="11.25" customHeight="1" x14ac:dyDescent="0.15">
      <c r="B26" s="662" t="s">
        <v>264</v>
      </c>
      <c r="C26" s="663"/>
      <c r="D26" s="663"/>
      <c r="E26" s="663"/>
      <c r="F26" s="663"/>
      <c r="G26" s="663"/>
      <c r="H26" s="663"/>
      <c r="I26" s="663"/>
      <c r="J26" s="663"/>
      <c r="K26" s="663"/>
      <c r="L26" s="663"/>
      <c r="M26" s="663"/>
      <c r="N26" s="663"/>
      <c r="O26" s="663"/>
      <c r="P26" s="663"/>
      <c r="Q26" s="664"/>
      <c r="R26" s="625">
        <v>300</v>
      </c>
      <c r="S26" s="626"/>
      <c r="T26" s="626"/>
      <c r="U26" s="626"/>
      <c r="V26" s="626"/>
      <c r="W26" s="626"/>
      <c r="X26" s="626"/>
      <c r="Y26" s="627"/>
      <c r="Z26" s="628">
        <v>0</v>
      </c>
      <c r="AA26" s="628"/>
      <c r="AB26" s="628"/>
      <c r="AC26" s="628"/>
      <c r="AD26" s="629">
        <v>300</v>
      </c>
      <c r="AE26" s="629"/>
      <c r="AF26" s="629"/>
      <c r="AG26" s="629"/>
      <c r="AH26" s="629"/>
      <c r="AI26" s="629"/>
      <c r="AJ26" s="629"/>
      <c r="AK26" s="629"/>
      <c r="AL26" s="630">
        <v>0</v>
      </c>
      <c r="AM26" s="631"/>
      <c r="AN26" s="631"/>
      <c r="AO26" s="632"/>
      <c r="AP26" s="642" t="s">
        <v>265</v>
      </c>
      <c r="AQ26" s="665"/>
      <c r="AR26" s="665"/>
      <c r="AS26" s="665"/>
      <c r="AT26" s="665"/>
      <c r="AU26" s="665"/>
      <c r="AV26" s="665"/>
      <c r="AW26" s="665"/>
      <c r="AX26" s="665"/>
      <c r="AY26" s="665"/>
      <c r="AZ26" s="665"/>
      <c r="BA26" s="665"/>
      <c r="BB26" s="665"/>
      <c r="BC26" s="665"/>
      <c r="BD26" s="665"/>
      <c r="BE26" s="665"/>
      <c r="BF26" s="644"/>
      <c r="BG26" s="625" t="s">
        <v>103</v>
      </c>
      <c r="BH26" s="626"/>
      <c r="BI26" s="626"/>
      <c r="BJ26" s="626"/>
      <c r="BK26" s="626"/>
      <c r="BL26" s="626"/>
      <c r="BM26" s="626"/>
      <c r="BN26" s="627"/>
      <c r="BO26" s="628" t="s">
        <v>103</v>
      </c>
      <c r="BP26" s="628"/>
      <c r="BQ26" s="628"/>
      <c r="BR26" s="628"/>
      <c r="BS26" s="634" t="s">
        <v>103</v>
      </c>
      <c r="BT26" s="626"/>
      <c r="BU26" s="626"/>
      <c r="BV26" s="626"/>
      <c r="BW26" s="626"/>
      <c r="BX26" s="626"/>
      <c r="BY26" s="626"/>
      <c r="BZ26" s="626"/>
      <c r="CA26" s="626"/>
      <c r="CB26" s="635"/>
      <c r="CD26" s="639" t="s">
        <v>266</v>
      </c>
      <c r="CE26" s="640"/>
      <c r="CF26" s="640"/>
      <c r="CG26" s="640"/>
      <c r="CH26" s="640"/>
      <c r="CI26" s="640"/>
      <c r="CJ26" s="640"/>
      <c r="CK26" s="640"/>
      <c r="CL26" s="640"/>
      <c r="CM26" s="640"/>
      <c r="CN26" s="640"/>
      <c r="CO26" s="640"/>
      <c r="CP26" s="640"/>
      <c r="CQ26" s="641"/>
      <c r="CR26" s="625">
        <v>5720323</v>
      </c>
      <c r="CS26" s="626"/>
      <c r="CT26" s="626"/>
      <c r="CU26" s="626"/>
      <c r="CV26" s="626"/>
      <c r="CW26" s="626"/>
      <c r="CX26" s="626"/>
      <c r="CY26" s="627"/>
      <c r="CZ26" s="659">
        <v>7</v>
      </c>
      <c r="DA26" s="660"/>
      <c r="DB26" s="660"/>
      <c r="DC26" s="661"/>
      <c r="DD26" s="634">
        <v>5397343</v>
      </c>
      <c r="DE26" s="626"/>
      <c r="DF26" s="626"/>
      <c r="DG26" s="626"/>
      <c r="DH26" s="626"/>
      <c r="DI26" s="626"/>
      <c r="DJ26" s="626"/>
      <c r="DK26" s="627"/>
      <c r="DL26" s="634" t="s">
        <v>203</v>
      </c>
      <c r="DM26" s="626"/>
      <c r="DN26" s="626"/>
      <c r="DO26" s="626"/>
      <c r="DP26" s="626"/>
      <c r="DQ26" s="626"/>
      <c r="DR26" s="626"/>
      <c r="DS26" s="626"/>
      <c r="DT26" s="626"/>
      <c r="DU26" s="626"/>
      <c r="DV26" s="627"/>
      <c r="DW26" s="630" t="s">
        <v>203</v>
      </c>
      <c r="DX26" s="655"/>
      <c r="DY26" s="655"/>
      <c r="DZ26" s="655"/>
      <c r="EA26" s="655"/>
      <c r="EB26" s="655"/>
      <c r="EC26" s="656"/>
    </row>
    <row r="27" spans="2:133" ht="11.25" customHeight="1" x14ac:dyDescent="0.15">
      <c r="B27" s="622" t="s">
        <v>267</v>
      </c>
      <c r="C27" s="623"/>
      <c r="D27" s="623"/>
      <c r="E27" s="623"/>
      <c r="F27" s="623"/>
      <c r="G27" s="623"/>
      <c r="H27" s="623"/>
      <c r="I27" s="623"/>
      <c r="J27" s="623"/>
      <c r="K27" s="623"/>
      <c r="L27" s="623"/>
      <c r="M27" s="623"/>
      <c r="N27" s="623"/>
      <c r="O27" s="623"/>
      <c r="P27" s="623"/>
      <c r="Q27" s="624"/>
      <c r="R27" s="625">
        <v>5488262</v>
      </c>
      <c r="S27" s="626"/>
      <c r="T27" s="626"/>
      <c r="U27" s="626"/>
      <c r="V27" s="626"/>
      <c r="W27" s="626"/>
      <c r="X27" s="626"/>
      <c r="Y27" s="627"/>
      <c r="Z27" s="628">
        <v>6.6</v>
      </c>
      <c r="AA27" s="628"/>
      <c r="AB27" s="628"/>
      <c r="AC27" s="628"/>
      <c r="AD27" s="629" t="s">
        <v>103</v>
      </c>
      <c r="AE27" s="629"/>
      <c r="AF27" s="629"/>
      <c r="AG27" s="629"/>
      <c r="AH27" s="629"/>
      <c r="AI27" s="629"/>
      <c r="AJ27" s="629"/>
      <c r="AK27" s="629"/>
      <c r="AL27" s="630" t="s">
        <v>103</v>
      </c>
      <c r="AM27" s="631"/>
      <c r="AN27" s="631"/>
      <c r="AO27" s="632"/>
      <c r="AP27" s="622" t="s">
        <v>268</v>
      </c>
      <c r="AQ27" s="623"/>
      <c r="AR27" s="623"/>
      <c r="AS27" s="623"/>
      <c r="AT27" s="623"/>
      <c r="AU27" s="623"/>
      <c r="AV27" s="623"/>
      <c r="AW27" s="623"/>
      <c r="AX27" s="623"/>
      <c r="AY27" s="623"/>
      <c r="AZ27" s="623"/>
      <c r="BA27" s="623"/>
      <c r="BB27" s="623"/>
      <c r="BC27" s="623"/>
      <c r="BD27" s="623"/>
      <c r="BE27" s="623"/>
      <c r="BF27" s="624"/>
      <c r="BG27" s="625">
        <v>20048609</v>
      </c>
      <c r="BH27" s="626"/>
      <c r="BI27" s="626"/>
      <c r="BJ27" s="626"/>
      <c r="BK27" s="626"/>
      <c r="BL27" s="626"/>
      <c r="BM27" s="626"/>
      <c r="BN27" s="627"/>
      <c r="BO27" s="628">
        <v>100</v>
      </c>
      <c r="BP27" s="628"/>
      <c r="BQ27" s="628"/>
      <c r="BR27" s="628"/>
      <c r="BS27" s="634">
        <v>1380715</v>
      </c>
      <c r="BT27" s="626"/>
      <c r="BU27" s="626"/>
      <c r="BV27" s="626"/>
      <c r="BW27" s="626"/>
      <c r="BX27" s="626"/>
      <c r="BY27" s="626"/>
      <c r="BZ27" s="626"/>
      <c r="CA27" s="626"/>
      <c r="CB27" s="635"/>
      <c r="CD27" s="639" t="s">
        <v>269</v>
      </c>
      <c r="CE27" s="640"/>
      <c r="CF27" s="640"/>
      <c r="CG27" s="640"/>
      <c r="CH27" s="640"/>
      <c r="CI27" s="640"/>
      <c r="CJ27" s="640"/>
      <c r="CK27" s="640"/>
      <c r="CL27" s="640"/>
      <c r="CM27" s="640"/>
      <c r="CN27" s="640"/>
      <c r="CO27" s="640"/>
      <c r="CP27" s="640"/>
      <c r="CQ27" s="641"/>
      <c r="CR27" s="625">
        <v>22635595</v>
      </c>
      <c r="CS27" s="657"/>
      <c r="CT27" s="657"/>
      <c r="CU27" s="657"/>
      <c r="CV27" s="657"/>
      <c r="CW27" s="657"/>
      <c r="CX27" s="657"/>
      <c r="CY27" s="658"/>
      <c r="CZ27" s="659">
        <v>27.8</v>
      </c>
      <c r="DA27" s="660"/>
      <c r="DB27" s="660"/>
      <c r="DC27" s="661"/>
      <c r="DD27" s="634">
        <v>6121730</v>
      </c>
      <c r="DE27" s="657"/>
      <c r="DF27" s="657"/>
      <c r="DG27" s="657"/>
      <c r="DH27" s="657"/>
      <c r="DI27" s="657"/>
      <c r="DJ27" s="657"/>
      <c r="DK27" s="658"/>
      <c r="DL27" s="634">
        <v>5114876</v>
      </c>
      <c r="DM27" s="657"/>
      <c r="DN27" s="657"/>
      <c r="DO27" s="657"/>
      <c r="DP27" s="657"/>
      <c r="DQ27" s="657"/>
      <c r="DR27" s="657"/>
      <c r="DS27" s="657"/>
      <c r="DT27" s="657"/>
      <c r="DU27" s="657"/>
      <c r="DV27" s="658"/>
      <c r="DW27" s="630">
        <v>11.7</v>
      </c>
      <c r="DX27" s="655"/>
      <c r="DY27" s="655"/>
      <c r="DZ27" s="655"/>
      <c r="EA27" s="655"/>
      <c r="EB27" s="655"/>
      <c r="EC27" s="656"/>
    </row>
    <row r="28" spans="2:133" ht="11.25" customHeight="1" x14ac:dyDescent="0.15">
      <c r="B28" s="622" t="s">
        <v>270</v>
      </c>
      <c r="C28" s="623"/>
      <c r="D28" s="623"/>
      <c r="E28" s="623"/>
      <c r="F28" s="623"/>
      <c r="G28" s="623"/>
      <c r="H28" s="623"/>
      <c r="I28" s="623"/>
      <c r="J28" s="623"/>
      <c r="K28" s="623"/>
      <c r="L28" s="623"/>
      <c r="M28" s="623"/>
      <c r="N28" s="623"/>
      <c r="O28" s="623"/>
      <c r="P28" s="623"/>
      <c r="Q28" s="624"/>
      <c r="R28" s="625">
        <v>139787</v>
      </c>
      <c r="S28" s="626"/>
      <c r="T28" s="626"/>
      <c r="U28" s="626"/>
      <c r="V28" s="626"/>
      <c r="W28" s="626"/>
      <c r="X28" s="626"/>
      <c r="Y28" s="627"/>
      <c r="Z28" s="628">
        <v>0.2</v>
      </c>
      <c r="AA28" s="628"/>
      <c r="AB28" s="628"/>
      <c r="AC28" s="628"/>
      <c r="AD28" s="629">
        <v>1658</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271</v>
      </c>
      <c r="CE28" s="640"/>
      <c r="CF28" s="640"/>
      <c r="CG28" s="640"/>
      <c r="CH28" s="640"/>
      <c r="CI28" s="640"/>
      <c r="CJ28" s="640"/>
      <c r="CK28" s="640"/>
      <c r="CL28" s="640"/>
      <c r="CM28" s="640"/>
      <c r="CN28" s="640"/>
      <c r="CO28" s="640"/>
      <c r="CP28" s="640"/>
      <c r="CQ28" s="641"/>
      <c r="CR28" s="625">
        <v>8276461</v>
      </c>
      <c r="CS28" s="626"/>
      <c r="CT28" s="626"/>
      <c r="CU28" s="626"/>
      <c r="CV28" s="626"/>
      <c r="CW28" s="626"/>
      <c r="CX28" s="626"/>
      <c r="CY28" s="627"/>
      <c r="CZ28" s="659">
        <v>10.199999999999999</v>
      </c>
      <c r="DA28" s="660"/>
      <c r="DB28" s="660"/>
      <c r="DC28" s="661"/>
      <c r="DD28" s="634">
        <v>7816953</v>
      </c>
      <c r="DE28" s="626"/>
      <c r="DF28" s="626"/>
      <c r="DG28" s="626"/>
      <c r="DH28" s="626"/>
      <c r="DI28" s="626"/>
      <c r="DJ28" s="626"/>
      <c r="DK28" s="627"/>
      <c r="DL28" s="634">
        <v>7816953</v>
      </c>
      <c r="DM28" s="626"/>
      <c r="DN28" s="626"/>
      <c r="DO28" s="626"/>
      <c r="DP28" s="626"/>
      <c r="DQ28" s="626"/>
      <c r="DR28" s="626"/>
      <c r="DS28" s="626"/>
      <c r="DT28" s="626"/>
      <c r="DU28" s="626"/>
      <c r="DV28" s="627"/>
      <c r="DW28" s="630">
        <v>17.8</v>
      </c>
      <c r="DX28" s="655"/>
      <c r="DY28" s="655"/>
      <c r="DZ28" s="655"/>
      <c r="EA28" s="655"/>
      <c r="EB28" s="655"/>
      <c r="EC28" s="656"/>
    </row>
    <row r="29" spans="2:133" ht="11.25" customHeight="1" x14ac:dyDescent="0.15">
      <c r="B29" s="622" t="s">
        <v>272</v>
      </c>
      <c r="C29" s="623"/>
      <c r="D29" s="623"/>
      <c r="E29" s="623"/>
      <c r="F29" s="623"/>
      <c r="G29" s="623"/>
      <c r="H29" s="623"/>
      <c r="I29" s="623"/>
      <c r="J29" s="623"/>
      <c r="K29" s="623"/>
      <c r="L29" s="623"/>
      <c r="M29" s="623"/>
      <c r="N29" s="623"/>
      <c r="O29" s="623"/>
      <c r="P29" s="623"/>
      <c r="Q29" s="624"/>
      <c r="R29" s="625">
        <v>88834</v>
      </c>
      <c r="S29" s="626"/>
      <c r="T29" s="626"/>
      <c r="U29" s="626"/>
      <c r="V29" s="626"/>
      <c r="W29" s="626"/>
      <c r="X29" s="626"/>
      <c r="Y29" s="627"/>
      <c r="Z29" s="628">
        <v>0.1</v>
      </c>
      <c r="AA29" s="628"/>
      <c r="AB29" s="628"/>
      <c r="AC29" s="628"/>
      <c r="AD29" s="629" t="s">
        <v>103</v>
      </c>
      <c r="AE29" s="629"/>
      <c r="AF29" s="629"/>
      <c r="AG29" s="629"/>
      <c r="AH29" s="629"/>
      <c r="AI29" s="629"/>
      <c r="AJ29" s="629"/>
      <c r="AK29" s="629"/>
      <c r="AL29" s="630" t="s">
        <v>103</v>
      </c>
      <c r="AM29" s="631"/>
      <c r="AN29" s="631"/>
      <c r="AO29" s="632"/>
      <c r="AP29" s="604" t="s">
        <v>191</v>
      </c>
      <c r="AQ29" s="605"/>
      <c r="AR29" s="605"/>
      <c r="AS29" s="605"/>
      <c r="AT29" s="605"/>
      <c r="AU29" s="605"/>
      <c r="AV29" s="605"/>
      <c r="AW29" s="605"/>
      <c r="AX29" s="605"/>
      <c r="AY29" s="605"/>
      <c r="AZ29" s="605"/>
      <c r="BA29" s="605"/>
      <c r="BB29" s="605"/>
      <c r="BC29" s="605"/>
      <c r="BD29" s="605"/>
      <c r="BE29" s="605"/>
      <c r="BF29" s="606"/>
      <c r="BG29" s="604" t="s">
        <v>273</v>
      </c>
      <c r="BH29" s="666"/>
      <c r="BI29" s="666"/>
      <c r="BJ29" s="666"/>
      <c r="BK29" s="666"/>
      <c r="BL29" s="666"/>
      <c r="BM29" s="666"/>
      <c r="BN29" s="666"/>
      <c r="BO29" s="666"/>
      <c r="BP29" s="666"/>
      <c r="BQ29" s="667"/>
      <c r="BR29" s="604" t="s">
        <v>274</v>
      </c>
      <c r="BS29" s="666"/>
      <c r="BT29" s="666"/>
      <c r="BU29" s="666"/>
      <c r="BV29" s="666"/>
      <c r="BW29" s="666"/>
      <c r="BX29" s="666"/>
      <c r="BY29" s="666"/>
      <c r="BZ29" s="666"/>
      <c r="CA29" s="666"/>
      <c r="CB29" s="667"/>
      <c r="CD29" s="686" t="s">
        <v>275</v>
      </c>
      <c r="CE29" s="687"/>
      <c r="CF29" s="639" t="s">
        <v>276</v>
      </c>
      <c r="CG29" s="640"/>
      <c r="CH29" s="640"/>
      <c r="CI29" s="640"/>
      <c r="CJ29" s="640"/>
      <c r="CK29" s="640"/>
      <c r="CL29" s="640"/>
      <c r="CM29" s="640"/>
      <c r="CN29" s="640"/>
      <c r="CO29" s="640"/>
      <c r="CP29" s="640"/>
      <c r="CQ29" s="641"/>
      <c r="CR29" s="625">
        <v>8275440</v>
      </c>
      <c r="CS29" s="657"/>
      <c r="CT29" s="657"/>
      <c r="CU29" s="657"/>
      <c r="CV29" s="657"/>
      <c r="CW29" s="657"/>
      <c r="CX29" s="657"/>
      <c r="CY29" s="658"/>
      <c r="CZ29" s="659">
        <v>10.199999999999999</v>
      </c>
      <c r="DA29" s="660"/>
      <c r="DB29" s="660"/>
      <c r="DC29" s="661"/>
      <c r="DD29" s="634">
        <v>7815932</v>
      </c>
      <c r="DE29" s="657"/>
      <c r="DF29" s="657"/>
      <c r="DG29" s="657"/>
      <c r="DH29" s="657"/>
      <c r="DI29" s="657"/>
      <c r="DJ29" s="657"/>
      <c r="DK29" s="658"/>
      <c r="DL29" s="634">
        <v>7815932</v>
      </c>
      <c r="DM29" s="657"/>
      <c r="DN29" s="657"/>
      <c r="DO29" s="657"/>
      <c r="DP29" s="657"/>
      <c r="DQ29" s="657"/>
      <c r="DR29" s="657"/>
      <c r="DS29" s="657"/>
      <c r="DT29" s="657"/>
      <c r="DU29" s="657"/>
      <c r="DV29" s="658"/>
      <c r="DW29" s="630">
        <v>17.8</v>
      </c>
      <c r="DX29" s="655"/>
      <c r="DY29" s="655"/>
      <c r="DZ29" s="655"/>
      <c r="EA29" s="655"/>
      <c r="EB29" s="655"/>
      <c r="EC29" s="656"/>
    </row>
    <row r="30" spans="2:133" ht="11.25" customHeight="1" x14ac:dyDescent="0.15">
      <c r="B30" s="622" t="s">
        <v>277</v>
      </c>
      <c r="C30" s="623"/>
      <c r="D30" s="623"/>
      <c r="E30" s="623"/>
      <c r="F30" s="623"/>
      <c r="G30" s="623"/>
      <c r="H30" s="623"/>
      <c r="I30" s="623"/>
      <c r="J30" s="623"/>
      <c r="K30" s="623"/>
      <c r="L30" s="623"/>
      <c r="M30" s="623"/>
      <c r="N30" s="623"/>
      <c r="O30" s="623"/>
      <c r="P30" s="623"/>
      <c r="Q30" s="624"/>
      <c r="R30" s="625">
        <v>729856</v>
      </c>
      <c r="S30" s="626"/>
      <c r="T30" s="626"/>
      <c r="U30" s="626"/>
      <c r="V30" s="626"/>
      <c r="W30" s="626"/>
      <c r="X30" s="626"/>
      <c r="Y30" s="627"/>
      <c r="Z30" s="628">
        <v>0.9</v>
      </c>
      <c r="AA30" s="628"/>
      <c r="AB30" s="628"/>
      <c r="AC30" s="628"/>
      <c r="AD30" s="629" t="s">
        <v>103</v>
      </c>
      <c r="AE30" s="629"/>
      <c r="AF30" s="629"/>
      <c r="AG30" s="629"/>
      <c r="AH30" s="629"/>
      <c r="AI30" s="629"/>
      <c r="AJ30" s="629"/>
      <c r="AK30" s="629"/>
      <c r="AL30" s="630" t="s">
        <v>103</v>
      </c>
      <c r="AM30" s="631"/>
      <c r="AN30" s="631"/>
      <c r="AO30" s="632"/>
      <c r="AP30" s="671" t="s">
        <v>278</v>
      </c>
      <c r="AQ30" s="672"/>
      <c r="AR30" s="672"/>
      <c r="AS30" s="672"/>
      <c r="AT30" s="677" t="s">
        <v>279</v>
      </c>
      <c r="AU30" s="147"/>
      <c r="AV30" s="147"/>
      <c r="AW30" s="147"/>
      <c r="AX30" s="611" t="s">
        <v>158</v>
      </c>
      <c r="AY30" s="612"/>
      <c r="AZ30" s="612"/>
      <c r="BA30" s="612"/>
      <c r="BB30" s="612"/>
      <c r="BC30" s="612"/>
      <c r="BD30" s="612"/>
      <c r="BE30" s="612"/>
      <c r="BF30" s="613"/>
      <c r="BG30" s="683">
        <v>98.4</v>
      </c>
      <c r="BH30" s="684"/>
      <c r="BI30" s="684"/>
      <c r="BJ30" s="684"/>
      <c r="BK30" s="684"/>
      <c r="BL30" s="684"/>
      <c r="BM30" s="620">
        <v>92.8</v>
      </c>
      <c r="BN30" s="684"/>
      <c r="BO30" s="684"/>
      <c r="BP30" s="684"/>
      <c r="BQ30" s="685"/>
      <c r="BR30" s="683">
        <v>98.2</v>
      </c>
      <c r="BS30" s="684"/>
      <c r="BT30" s="684"/>
      <c r="BU30" s="684"/>
      <c r="BV30" s="684"/>
      <c r="BW30" s="684"/>
      <c r="BX30" s="620">
        <v>91.7</v>
      </c>
      <c r="BY30" s="684"/>
      <c r="BZ30" s="684"/>
      <c r="CA30" s="684"/>
      <c r="CB30" s="685"/>
      <c r="CD30" s="688"/>
      <c r="CE30" s="689"/>
      <c r="CF30" s="639" t="s">
        <v>280</v>
      </c>
      <c r="CG30" s="640"/>
      <c r="CH30" s="640"/>
      <c r="CI30" s="640"/>
      <c r="CJ30" s="640"/>
      <c r="CK30" s="640"/>
      <c r="CL30" s="640"/>
      <c r="CM30" s="640"/>
      <c r="CN30" s="640"/>
      <c r="CO30" s="640"/>
      <c r="CP30" s="640"/>
      <c r="CQ30" s="641"/>
      <c r="CR30" s="625">
        <v>7486296</v>
      </c>
      <c r="CS30" s="626"/>
      <c r="CT30" s="626"/>
      <c r="CU30" s="626"/>
      <c r="CV30" s="626"/>
      <c r="CW30" s="626"/>
      <c r="CX30" s="626"/>
      <c r="CY30" s="627"/>
      <c r="CZ30" s="659">
        <v>9.1999999999999993</v>
      </c>
      <c r="DA30" s="660"/>
      <c r="DB30" s="660"/>
      <c r="DC30" s="661"/>
      <c r="DD30" s="634">
        <v>7073659</v>
      </c>
      <c r="DE30" s="626"/>
      <c r="DF30" s="626"/>
      <c r="DG30" s="626"/>
      <c r="DH30" s="626"/>
      <c r="DI30" s="626"/>
      <c r="DJ30" s="626"/>
      <c r="DK30" s="627"/>
      <c r="DL30" s="634">
        <v>7073659</v>
      </c>
      <c r="DM30" s="626"/>
      <c r="DN30" s="626"/>
      <c r="DO30" s="626"/>
      <c r="DP30" s="626"/>
      <c r="DQ30" s="626"/>
      <c r="DR30" s="626"/>
      <c r="DS30" s="626"/>
      <c r="DT30" s="626"/>
      <c r="DU30" s="626"/>
      <c r="DV30" s="627"/>
      <c r="DW30" s="630">
        <v>16.100000000000001</v>
      </c>
      <c r="DX30" s="655"/>
      <c r="DY30" s="655"/>
      <c r="DZ30" s="655"/>
      <c r="EA30" s="655"/>
      <c r="EB30" s="655"/>
      <c r="EC30" s="656"/>
    </row>
    <row r="31" spans="2:133" ht="11.25" customHeight="1" x14ac:dyDescent="0.15">
      <c r="B31" s="622" t="s">
        <v>281</v>
      </c>
      <c r="C31" s="623"/>
      <c r="D31" s="623"/>
      <c r="E31" s="623"/>
      <c r="F31" s="623"/>
      <c r="G31" s="623"/>
      <c r="H31" s="623"/>
      <c r="I31" s="623"/>
      <c r="J31" s="623"/>
      <c r="K31" s="623"/>
      <c r="L31" s="623"/>
      <c r="M31" s="623"/>
      <c r="N31" s="623"/>
      <c r="O31" s="623"/>
      <c r="P31" s="623"/>
      <c r="Q31" s="624"/>
      <c r="R31" s="625">
        <v>1793485</v>
      </c>
      <c r="S31" s="626"/>
      <c r="T31" s="626"/>
      <c r="U31" s="626"/>
      <c r="V31" s="626"/>
      <c r="W31" s="626"/>
      <c r="X31" s="626"/>
      <c r="Y31" s="627"/>
      <c r="Z31" s="628">
        <v>2.2000000000000002</v>
      </c>
      <c r="AA31" s="628"/>
      <c r="AB31" s="628"/>
      <c r="AC31" s="628"/>
      <c r="AD31" s="629" t="s">
        <v>103</v>
      </c>
      <c r="AE31" s="629"/>
      <c r="AF31" s="629"/>
      <c r="AG31" s="629"/>
      <c r="AH31" s="629"/>
      <c r="AI31" s="629"/>
      <c r="AJ31" s="629"/>
      <c r="AK31" s="629"/>
      <c r="AL31" s="630" t="s">
        <v>103</v>
      </c>
      <c r="AM31" s="631"/>
      <c r="AN31" s="631"/>
      <c r="AO31" s="632"/>
      <c r="AP31" s="673"/>
      <c r="AQ31" s="674"/>
      <c r="AR31" s="674"/>
      <c r="AS31" s="674"/>
      <c r="AT31" s="678"/>
      <c r="AU31" s="146" t="s">
        <v>282</v>
      </c>
      <c r="AV31" s="146"/>
      <c r="AW31" s="146"/>
      <c r="AX31" s="622" t="s">
        <v>283</v>
      </c>
      <c r="AY31" s="623"/>
      <c r="AZ31" s="623"/>
      <c r="BA31" s="623"/>
      <c r="BB31" s="623"/>
      <c r="BC31" s="623"/>
      <c r="BD31" s="623"/>
      <c r="BE31" s="623"/>
      <c r="BF31" s="624"/>
      <c r="BG31" s="680">
        <v>98.7</v>
      </c>
      <c r="BH31" s="657"/>
      <c r="BI31" s="657"/>
      <c r="BJ31" s="657"/>
      <c r="BK31" s="657"/>
      <c r="BL31" s="657"/>
      <c r="BM31" s="631">
        <v>94</v>
      </c>
      <c r="BN31" s="681"/>
      <c r="BO31" s="681"/>
      <c r="BP31" s="681"/>
      <c r="BQ31" s="682"/>
      <c r="BR31" s="680">
        <v>98.5</v>
      </c>
      <c r="BS31" s="657"/>
      <c r="BT31" s="657"/>
      <c r="BU31" s="657"/>
      <c r="BV31" s="657"/>
      <c r="BW31" s="657"/>
      <c r="BX31" s="631">
        <v>92.9</v>
      </c>
      <c r="BY31" s="681"/>
      <c r="BZ31" s="681"/>
      <c r="CA31" s="681"/>
      <c r="CB31" s="682"/>
      <c r="CD31" s="688"/>
      <c r="CE31" s="689"/>
      <c r="CF31" s="639" t="s">
        <v>284</v>
      </c>
      <c r="CG31" s="640"/>
      <c r="CH31" s="640"/>
      <c r="CI31" s="640"/>
      <c r="CJ31" s="640"/>
      <c r="CK31" s="640"/>
      <c r="CL31" s="640"/>
      <c r="CM31" s="640"/>
      <c r="CN31" s="640"/>
      <c r="CO31" s="640"/>
      <c r="CP31" s="640"/>
      <c r="CQ31" s="641"/>
      <c r="CR31" s="625">
        <v>789144</v>
      </c>
      <c r="CS31" s="657"/>
      <c r="CT31" s="657"/>
      <c r="CU31" s="657"/>
      <c r="CV31" s="657"/>
      <c r="CW31" s="657"/>
      <c r="CX31" s="657"/>
      <c r="CY31" s="658"/>
      <c r="CZ31" s="659">
        <v>1</v>
      </c>
      <c r="DA31" s="660"/>
      <c r="DB31" s="660"/>
      <c r="DC31" s="661"/>
      <c r="DD31" s="634">
        <v>742273</v>
      </c>
      <c r="DE31" s="657"/>
      <c r="DF31" s="657"/>
      <c r="DG31" s="657"/>
      <c r="DH31" s="657"/>
      <c r="DI31" s="657"/>
      <c r="DJ31" s="657"/>
      <c r="DK31" s="658"/>
      <c r="DL31" s="634">
        <v>742273</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285</v>
      </c>
      <c r="C32" s="623"/>
      <c r="D32" s="623"/>
      <c r="E32" s="623"/>
      <c r="F32" s="623"/>
      <c r="G32" s="623"/>
      <c r="H32" s="623"/>
      <c r="I32" s="623"/>
      <c r="J32" s="623"/>
      <c r="K32" s="623"/>
      <c r="L32" s="623"/>
      <c r="M32" s="623"/>
      <c r="N32" s="623"/>
      <c r="O32" s="623"/>
      <c r="P32" s="623"/>
      <c r="Q32" s="624"/>
      <c r="R32" s="625">
        <v>2648176</v>
      </c>
      <c r="S32" s="626"/>
      <c r="T32" s="626"/>
      <c r="U32" s="626"/>
      <c r="V32" s="626"/>
      <c r="W32" s="626"/>
      <c r="X32" s="626"/>
      <c r="Y32" s="627"/>
      <c r="Z32" s="628">
        <v>3.2</v>
      </c>
      <c r="AA32" s="628"/>
      <c r="AB32" s="628"/>
      <c r="AC32" s="628"/>
      <c r="AD32" s="629">
        <v>6039</v>
      </c>
      <c r="AE32" s="629"/>
      <c r="AF32" s="629"/>
      <c r="AG32" s="629"/>
      <c r="AH32" s="629"/>
      <c r="AI32" s="629"/>
      <c r="AJ32" s="629"/>
      <c r="AK32" s="629"/>
      <c r="AL32" s="630">
        <v>0</v>
      </c>
      <c r="AM32" s="631"/>
      <c r="AN32" s="631"/>
      <c r="AO32" s="632"/>
      <c r="AP32" s="675"/>
      <c r="AQ32" s="676"/>
      <c r="AR32" s="676"/>
      <c r="AS32" s="676"/>
      <c r="AT32" s="679"/>
      <c r="AU32" s="148"/>
      <c r="AV32" s="148"/>
      <c r="AW32" s="148"/>
      <c r="AX32" s="668" t="s">
        <v>286</v>
      </c>
      <c r="AY32" s="669"/>
      <c r="AZ32" s="669"/>
      <c r="BA32" s="669"/>
      <c r="BB32" s="669"/>
      <c r="BC32" s="669"/>
      <c r="BD32" s="669"/>
      <c r="BE32" s="669"/>
      <c r="BF32" s="670"/>
      <c r="BG32" s="692">
        <v>98</v>
      </c>
      <c r="BH32" s="693"/>
      <c r="BI32" s="693"/>
      <c r="BJ32" s="693"/>
      <c r="BK32" s="693"/>
      <c r="BL32" s="693"/>
      <c r="BM32" s="694">
        <v>91.1</v>
      </c>
      <c r="BN32" s="693"/>
      <c r="BO32" s="693"/>
      <c r="BP32" s="693"/>
      <c r="BQ32" s="695"/>
      <c r="BR32" s="692">
        <v>97.6</v>
      </c>
      <c r="BS32" s="693"/>
      <c r="BT32" s="693"/>
      <c r="BU32" s="693"/>
      <c r="BV32" s="693"/>
      <c r="BW32" s="693"/>
      <c r="BX32" s="694">
        <v>89.5</v>
      </c>
      <c r="BY32" s="693"/>
      <c r="BZ32" s="693"/>
      <c r="CA32" s="693"/>
      <c r="CB32" s="695"/>
      <c r="CD32" s="690"/>
      <c r="CE32" s="691"/>
      <c r="CF32" s="639" t="s">
        <v>287</v>
      </c>
      <c r="CG32" s="640"/>
      <c r="CH32" s="640"/>
      <c r="CI32" s="640"/>
      <c r="CJ32" s="640"/>
      <c r="CK32" s="640"/>
      <c r="CL32" s="640"/>
      <c r="CM32" s="640"/>
      <c r="CN32" s="640"/>
      <c r="CO32" s="640"/>
      <c r="CP32" s="640"/>
      <c r="CQ32" s="641"/>
      <c r="CR32" s="625">
        <v>1021</v>
      </c>
      <c r="CS32" s="626"/>
      <c r="CT32" s="626"/>
      <c r="CU32" s="626"/>
      <c r="CV32" s="626"/>
      <c r="CW32" s="626"/>
      <c r="CX32" s="626"/>
      <c r="CY32" s="627"/>
      <c r="CZ32" s="659">
        <v>0</v>
      </c>
      <c r="DA32" s="660"/>
      <c r="DB32" s="660"/>
      <c r="DC32" s="661"/>
      <c r="DD32" s="634">
        <v>1021</v>
      </c>
      <c r="DE32" s="626"/>
      <c r="DF32" s="626"/>
      <c r="DG32" s="626"/>
      <c r="DH32" s="626"/>
      <c r="DI32" s="626"/>
      <c r="DJ32" s="626"/>
      <c r="DK32" s="627"/>
      <c r="DL32" s="634">
        <v>1021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288</v>
      </c>
      <c r="C33" s="623"/>
      <c r="D33" s="623"/>
      <c r="E33" s="623"/>
      <c r="F33" s="623"/>
      <c r="G33" s="623"/>
      <c r="H33" s="623"/>
      <c r="I33" s="623"/>
      <c r="J33" s="623"/>
      <c r="K33" s="623"/>
      <c r="L33" s="623"/>
      <c r="M33" s="623"/>
      <c r="N33" s="623"/>
      <c r="O33" s="623"/>
      <c r="P33" s="623"/>
      <c r="Q33" s="624"/>
      <c r="R33" s="625">
        <v>9449100</v>
      </c>
      <c r="S33" s="626"/>
      <c r="T33" s="626"/>
      <c r="U33" s="626"/>
      <c r="V33" s="626"/>
      <c r="W33" s="626"/>
      <c r="X33" s="626"/>
      <c r="Y33" s="627"/>
      <c r="Z33" s="628">
        <v>11.4</v>
      </c>
      <c r="AA33" s="628"/>
      <c r="AB33" s="628"/>
      <c r="AC33" s="628"/>
      <c r="AD33" s="629" t="s">
        <v>103</v>
      </c>
      <c r="AE33" s="629"/>
      <c r="AF33" s="629"/>
      <c r="AG33" s="629"/>
      <c r="AH33" s="629"/>
      <c r="AI33" s="629"/>
      <c r="AJ33" s="629"/>
      <c r="AK33" s="629"/>
      <c r="AL33" s="630" t="s">
        <v>103</v>
      </c>
      <c r="AM33" s="631"/>
      <c r="AN33" s="631"/>
      <c r="AO33" s="632"/>
      <c r="AP33" s="149"/>
      <c r="AQ33" s="150"/>
      <c r="AR33" s="146"/>
      <c r="AS33" s="147"/>
      <c r="AT33" s="147"/>
      <c r="AU33" s="147"/>
      <c r="AV33" s="147"/>
      <c r="AW33" s="147"/>
      <c r="AX33" s="147"/>
      <c r="AY33" s="147"/>
      <c r="AZ33" s="147"/>
      <c r="BA33" s="147"/>
      <c r="BB33" s="147"/>
      <c r="BC33" s="147"/>
      <c r="BD33" s="147"/>
      <c r="BE33" s="147"/>
      <c r="BF33" s="147"/>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D33" s="639" t="s">
        <v>289</v>
      </c>
      <c r="CE33" s="640"/>
      <c r="CF33" s="640"/>
      <c r="CG33" s="640"/>
      <c r="CH33" s="640"/>
      <c r="CI33" s="640"/>
      <c r="CJ33" s="640"/>
      <c r="CK33" s="640"/>
      <c r="CL33" s="640"/>
      <c r="CM33" s="640"/>
      <c r="CN33" s="640"/>
      <c r="CO33" s="640"/>
      <c r="CP33" s="640"/>
      <c r="CQ33" s="641"/>
      <c r="CR33" s="625">
        <v>30039943</v>
      </c>
      <c r="CS33" s="657"/>
      <c r="CT33" s="657"/>
      <c r="CU33" s="657"/>
      <c r="CV33" s="657"/>
      <c r="CW33" s="657"/>
      <c r="CX33" s="657"/>
      <c r="CY33" s="658"/>
      <c r="CZ33" s="659">
        <v>36.9</v>
      </c>
      <c r="DA33" s="660"/>
      <c r="DB33" s="660"/>
      <c r="DC33" s="661"/>
      <c r="DD33" s="634">
        <v>23476843</v>
      </c>
      <c r="DE33" s="657"/>
      <c r="DF33" s="657"/>
      <c r="DG33" s="657"/>
      <c r="DH33" s="657"/>
      <c r="DI33" s="657"/>
      <c r="DJ33" s="657"/>
      <c r="DK33" s="658"/>
      <c r="DL33" s="634">
        <v>20643079</v>
      </c>
      <c r="DM33" s="657"/>
      <c r="DN33" s="657"/>
      <c r="DO33" s="657"/>
      <c r="DP33" s="657"/>
      <c r="DQ33" s="657"/>
      <c r="DR33" s="657"/>
      <c r="DS33" s="657"/>
      <c r="DT33" s="657"/>
      <c r="DU33" s="657"/>
      <c r="DV33" s="658"/>
      <c r="DW33" s="630">
        <v>47</v>
      </c>
      <c r="DX33" s="655"/>
      <c r="DY33" s="655"/>
      <c r="DZ33" s="655"/>
      <c r="EA33" s="655"/>
      <c r="EB33" s="655"/>
      <c r="EC33" s="656"/>
    </row>
    <row r="34" spans="2:133" ht="11.25" customHeight="1" x14ac:dyDescent="0.15">
      <c r="B34" s="622" t="s">
        <v>290</v>
      </c>
      <c r="C34" s="623"/>
      <c r="D34" s="623"/>
      <c r="E34" s="623"/>
      <c r="F34" s="623"/>
      <c r="G34" s="623"/>
      <c r="H34" s="623"/>
      <c r="I34" s="623"/>
      <c r="J34" s="623"/>
      <c r="K34" s="623"/>
      <c r="L34" s="623"/>
      <c r="M34" s="623"/>
      <c r="N34" s="623"/>
      <c r="O34" s="623"/>
      <c r="P34" s="623"/>
      <c r="Q34" s="624"/>
      <c r="R34" s="625" t="s">
        <v>103</v>
      </c>
      <c r="S34" s="626"/>
      <c r="T34" s="626"/>
      <c r="U34" s="626"/>
      <c r="V34" s="626"/>
      <c r="W34" s="626"/>
      <c r="X34" s="626"/>
      <c r="Y34" s="627"/>
      <c r="Z34" s="628" t="s">
        <v>103</v>
      </c>
      <c r="AA34" s="628"/>
      <c r="AB34" s="628"/>
      <c r="AC34" s="628"/>
      <c r="AD34" s="629" t="s">
        <v>103</v>
      </c>
      <c r="AE34" s="629"/>
      <c r="AF34" s="629"/>
      <c r="AG34" s="629"/>
      <c r="AH34" s="629"/>
      <c r="AI34" s="629"/>
      <c r="AJ34" s="629"/>
      <c r="AK34" s="629"/>
      <c r="AL34" s="630" t="s">
        <v>103</v>
      </c>
      <c r="AM34" s="631"/>
      <c r="AN34" s="631"/>
      <c r="AO34" s="632"/>
      <c r="AP34" s="151"/>
      <c r="AQ34" s="604" t="s">
        <v>291</v>
      </c>
      <c r="AR34" s="605"/>
      <c r="AS34" s="605"/>
      <c r="AT34" s="605"/>
      <c r="AU34" s="605"/>
      <c r="AV34" s="605"/>
      <c r="AW34" s="605"/>
      <c r="AX34" s="605"/>
      <c r="AY34" s="605"/>
      <c r="AZ34" s="605"/>
      <c r="BA34" s="605"/>
      <c r="BB34" s="605"/>
      <c r="BC34" s="605"/>
      <c r="BD34" s="605"/>
      <c r="BE34" s="605"/>
      <c r="BF34" s="606"/>
      <c r="BG34" s="604" t="s">
        <v>292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293</v>
      </c>
      <c r="CE34" s="640"/>
      <c r="CF34" s="640"/>
      <c r="CG34" s="640"/>
      <c r="CH34" s="640"/>
      <c r="CI34" s="640"/>
      <c r="CJ34" s="640"/>
      <c r="CK34" s="640"/>
      <c r="CL34" s="640"/>
      <c r="CM34" s="640"/>
      <c r="CN34" s="640"/>
      <c r="CO34" s="640"/>
      <c r="CP34" s="640"/>
      <c r="CQ34" s="641"/>
      <c r="CR34" s="625">
        <v>9838791</v>
      </c>
      <c r="CS34" s="626"/>
      <c r="CT34" s="626"/>
      <c r="CU34" s="626"/>
      <c r="CV34" s="626"/>
      <c r="CW34" s="626"/>
      <c r="CX34" s="626"/>
      <c r="CY34" s="627"/>
      <c r="CZ34" s="659">
        <v>12.1</v>
      </c>
      <c r="DA34" s="660"/>
      <c r="DB34" s="660"/>
      <c r="DC34" s="661"/>
      <c r="DD34" s="634">
        <v>7129941</v>
      </c>
      <c r="DE34" s="626"/>
      <c r="DF34" s="626"/>
      <c r="DG34" s="626"/>
      <c r="DH34" s="626"/>
      <c r="DI34" s="626"/>
      <c r="DJ34" s="626"/>
      <c r="DK34" s="627"/>
      <c r="DL34" s="634">
        <v>6947278</v>
      </c>
      <c r="DM34" s="626"/>
      <c r="DN34" s="626"/>
      <c r="DO34" s="626"/>
      <c r="DP34" s="626"/>
      <c r="DQ34" s="626"/>
      <c r="DR34" s="626"/>
      <c r="DS34" s="626"/>
      <c r="DT34" s="626"/>
      <c r="DU34" s="626"/>
      <c r="DV34" s="627"/>
      <c r="DW34" s="630">
        <v>15.8</v>
      </c>
      <c r="DX34" s="655"/>
      <c r="DY34" s="655"/>
      <c r="DZ34" s="655"/>
      <c r="EA34" s="655"/>
      <c r="EB34" s="655"/>
      <c r="EC34" s="656"/>
    </row>
    <row r="35" spans="2:133" ht="11.25" customHeight="1" x14ac:dyDescent="0.15">
      <c r="B35" s="622" t="s">
        <v>294</v>
      </c>
      <c r="C35" s="623"/>
      <c r="D35" s="623"/>
      <c r="E35" s="623"/>
      <c r="F35" s="623"/>
      <c r="G35" s="623"/>
      <c r="H35" s="623"/>
      <c r="I35" s="623"/>
      <c r="J35" s="623"/>
      <c r="K35" s="623"/>
      <c r="L35" s="623"/>
      <c r="M35" s="623"/>
      <c r="N35" s="623"/>
      <c r="O35" s="623"/>
      <c r="P35" s="623"/>
      <c r="Q35" s="624"/>
      <c r="R35" s="625">
        <v>2293300</v>
      </c>
      <c r="S35" s="626"/>
      <c r="T35" s="626"/>
      <c r="U35" s="626"/>
      <c r="V35" s="626"/>
      <c r="W35" s="626"/>
      <c r="X35" s="626"/>
      <c r="Y35" s="627"/>
      <c r="Z35" s="628">
        <v>2.8</v>
      </c>
      <c r="AA35" s="628"/>
      <c r="AB35" s="628"/>
      <c r="AC35" s="628"/>
      <c r="AD35" s="629" t="s">
        <v>103</v>
      </c>
      <c r="AE35" s="629"/>
      <c r="AF35" s="629"/>
      <c r="AG35" s="629"/>
      <c r="AH35" s="629"/>
      <c r="AI35" s="629"/>
      <c r="AJ35" s="629"/>
      <c r="AK35" s="629"/>
      <c r="AL35" s="630" t="s">
        <v>103</v>
      </c>
      <c r="AM35" s="631"/>
      <c r="AN35" s="631"/>
      <c r="AO35" s="632"/>
      <c r="AP35" s="151"/>
      <c r="AQ35" s="636" t="s">
        <v>295</v>
      </c>
      <c r="AR35" s="637"/>
      <c r="AS35" s="637"/>
      <c r="AT35" s="637"/>
      <c r="AU35" s="637"/>
      <c r="AV35" s="637"/>
      <c r="AW35" s="637"/>
      <c r="AX35" s="637"/>
      <c r="AY35" s="638"/>
      <c r="AZ35" s="614">
        <v>10050056</v>
      </c>
      <c r="BA35" s="615"/>
      <c r="BB35" s="615"/>
      <c r="BC35" s="615"/>
      <c r="BD35" s="615"/>
      <c r="BE35" s="615"/>
      <c r="BF35" s="696"/>
      <c r="BG35" s="636" t="s">
        <v>296</v>
      </c>
      <c r="BH35" s="637"/>
      <c r="BI35" s="637"/>
      <c r="BJ35" s="637"/>
      <c r="BK35" s="637"/>
      <c r="BL35" s="637"/>
      <c r="BM35" s="637"/>
      <c r="BN35" s="637"/>
      <c r="BO35" s="637"/>
      <c r="BP35" s="637"/>
      <c r="BQ35" s="637"/>
      <c r="BR35" s="637"/>
      <c r="BS35" s="637"/>
      <c r="BT35" s="637"/>
      <c r="BU35" s="638"/>
      <c r="BV35" s="614">
        <v>-1176825</v>
      </c>
      <c r="BW35" s="615"/>
      <c r="BX35" s="615"/>
      <c r="BY35" s="615"/>
      <c r="BZ35" s="615"/>
      <c r="CA35" s="615"/>
      <c r="CB35" s="696"/>
      <c r="CD35" s="639" t="s">
        <v>297</v>
      </c>
      <c r="CE35" s="640"/>
      <c r="CF35" s="640"/>
      <c r="CG35" s="640"/>
      <c r="CH35" s="640"/>
      <c r="CI35" s="640"/>
      <c r="CJ35" s="640"/>
      <c r="CK35" s="640"/>
      <c r="CL35" s="640"/>
      <c r="CM35" s="640"/>
      <c r="CN35" s="640"/>
      <c r="CO35" s="640"/>
      <c r="CP35" s="640"/>
      <c r="CQ35" s="641"/>
      <c r="CR35" s="625">
        <v>1612168</v>
      </c>
      <c r="CS35" s="657"/>
      <c r="CT35" s="657"/>
      <c r="CU35" s="657"/>
      <c r="CV35" s="657"/>
      <c r="CW35" s="657"/>
      <c r="CX35" s="657"/>
      <c r="CY35" s="658"/>
      <c r="CZ35" s="659">
        <v>2</v>
      </c>
      <c r="DA35" s="660"/>
      <c r="DB35" s="660"/>
      <c r="DC35" s="661"/>
      <c r="DD35" s="634">
        <v>1429990</v>
      </c>
      <c r="DE35" s="657"/>
      <c r="DF35" s="657"/>
      <c r="DG35" s="657"/>
      <c r="DH35" s="657"/>
      <c r="DI35" s="657"/>
      <c r="DJ35" s="657"/>
      <c r="DK35" s="658"/>
      <c r="DL35" s="634">
        <v>989180</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x14ac:dyDescent="0.15">
      <c r="B36" s="668" t="s">
        <v>298</v>
      </c>
      <c r="C36" s="669"/>
      <c r="D36" s="669"/>
      <c r="E36" s="669"/>
      <c r="F36" s="669"/>
      <c r="G36" s="669"/>
      <c r="H36" s="669"/>
      <c r="I36" s="669"/>
      <c r="J36" s="669"/>
      <c r="K36" s="669"/>
      <c r="L36" s="669"/>
      <c r="M36" s="669"/>
      <c r="N36" s="669"/>
      <c r="O36" s="669"/>
      <c r="P36" s="669"/>
      <c r="Q36" s="670"/>
      <c r="R36" s="697">
        <v>82572548</v>
      </c>
      <c r="S36" s="698"/>
      <c r="T36" s="698"/>
      <c r="U36" s="698"/>
      <c r="V36" s="698"/>
      <c r="W36" s="698"/>
      <c r="X36" s="698"/>
      <c r="Y36" s="699"/>
      <c r="Z36" s="700">
        <v>100</v>
      </c>
      <c r="AA36" s="700"/>
      <c r="AB36" s="700"/>
      <c r="AC36" s="700"/>
      <c r="AD36" s="701">
        <v>41604953</v>
      </c>
      <c r="AE36" s="701"/>
      <c r="AF36" s="701"/>
      <c r="AG36" s="701"/>
      <c r="AH36" s="701"/>
      <c r="AI36" s="701"/>
      <c r="AJ36" s="701"/>
      <c r="AK36" s="701"/>
      <c r="AL36" s="702">
        <v>100</v>
      </c>
      <c r="AM36" s="694"/>
      <c r="AN36" s="694"/>
      <c r="AO36" s="703"/>
      <c r="AQ36" s="704" t="s">
        <v>299</v>
      </c>
      <c r="AR36" s="705"/>
      <c r="AS36" s="705"/>
      <c r="AT36" s="705"/>
      <c r="AU36" s="705"/>
      <c r="AV36" s="705"/>
      <c r="AW36" s="705"/>
      <c r="AX36" s="705"/>
      <c r="AY36" s="706"/>
      <c r="AZ36" s="625">
        <v>2258379</v>
      </c>
      <c r="BA36" s="626"/>
      <c r="BB36" s="626"/>
      <c r="BC36" s="626"/>
      <c r="BD36" s="657"/>
      <c r="BE36" s="657"/>
      <c r="BF36" s="682"/>
      <c r="BG36" s="639" t="s">
        <v>300</v>
      </c>
      <c r="BH36" s="640"/>
      <c r="BI36" s="640"/>
      <c r="BJ36" s="640"/>
      <c r="BK36" s="640"/>
      <c r="BL36" s="640"/>
      <c r="BM36" s="640"/>
      <c r="BN36" s="640"/>
      <c r="BO36" s="640"/>
      <c r="BP36" s="640"/>
      <c r="BQ36" s="640"/>
      <c r="BR36" s="640"/>
      <c r="BS36" s="640"/>
      <c r="BT36" s="640"/>
      <c r="BU36" s="641"/>
      <c r="BV36" s="625">
        <v>-1645616</v>
      </c>
      <c r="BW36" s="626"/>
      <c r="BX36" s="626"/>
      <c r="BY36" s="626"/>
      <c r="BZ36" s="626"/>
      <c r="CA36" s="626"/>
      <c r="CB36" s="635"/>
      <c r="CD36" s="639" t="s">
        <v>301</v>
      </c>
      <c r="CE36" s="640"/>
      <c r="CF36" s="640"/>
      <c r="CG36" s="640"/>
      <c r="CH36" s="640"/>
      <c r="CI36" s="640"/>
      <c r="CJ36" s="640"/>
      <c r="CK36" s="640"/>
      <c r="CL36" s="640"/>
      <c r="CM36" s="640"/>
      <c r="CN36" s="640"/>
      <c r="CO36" s="640"/>
      <c r="CP36" s="640"/>
      <c r="CQ36" s="641"/>
      <c r="CR36" s="625">
        <v>9027890</v>
      </c>
      <c r="CS36" s="626"/>
      <c r="CT36" s="626"/>
      <c r="CU36" s="626"/>
      <c r="CV36" s="626"/>
      <c r="CW36" s="626"/>
      <c r="CX36" s="626"/>
      <c r="CY36" s="627"/>
      <c r="CZ36" s="659">
        <v>11.1</v>
      </c>
      <c r="DA36" s="660"/>
      <c r="DB36" s="660"/>
      <c r="DC36" s="661"/>
      <c r="DD36" s="634">
        <v>8201329</v>
      </c>
      <c r="DE36" s="626"/>
      <c r="DF36" s="626"/>
      <c r="DG36" s="626"/>
      <c r="DH36" s="626"/>
      <c r="DI36" s="626"/>
      <c r="DJ36" s="626"/>
      <c r="DK36" s="627"/>
      <c r="DL36" s="634">
        <v>7492789</v>
      </c>
      <c r="DM36" s="626"/>
      <c r="DN36" s="626"/>
      <c r="DO36" s="626"/>
      <c r="DP36" s="626"/>
      <c r="DQ36" s="626"/>
      <c r="DR36" s="626"/>
      <c r="DS36" s="626"/>
      <c r="DT36" s="626"/>
      <c r="DU36" s="626"/>
      <c r="DV36" s="627"/>
      <c r="DW36" s="630">
        <v>17.100000000000001</v>
      </c>
      <c r="DX36" s="655"/>
      <c r="DY36" s="655"/>
      <c r="DZ36" s="655"/>
      <c r="EA36" s="655"/>
      <c r="EB36" s="655"/>
      <c r="EC36" s="656"/>
    </row>
    <row r="37" spans="2:133" ht="11.25" customHeight="1" x14ac:dyDescent="0.15">
      <c r="AQ37" s="704" t="s">
        <v>302</v>
      </c>
      <c r="AR37" s="705"/>
      <c r="AS37" s="705"/>
      <c r="AT37" s="705"/>
      <c r="AU37" s="705"/>
      <c r="AV37" s="705"/>
      <c r="AW37" s="705"/>
      <c r="AX37" s="705"/>
      <c r="AY37" s="706"/>
      <c r="AZ37" s="625">
        <v>685818</v>
      </c>
      <c r="BA37" s="626"/>
      <c r="BB37" s="626"/>
      <c r="BC37" s="626"/>
      <c r="BD37" s="657"/>
      <c r="BE37" s="657"/>
      <c r="BF37" s="682"/>
      <c r="BG37" s="639" t="s">
        <v>303</v>
      </c>
      <c r="BH37" s="640"/>
      <c r="BI37" s="640"/>
      <c r="BJ37" s="640"/>
      <c r="BK37" s="640"/>
      <c r="BL37" s="640"/>
      <c r="BM37" s="640"/>
      <c r="BN37" s="640"/>
      <c r="BO37" s="640"/>
      <c r="BP37" s="640"/>
      <c r="BQ37" s="640"/>
      <c r="BR37" s="640"/>
      <c r="BS37" s="640"/>
      <c r="BT37" s="640"/>
      <c r="BU37" s="641"/>
      <c r="BV37" s="625">
        <v>28340</v>
      </c>
      <c r="BW37" s="626"/>
      <c r="BX37" s="626"/>
      <c r="BY37" s="626"/>
      <c r="BZ37" s="626"/>
      <c r="CA37" s="626"/>
      <c r="CB37" s="635"/>
      <c r="CD37" s="639" t="s">
        <v>304</v>
      </c>
      <c r="CE37" s="640"/>
      <c r="CF37" s="640"/>
      <c r="CG37" s="640"/>
      <c r="CH37" s="640"/>
      <c r="CI37" s="640"/>
      <c r="CJ37" s="640"/>
      <c r="CK37" s="640"/>
      <c r="CL37" s="640"/>
      <c r="CM37" s="640"/>
      <c r="CN37" s="640"/>
      <c r="CO37" s="640"/>
      <c r="CP37" s="640"/>
      <c r="CQ37" s="641"/>
      <c r="CR37" s="625">
        <v>3880573</v>
      </c>
      <c r="CS37" s="657"/>
      <c r="CT37" s="657"/>
      <c r="CU37" s="657"/>
      <c r="CV37" s="657"/>
      <c r="CW37" s="657"/>
      <c r="CX37" s="657"/>
      <c r="CY37" s="658"/>
      <c r="CZ37" s="659">
        <v>4.8</v>
      </c>
      <c r="DA37" s="660"/>
      <c r="DB37" s="660"/>
      <c r="DC37" s="661"/>
      <c r="DD37" s="634">
        <v>3880573</v>
      </c>
      <c r="DE37" s="657"/>
      <c r="DF37" s="657"/>
      <c r="DG37" s="657"/>
      <c r="DH37" s="657"/>
      <c r="DI37" s="657"/>
      <c r="DJ37" s="657"/>
      <c r="DK37" s="658"/>
      <c r="DL37" s="634">
        <v>3684247</v>
      </c>
      <c r="DM37" s="657"/>
      <c r="DN37" s="657"/>
      <c r="DO37" s="657"/>
      <c r="DP37" s="657"/>
      <c r="DQ37" s="657"/>
      <c r="DR37" s="657"/>
      <c r="DS37" s="657"/>
      <c r="DT37" s="657"/>
      <c r="DU37" s="657"/>
      <c r="DV37" s="658"/>
      <c r="DW37" s="630">
        <v>8.4</v>
      </c>
      <c r="DX37" s="655"/>
      <c r="DY37" s="655"/>
      <c r="DZ37" s="655"/>
      <c r="EA37" s="655"/>
      <c r="EB37" s="655"/>
      <c r="EC37" s="656"/>
    </row>
    <row r="38" spans="2:133" ht="11.25" customHeight="1" x14ac:dyDescent="0.15">
      <c r="AQ38" s="704" t="s">
        <v>305</v>
      </c>
      <c r="AR38" s="705"/>
      <c r="AS38" s="705"/>
      <c r="AT38" s="705"/>
      <c r="AU38" s="705"/>
      <c r="AV38" s="705"/>
      <c r="AW38" s="705"/>
      <c r="AX38" s="705"/>
      <c r="AY38" s="706"/>
      <c r="AZ38" s="625">
        <v>226396</v>
      </c>
      <c r="BA38" s="626"/>
      <c r="BB38" s="626"/>
      <c r="BC38" s="626"/>
      <c r="BD38" s="657"/>
      <c r="BE38" s="657"/>
      <c r="BF38" s="682"/>
      <c r="BG38" s="639" t="s">
        <v>306</v>
      </c>
      <c r="BH38" s="640"/>
      <c r="BI38" s="640"/>
      <c r="BJ38" s="640"/>
      <c r="BK38" s="640"/>
      <c r="BL38" s="640"/>
      <c r="BM38" s="640"/>
      <c r="BN38" s="640"/>
      <c r="BO38" s="640"/>
      <c r="BP38" s="640"/>
      <c r="BQ38" s="640"/>
      <c r="BR38" s="640"/>
      <c r="BS38" s="640"/>
      <c r="BT38" s="640"/>
      <c r="BU38" s="641"/>
      <c r="BV38" s="625">
        <v>47494</v>
      </c>
      <c r="BW38" s="626"/>
      <c r="BX38" s="626"/>
      <c r="BY38" s="626"/>
      <c r="BZ38" s="626"/>
      <c r="CA38" s="626"/>
      <c r="CB38" s="635"/>
      <c r="CD38" s="639" t="s">
        <v>307</v>
      </c>
      <c r="CE38" s="640"/>
      <c r="CF38" s="640"/>
      <c r="CG38" s="640"/>
      <c r="CH38" s="640"/>
      <c r="CI38" s="640"/>
      <c r="CJ38" s="640"/>
      <c r="CK38" s="640"/>
      <c r="CL38" s="640"/>
      <c r="CM38" s="640"/>
      <c r="CN38" s="640"/>
      <c r="CO38" s="640"/>
      <c r="CP38" s="640"/>
      <c r="CQ38" s="641"/>
      <c r="CR38" s="625">
        <v>6879463</v>
      </c>
      <c r="CS38" s="626"/>
      <c r="CT38" s="626"/>
      <c r="CU38" s="626"/>
      <c r="CV38" s="626"/>
      <c r="CW38" s="626"/>
      <c r="CX38" s="626"/>
      <c r="CY38" s="627"/>
      <c r="CZ38" s="659">
        <v>8.5</v>
      </c>
      <c r="DA38" s="660"/>
      <c r="DB38" s="660"/>
      <c r="DC38" s="661"/>
      <c r="DD38" s="634">
        <v>5480385</v>
      </c>
      <c r="DE38" s="626"/>
      <c r="DF38" s="626"/>
      <c r="DG38" s="626"/>
      <c r="DH38" s="626"/>
      <c r="DI38" s="626"/>
      <c r="DJ38" s="626"/>
      <c r="DK38" s="627"/>
      <c r="DL38" s="634">
        <v>5040494</v>
      </c>
      <c r="DM38" s="626"/>
      <c r="DN38" s="626"/>
      <c r="DO38" s="626"/>
      <c r="DP38" s="626"/>
      <c r="DQ38" s="626"/>
      <c r="DR38" s="626"/>
      <c r="DS38" s="626"/>
      <c r="DT38" s="626"/>
      <c r="DU38" s="626"/>
      <c r="DV38" s="627"/>
      <c r="DW38" s="630">
        <v>11.5</v>
      </c>
      <c r="DX38" s="655"/>
      <c r="DY38" s="655"/>
      <c r="DZ38" s="655"/>
      <c r="EA38" s="655"/>
      <c r="EB38" s="655"/>
      <c r="EC38" s="656"/>
    </row>
    <row r="39" spans="2:133" ht="11.25" customHeight="1" x14ac:dyDescent="0.15">
      <c r="AQ39" s="704" t="s">
        <v>308</v>
      </c>
      <c r="AR39" s="705"/>
      <c r="AS39" s="705"/>
      <c r="AT39" s="705"/>
      <c r="AU39" s="705"/>
      <c r="AV39" s="705"/>
      <c r="AW39" s="705"/>
      <c r="AX39" s="705"/>
      <c r="AY39" s="706"/>
      <c r="AZ39" s="625" t="s">
        <v>309</v>
      </c>
      <c r="BA39" s="626"/>
      <c r="BB39" s="626"/>
      <c r="BC39" s="626"/>
      <c r="BD39" s="657"/>
      <c r="BE39" s="657"/>
      <c r="BF39" s="682"/>
      <c r="BG39" s="710" t="s">
        <v>310</v>
      </c>
      <c r="BH39" s="711"/>
      <c r="BI39" s="711"/>
      <c r="BJ39" s="711"/>
      <c r="BK39" s="711"/>
      <c r="BL39" s="152"/>
      <c r="BM39" s="640" t="s">
        <v>311</v>
      </c>
      <c r="BN39" s="640"/>
      <c r="BO39" s="640"/>
      <c r="BP39" s="640"/>
      <c r="BQ39" s="640"/>
      <c r="BR39" s="640"/>
      <c r="BS39" s="640"/>
      <c r="BT39" s="640"/>
      <c r="BU39" s="641"/>
      <c r="BV39" s="625">
        <v>96</v>
      </c>
      <c r="BW39" s="626"/>
      <c r="BX39" s="626"/>
      <c r="BY39" s="626"/>
      <c r="BZ39" s="626"/>
      <c r="CA39" s="626"/>
      <c r="CB39" s="635"/>
      <c r="CD39" s="639" t="s">
        <v>312</v>
      </c>
      <c r="CE39" s="640"/>
      <c r="CF39" s="640"/>
      <c r="CG39" s="640"/>
      <c r="CH39" s="640"/>
      <c r="CI39" s="640"/>
      <c r="CJ39" s="640"/>
      <c r="CK39" s="640"/>
      <c r="CL39" s="640"/>
      <c r="CM39" s="640"/>
      <c r="CN39" s="640"/>
      <c r="CO39" s="640"/>
      <c r="CP39" s="640"/>
      <c r="CQ39" s="641"/>
      <c r="CR39" s="625">
        <v>506877</v>
      </c>
      <c r="CS39" s="657"/>
      <c r="CT39" s="657"/>
      <c r="CU39" s="657"/>
      <c r="CV39" s="657"/>
      <c r="CW39" s="657"/>
      <c r="CX39" s="657"/>
      <c r="CY39" s="658"/>
      <c r="CZ39" s="659">
        <v>0.6</v>
      </c>
      <c r="DA39" s="660"/>
      <c r="DB39" s="660"/>
      <c r="DC39" s="661"/>
      <c r="DD39" s="634">
        <v>357338</v>
      </c>
      <c r="DE39" s="657"/>
      <c r="DF39" s="657"/>
      <c r="DG39" s="657"/>
      <c r="DH39" s="657"/>
      <c r="DI39" s="657"/>
      <c r="DJ39" s="657"/>
      <c r="DK39" s="658"/>
      <c r="DL39" s="634" t="s">
        <v>309</v>
      </c>
      <c r="DM39" s="657"/>
      <c r="DN39" s="657"/>
      <c r="DO39" s="657"/>
      <c r="DP39" s="657"/>
      <c r="DQ39" s="657"/>
      <c r="DR39" s="657"/>
      <c r="DS39" s="657"/>
      <c r="DT39" s="657"/>
      <c r="DU39" s="657"/>
      <c r="DV39" s="658"/>
      <c r="DW39" s="630" t="s">
        <v>309</v>
      </c>
      <c r="DX39" s="655"/>
      <c r="DY39" s="655"/>
      <c r="DZ39" s="655"/>
      <c r="EA39" s="655"/>
      <c r="EB39" s="655"/>
      <c r="EC39" s="656"/>
    </row>
    <row r="40" spans="2:133" ht="11.25" customHeight="1" x14ac:dyDescent="0.15">
      <c r="B40" s="146"/>
      <c r="C40" s="146"/>
      <c r="D40" s="146"/>
      <c r="E40" s="146"/>
      <c r="F40" s="146"/>
      <c r="G40" s="146"/>
      <c r="H40" s="146"/>
      <c r="I40" s="146"/>
      <c r="J40" s="146"/>
      <c r="K40" s="146"/>
      <c r="L40" s="146"/>
      <c r="M40" s="146"/>
      <c r="N40" s="146"/>
      <c r="O40" s="146"/>
      <c r="P40" s="146"/>
      <c r="Q40" s="146"/>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Q40" s="704" t="s">
        <v>313</v>
      </c>
      <c r="AR40" s="705"/>
      <c r="AS40" s="705"/>
      <c r="AT40" s="705"/>
      <c r="AU40" s="705"/>
      <c r="AV40" s="705"/>
      <c r="AW40" s="705"/>
      <c r="AX40" s="705"/>
      <c r="AY40" s="706"/>
      <c r="AZ40" s="625">
        <v>1982663</v>
      </c>
      <c r="BA40" s="626"/>
      <c r="BB40" s="626"/>
      <c r="BC40" s="626"/>
      <c r="BD40" s="657"/>
      <c r="BE40" s="657"/>
      <c r="BF40" s="682"/>
      <c r="BG40" s="710"/>
      <c r="BH40" s="711"/>
      <c r="BI40" s="711"/>
      <c r="BJ40" s="711"/>
      <c r="BK40" s="711"/>
      <c r="BL40" s="152"/>
      <c r="BM40" s="640" t="s">
        <v>314</v>
      </c>
      <c r="BN40" s="640"/>
      <c r="BO40" s="640"/>
      <c r="BP40" s="640"/>
      <c r="BQ40" s="640"/>
      <c r="BR40" s="640"/>
      <c r="BS40" s="640"/>
      <c r="BT40" s="640"/>
      <c r="BU40" s="641"/>
      <c r="BV40" s="625">
        <v>127</v>
      </c>
      <c r="BW40" s="626"/>
      <c r="BX40" s="626"/>
      <c r="BY40" s="626"/>
      <c r="BZ40" s="626"/>
      <c r="CA40" s="626"/>
      <c r="CB40" s="635"/>
      <c r="CD40" s="639" t="s">
        <v>315</v>
      </c>
      <c r="CE40" s="640"/>
      <c r="CF40" s="640"/>
      <c r="CG40" s="640"/>
      <c r="CH40" s="640"/>
      <c r="CI40" s="640"/>
      <c r="CJ40" s="640"/>
      <c r="CK40" s="640"/>
      <c r="CL40" s="640"/>
      <c r="CM40" s="640"/>
      <c r="CN40" s="640"/>
      <c r="CO40" s="640"/>
      <c r="CP40" s="640"/>
      <c r="CQ40" s="641"/>
      <c r="CR40" s="625">
        <v>2174754</v>
      </c>
      <c r="CS40" s="626"/>
      <c r="CT40" s="626"/>
      <c r="CU40" s="626"/>
      <c r="CV40" s="626"/>
      <c r="CW40" s="626"/>
      <c r="CX40" s="626"/>
      <c r="CY40" s="627"/>
      <c r="CZ40" s="659">
        <v>2.7</v>
      </c>
      <c r="DA40" s="660"/>
      <c r="DB40" s="660"/>
      <c r="DC40" s="661"/>
      <c r="DD40" s="634">
        <v>877860</v>
      </c>
      <c r="DE40" s="626"/>
      <c r="DF40" s="626"/>
      <c r="DG40" s="626"/>
      <c r="DH40" s="626"/>
      <c r="DI40" s="626"/>
      <c r="DJ40" s="626"/>
      <c r="DK40" s="627"/>
      <c r="DL40" s="634">
        <v>173338</v>
      </c>
      <c r="DM40" s="626"/>
      <c r="DN40" s="626"/>
      <c r="DO40" s="626"/>
      <c r="DP40" s="626"/>
      <c r="DQ40" s="626"/>
      <c r="DR40" s="626"/>
      <c r="DS40" s="626"/>
      <c r="DT40" s="626"/>
      <c r="DU40" s="626"/>
      <c r="DV40" s="627"/>
      <c r="DW40" s="630">
        <v>0.4</v>
      </c>
      <c r="DX40" s="655"/>
      <c r="DY40" s="655"/>
      <c r="DZ40" s="655"/>
      <c r="EA40" s="655"/>
      <c r="EB40" s="655"/>
      <c r="EC40" s="656"/>
    </row>
    <row r="41" spans="2:133" ht="11.25" customHeight="1" x14ac:dyDescent="0.15">
      <c r="B41" s="146"/>
      <c r="C41" s="146"/>
      <c r="D41" s="146"/>
      <c r="E41" s="146"/>
      <c r="F41" s="146"/>
      <c r="G41" s="146"/>
      <c r="H41" s="146"/>
      <c r="I41" s="146"/>
      <c r="J41" s="146"/>
      <c r="K41" s="146"/>
      <c r="L41" s="146"/>
      <c r="M41" s="146"/>
      <c r="N41" s="146"/>
      <c r="O41" s="146"/>
      <c r="P41" s="146"/>
      <c r="Q41" s="146"/>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Q41" s="645" t="s">
        <v>316</v>
      </c>
      <c r="AR41" s="646"/>
      <c r="AS41" s="646"/>
      <c r="AT41" s="646"/>
      <c r="AU41" s="646"/>
      <c r="AV41" s="646"/>
      <c r="AW41" s="646"/>
      <c r="AX41" s="646"/>
      <c r="AY41" s="647"/>
      <c r="AZ41" s="697">
        <v>4896800</v>
      </c>
      <c r="BA41" s="698"/>
      <c r="BB41" s="698"/>
      <c r="BC41" s="698"/>
      <c r="BD41" s="693"/>
      <c r="BE41" s="693"/>
      <c r="BF41" s="695"/>
      <c r="BG41" s="712"/>
      <c r="BH41" s="713"/>
      <c r="BI41" s="713"/>
      <c r="BJ41" s="713"/>
      <c r="BK41" s="713"/>
      <c r="BL41" s="154"/>
      <c r="BM41" s="646" t="s">
        <v>317</v>
      </c>
      <c r="BN41" s="646"/>
      <c r="BO41" s="646"/>
      <c r="BP41" s="646"/>
      <c r="BQ41" s="646"/>
      <c r="BR41" s="646"/>
      <c r="BS41" s="646"/>
      <c r="BT41" s="646"/>
      <c r="BU41" s="647"/>
      <c r="BV41" s="697">
        <v>291</v>
      </c>
      <c r="BW41" s="698"/>
      <c r="BX41" s="698"/>
      <c r="BY41" s="698"/>
      <c r="BZ41" s="698"/>
      <c r="CA41" s="698"/>
      <c r="CB41" s="707"/>
      <c r="CD41" s="639" t="s">
        <v>318</v>
      </c>
      <c r="CE41" s="640"/>
      <c r="CF41" s="640"/>
      <c r="CG41" s="640"/>
      <c r="CH41" s="640"/>
      <c r="CI41" s="640"/>
      <c r="CJ41" s="640"/>
      <c r="CK41" s="640"/>
      <c r="CL41" s="640"/>
      <c r="CM41" s="640"/>
      <c r="CN41" s="640"/>
      <c r="CO41" s="640"/>
      <c r="CP41" s="640"/>
      <c r="CQ41" s="641"/>
      <c r="CR41" s="625" t="s">
        <v>319</v>
      </c>
      <c r="CS41" s="657"/>
      <c r="CT41" s="657"/>
      <c r="CU41" s="657"/>
      <c r="CV41" s="657"/>
      <c r="CW41" s="657"/>
      <c r="CX41" s="657"/>
      <c r="CY41" s="658"/>
      <c r="CZ41" s="659" t="s">
        <v>319</v>
      </c>
      <c r="DA41" s="660"/>
      <c r="DB41" s="660"/>
      <c r="DC41" s="661"/>
      <c r="DD41" s="634" t="s">
        <v>319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46" t="s">
        <v>320</v>
      </c>
      <c r="C42" s="146"/>
      <c r="D42" s="146"/>
      <c r="E42" s="146"/>
      <c r="F42" s="146"/>
      <c r="G42" s="146"/>
      <c r="H42" s="146"/>
      <c r="I42" s="146"/>
      <c r="J42" s="146"/>
      <c r="K42" s="146"/>
      <c r="L42" s="146"/>
      <c r="M42" s="146"/>
      <c r="N42" s="146"/>
      <c r="O42" s="146"/>
      <c r="P42" s="146"/>
      <c r="Q42" s="146"/>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BV42" s="155"/>
      <c r="BW42" s="155"/>
      <c r="BX42" s="155"/>
      <c r="BY42" s="155"/>
      <c r="BZ42" s="155"/>
      <c r="CA42" s="155"/>
      <c r="CB42" s="155"/>
      <c r="CD42" s="622" t="s">
        <v>321</v>
      </c>
      <c r="CE42" s="623"/>
      <c r="CF42" s="623"/>
      <c r="CG42" s="623"/>
      <c r="CH42" s="623"/>
      <c r="CI42" s="623"/>
      <c r="CJ42" s="623"/>
      <c r="CK42" s="623"/>
      <c r="CL42" s="623"/>
      <c r="CM42" s="623"/>
      <c r="CN42" s="623"/>
      <c r="CO42" s="623"/>
      <c r="CP42" s="623"/>
      <c r="CQ42" s="624"/>
      <c r="CR42" s="625">
        <v>11504074</v>
      </c>
      <c r="CS42" s="626"/>
      <c r="CT42" s="626"/>
      <c r="CU42" s="626"/>
      <c r="CV42" s="626"/>
      <c r="CW42" s="626"/>
      <c r="CX42" s="626"/>
      <c r="CY42" s="627"/>
      <c r="CZ42" s="659">
        <v>14.1</v>
      </c>
      <c r="DA42" s="708"/>
      <c r="DB42" s="708"/>
      <c r="DC42" s="709"/>
      <c r="DD42" s="634">
        <v>1358636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56" t="s">
        <v>322</v>
      </c>
      <c r="C43" s="146"/>
      <c r="D43" s="146"/>
      <c r="E43" s="146"/>
      <c r="F43" s="146"/>
      <c r="G43" s="146"/>
      <c r="H43" s="146"/>
      <c r="I43" s="146"/>
      <c r="J43" s="146"/>
      <c r="K43" s="146"/>
      <c r="L43" s="146"/>
      <c r="M43" s="146"/>
      <c r="N43" s="146"/>
      <c r="O43" s="146"/>
      <c r="P43" s="146"/>
      <c r="Q43" s="146"/>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CD43" s="622" t="s">
        <v>323</v>
      </c>
      <c r="CE43" s="623"/>
      <c r="CF43" s="623"/>
      <c r="CG43" s="623"/>
      <c r="CH43" s="623"/>
      <c r="CI43" s="623"/>
      <c r="CJ43" s="623"/>
      <c r="CK43" s="623"/>
      <c r="CL43" s="623"/>
      <c r="CM43" s="623"/>
      <c r="CN43" s="623"/>
      <c r="CO43" s="623"/>
      <c r="CP43" s="623"/>
      <c r="CQ43" s="624"/>
      <c r="CR43" s="625">
        <v>317658</v>
      </c>
      <c r="CS43" s="657"/>
      <c r="CT43" s="657"/>
      <c r="CU43" s="657"/>
      <c r="CV43" s="657"/>
      <c r="CW43" s="657"/>
      <c r="CX43" s="657"/>
      <c r="CY43" s="658"/>
      <c r="CZ43" s="659">
        <v>0.4</v>
      </c>
      <c r="DA43" s="660"/>
      <c r="DB43" s="660"/>
      <c r="DC43" s="661"/>
      <c r="DD43" s="634">
        <v>270458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57" t="s">
        <v>324</v>
      </c>
      <c r="CD44" s="731" t="s">
        <v>275</v>
      </c>
      <c r="CE44" s="732"/>
      <c r="CF44" s="622" t="s">
        <v>325</v>
      </c>
      <c r="CG44" s="623"/>
      <c r="CH44" s="623"/>
      <c r="CI44" s="623"/>
      <c r="CJ44" s="623"/>
      <c r="CK44" s="623"/>
      <c r="CL44" s="623"/>
      <c r="CM44" s="623"/>
      <c r="CN44" s="623"/>
      <c r="CO44" s="623"/>
      <c r="CP44" s="623"/>
      <c r="CQ44" s="624"/>
      <c r="CR44" s="625">
        <v>11504074</v>
      </c>
      <c r="CS44" s="626"/>
      <c r="CT44" s="626"/>
      <c r="CU44" s="626"/>
      <c r="CV44" s="626"/>
      <c r="CW44" s="626"/>
      <c r="CX44" s="626"/>
      <c r="CY44" s="627"/>
      <c r="CZ44" s="659">
        <v>14.1</v>
      </c>
      <c r="DA44" s="708"/>
      <c r="DB44" s="708"/>
      <c r="DC44" s="709"/>
      <c r="DD44" s="634">
        <v>1358636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326</v>
      </c>
      <c r="CG45" s="623"/>
      <c r="CH45" s="623"/>
      <c r="CI45" s="623"/>
      <c r="CJ45" s="623"/>
      <c r="CK45" s="623"/>
      <c r="CL45" s="623"/>
      <c r="CM45" s="623"/>
      <c r="CN45" s="623"/>
      <c r="CO45" s="623"/>
      <c r="CP45" s="623"/>
      <c r="CQ45" s="624"/>
      <c r="CR45" s="625">
        <v>5186277</v>
      </c>
      <c r="CS45" s="657"/>
      <c r="CT45" s="657"/>
      <c r="CU45" s="657"/>
      <c r="CV45" s="657"/>
      <c r="CW45" s="657"/>
      <c r="CX45" s="657"/>
      <c r="CY45" s="658"/>
      <c r="CZ45" s="659">
        <v>6.4</v>
      </c>
      <c r="DA45" s="660"/>
      <c r="DB45" s="660"/>
      <c r="DC45" s="661"/>
      <c r="DD45" s="634">
        <v>242381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327</v>
      </c>
      <c r="CG46" s="623"/>
      <c r="CH46" s="623"/>
      <c r="CI46" s="623"/>
      <c r="CJ46" s="623"/>
      <c r="CK46" s="623"/>
      <c r="CL46" s="623"/>
      <c r="CM46" s="623"/>
      <c r="CN46" s="623"/>
      <c r="CO46" s="623"/>
      <c r="CP46" s="623"/>
      <c r="CQ46" s="624"/>
      <c r="CR46" s="625">
        <v>6161865</v>
      </c>
      <c r="CS46" s="626"/>
      <c r="CT46" s="626"/>
      <c r="CU46" s="626"/>
      <c r="CV46" s="626"/>
      <c r="CW46" s="626"/>
      <c r="CX46" s="626"/>
      <c r="CY46" s="627"/>
      <c r="CZ46" s="659">
        <v>7.6</v>
      </c>
      <c r="DA46" s="708"/>
      <c r="DB46" s="708"/>
      <c r="DC46" s="709"/>
      <c r="DD46" s="634">
        <v>1098940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328</v>
      </c>
      <c r="CG47" s="623"/>
      <c r="CH47" s="623"/>
      <c r="CI47" s="623"/>
      <c r="CJ47" s="623"/>
      <c r="CK47" s="623"/>
      <c r="CL47" s="623"/>
      <c r="CM47" s="623"/>
      <c r="CN47" s="623"/>
      <c r="CO47" s="623"/>
      <c r="CP47" s="623"/>
      <c r="CQ47" s="624"/>
      <c r="CR47" s="625" t="s">
        <v>103</v>
      </c>
      <c r="CS47" s="657"/>
      <c r="CT47" s="657"/>
      <c r="CU47" s="657"/>
      <c r="CV47" s="657"/>
      <c r="CW47" s="657"/>
      <c r="CX47" s="657"/>
      <c r="CY47" s="658"/>
      <c r="CZ47" s="659" t="s">
        <v>103</v>
      </c>
      <c r="DA47" s="660"/>
      <c r="DB47" s="660"/>
      <c r="DC47" s="661"/>
      <c r="DD47" s="634" t="s">
        <v>103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329</v>
      </c>
      <c r="CG48" s="623"/>
      <c r="CH48" s="623"/>
      <c r="CI48" s="623"/>
      <c r="CJ48" s="623"/>
      <c r="CK48" s="623"/>
      <c r="CL48" s="623"/>
      <c r="CM48" s="623"/>
      <c r="CN48" s="623"/>
      <c r="CO48" s="623"/>
      <c r="CP48" s="623"/>
      <c r="CQ48" s="624"/>
      <c r="CR48" s="625" t="s">
        <v>103</v>
      </c>
      <c r="CS48" s="626"/>
      <c r="CT48" s="626"/>
      <c r="CU48" s="626"/>
      <c r="CV48" s="626"/>
      <c r="CW48" s="626"/>
      <c r="CX48" s="626"/>
      <c r="CY48" s="627"/>
      <c r="CZ48" s="659" t="s">
        <v>103</v>
      </c>
      <c r="DA48" s="708"/>
      <c r="DB48" s="708"/>
      <c r="DC48" s="709"/>
      <c r="DD48" s="634" t="s">
        <v>103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330</v>
      </c>
      <c r="CE49" s="669"/>
      <c r="CF49" s="669"/>
      <c r="CG49" s="669"/>
      <c r="CH49" s="669"/>
      <c r="CI49" s="669"/>
      <c r="CJ49" s="669"/>
      <c r="CK49" s="669"/>
      <c r="CL49" s="669"/>
      <c r="CM49" s="669"/>
      <c r="CN49" s="669"/>
      <c r="CO49" s="669"/>
      <c r="CP49" s="669"/>
      <c r="CQ49" s="670"/>
      <c r="CR49" s="697">
        <v>81331993</v>
      </c>
      <c r="CS49" s="693"/>
      <c r="CT49" s="693"/>
      <c r="CU49" s="693"/>
      <c r="CV49" s="693"/>
      <c r="CW49" s="693"/>
      <c r="CX49" s="693"/>
      <c r="CY49" s="720"/>
      <c r="CZ49" s="721">
        <v>100</v>
      </c>
      <c r="DA49" s="722"/>
      <c r="DB49" s="722"/>
      <c r="DC49" s="723"/>
      <c r="DD49" s="724">
        <v>47181418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305" customWidth="1"/>
    <col min="131" max="131" width="1.5" style="305" customWidth="1"/>
    <col min="132" max="16384" width="9" style="305" hidden="1"/>
  </cols>
  <sheetData>
    <row r="1" spans="1:131" s="264" customFormat="1" ht="11.25" customHeight="1" thickBot="1" x14ac:dyDescent="0.2">
      <c r="A1" s="259"/>
      <c r="B1" s="259"/>
      <c r="C1" s="259"/>
      <c r="D1" s="259"/>
      <c r="E1" s="259"/>
      <c r="F1" s="259"/>
      <c r="G1" s="259"/>
      <c r="H1" s="259"/>
      <c r="I1" s="259"/>
      <c r="J1" s="259"/>
      <c r="K1" s="259"/>
      <c r="L1" s="259"/>
      <c r="M1" s="259"/>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1"/>
      <c r="DQ1" s="262"/>
      <c r="DR1" s="262"/>
      <c r="DS1" s="262"/>
      <c r="DT1" s="262"/>
      <c r="DU1" s="262"/>
      <c r="DV1" s="262"/>
      <c r="DW1" s="262"/>
      <c r="DX1" s="262"/>
      <c r="DY1" s="262"/>
      <c r="DZ1" s="262"/>
      <c r="EA1" s="263"/>
    </row>
    <row r="2" spans="1:131" s="268" customFormat="1" ht="26.25" customHeight="1" thickBot="1" x14ac:dyDescent="0.2">
      <c r="A2" s="265" t="s">
        <v>331</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766" t="s">
        <v>332</v>
      </c>
      <c r="DK2" s="767"/>
      <c r="DL2" s="767"/>
      <c r="DM2" s="767"/>
      <c r="DN2" s="767"/>
      <c r="DO2" s="768"/>
      <c r="DP2" s="266"/>
      <c r="DQ2" s="766" t="s">
        <v>333</v>
      </c>
      <c r="DR2" s="767"/>
      <c r="DS2" s="767"/>
      <c r="DT2" s="767"/>
      <c r="DU2" s="767"/>
      <c r="DV2" s="767"/>
      <c r="DW2" s="767"/>
      <c r="DX2" s="767"/>
      <c r="DY2" s="767"/>
      <c r="DZ2" s="768"/>
      <c r="EA2" s="267"/>
    </row>
    <row r="3" spans="1:131" s="264" customFormat="1" ht="11.25" customHeight="1" x14ac:dyDescent="0.15">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c r="DV3" s="260"/>
      <c r="DW3" s="260"/>
      <c r="DX3" s="260"/>
      <c r="DY3" s="260"/>
      <c r="DZ3" s="260"/>
      <c r="EA3" s="263"/>
    </row>
    <row r="4" spans="1:131" s="272" customFormat="1" ht="26.25" customHeight="1" thickBot="1" x14ac:dyDescent="0.2">
      <c r="A4" s="769" t="s">
        <v>334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69"/>
      <c r="BA4" s="269"/>
      <c r="BB4" s="269"/>
      <c r="BC4" s="269"/>
      <c r="BD4" s="269"/>
      <c r="BE4" s="270"/>
      <c r="BF4" s="270"/>
      <c r="BG4" s="270"/>
      <c r="BH4" s="270"/>
      <c r="BI4" s="270"/>
      <c r="BJ4" s="270"/>
      <c r="BK4" s="270"/>
      <c r="BL4" s="270"/>
      <c r="BM4" s="270"/>
      <c r="BN4" s="270"/>
      <c r="BO4" s="270"/>
      <c r="BP4" s="270"/>
      <c r="BQ4" s="269" t="s">
        <v>335</v>
      </c>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71"/>
    </row>
    <row r="5" spans="1:131" s="272" customFormat="1" ht="26.25" customHeight="1" x14ac:dyDescent="0.15">
      <c r="A5" s="760" t="s">
        <v>336</v>
      </c>
      <c r="B5" s="761"/>
      <c r="C5" s="761"/>
      <c r="D5" s="761"/>
      <c r="E5" s="761"/>
      <c r="F5" s="761"/>
      <c r="G5" s="761"/>
      <c r="H5" s="761"/>
      <c r="I5" s="761"/>
      <c r="J5" s="761"/>
      <c r="K5" s="761"/>
      <c r="L5" s="761"/>
      <c r="M5" s="761"/>
      <c r="N5" s="761"/>
      <c r="O5" s="761"/>
      <c r="P5" s="762"/>
      <c r="Q5" s="737" t="s">
        <v>337</v>
      </c>
      <c r="R5" s="738"/>
      <c r="S5" s="738"/>
      <c r="T5" s="738"/>
      <c r="U5" s="739"/>
      <c r="V5" s="737" t="s">
        <v>338</v>
      </c>
      <c r="W5" s="738"/>
      <c r="X5" s="738"/>
      <c r="Y5" s="738"/>
      <c r="Z5" s="739"/>
      <c r="AA5" s="737" t="s">
        <v>339</v>
      </c>
      <c r="AB5" s="738"/>
      <c r="AC5" s="738"/>
      <c r="AD5" s="738"/>
      <c r="AE5" s="738"/>
      <c r="AF5" s="770" t="s">
        <v>340</v>
      </c>
      <c r="AG5" s="738"/>
      <c r="AH5" s="738"/>
      <c r="AI5" s="738"/>
      <c r="AJ5" s="749"/>
      <c r="AK5" s="738" t="s">
        <v>341</v>
      </c>
      <c r="AL5" s="738"/>
      <c r="AM5" s="738"/>
      <c r="AN5" s="738"/>
      <c r="AO5" s="739"/>
      <c r="AP5" s="737" t="s">
        <v>342</v>
      </c>
      <c r="AQ5" s="738"/>
      <c r="AR5" s="738"/>
      <c r="AS5" s="738"/>
      <c r="AT5" s="739"/>
      <c r="AU5" s="737" t="s">
        <v>343</v>
      </c>
      <c r="AV5" s="738"/>
      <c r="AW5" s="738"/>
      <c r="AX5" s="738"/>
      <c r="AY5" s="749"/>
      <c r="AZ5" s="273"/>
      <c r="BA5" s="273"/>
      <c r="BB5" s="273"/>
      <c r="BC5" s="273"/>
      <c r="BD5" s="273"/>
      <c r="BE5" s="274"/>
      <c r="BF5" s="274"/>
      <c r="BG5" s="274"/>
      <c r="BH5" s="274"/>
      <c r="BI5" s="274"/>
      <c r="BJ5" s="274"/>
      <c r="BK5" s="274"/>
      <c r="BL5" s="274"/>
      <c r="BM5" s="274"/>
      <c r="BN5" s="274"/>
      <c r="BO5" s="274"/>
      <c r="BP5" s="274"/>
      <c r="BQ5" s="760" t="s">
        <v>344</v>
      </c>
      <c r="BR5" s="761"/>
      <c r="BS5" s="761"/>
      <c r="BT5" s="761"/>
      <c r="BU5" s="761"/>
      <c r="BV5" s="761"/>
      <c r="BW5" s="761"/>
      <c r="BX5" s="761"/>
      <c r="BY5" s="761"/>
      <c r="BZ5" s="761"/>
      <c r="CA5" s="761"/>
      <c r="CB5" s="761"/>
      <c r="CC5" s="761"/>
      <c r="CD5" s="761"/>
      <c r="CE5" s="761"/>
      <c r="CF5" s="761"/>
      <c r="CG5" s="762"/>
      <c r="CH5" s="737" t="s">
        <v>345</v>
      </c>
      <c r="CI5" s="738"/>
      <c r="CJ5" s="738"/>
      <c r="CK5" s="738"/>
      <c r="CL5" s="739"/>
      <c r="CM5" s="737" t="s">
        <v>346</v>
      </c>
      <c r="CN5" s="738"/>
      <c r="CO5" s="738"/>
      <c r="CP5" s="738"/>
      <c r="CQ5" s="739"/>
      <c r="CR5" s="737" t="s">
        <v>347</v>
      </c>
      <c r="CS5" s="738"/>
      <c r="CT5" s="738"/>
      <c r="CU5" s="738"/>
      <c r="CV5" s="739"/>
      <c r="CW5" s="737" t="s">
        <v>348</v>
      </c>
      <c r="CX5" s="738"/>
      <c r="CY5" s="738"/>
      <c r="CZ5" s="738"/>
      <c r="DA5" s="739"/>
      <c r="DB5" s="737" t="s">
        <v>349</v>
      </c>
      <c r="DC5" s="738"/>
      <c r="DD5" s="738"/>
      <c r="DE5" s="738"/>
      <c r="DF5" s="739"/>
      <c r="DG5" s="743" t="s">
        <v>350</v>
      </c>
      <c r="DH5" s="744"/>
      <c r="DI5" s="744"/>
      <c r="DJ5" s="744"/>
      <c r="DK5" s="745"/>
      <c r="DL5" s="743" t="s">
        <v>351</v>
      </c>
      <c r="DM5" s="744"/>
      <c r="DN5" s="744"/>
      <c r="DO5" s="744"/>
      <c r="DP5" s="745"/>
      <c r="DQ5" s="737" t="s">
        <v>352</v>
      </c>
      <c r="DR5" s="738"/>
      <c r="DS5" s="738"/>
      <c r="DT5" s="738"/>
      <c r="DU5" s="739"/>
      <c r="DV5" s="737" t="s">
        <v>343</v>
      </c>
      <c r="DW5" s="738"/>
      <c r="DX5" s="738"/>
      <c r="DY5" s="738"/>
      <c r="DZ5" s="749"/>
      <c r="EA5" s="271"/>
    </row>
    <row r="6" spans="1:131" s="272"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69"/>
      <c r="BA6" s="269"/>
      <c r="BB6" s="269"/>
      <c r="BC6" s="269"/>
      <c r="BD6" s="269"/>
      <c r="BE6" s="270"/>
      <c r="BF6" s="270"/>
      <c r="BG6" s="270"/>
      <c r="BH6" s="270"/>
      <c r="BI6" s="270"/>
      <c r="BJ6" s="270"/>
      <c r="BK6" s="270"/>
      <c r="BL6" s="270"/>
      <c r="BM6" s="270"/>
      <c r="BN6" s="270"/>
      <c r="BO6" s="270"/>
      <c r="BP6" s="270"/>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71"/>
    </row>
    <row r="7" spans="1:131" s="272" customFormat="1" ht="26.25" customHeight="1" thickTop="1" x14ac:dyDescent="0.15">
      <c r="A7" s="275">
        <v>1</v>
      </c>
      <c r="B7" s="751" t="s">
        <v>353</v>
      </c>
      <c r="C7" s="752"/>
      <c r="D7" s="752"/>
      <c r="E7" s="752"/>
      <c r="F7" s="752"/>
      <c r="G7" s="752"/>
      <c r="H7" s="752"/>
      <c r="I7" s="752"/>
      <c r="J7" s="752"/>
      <c r="K7" s="752"/>
      <c r="L7" s="752"/>
      <c r="M7" s="752"/>
      <c r="N7" s="752"/>
      <c r="O7" s="752"/>
      <c r="P7" s="753"/>
      <c r="Q7" s="754">
        <v>82573</v>
      </c>
      <c r="R7" s="755"/>
      <c r="S7" s="755"/>
      <c r="T7" s="755"/>
      <c r="U7" s="755"/>
      <c r="V7" s="755">
        <v>81332</v>
      </c>
      <c r="W7" s="755"/>
      <c r="X7" s="755"/>
      <c r="Y7" s="755"/>
      <c r="Z7" s="755"/>
      <c r="AA7" s="755">
        <v>1241</v>
      </c>
      <c r="AB7" s="755"/>
      <c r="AC7" s="755"/>
      <c r="AD7" s="755"/>
      <c r="AE7" s="756"/>
      <c r="AF7" s="757">
        <v>668</v>
      </c>
      <c r="AG7" s="758"/>
      <c r="AH7" s="758"/>
      <c r="AI7" s="758"/>
      <c r="AJ7" s="759"/>
      <c r="AK7" s="794">
        <v>730</v>
      </c>
      <c r="AL7" s="795"/>
      <c r="AM7" s="795"/>
      <c r="AN7" s="795"/>
      <c r="AO7" s="795"/>
      <c r="AP7" s="795">
        <v>88523</v>
      </c>
      <c r="AQ7" s="795"/>
      <c r="AR7" s="795"/>
      <c r="AS7" s="795"/>
      <c r="AT7" s="795"/>
      <c r="AU7" s="796"/>
      <c r="AV7" s="796"/>
      <c r="AW7" s="796"/>
      <c r="AX7" s="796"/>
      <c r="AY7" s="797"/>
      <c r="AZ7" s="269"/>
      <c r="BA7" s="269"/>
      <c r="BB7" s="269"/>
      <c r="BC7" s="269"/>
      <c r="BD7" s="269"/>
      <c r="BE7" s="270"/>
      <c r="BF7" s="270"/>
      <c r="BG7" s="270"/>
      <c r="BH7" s="270"/>
      <c r="BI7" s="270"/>
      <c r="BJ7" s="270"/>
      <c r="BK7" s="270"/>
      <c r="BL7" s="270"/>
      <c r="BM7" s="270"/>
      <c r="BN7" s="270"/>
      <c r="BO7" s="270"/>
      <c r="BP7" s="270"/>
      <c r="BQ7" s="276">
        <v>1</v>
      </c>
      <c r="BR7" s="277"/>
      <c r="BS7" s="798" t="s">
        <v>547</v>
      </c>
      <c r="BT7" s="799"/>
      <c r="BU7" s="799"/>
      <c r="BV7" s="799"/>
      <c r="BW7" s="799"/>
      <c r="BX7" s="799"/>
      <c r="BY7" s="799"/>
      <c r="BZ7" s="799"/>
      <c r="CA7" s="799"/>
      <c r="CB7" s="799"/>
      <c r="CC7" s="799"/>
      <c r="CD7" s="799"/>
      <c r="CE7" s="799"/>
      <c r="CF7" s="799"/>
      <c r="CG7" s="800"/>
      <c r="CH7" s="791">
        <v>5</v>
      </c>
      <c r="CI7" s="792"/>
      <c r="CJ7" s="792"/>
      <c r="CK7" s="792"/>
      <c r="CL7" s="793"/>
      <c r="CM7" s="791">
        <v>60</v>
      </c>
      <c r="CN7" s="792"/>
      <c r="CO7" s="792"/>
      <c r="CP7" s="792"/>
      <c r="CQ7" s="793"/>
      <c r="CR7" s="791">
        <v>5</v>
      </c>
      <c r="CS7" s="792"/>
      <c r="CT7" s="792"/>
      <c r="CU7" s="792"/>
      <c r="CV7" s="793"/>
      <c r="CW7" s="791">
        <v>3</v>
      </c>
      <c r="CX7" s="792"/>
      <c r="CY7" s="792"/>
      <c r="CZ7" s="792"/>
      <c r="DA7" s="793"/>
      <c r="DB7" s="791" t="s">
        <v>542</v>
      </c>
      <c r="DC7" s="792"/>
      <c r="DD7" s="792"/>
      <c r="DE7" s="792"/>
      <c r="DF7" s="793"/>
      <c r="DG7" s="791" t="s">
        <v>465</v>
      </c>
      <c r="DH7" s="792"/>
      <c r="DI7" s="792"/>
      <c r="DJ7" s="792"/>
      <c r="DK7" s="793"/>
      <c r="DL7" s="791" t="s">
        <v>465</v>
      </c>
      <c r="DM7" s="792"/>
      <c r="DN7" s="792"/>
      <c r="DO7" s="792"/>
      <c r="DP7" s="793"/>
      <c r="DQ7" s="791" t="s">
        <v>465</v>
      </c>
      <c r="DR7" s="792"/>
      <c r="DS7" s="792"/>
      <c r="DT7" s="792"/>
      <c r="DU7" s="793"/>
      <c r="DV7" s="772"/>
      <c r="DW7" s="773"/>
      <c r="DX7" s="773"/>
      <c r="DY7" s="773"/>
      <c r="DZ7" s="774"/>
      <c r="EA7" s="271"/>
    </row>
    <row r="8" spans="1:131" s="272" customFormat="1" ht="26.25" customHeight="1" x14ac:dyDescent="0.15">
      <c r="A8" s="278">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69"/>
      <c r="BA8" s="269"/>
      <c r="BB8" s="269"/>
      <c r="BC8" s="269"/>
      <c r="BD8" s="269"/>
      <c r="BE8" s="270"/>
      <c r="BF8" s="270"/>
      <c r="BG8" s="270"/>
      <c r="BH8" s="270"/>
      <c r="BI8" s="270"/>
      <c r="BJ8" s="270"/>
      <c r="BK8" s="270"/>
      <c r="BL8" s="270"/>
      <c r="BM8" s="270"/>
      <c r="BN8" s="270"/>
      <c r="BO8" s="270"/>
      <c r="BP8" s="270"/>
      <c r="BQ8" s="279">
        <v>2</v>
      </c>
      <c r="BR8" s="306" t="s">
        <v>551</v>
      </c>
      <c r="BS8" s="788" t="s">
        <v>548</v>
      </c>
      <c r="BT8" s="789"/>
      <c r="BU8" s="789"/>
      <c r="BV8" s="789"/>
      <c r="BW8" s="789"/>
      <c r="BX8" s="789"/>
      <c r="BY8" s="789"/>
      <c r="BZ8" s="789"/>
      <c r="CA8" s="789"/>
      <c r="CB8" s="789"/>
      <c r="CC8" s="789"/>
      <c r="CD8" s="789"/>
      <c r="CE8" s="789"/>
      <c r="CF8" s="789"/>
      <c r="CG8" s="790"/>
      <c r="CH8" s="801">
        <v>1</v>
      </c>
      <c r="CI8" s="802"/>
      <c r="CJ8" s="802"/>
      <c r="CK8" s="802"/>
      <c r="CL8" s="803"/>
      <c r="CM8" s="801">
        <v>327</v>
      </c>
      <c r="CN8" s="802"/>
      <c r="CO8" s="802"/>
      <c r="CP8" s="802"/>
      <c r="CQ8" s="803"/>
      <c r="CR8" s="801">
        <v>5</v>
      </c>
      <c r="CS8" s="802"/>
      <c r="CT8" s="802"/>
      <c r="CU8" s="802"/>
      <c r="CV8" s="803"/>
      <c r="CW8" s="801" t="s">
        <v>542</v>
      </c>
      <c r="CX8" s="802"/>
      <c r="CY8" s="802"/>
      <c r="CZ8" s="802"/>
      <c r="DA8" s="803"/>
      <c r="DB8" s="801">
        <v>10</v>
      </c>
      <c r="DC8" s="802"/>
      <c r="DD8" s="802"/>
      <c r="DE8" s="802"/>
      <c r="DF8" s="803"/>
      <c r="DG8" s="801" t="s">
        <v>465</v>
      </c>
      <c r="DH8" s="802"/>
      <c r="DI8" s="802"/>
      <c r="DJ8" s="802"/>
      <c r="DK8" s="803"/>
      <c r="DL8" s="801" t="s">
        <v>465</v>
      </c>
      <c r="DM8" s="802"/>
      <c r="DN8" s="802"/>
      <c r="DO8" s="802"/>
      <c r="DP8" s="803"/>
      <c r="DQ8" s="801" t="s">
        <v>465</v>
      </c>
      <c r="DR8" s="802"/>
      <c r="DS8" s="802"/>
      <c r="DT8" s="802"/>
      <c r="DU8" s="803"/>
      <c r="DV8" s="804"/>
      <c r="DW8" s="805"/>
      <c r="DX8" s="805"/>
      <c r="DY8" s="805"/>
      <c r="DZ8" s="806"/>
      <c r="EA8" s="271"/>
    </row>
    <row r="9" spans="1:131" s="272" customFormat="1" ht="26.25" customHeight="1" x14ac:dyDescent="0.15">
      <c r="A9" s="278">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69"/>
      <c r="BA9" s="269"/>
      <c r="BB9" s="269"/>
      <c r="BC9" s="269"/>
      <c r="BD9" s="269"/>
      <c r="BE9" s="270"/>
      <c r="BF9" s="270"/>
      <c r="BG9" s="270"/>
      <c r="BH9" s="270"/>
      <c r="BI9" s="270"/>
      <c r="BJ9" s="270"/>
      <c r="BK9" s="270"/>
      <c r="BL9" s="270"/>
      <c r="BM9" s="270"/>
      <c r="BN9" s="270"/>
      <c r="BO9" s="270"/>
      <c r="BP9" s="270"/>
      <c r="BQ9" s="279">
        <v>3</v>
      </c>
      <c r="BR9" s="280"/>
      <c r="BS9" s="788" t="s">
        <v>549</v>
      </c>
      <c r="BT9" s="789"/>
      <c r="BU9" s="789"/>
      <c r="BV9" s="789"/>
      <c r="BW9" s="789"/>
      <c r="BX9" s="789"/>
      <c r="BY9" s="789"/>
      <c r="BZ9" s="789"/>
      <c r="CA9" s="789"/>
      <c r="CB9" s="789"/>
      <c r="CC9" s="789"/>
      <c r="CD9" s="789"/>
      <c r="CE9" s="789"/>
      <c r="CF9" s="789"/>
      <c r="CG9" s="790"/>
      <c r="CH9" s="801">
        <v>38</v>
      </c>
      <c r="CI9" s="802"/>
      <c r="CJ9" s="802"/>
      <c r="CK9" s="802"/>
      <c r="CL9" s="803"/>
      <c r="CM9" s="801">
        <v>298</v>
      </c>
      <c r="CN9" s="802"/>
      <c r="CO9" s="802"/>
      <c r="CP9" s="802"/>
      <c r="CQ9" s="803"/>
      <c r="CR9" s="801">
        <v>10</v>
      </c>
      <c r="CS9" s="802"/>
      <c r="CT9" s="802"/>
      <c r="CU9" s="802"/>
      <c r="CV9" s="803"/>
      <c r="CW9" s="801">
        <v>7</v>
      </c>
      <c r="CX9" s="802"/>
      <c r="CY9" s="802"/>
      <c r="CZ9" s="802"/>
      <c r="DA9" s="803"/>
      <c r="DB9" s="801" t="s">
        <v>543</v>
      </c>
      <c r="DC9" s="802"/>
      <c r="DD9" s="802"/>
      <c r="DE9" s="802"/>
      <c r="DF9" s="803"/>
      <c r="DG9" s="801" t="s">
        <v>465</v>
      </c>
      <c r="DH9" s="802"/>
      <c r="DI9" s="802"/>
      <c r="DJ9" s="802"/>
      <c r="DK9" s="803"/>
      <c r="DL9" s="801" t="s">
        <v>465</v>
      </c>
      <c r="DM9" s="802"/>
      <c r="DN9" s="802"/>
      <c r="DO9" s="802"/>
      <c r="DP9" s="803"/>
      <c r="DQ9" s="801" t="s">
        <v>465</v>
      </c>
      <c r="DR9" s="802"/>
      <c r="DS9" s="802"/>
      <c r="DT9" s="802"/>
      <c r="DU9" s="803"/>
      <c r="DV9" s="804"/>
      <c r="DW9" s="805"/>
      <c r="DX9" s="805"/>
      <c r="DY9" s="805"/>
      <c r="DZ9" s="806"/>
      <c r="EA9" s="271"/>
    </row>
    <row r="10" spans="1:131" s="272" customFormat="1" ht="26.25" customHeight="1" x14ac:dyDescent="0.15">
      <c r="A10" s="278">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69"/>
      <c r="BA10" s="269"/>
      <c r="BB10" s="269"/>
      <c r="BC10" s="269"/>
      <c r="BD10" s="269"/>
      <c r="BE10" s="270"/>
      <c r="BF10" s="270"/>
      <c r="BG10" s="270"/>
      <c r="BH10" s="270"/>
      <c r="BI10" s="270"/>
      <c r="BJ10" s="270"/>
      <c r="BK10" s="270"/>
      <c r="BL10" s="270"/>
      <c r="BM10" s="270"/>
      <c r="BN10" s="270"/>
      <c r="BO10" s="270"/>
      <c r="BP10" s="270"/>
      <c r="BQ10" s="279">
        <v>4</v>
      </c>
      <c r="BR10" s="280"/>
      <c r="BS10" s="788" t="s">
        <v>550</v>
      </c>
      <c r="BT10" s="789"/>
      <c r="BU10" s="789"/>
      <c r="BV10" s="789"/>
      <c r="BW10" s="789"/>
      <c r="BX10" s="789"/>
      <c r="BY10" s="789"/>
      <c r="BZ10" s="789"/>
      <c r="CA10" s="789"/>
      <c r="CB10" s="789"/>
      <c r="CC10" s="789"/>
      <c r="CD10" s="789"/>
      <c r="CE10" s="789"/>
      <c r="CF10" s="789"/>
      <c r="CG10" s="790"/>
      <c r="CH10" s="801">
        <v>2</v>
      </c>
      <c r="CI10" s="802"/>
      <c r="CJ10" s="802"/>
      <c r="CK10" s="802"/>
      <c r="CL10" s="803"/>
      <c r="CM10" s="801">
        <v>20</v>
      </c>
      <c r="CN10" s="802"/>
      <c r="CO10" s="802"/>
      <c r="CP10" s="802"/>
      <c r="CQ10" s="803"/>
      <c r="CR10" s="801">
        <v>10</v>
      </c>
      <c r="CS10" s="802"/>
      <c r="CT10" s="802"/>
      <c r="CU10" s="802"/>
      <c r="CV10" s="803"/>
      <c r="CW10" s="801" t="s">
        <v>542</v>
      </c>
      <c r="CX10" s="802"/>
      <c r="CY10" s="802"/>
      <c r="CZ10" s="802"/>
      <c r="DA10" s="803"/>
      <c r="DB10" s="801" t="s">
        <v>542</v>
      </c>
      <c r="DC10" s="802"/>
      <c r="DD10" s="802"/>
      <c r="DE10" s="802"/>
      <c r="DF10" s="803"/>
      <c r="DG10" s="801" t="s">
        <v>465</v>
      </c>
      <c r="DH10" s="802"/>
      <c r="DI10" s="802"/>
      <c r="DJ10" s="802"/>
      <c r="DK10" s="803"/>
      <c r="DL10" s="801" t="s">
        <v>465</v>
      </c>
      <c r="DM10" s="802"/>
      <c r="DN10" s="802"/>
      <c r="DO10" s="802"/>
      <c r="DP10" s="803"/>
      <c r="DQ10" s="801" t="s">
        <v>465</v>
      </c>
      <c r="DR10" s="802"/>
      <c r="DS10" s="802"/>
      <c r="DT10" s="802"/>
      <c r="DU10" s="803"/>
      <c r="DV10" s="804"/>
      <c r="DW10" s="805"/>
      <c r="DX10" s="805"/>
      <c r="DY10" s="805"/>
      <c r="DZ10" s="806"/>
      <c r="EA10" s="271"/>
    </row>
    <row r="11" spans="1:131" s="272" customFormat="1" ht="26.25" customHeight="1" x14ac:dyDescent="0.15">
      <c r="A11" s="278">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69"/>
      <c r="BA11" s="269"/>
      <c r="BB11" s="269"/>
      <c r="BC11" s="269"/>
      <c r="BD11" s="269"/>
      <c r="BE11" s="270"/>
      <c r="BF11" s="270"/>
      <c r="BG11" s="270"/>
      <c r="BH11" s="270"/>
      <c r="BI11" s="270"/>
      <c r="BJ11" s="270"/>
      <c r="BK11" s="270"/>
      <c r="BL11" s="270"/>
      <c r="BM11" s="270"/>
      <c r="BN11" s="270"/>
      <c r="BO11" s="270"/>
      <c r="BP11" s="270"/>
      <c r="BQ11" s="279">
        <v>5</v>
      </c>
      <c r="BR11" s="280"/>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71"/>
    </row>
    <row r="12" spans="1:131" s="272" customFormat="1" ht="26.25" customHeight="1" x14ac:dyDescent="0.15">
      <c r="A12" s="278">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69"/>
      <c r="BA12" s="269"/>
      <c r="BB12" s="269"/>
      <c r="BC12" s="269"/>
      <c r="BD12" s="269"/>
      <c r="BE12" s="270"/>
      <c r="BF12" s="270"/>
      <c r="BG12" s="270"/>
      <c r="BH12" s="270"/>
      <c r="BI12" s="270"/>
      <c r="BJ12" s="270"/>
      <c r="BK12" s="270"/>
      <c r="BL12" s="270"/>
      <c r="BM12" s="270"/>
      <c r="BN12" s="270"/>
      <c r="BO12" s="270"/>
      <c r="BP12" s="270"/>
      <c r="BQ12" s="279">
        <v>6</v>
      </c>
      <c r="BR12" s="280"/>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71"/>
    </row>
    <row r="13" spans="1:131" s="272" customFormat="1" ht="26.25" customHeight="1" x14ac:dyDescent="0.15">
      <c r="A13" s="278">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69"/>
      <c r="BA13" s="269"/>
      <c r="BB13" s="269"/>
      <c r="BC13" s="269"/>
      <c r="BD13" s="269"/>
      <c r="BE13" s="270"/>
      <c r="BF13" s="270"/>
      <c r="BG13" s="270"/>
      <c r="BH13" s="270"/>
      <c r="BI13" s="270"/>
      <c r="BJ13" s="270"/>
      <c r="BK13" s="270"/>
      <c r="BL13" s="270"/>
      <c r="BM13" s="270"/>
      <c r="BN13" s="270"/>
      <c r="BO13" s="270"/>
      <c r="BP13" s="270"/>
      <c r="BQ13" s="279">
        <v>7</v>
      </c>
      <c r="BR13" s="280"/>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71"/>
    </row>
    <row r="14" spans="1:131" s="272" customFormat="1" ht="26.25" customHeight="1" x14ac:dyDescent="0.15">
      <c r="A14" s="278">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69"/>
      <c r="BA14" s="269"/>
      <c r="BB14" s="269"/>
      <c r="BC14" s="269"/>
      <c r="BD14" s="269"/>
      <c r="BE14" s="270"/>
      <c r="BF14" s="270"/>
      <c r="BG14" s="270"/>
      <c r="BH14" s="270"/>
      <c r="BI14" s="270"/>
      <c r="BJ14" s="270"/>
      <c r="BK14" s="270"/>
      <c r="BL14" s="270"/>
      <c r="BM14" s="270"/>
      <c r="BN14" s="270"/>
      <c r="BO14" s="270"/>
      <c r="BP14" s="270"/>
      <c r="BQ14" s="279">
        <v>8</v>
      </c>
      <c r="BR14" s="280"/>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71"/>
    </row>
    <row r="15" spans="1:131" s="272" customFormat="1" ht="26.25" customHeight="1" x14ac:dyDescent="0.15">
      <c r="A15" s="278">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69"/>
      <c r="BA15" s="269"/>
      <c r="BB15" s="269"/>
      <c r="BC15" s="269"/>
      <c r="BD15" s="269"/>
      <c r="BE15" s="270"/>
      <c r="BF15" s="270"/>
      <c r="BG15" s="270"/>
      <c r="BH15" s="270"/>
      <c r="BI15" s="270"/>
      <c r="BJ15" s="270"/>
      <c r="BK15" s="270"/>
      <c r="BL15" s="270"/>
      <c r="BM15" s="270"/>
      <c r="BN15" s="270"/>
      <c r="BO15" s="270"/>
      <c r="BP15" s="270"/>
      <c r="BQ15" s="279">
        <v>9</v>
      </c>
      <c r="BR15" s="280"/>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71"/>
    </row>
    <row r="16" spans="1:131" s="272" customFormat="1" ht="26.25" customHeight="1" x14ac:dyDescent="0.15">
      <c r="A16" s="278">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69"/>
      <c r="BA16" s="269"/>
      <c r="BB16" s="269"/>
      <c r="BC16" s="269"/>
      <c r="BD16" s="269"/>
      <c r="BE16" s="270"/>
      <c r="BF16" s="270"/>
      <c r="BG16" s="270"/>
      <c r="BH16" s="270"/>
      <c r="BI16" s="270"/>
      <c r="BJ16" s="270"/>
      <c r="BK16" s="270"/>
      <c r="BL16" s="270"/>
      <c r="BM16" s="270"/>
      <c r="BN16" s="270"/>
      <c r="BO16" s="270"/>
      <c r="BP16" s="270"/>
      <c r="BQ16" s="279">
        <v>10</v>
      </c>
      <c r="BR16" s="280"/>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71"/>
    </row>
    <row r="17" spans="1:131" s="272" customFormat="1" ht="26.25" customHeight="1" x14ac:dyDescent="0.15">
      <c r="A17" s="278">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69"/>
      <c r="BA17" s="269"/>
      <c r="BB17" s="269"/>
      <c r="BC17" s="269"/>
      <c r="BD17" s="269"/>
      <c r="BE17" s="270"/>
      <c r="BF17" s="270"/>
      <c r="BG17" s="270"/>
      <c r="BH17" s="270"/>
      <c r="BI17" s="270"/>
      <c r="BJ17" s="270"/>
      <c r="BK17" s="270"/>
      <c r="BL17" s="270"/>
      <c r="BM17" s="270"/>
      <c r="BN17" s="270"/>
      <c r="BO17" s="270"/>
      <c r="BP17" s="270"/>
      <c r="BQ17" s="279">
        <v>11</v>
      </c>
      <c r="BR17" s="280"/>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71"/>
    </row>
    <row r="18" spans="1:131" s="272" customFormat="1" ht="26.25" customHeight="1" x14ac:dyDescent="0.15">
      <c r="A18" s="278">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69"/>
      <c r="BA18" s="269"/>
      <c r="BB18" s="269"/>
      <c r="BC18" s="269"/>
      <c r="BD18" s="269"/>
      <c r="BE18" s="270"/>
      <c r="BF18" s="270"/>
      <c r="BG18" s="270"/>
      <c r="BH18" s="270"/>
      <c r="BI18" s="270"/>
      <c r="BJ18" s="270"/>
      <c r="BK18" s="270"/>
      <c r="BL18" s="270"/>
      <c r="BM18" s="270"/>
      <c r="BN18" s="270"/>
      <c r="BO18" s="270"/>
      <c r="BP18" s="270"/>
      <c r="BQ18" s="279">
        <v>12</v>
      </c>
      <c r="BR18" s="280"/>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71"/>
    </row>
    <row r="19" spans="1:131" s="272" customFormat="1" ht="26.25" customHeight="1" x14ac:dyDescent="0.15">
      <c r="A19" s="278">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69"/>
      <c r="BA19" s="269"/>
      <c r="BB19" s="269"/>
      <c r="BC19" s="269"/>
      <c r="BD19" s="269"/>
      <c r="BE19" s="270"/>
      <c r="BF19" s="270"/>
      <c r="BG19" s="270"/>
      <c r="BH19" s="270"/>
      <c r="BI19" s="270"/>
      <c r="BJ19" s="270"/>
      <c r="BK19" s="270"/>
      <c r="BL19" s="270"/>
      <c r="BM19" s="270"/>
      <c r="BN19" s="270"/>
      <c r="BO19" s="270"/>
      <c r="BP19" s="270"/>
      <c r="BQ19" s="279">
        <v>13</v>
      </c>
      <c r="BR19" s="280"/>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71"/>
    </row>
    <row r="20" spans="1:131" s="272" customFormat="1" ht="26.25" customHeight="1" x14ac:dyDescent="0.15">
      <c r="A20" s="278">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69"/>
      <c r="BA20" s="269"/>
      <c r="BB20" s="269"/>
      <c r="BC20" s="269"/>
      <c r="BD20" s="269"/>
      <c r="BE20" s="270"/>
      <c r="BF20" s="270"/>
      <c r="BG20" s="270"/>
      <c r="BH20" s="270"/>
      <c r="BI20" s="270"/>
      <c r="BJ20" s="270"/>
      <c r="BK20" s="270"/>
      <c r="BL20" s="270"/>
      <c r="BM20" s="270"/>
      <c r="BN20" s="270"/>
      <c r="BO20" s="270"/>
      <c r="BP20" s="270"/>
      <c r="BQ20" s="279">
        <v>14</v>
      </c>
      <c r="BR20" s="280"/>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71"/>
    </row>
    <row r="21" spans="1:131" s="272" customFormat="1" ht="26.25" customHeight="1" thickBot="1" x14ac:dyDescent="0.2">
      <c r="A21" s="278">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69"/>
      <c r="BA21" s="269"/>
      <c r="BB21" s="269"/>
      <c r="BC21" s="269"/>
      <c r="BD21" s="269"/>
      <c r="BE21" s="270"/>
      <c r="BF21" s="270"/>
      <c r="BG21" s="270"/>
      <c r="BH21" s="270"/>
      <c r="BI21" s="270"/>
      <c r="BJ21" s="270"/>
      <c r="BK21" s="270"/>
      <c r="BL21" s="270"/>
      <c r="BM21" s="270"/>
      <c r="BN21" s="270"/>
      <c r="BO21" s="270"/>
      <c r="BP21" s="270"/>
      <c r="BQ21" s="279">
        <v>15</v>
      </c>
      <c r="BR21" s="280"/>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71"/>
    </row>
    <row r="22" spans="1:131" s="272" customFormat="1" ht="26.25" customHeight="1" x14ac:dyDescent="0.15">
      <c r="A22" s="278">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354</v>
      </c>
      <c r="BA22" s="826"/>
      <c r="BB22" s="826"/>
      <c r="BC22" s="826"/>
      <c r="BD22" s="827"/>
      <c r="BE22" s="270"/>
      <c r="BF22" s="270"/>
      <c r="BG22" s="270"/>
      <c r="BH22" s="270"/>
      <c r="BI22" s="270"/>
      <c r="BJ22" s="270"/>
      <c r="BK22" s="270"/>
      <c r="BL22" s="270"/>
      <c r="BM22" s="270"/>
      <c r="BN22" s="270"/>
      <c r="BO22" s="270"/>
      <c r="BP22" s="270"/>
      <c r="BQ22" s="279">
        <v>16</v>
      </c>
      <c r="BR22" s="280"/>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71"/>
    </row>
    <row r="23" spans="1:131" s="272" customFormat="1" ht="26.25" customHeight="1" thickBot="1" x14ac:dyDescent="0.2">
      <c r="A23" s="281" t="s">
        <v>355</v>
      </c>
      <c r="B23" s="810" t="s">
        <v>356</v>
      </c>
      <c r="C23" s="811"/>
      <c r="D23" s="811"/>
      <c r="E23" s="811"/>
      <c r="F23" s="811"/>
      <c r="G23" s="811"/>
      <c r="H23" s="811"/>
      <c r="I23" s="811"/>
      <c r="J23" s="811"/>
      <c r="K23" s="811"/>
      <c r="L23" s="811"/>
      <c r="M23" s="811"/>
      <c r="N23" s="811"/>
      <c r="O23" s="811"/>
      <c r="P23" s="812"/>
      <c r="Q23" s="813">
        <v>82573</v>
      </c>
      <c r="R23" s="814"/>
      <c r="S23" s="814"/>
      <c r="T23" s="814"/>
      <c r="U23" s="814"/>
      <c r="V23" s="814">
        <v>81332</v>
      </c>
      <c r="W23" s="814"/>
      <c r="X23" s="814"/>
      <c r="Y23" s="814"/>
      <c r="Z23" s="814"/>
      <c r="AA23" s="814">
        <v>1241</v>
      </c>
      <c r="AB23" s="814"/>
      <c r="AC23" s="814"/>
      <c r="AD23" s="814"/>
      <c r="AE23" s="815"/>
      <c r="AF23" s="816">
        <v>668</v>
      </c>
      <c r="AG23" s="814"/>
      <c r="AH23" s="814"/>
      <c r="AI23" s="814"/>
      <c r="AJ23" s="817"/>
      <c r="AK23" s="818"/>
      <c r="AL23" s="819"/>
      <c r="AM23" s="819"/>
      <c r="AN23" s="819"/>
      <c r="AO23" s="819"/>
      <c r="AP23" s="814">
        <v>88523</v>
      </c>
      <c r="AQ23" s="814"/>
      <c r="AR23" s="814"/>
      <c r="AS23" s="814"/>
      <c r="AT23" s="814"/>
      <c r="AU23" s="820"/>
      <c r="AV23" s="820"/>
      <c r="AW23" s="820"/>
      <c r="AX23" s="820"/>
      <c r="AY23" s="821"/>
      <c r="AZ23" s="829" t="s">
        <v>103</v>
      </c>
      <c r="BA23" s="830"/>
      <c r="BB23" s="830"/>
      <c r="BC23" s="830"/>
      <c r="BD23" s="831"/>
      <c r="BE23" s="270"/>
      <c r="BF23" s="270"/>
      <c r="BG23" s="270"/>
      <c r="BH23" s="270"/>
      <c r="BI23" s="270"/>
      <c r="BJ23" s="270"/>
      <c r="BK23" s="270"/>
      <c r="BL23" s="270"/>
      <c r="BM23" s="270"/>
      <c r="BN23" s="270"/>
      <c r="BO23" s="270"/>
      <c r="BP23" s="270"/>
      <c r="BQ23" s="279">
        <v>17</v>
      </c>
      <c r="BR23" s="280"/>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71"/>
    </row>
    <row r="24" spans="1:131" s="272" customFormat="1" ht="26.25" customHeight="1" x14ac:dyDescent="0.15">
      <c r="A24" s="828" t="s">
        <v>357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69"/>
      <c r="BA24" s="269"/>
      <c r="BB24" s="269"/>
      <c r="BC24" s="269"/>
      <c r="BD24" s="269"/>
      <c r="BE24" s="270"/>
      <c r="BF24" s="270"/>
      <c r="BG24" s="270"/>
      <c r="BH24" s="270"/>
      <c r="BI24" s="270"/>
      <c r="BJ24" s="270"/>
      <c r="BK24" s="270"/>
      <c r="BL24" s="270"/>
      <c r="BM24" s="270"/>
      <c r="BN24" s="270"/>
      <c r="BO24" s="270"/>
      <c r="BP24" s="270"/>
      <c r="BQ24" s="279">
        <v>18</v>
      </c>
      <c r="BR24" s="280"/>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71"/>
    </row>
    <row r="25" spans="1:131" s="264" customFormat="1" ht="26.25" customHeight="1" thickBot="1" x14ac:dyDescent="0.2">
      <c r="A25" s="769" t="s">
        <v>358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69"/>
      <c r="BK25" s="269"/>
      <c r="BL25" s="269"/>
      <c r="BM25" s="269"/>
      <c r="BN25" s="269"/>
      <c r="BO25" s="282"/>
      <c r="BP25" s="282"/>
      <c r="BQ25" s="279">
        <v>19</v>
      </c>
      <c r="BR25" s="280"/>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263"/>
    </row>
    <row r="26" spans="1:131" s="264" customFormat="1" ht="26.25" customHeight="1" x14ac:dyDescent="0.15">
      <c r="A26" s="760" t="s">
        <v>336</v>
      </c>
      <c r="B26" s="761"/>
      <c r="C26" s="761"/>
      <c r="D26" s="761"/>
      <c r="E26" s="761"/>
      <c r="F26" s="761"/>
      <c r="G26" s="761"/>
      <c r="H26" s="761"/>
      <c r="I26" s="761"/>
      <c r="J26" s="761"/>
      <c r="K26" s="761"/>
      <c r="L26" s="761"/>
      <c r="M26" s="761"/>
      <c r="N26" s="761"/>
      <c r="O26" s="761"/>
      <c r="P26" s="762"/>
      <c r="Q26" s="737" t="s">
        <v>359</v>
      </c>
      <c r="R26" s="738"/>
      <c r="S26" s="738"/>
      <c r="T26" s="738"/>
      <c r="U26" s="739"/>
      <c r="V26" s="737" t="s">
        <v>360</v>
      </c>
      <c r="W26" s="738"/>
      <c r="X26" s="738"/>
      <c r="Y26" s="738"/>
      <c r="Z26" s="739"/>
      <c r="AA26" s="737" t="s">
        <v>361</v>
      </c>
      <c r="AB26" s="738"/>
      <c r="AC26" s="738"/>
      <c r="AD26" s="738"/>
      <c r="AE26" s="738"/>
      <c r="AF26" s="832" t="s">
        <v>362</v>
      </c>
      <c r="AG26" s="833"/>
      <c r="AH26" s="833"/>
      <c r="AI26" s="833"/>
      <c r="AJ26" s="834"/>
      <c r="AK26" s="738" t="s">
        <v>363</v>
      </c>
      <c r="AL26" s="738"/>
      <c r="AM26" s="738"/>
      <c r="AN26" s="738"/>
      <c r="AO26" s="739"/>
      <c r="AP26" s="737" t="s">
        <v>364</v>
      </c>
      <c r="AQ26" s="738"/>
      <c r="AR26" s="738"/>
      <c r="AS26" s="738"/>
      <c r="AT26" s="739"/>
      <c r="AU26" s="737" t="s">
        <v>365</v>
      </c>
      <c r="AV26" s="738"/>
      <c r="AW26" s="738"/>
      <c r="AX26" s="738"/>
      <c r="AY26" s="739"/>
      <c r="AZ26" s="737" t="s">
        <v>366</v>
      </c>
      <c r="BA26" s="738"/>
      <c r="BB26" s="738"/>
      <c r="BC26" s="738"/>
      <c r="BD26" s="739"/>
      <c r="BE26" s="737" t="s">
        <v>343</v>
      </c>
      <c r="BF26" s="738"/>
      <c r="BG26" s="738"/>
      <c r="BH26" s="738"/>
      <c r="BI26" s="749"/>
      <c r="BJ26" s="269"/>
      <c r="BK26" s="269"/>
      <c r="BL26" s="269"/>
      <c r="BM26" s="269"/>
      <c r="BN26" s="269"/>
      <c r="BO26" s="282"/>
      <c r="BP26" s="282"/>
      <c r="BQ26" s="279">
        <v>20</v>
      </c>
      <c r="BR26" s="280"/>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263"/>
    </row>
    <row r="27" spans="1:131" s="264"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69"/>
      <c r="BK27" s="269"/>
      <c r="BL27" s="269"/>
      <c r="BM27" s="269"/>
      <c r="BN27" s="269"/>
      <c r="BO27" s="282"/>
      <c r="BP27" s="282"/>
      <c r="BQ27" s="279">
        <v>21</v>
      </c>
      <c r="BR27" s="280"/>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263"/>
    </row>
    <row r="28" spans="1:131" s="264" customFormat="1" ht="26.25" customHeight="1" thickTop="1" x14ac:dyDescent="0.15">
      <c r="A28" s="283">
        <v>1</v>
      </c>
      <c r="B28" s="751" t="s">
        <v>367</v>
      </c>
      <c r="C28" s="752"/>
      <c r="D28" s="752"/>
      <c r="E28" s="752"/>
      <c r="F28" s="752"/>
      <c r="G28" s="752"/>
      <c r="H28" s="752"/>
      <c r="I28" s="752"/>
      <c r="J28" s="752"/>
      <c r="K28" s="752"/>
      <c r="L28" s="752"/>
      <c r="M28" s="752"/>
      <c r="N28" s="752"/>
      <c r="O28" s="752"/>
      <c r="P28" s="753"/>
      <c r="Q28" s="842">
        <v>24388</v>
      </c>
      <c r="R28" s="843"/>
      <c r="S28" s="843"/>
      <c r="T28" s="843"/>
      <c r="U28" s="843"/>
      <c r="V28" s="843">
        <v>25565</v>
      </c>
      <c r="W28" s="843"/>
      <c r="X28" s="843"/>
      <c r="Y28" s="843"/>
      <c r="Z28" s="843"/>
      <c r="AA28" s="843">
        <v>-1177</v>
      </c>
      <c r="AB28" s="843"/>
      <c r="AC28" s="843"/>
      <c r="AD28" s="843"/>
      <c r="AE28" s="844"/>
      <c r="AF28" s="845">
        <v>-1177</v>
      </c>
      <c r="AG28" s="843"/>
      <c r="AH28" s="843"/>
      <c r="AI28" s="843"/>
      <c r="AJ28" s="846"/>
      <c r="AK28" s="847">
        <v>1983</v>
      </c>
      <c r="AL28" s="838"/>
      <c r="AM28" s="838"/>
      <c r="AN28" s="838"/>
      <c r="AO28" s="838"/>
      <c r="AP28" s="838" t="s">
        <v>542</v>
      </c>
      <c r="AQ28" s="838"/>
      <c r="AR28" s="838"/>
      <c r="AS28" s="838"/>
      <c r="AT28" s="838"/>
      <c r="AU28" s="838" t="s">
        <v>545</v>
      </c>
      <c r="AV28" s="838"/>
      <c r="AW28" s="838"/>
      <c r="AX28" s="838"/>
      <c r="AY28" s="838"/>
      <c r="AZ28" s="839" t="s">
        <v>542</v>
      </c>
      <c r="BA28" s="839"/>
      <c r="BB28" s="839"/>
      <c r="BC28" s="839"/>
      <c r="BD28" s="839"/>
      <c r="BE28" s="840"/>
      <c r="BF28" s="840"/>
      <c r="BG28" s="840"/>
      <c r="BH28" s="840"/>
      <c r="BI28" s="841"/>
      <c r="BJ28" s="269"/>
      <c r="BK28" s="269"/>
      <c r="BL28" s="269"/>
      <c r="BM28" s="269"/>
      <c r="BN28" s="269"/>
      <c r="BO28" s="282"/>
      <c r="BP28" s="282"/>
      <c r="BQ28" s="279">
        <v>22</v>
      </c>
      <c r="BR28" s="280"/>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263"/>
    </row>
    <row r="29" spans="1:131" s="264" customFormat="1" ht="26.25" customHeight="1" x14ac:dyDescent="0.15">
      <c r="A29" s="283">
        <v>2</v>
      </c>
      <c r="B29" s="775" t="s">
        <v>368</v>
      </c>
      <c r="C29" s="776"/>
      <c r="D29" s="776"/>
      <c r="E29" s="776"/>
      <c r="F29" s="776"/>
      <c r="G29" s="776"/>
      <c r="H29" s="776"/>
      <c r="I29" s="776"/>
      <c r="J29" s="776"/>
      <c r="K29" s="776"/>
      <c r="L29" s="776"/>
      <c r="M29" s="776"/>
      <c r="N29" s="776"/>
      <c r="O29" s="776"/>
      <c r="P29" s="777"/>
      <c r="Q29" s="778">
        <v>18100</v>
      </c>
      <c r="R29" s="779"/>
      <c r="S29" s="779"/>
      <c r="T29" s="779"/>
      <c r="U29" s="779"/>
      <c r="V29" s="779">
        <v>17788</v>
      </c>
      <c r="W29" s="779"/>
      <c r="X29" s="779"/>
      <c r="Y29" s="779"/>
      <c r="Z29" s="779"/>
      <c r="AA29" s="779">
        <v>312</v>
      </c>
      <c r="AB29" s="779"/>
      <c r="AC29" s="779"/>
      <c r="AD29" s="779"/>
      <c r="AE29" s="780"/>
      <c r="AF29" s="781">
        <v>312</v>
      </c>
      <c r="AG29" s="782"/>
      <c r="AH29" s="782"/>
      <c r="AI29" s="782"/>
      <c r="AJ29" s="783"/>
      <c r="AK29" s="850">
        <v>2596</v>
      </c>
      <c r="AL29" s="851"/>
      <c r="AM29" s="851"/>
      <c r="AN29" s="851"/>
      <c r="AO29" s="851"/>
      <c r="AP29" s="851">
        <v>50</v>
      </c>
      <c r="AQ29" s="851"/>
      <c r="AR29" s="851"/>
      <c r="AS29" s="851"/>
      <c r="AT29" s="851"/>
      <c r="AU29" s="851">
        <v>7</v>
      </c>
      <c r="AV29" s="851"/>
      <c r="AW29" s="851"/>
      <c r="AX29" s="851"/>
      <c r="AY29" s="851"/>
      <c r="AZ29" s="852" t="s">
        <v>544</v>
      </c>
      <c r="BA29" s="852"/>
      <c r="BB29" s="852"/>
      <c r="BC29" s="852"/>
      <c r="BD29" s="852"/>
      <c r="BE29" s="848"/>
      <c r="BF29" s="848"/>
      <c r="BG29" s="848"/>
      <c r="BH29" s="848"/>
      <c r="BI29" s="849"/>
      <c r="BJ29" s="269"/>
      <c r="BK29" s="269"/>
      <c r="BL29" s="269"/>
      <c r="BM29" s="269"/>
      <c r="BN29" s="269"/>
      <c r="BO29" s="282"/>
      <c r="BP29" s="282"/>
      <c r="BQ29" s="279">
        <v>23</v>
      </c>
      <c r="BR29" s="280"/>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263"/>
    </row>
    <row r="30" spans="1:131" s="264" customFormat="1" ht="26.25" customHeight="1" x14ac:dyDescent="0.15">
      <c r="A30" s="283">
        <v>3</v>
      </c>
      <c r="B30" s="775" t="s">
        <v>369</v>
      </c>
      <c r="C30" s="776"/>
      <c r="D30" s="776"/>
      <c r="E30" s="776"/>
      <c r="F30" s="776"/>
      <c r="G30" s="776"/>
      <c r="H30" s="776"/>
      <c r="I30" s="776"/>
      <c r="J30" s="776"/>
      <c r="K30" s="776"/>
      <c r="L30" s="776"/>
      <c r="M30" s="776"/>
      <c r="N30" s="776"/>
      <c r="O30" s="776"/>
      <c r="P30" s="777"/>
      <c r="Q30" s="778">
        <v>1734</v>
      </c>
      <c r="R30" s="779"/>
      <c r="S30" s="779"/>
      <c r="T30" s="779"/>
      <c r="U30" s="779"/>
      <c r="V30" s="779">
        <v>1702</v>
      </c>
      <c r="W30" s="779"/>
      <c r="X30" s="779"/>
      <c r="Y30" s="779"/>
      <c r="Z30" s="779"/>
      <c r="AA30" s="779">
        <v>32</v>
      </c>
      <c r="AB30" s="779"/>
      <c r="AC30" s="779"/>
      <c r="AD30" s="779"/>
      <c r="AE30" s="780"/>
      <c r="AF30" s="781">
        <v>32</v>
      </c>
      <c r="AG30" s="782"/>
      <c r="AH30" s="782"/>
      <c r="AI30" s="782"/>
      <c r="AJ30" s="783"/>
      <c r="AK30" s="850">
        <v>524</v>
      </c>
      <c r="AL30" s="851"/>
      <c r="AM30" s="851"/>
      <c r="AN30" s="851"/>
      <c r="AO30" s="851"/>
      <c r="AP30" s="851" t="s">
        <v>543</v>
      </c>
      <c r="AQ30" s="851"/>
      <c r="AR30" s="851"/>
      <c r="AS30" s="851"/>
      <c r="AT30" s="851"/>
      <c r="AU30" s="851" t="s">
        <v>543</v>
      </c>
      <c r="AV30" s="851"/>
      <c r="AW30" s="851"/>
      <c r="AX30" s="851"/>
      <c r="AY30" s="851"/>
      <c r="AZ30" s="852" t="s">
        <v>543</v>
      </c>
      <c r="BA30" s="852"/>
      <c r="BB30" s="852"/>
      <c r="BC30" s="852"/>
      <c r="BD30" s="852"/>
      <c r="BE30" s="848"/>
      <c r="BF30" s="848"/>
      <c r="BG30" s="848"/>
      <c r="BH30" s="848"/>
      <c r="BI30" s="849"/>
      <c r="BJ30" s="269"/>
      <c r="BK30" s="269"/>
      <c r="BL30" s="269"/>
      <c r="BM30" s="269"/>
      <c r="BN30" s="269"/>
      <c r="BO30" s="282"/>
      <c r="BP30" s="282"/>
      <c r="BQ30" s="279">
        <v>24</v>
      </c>
      <c r="BR30" s="280"/>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263"/>
    </row>
    <row r="31" spans="1:131" s="264" customFormat="1" ht="26.25" customHeight="1" x14ac:dyDescent="0.15">
      <c r="A31" s="283">
        <v>4</v>
      </c>
      <c r="B31" s="775" t="s">
        <v>370</v>
      </c>
      <c r="C31" s="776"/>
      <c r="D31" s="776"/>
      <c r="E31" s="776"/>
      <c r="F31" s="776"/>
      <c r="G31" s="776"/>
      <c r="H31" s="776"/>
      <c r="I31" s="776"/>
      <c r="J31" s="776"/>
      <c r="K31" s="776"/>
      <c r="L31" s="776"/>
      <c r="M31" s="776"/>
      <c r="N31" s="776"/>
      <c r="O31" s="776"/>
      <c r="P31" s="777"/>
      <c r="Q31" s="778">
        <v>4046</v>
      </c>
      <c r="R31" s="779"/>
      <c r="S31" s="779"/>
      <c r="T31" s="779"/>
      <c r="U31" s="779"/>
      <c r="V31" s="779">
        <v>3500</v>
      </c>
      <c r="W31" s="779"/>
      <c r="X31" s="779"/>
      <c r="Y31" s="779"/>
      <c r="Z31" s="779"/>
      <c r="AA31" s="779">
        <v>546</v>
      </c>
      <c r="AB31" s="779"/>
      <c r="AC31" s="779"/>
      <c r="AD31" s="779"/>
      <c r="AE31" s="780"/>
      <c r="AF31" s="781">
        <v>2571</v>
      </c>
      <c r="AG31" s="782"/>
      <c r="AH31" s="782"/>
      <c r="AI31" s="782"/>
      <c r="AJ31" s="783"/>
      <c r="AK31" s="850">
        <v>21</v>
      </c>
      <c r="AL31" s="851"/>
      <c r="AM31" s="851"/>
      <c r="AN31" s="851"/>
      <c r="AO31" s="851"/>
      <c r="AP31" s="851">
        <v>15935</v>
      </c>
      <c r="AQ31" s="851"/>
      <c r="AR31" s="851"/>
      <c r="AS31" s="851"/>
      <c r="AT31" s="851"/>
      <c r="AU31" s="851">
        <v>1705</v>
      </c>
      <c r="AV31" s="851"/>
      <c r="AW31" s="851"/>
      <c r="AX31" s="851"/>
      <c r="AY31" s="851"/>
      <c r="AZ31" s="852" t="s">
        <v>542</v>
      </c>
      <c r="BA31" s="852"/>
      <c r="BB31" s="852"/>
      <c r="BC31" s="852"/>
      <c r="BD31" s="852"/>
      <c r="BE31" s="848" t="s">
        <v>371</v>
      </c>
      <c r="BF31" s="848"/>
      <c r="BG31" s="848"/>
      <c r="BH31" s="848"/>
      <c r="BI31" s="849"/>
      <c r="BJ31" s="269"/>
      <c r="BK31" s="269"/>
      <c r="BL31" s="269"/>
      <c r="BM31" s="269"/>
      <c r="BN31" s="269"/>
      <c r="BO31" s="282"/>
      <c r="BP31" s="282"/>
      <c r="BQ31" s="279">
        <v>25</v>
      </c>
      <c r="BR31" s="280"/>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263"/>
    </row>
    <row r="32" spans="1:131" s="264" customFormat="1" ht="26.25" customHeight="1" x14ac:dyDescent="0.15">
      <c r="A32" s="283">
        <v>5</v>
      </c>
      <c r="B32" s="775" t="s">
        <v>372</v>
      </c>
      <c r="C32" s="776"/>
      <c r="D32" s="776"/>
      <c r="E32" s="776"/>
      <c r="F32" s="776"/>
      <c r="G32" s="776"/>
      <c r="H32" s="776"/>
      <c r="I32" s="776"/>
      <c r="J32" s="776"/>
      <c r="K32" s="776"/>
      <c r="L32" s="776"/>
      <c r="M32" s="776"/>
      <c r="N32" s="776"/>
      <c r="O32" s="776"/>
      <c r="P32" s="777"/>
      <c r="Q32" s="778">
        <v>4007</v>
      </c>
      <c r="R32" s="779"/>
      <c r="S32" s="779"/>
      <c r="T32" s="779"/>
      <c r="U32" s="779"/>
      <c r="V32" s="779">
        <v>4410</v>
      </c>
      <c r="W32" s="779"/>
      <c r="X32" s="779"/>
      <c r="Y32" s="779"/>
      <c r="Z32" s="779"/>
      <c r="AA32" s="779">
        <v>-403</v>
      </c>
      <c r="AB32" s="779"/>
      <c r="AC32" s="779"/>
      <c r="AD32" s="779"/>
      <c r="AE32" s="780"/>
      <c r="AF32" s="781">
        <v>229</v>
      </c>
      <c r="AG32" s="782"/>
      <c r="AH32" s="782"/>
      <c r="AI32" s="782"/>
      <c r="AJ32" s="783"/>
      <c r="AK32" s="850">
        <v>686</v>
      </c>
      <c r="AL32" s="851"/>
      <c r="AM32" s="851"/>
      <c r="AN32" s="851"/>
      <c r="AO32" s="851"/>
      <c r="AP32" s="851">
        <v>1362</v>
      </c>
      <c r="AQ32" s="851"/>
      <c r="AR32" s="851"/>
      <c r="AS32" s="851"/>
      <c r="AT32" s="851"/>
      <c r="AU32" s="851">
        <v>905</v>
      </c>
      <c r="AV32" s="851"/>
      <c r="AW32" s="851"/>
      <c r="AX32" s="851"/>
      <c r="AY32" s="851"/>
      <c r="AZ32" s="852" t="s">
        <v>543</v>
      </c>
      <c r="BA32" s="852"/>
      <c r="BB32" s="852"/>
      <c r="BC32" s="852"/>
      <c r="BD32" s="852"/>
      <c r="BE32" s="848" t="s">
        <v>371</v>
      </c>
      <c r="BF32" s="848"/>
      <c r="BG32" s="848"/>
      <c r="BH32" s="848"/>
      <c r="BI32" s="849"/>
      <c r="BJ32" s="269"/>
      <c r="BK32" s="269"/>
      <c r="BL32" s="269"/>
      <c r="BM32" s="269"/>
      <c r="BN32" s="269"/>
      <c r="BO32" s="282"/>
      <c r="BP32" s="282"/>
      <c r="BQ32" s="279">
        <v>26</v>
      </c>
      <c r="BR32" s="280"/>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263"/>
    </row>
    <row r="33" spans="1:131" s="264" customFormat="1" ht="26.25" customHeight="1" x14ac:dyDescent="0.15">
      <c r="A33" s="283">
        <v>6</v>
      </c>
      <c r="B33" s="775" t="s">
        <v>373</v>
      </c>
      <c r="C33" s="776"/>
      <c r="D33" s="776"/>
      <c r="E33" s="776"/>
      <c r="F33" s="776"/>
      <c r="G33" s="776"/>
      <c r="H33" s="776"/>
      <c r="I33" s="776"/>
      <c r="J33" s="776"/>
      <c r="K33" s="776"/>
      <c r="L33" s="776"/>
      <c r="M33" s="776"/>
      <c r="N33" s="776"/>
      <c r="O33" s="776"/>
      <c r="P33" s="777"/>
      <c r="Q33" s="778">
        <v>5933</v>
      </c>
      <c r="R33" s="779"/>
      <c r="S33" s="779"/>
      <c r="T33" s="779"/>
      <c r="U33" s="779"/>
      <c r="V33" s="779">
        <v>5238</v>
      </c>
      <c r="W33" s="779"/>
      <c r="X33" s="779"/>
      <c r="Y33" s="779"/>
      <c r="Z33" s="779"/>
      <c r="AA33" s="779">
        <v>695</v>
      </c>
      <c r="AB33" s="779"/>
      <c r="AC33" s="779"/>
      <c r="AD33" s="779"/>
      <c r="AE33" s="780"/>
      <c r="AF33" s="781">
        <v>1833</v>
      </c>
      <c r="AG33" s="782"/>
      <c r="AH33" s="782"/>
      <c r="AI33" s="782"/>
      <c r="AJ33" s="783"/>
      <c r="AK33" s="850">
        <v>2258</v>
      </c>
      <c r="AL33" s="851"/>
      <c r="AM33" s="851"/>
      <c r="AN33" s="851"/>
      <c r="AO33" s="851"/>
      <c r="AP33" s="851">
        <v>43167</v>
      </c>
      <c r="AQ33" s="851"/>
      <c r="AR33" s="851"/>
      <c r="AS33" s="851"/>
      <c r="AT33" s="851"/>
      <c r="AU33" s="851">
        <v>18994</v>
      </c>
      <c r="AV33" s="851"/>
      <c r="AW33" s="851"/>
      <c r="AX33" s="851"/>
      <c r="AY33" s="851"/>
      <c r="AZ33" s="852" t="s">
        <v>543</v>
      </c>
      <c r="BA33" s="852"/>
      <c r="BB33" s="852"/>
      <c r="BC33" s="852"/>
      <c r="BD33" s="852"/>
      <c r="BE33" s="848" t="s">
        <v>371</v>
      </c>
      <c r="BF33" s="848"/>
      <c r="BG33" s="848"/>
      <c r="BH33" s="848"/>
      <c r="BI33" s="849"/>
      <c r="BJ33" s="269"/>
      <c r="BK33" s="269"/>
      <c r="BL33" s="269"/>
      <c r="BM33" s="269"/>
      <c r="BN33" s="269"/>
      <c r="BO33" s="282"/>
      <c r="BP33" s="282"/>
      <c r="BQ33" s="279">
        <v>27</v>
      </c>
      <c r="BR33" s="280"/>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263"/>
    </row>
    <row r="34" spans="1:131" s="264" customFormat="1" ht="26.25" customHeight="1" x14ac:dyDescent="0.15">
      <c r="A34" s="283">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69"/>
      <c r="BK34" s="269"/>
      <c r="BL34" s="269"/>
      <c r="BM34" s="269"/>
      <c r="BN34" s="269"/>
      <c r="BO34" s="282"/>
      <c r="BP34" s="282"/>
      <c r="BQ34" s="279">
        <v>28</v>
      </c>
      <c r="BR34" s="280"/>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263"/>
    </row>
    <row r="35" spans="1:131" s="264" customFormat="1" ht="26.25" customHeight="1" x14ac:dyDescent="0.15">
      <c r="A35" s="283">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69"/>
      <c r="BK35" s="269"/>
      <c r="BL35" s="269"/>
      <c r="BM35" s="269"/>
      <c r="BN35" s="269"/>
      <c r="BO35" s="282"/>
      <c r="BP35" s="282"/>
      <c r="BQ35" s="279">
        <v>29</v>
      </c>
      <c r="BR35" s="280"/>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263"/>
    </row>
    <row r="36" spans="1:131" s="264" customFormat="1" ht="26.25" customHeight="1" x14ac:dyDescent="0.15">
      <c r="A36" s="283">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69"/>
      <c r="BK36" s="269"/>
      <c r="BL36" s="269"/>
      <c r="BM36" s="269"/>
      <c r="BN36" s="269"/>
      <c r="BO36" s="282"/>
      <c r="BP36" s="282"/>
      <c r="BQ36" s="279">
        <v>30</v>
      </c>
      <c r="BR36" s="280"/>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263"/>
    </row>
    <row r="37" spans="1:131" s="264" customFormat="1" ht="26.25" customHeight="1" x14ac:dyDescent="0.15">
      <c r="A37" s="283">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69"/>
      <c r="BK37" s="269"/>
      <c r="BL37" s="269"/>
      <c r="BM37" s="269"/>
      <c r="BN37" s="269"/>
      <c r="BO37" s="282"/>
      <c r="BP37" s="282"/>
      <c r="BQ37" s="279">
        <v>31</v>
      </c>
      <c r="BR37" s="280"/>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263"/>
    </row>
    <row r="38" spans="1:131" s="264" customFormat="1" ht="26.25" customHeight="1" x14ac:dyDescent="0.15">
      <c r="A38" s="283">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69"/>
      <c r="BK38" s="269"/>
      <c r="BL38" s="269"/>
      <c r="BM38" s="269"/>
      <c r="BN38" s="269"/>
      <c r="BO38" s="282"/>
      <c r="BP38" s="282"/>
      <c r="BQ38" s="279">
        <v>32</v>
      </c>
      <c r="BR38" s="280"/>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263"/>
    </row>
    <row r="39" spans="1:131" s="264" customFormat="1" ht="26.25" customHeight="1" x14ac:dyDescent="0.15">
      <c r="A39" s="283">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69"/>
      <c r="BK39" s="269"/>
      <c r="BL39" s="269"/>
      <c r="BM39" s="269"/>
      <c r="BN39" s="269"/>
      <c r="BO39" s="282"/>
      <c r="BP39" s="282"/>
      <c r="BQ39" s="279">
        <v>33</v>
      </c>
      <c r="BR39" s="280"/>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263"/>
    </row>
    <row r="40" spans="1:131" s="264" customFormat="1" ht="26.25" customHeight="1" x14ac:dyDescent="0.15">
      <c r="A40" s="278">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69"/>
      <c r="BK40" s="269"/>
      <c r="BL40" s="269"/>
      <c r="BM40" s="269"/>
      <c r="BN40" s="269"/>
      <c r="BO40" s="282"/>
      <c r="BP40" s="282"/>
      <c r="BQ40" s="279">
        <v>34</v>
      </c>
      <c r="BR40" s="280"/>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263"/>
    </row>
    <row r="41" spans="1:131" s="264" customFormat="1" ht="26.25" customHeight="1" x14ac:dyDescent="0.15">
      <c r="A41" s="278">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69"/>
      <c r="BK41" s="269"/>
      <c r="BL41" s="269"/>
      <c r="BM41" s="269"/>
      <c r="BN41" s="269"/>
      <c r="BO41" s="282"/>
      <c r="BP41" s="282"/>
      <c r="BQ41" s="279">
        <v>35</v>
      </c>
      <c r="BR41" s="280"/>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263"/>
    </row>
    <row r="42" spans="1:131" s="264" customFormat="1" ht="26.25" customHeight="1" x14ac:dyDescent="0.15">
      <c r="A42" s="278">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69"/>
      <c r="BK42" s="269"/>
      <c r="BL42" s="269"/>
      <c r="BM42" s="269"/>
      <c r="BN42" s="269"/>
      <c r="BO42" s="282"/>
      <c r="BP42" s="282"/>
      <c r="BQ42" s="279">
        <v>36</v>
      </c>
      <c r="BR42" s="280"/>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263"/>
    </row>
    <row r="43" spans="1:131" s="264" customFormat="1" ht="26.25" customHeight="1" x14ac:dyDescent="0.15">
      <c r="A43" s="278">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69"/>
      <c r="BK43" s="269"/>
      <c r="BL43" s="269"/>
      <c r="BM43" s="269"/>
      <c r="BN43" s="269"/>
      <c r="BO43" s="282"/>
      <c r="BP43" s="282"/>
      <c r="BQ43" s="279">
        <v>37</v>
      </c>
      <c r="BR43" s="280"/>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263"/>
    </row>
    <row r="44" spans="1:131" s="264" customFormat="1" ht="26.25" customHeight="1" x14ac:dyDescent="0.15">
      <c r="A44" s="278">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69"/>
      <c r="BK44" s="269"/>
      <c r="BL44" s="269"/>
      <c r="BM44" s="269"/>
      <c r="BN44" s="269"/>
      <c r="BO44" s="282"/>
      <c r="BP44" s="282"/>
      <c r="BQ44" s="279">
        <v>38</v>
      </c>
      <c r="BR44" s="280"/>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263"/>
    </row>
    <row r="45" spans="1:131" s="264" customFormat="1" ht="26.25" customHeight="1" x14ac:dyDescent="0.15">
      <c r="A45" s="278">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69"/>
      <c r="BK45" s="269"/>
      <c r="BL45" s="269"/>
      <c r="BM45" s="269"/>
      <c r="BN45" s="269"/>
      <c r="BO45" s="282"/>
      <c r="BP45" s="282"/>
      <c r="BQ45" s="279">
        <v>39</v>
      </c>
      <c r="BR45" s="280"/>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263"/>
    </row>
    <row r="46" spans="1:131" s="264" customFormat="1" ht="26.25" customHeight="1" x14ac:dyDescent="0.15">
      <c r="A46" s="278">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69"/>
      <c r="BK46" s="269"/>
      <c r="BL46" s="269"/>
      <c r="BM46" s="269"/>
      <c r="BN46" s="269"/>
      <c r="BO46" s="282"/>
      <c r="BP46" s="282"/>
      <c r="BQ46" s="279">
        <v>40</v>
      </c>
      <c r="BR46" s="280"/>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263"/>
    </row>
    <row r="47" spans="1:131" s="264" customFormat="1" ht="26.25" customHeight="1" x14ac:dyDescent="0.15">
      <c r="A47" s="278">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69"/>
      <c r="BK47" s="269"/>
      <c r="BL47" s="269"/>
      <c r="BM47" s="269"/>
      <c r="BN47" s="269"/>
      <c r="BO47" s="282"/>
      <c r="BP47" s="282"/>
      <c r="BQ47" s="279">
        <v>41</v>
      </c>
      <c r="BR47" s="280"/>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263"/>
    </row>
    <row r="48" spans="1:131" s="264" customFormat="1" ht="26.25" customHeight="1" x14ac:dyDescent="0.15">
      <c r="A48" s="278">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69"/>
      <c r="BK48" s="269"/>
      <c r="BL48" s="269"/>
      <c r="BM48" s="269"/>
      <c r="BN48" s="269"/>
      <c r="BO48" s="282"/>
      <c r="BP48" s="282"/>
      <c r="BQ48" s="279">
        <v>42</v>
      </c>
      <c r="BR48" s="280"/>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263"/>
    </row>
    <row r="49" spans="1:131" s="264" customFormat="1" ht="26.25" customHeight="1" x14ac:dyDescent="0.15">
      <c r="A49" s="278">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69"/>
      <c r="BK49" s="269"/>
      <c r="BL49" s="269"/>
      <c r="BM49" s="269"/>
      <c r="BN49" s="269"/>
      <c r="BO49" s="282"/>
      <c r="BP49" s="282"/>
      <c r="BQ49" s="279">
        <v>43</v>
      </c>
      <c r="BR49" s="280"/>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263"/>
    </row>
    <row r="50" spans="1:131" s="264" customFormat="1" ht="26.25" customHeight="1" x14ac:dyDescent="0.15">
      <c r="A50" s="278">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69"/>
      <c r="BK50" s="269"/>
      <c r="BL50" s="269"/>
      <c r="BM50" s="269"/>
      <c r="BN50" s="269"/>
      <c r="BO50" s="282"/>
      <c r="BP50" s="282"/>
      <c r="BQ50" s="279">
        <v>44</v>
      </c>
      <c r="BR50" s="280"/>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263"/>
    </row>
    <row r="51" spans="1:131" s="264" customFormat="1" ht="26.25" customHeight="1" x14ac:dyDescent="0.15">
      <c r="A51" s="278">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69"/>
      <c r="BK51" s="269"/>
      <c r="BL51" s="269"/>
      <c r="BM51" s="269"/>
      <c r="BN51" s="269"/>
      <c r="BO51" s="282"/>
      <c r="BP51" s="282"/>
      <c r="BQ51" s="279">
        <v>45</v>
      </c>
      <c r="BR51" s="280"/>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263"/>
    </row>
    <row r="52" spans="1:131" s="264" customFormat="1" ht="26.25" customHeight="1" x14ac:dyDescent="0.15">
      <c r="A52" s="278">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69"/>
      <c r="BK52" s="269"/>
      <c r="BL52" s="269"/>
      <c r="BM52" s="269"/>
      <c r="BN52" s="269"/>
      <c r="BO52" s="282"/>
      <c r="BP52" s="282"/>
      <c r="BQ52" s="279">
        <v>46</v>
      </c>
      <c r="BR52" s="280"/>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263"/>
    </row>
    <row r="53" spans="1:131" s="264" customFormat="1" ht="26.25" customHeight="1" x14ac:dyDescent="0.15">
      <c r="A53" s="278">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69"/>
      <c r="BK53" s="269"/>
      <c r="BL53" s="269"/>
      <c r="BM53" s="269"/>
      <c r="BN53" s="269"/>
      <c r="BO53" s="282"/>
      <c r="BP53" s="282"/>
      <c r="BQ53" s="279">
        <v>47</v>
      </c>
      <c r="BR53" s="280"/>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263"/>
    </row>
    <row r="54" spans="1:131" s="264" customFormat="1" ht="26.25" customHeight="1" x14ac:dyDescent="0.15">
      <c r="A54" s="278">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69"/>
      <c r="BK54" s="269"/>
      <c r="BL54" s="269"/>
      <c r="BM54" s="269"/>
      <c r="BN54" s="269"/>
      <c r="BO54" s="282"/>
      <c r="BP54" s="282"/>
      <c r="BQ54" s="279">
        <v>48</v>
      </c>
      <c r="BR54" s="280"/>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263"/>
    </row>
    <row r="55" spans="1:131" s="264" customFormat="1" ht="26.25" customHeight="1" x14ac:dyDescent="0.15">
      <c r="A55" s="278">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69"/>
      <c r="BK55" s="269"/>
      <c r="BL55" s="269"/>
      <c r="BM55" s="269"/>
      <c r="BN55" s="269"/>
      <c r="BO55" s="282"/>
      <c r="BP55" s="282"/>
      <c r="BQ55" s="279">
        <v>49</v>
      </c>
      <c r="BR55" s="280"/>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263"/>
    </row>
    <row r="56" spans="1:131" s="264" customFormat="1" ht="26.25" customHeight="1" x14ac:dyDescent="0.15">
      <c r="A56" s="278">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69"/>
      <c r="BK56" s="269"/>
      <c r="BL56" s="269"/>
      <c r="BM56" s="269"/>
      <c r="BN56" s="269"/>
      <c r="BO56" s="282"/>
      <c r="BP56" s="282"/>
      <c r="BQ56" s="279">
        <v>50</v>
      </c>
      <c r="BR56" s="280"/>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263"/>
    </row>
    <row r="57" spans="1:131" s="264" customFormat="1" ht="26.25" customHeight="1" x14ac:dyDescent="0.15">
      <c r="A57" s="278">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69"/>
      <c r="BK57" s="269"/>
      <c r="BL57" s="269"/>
      <c r="BM57" s="269"/>
      <c r="BN57" s="269"/>
      <c r="BO57" s="282"/>
      <c r="BP57" s="282"/>
      <c r="BQ57" s="279">
        <v>51</v>
      </c>
      <c r="BR57" s="280"/>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263"/>
    </row>
    <row r="58" spans="1:131" s="264" customFormat="1" ht="26.25" customHeight="1" x14ac:dyDescent="0.15">
      <c r="A58" s="278">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69"/>
      <c r="BK58" s="269"/>
      <c r="BL58" s="269"/>
      <c r="BM58" s="269"/>
      <c r="BN58" s="269"/>
      <c r="BO58" s="282"/>
      <c r="BP58" s="282"/>
      <c r="BQ58" s="279">
        <v>52</v>
      </c>
      <c r="BR58" s="280"/>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263"/>
    </row>
    <row r="59" spans="1:131" s="264" customFormat="1" ht="26.25" customHeight="1" x14ac:dyDescent="0.15">
      <c r="A59" s="278">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69"/>
      <c r="BK59" s="269"/>
      <c r="BL59" s="269"/>
      <c r="BM59" s="269"/>
      <c r="BN59" s="269"/>
      <c r="BO59" s="282"/>
      <c r="BP59" s="282"/>
      <c r="BQ59" s="279">
        <v>53</v>
      </c>
      <c r="BR59" s="280"/>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263"/>
    </row>
    <row r="60" spans="1:131" s="264" customFormat="1" ht="26.25" customHeight="1" x14ac:dyDescent="0.15">
      <c r="A60" s="278">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69"/>
      <c r="BK60" s="269"/>
      <c r="BL60" s="269"/>
      <c r="BM60" s="269"/>
      <c r="BN60" s="269"/>
      <c r="BO60" s="282"/>
      <c r="BP60" s="282"/>
      <c r="BQ60" s="279">
        <v>54</v>
      </c>
      <c r="BR60" s="280"/>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263"/>
    </row>
    <row r="61" spans="1:131" s="264" customFormat="1" ht="26.25" customHeight="1" thickBot="1" x14ac:dyDescent="0.2">
      <c r="A61" s="278">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69"/>
      <c r="BK61" s="269"/>
      <c r="BL61" s="269"/>
      <c r="BM61" s="269"/>
      <c r="BN61" s="269"/>
      <c r="BO61" s="282"/>
      <c r="BP61" s="282"/>
      <c r="BQ61" s="279">
        <v>55</v>
      </c>
      <c r="BR61" s="280"/>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263"/>
    </row>
    <row r="62" spans="1:131" s="264" customFormat="1" ht="26.25" customHeight="1" x14ac:dyDescent="0.15">
      <c r="A62" s="278">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374</v>
      </c>
      <c r="BK62" s="826"/>
      <c r="BL62" s="826"/>
      <c r="BM62" s="826"/>
      <c r="BN62" s="827"/>
      <c r="BO62" s="282"/>
      <c r="BP62" s="282"/>
      <c r="BQ62" s="279">
        <v>56</v>
      </c>
      <c r="BR62" s="280"/>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263"/>
    </row>
    <row r="63" spans="1:131" s="264" customFormat="1" ht="26.25" customHeight="1" thickBot="1" x14ac:dyDescent="0.2">
      <c r="A63" s="281" t="s">
        <v>355</v>
      </c>
      <c r="B63" s="810" t="s">
        <v>375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3799</v>
      </c>
      <c r="AG63" s="862"/>
      <c r="AH63" s="862"/>
      <c r="AI63" s="862"/>
      <c r="AJ63" s="863"/>
      <c r="AK63" s="864"/>
      <c r="AL63" s="859"/>
      <c r="AM63" s="859"/>
      <c r="AN63" s="859"/>
      <c r="AO63" s="859"/>
      <c r="AP63" s="862">
        <v>60514</v>
      </c>
      <c r="AQ63" s="862"/>
      <c r="AR63" s="862"/>
      <c r="AS63" s="862"/>
      <c r="AT63" s="862"/>
      <c r="AU63" s="862">
        <v>21611</v>
      </c>
      <c r="AV63" s="862"/>
      <c r="AW63" s="862"/>
      <c r="AX63" s="862"/>
      <c r="AY63" s="862"/>
      <c r="AZ63" s="866"/>
      <c r="BA63" s="866"/>
      <c r="BB63" s="866"/>
      <c r="BC63" s="866"/>
      <c r="BD63" s="866"/>
      <c r="BE63" s="867"/>
      <c r="BF63" s="867"/>
      <c r="BG63" s="867"/>
      <c r="BH63" s="867"/>
      <c r="BI63" s="868"/>
      <c r="BJ63" s="869" t="s">
        <v>103</v>
      </c>
      <c r="BK63" s="870"/>
      <c r="BL63" s="870"/>
      <c r="BM63" s="870"/>
      <c r="BN63" s="871"/>
      <c r="BO63" s="282"/>
      <c r="BP63" s="282"/>
      <c r="BQ63" s="279">
        <v>57</v>
      </c>
      <c r="BR63" s="280"/>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263"/>
    </row>
    <row r="64" spans="1:131" s="264" customFormat="1" ht="26.25" customHeight="1" x14ac:dyDescent="0.15">
      <c r="A64" s="282"/>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79">
        <v>58</v>
      </c>
      <c r="BR64" s="280"/>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263"/>
    </row>
    <row r="65" spans="1:131" s="264" customFormat="1" ht="26.25" customHeight="1" thickBot="1" x14ac:dyDescent="0.2">
      <c r="A65" s="269" t="s">
        <v>376</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82"/>
      <c r="BF65" s="282"/>
      <c r="BG65" s="282"/>
      <c r="BH65" s="282"/>
      <c r="BI65" s="282"/>
      <c r="BJ65" s="282"/>
      <c r="BK65" s="282"/>
      <c r="BL65" s="282"/>
      <c r="BM65" s="282"/>
      <c r="BN65" s="282"/>
      <c r="BO65" s="282"/>
      <c r="BP65" s="282"/>
      <c r="BQ65" s="279">
        <v>59</v>
      </c>
      <c r="BR65" s="280"/>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263"/>
    </row>
    <row r="66" spans="1:131" s="264" customFormat="1" ht="26.25" customHeight="1" x14ac:dyDescent="0.15">
      <c r="A66" s="760" t="s">
        <v>377</v>
      </c>
      <c r="B66" s="761"/>
      <c r="C66" s="761"/>
      <c r="D66" s="761"/>
      <c r="E66" s="761"/>
      <c r="F66" s="761"/>
      <c r="G66" s="761"/>
      <c r="H66" s="761"/>
      <c r="I66" s="761"/>
      <c r="J66" s="761"/>
      <c r="K66" s="761"/>
      <c r="L66" s="761"/>
      <c r="M66" s="761"/>
      <c r="N66" s="761"/>
      <c r="O66" s="761"/>
      <c r="P66" s="762"/>
      <c r="Q66" s="737" t="s">
        <v>359</v>
      </c>
      <c r="R66" s="738"/>
      <c r="S66" s="738"/>
      <c r="T66" s="738"/>
      <c r="U66" s="739"/>
      <c r="V66" s="737" t="s">
        <v>360</v>
      </c>
      <c r="W66" s="738"/>
      <c r="X66" s="738"/>
      <c r="Y66" s="738"/>
      <c r="Z66" s="739"/>
      <c r="AA66" s="737" t="s">
        <v>361</v>
      </c>
      <c r="AB66" s="738"/>
      <c r="AC66" s="738"/>
      <c r="AD66" s="738"/>
      <c r="AE66" s="739"/>
      <c r="AF66" s="872" t="s">
        <v>362</v>
      </c>
      <c r="AG66" s="833"/>
      <c r="AH66" s="833"/>
      <c r="AI66" s="833"/>
      <c r="AJ66" s="873"/>
      <c r="AK66" s="737" t="s">
        <v>363</v>
      </c>
      <c r="AL66" s="761"/>
      <c r="AM66" s="761"/>
      <c r="AN66" s="761"/>
      <c r="AO66" s="762"/>
      <c r="AP66" s="737" t="s">
        <v>364</v>
      </c>
      <c r="AQ66" s="738"/>
      <c r="AR66" s="738"/>
      <c r="AS66" s="738"/>
      <c r="AT66" s="739"/>
      <c r="AU66" s="737" t="s">
        <v>378</v>
      </c>
      <c r="AV66" s="738"/>
      <c r="AW66" s="738"/>
      <c r="AX66" s="738"/>
      <c r="AY66" s="739"/>
      <c r="AZ66" s="737" t="s">
        <v>343</v>
      </c>
      <c r="BA66" s="738"/>
      <c r="BB66" s="738"/>
      <c r="BC66" s="738"/>
      <c r="BD66" s="749"/>
      <c r="BE66" s="282"/>
      <c r="BF66" s="282"/>
      <c r="BG66" s="282"/>
      <c r="BH66" s="282"/>
      <c r="BI66" s="282"/>
      <c r="BJ66" s="282"/>
      <c r="BK66" s="282"/>
      <c r="BL66" s="282"/>
      <c r="BM66" s="282"/>
      <c r="BN66" s="282"/>
      <c r="BO66" s="282"/>
      <c r="BP66" s="282"/>
      <c r="BQ66" s="279">
        <v>60</v>
      </c>
      <c r="BR66" s="284"/>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263"/>
    </row>
    <row r="67" spans="1:131" s="264"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82"/>
      <c r="BF67" s="282"/>
      <c r="BG67" s="282"/>
      <c r="BH67" s="282"/>
      <c r="BI67" s="282"/>
      <c r="BJ67" s="282"/>
      <c r="BK67" s="282"/>
      <c r="BL67" s="282"/>
      <c r="BM67" s="282"/>
      <c r="BN67" s="282"/>
      <c r="BO67" s="282"/>
      <c r="BP67" s="282"/>
      <c r="BQ67" s="279">
        <v>61</v>
      </c>
      <c r="BR67" s="284"/>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263"/>
    </row>
    <row r="68" spans="1:131" s="264" customFormat="1" ht="26.25" customHeight="1" thickTop="1" x14ac:dyDescent="0.15">
      <c r="A68" s="275">
        <v>1</v>
      </c>
      <c r="B68" s="889" t="s">
        <v>533</v>
      </c>
      <c r="C68" s="890"/>
      <c r="D68" s="890"/>
      <c r="E68" s="890"/>
      <c r="F68" s="890"/>
      <c r="G68" s="890"/>
      <c r="H68" s="890"/>
      <c r="I68" s="890"/>
      <c r="J68" s="890"/>
      <c r="K68" s="890"/>
      <c r="L68" s="890"/>
      <c r="M68" s="890"/>
      <c r="N68" s="890"/>
      <c r="O68" s="890"/>
      <c r="P68" s="891"/>
      <c r="Q68" s="892">
        <v>3084</v>
      </c>
      <c r="R68" s="886"/>
      <c r="S68" s="886"/>
      <c r="T68" s="886"/>
      <c r="U68" s="886"/>
      <c r="V68" s="886">
        <v>3035</v>
      </c>
      <c r="W68" s="886"/>
      <c r="X68" s="886"/>
      <c r="Y68" s="886"/>
      <c r="Z68" s="886"/>
      <c r="AA68" s="886">
        <v>49</v>
      </c>
      <c r="AB68" s="886"/>
      <c r="AC68" s="886"/>
      <c r="AD68" s="886"/>
      <c r="AE68" s="886"/>
      <c r="AF68" s="886">
        <v>49</v>
      </c>
      <c r="AG68" s="886"/>
      <c r="AH68" s="886"/>
      <c r="AI68" s="886"/>
      <c r="AJ68" s="886"/>
      <c r="AK68" s="886">
        <v>89</v>
      </c>
      <c r="AL68" s="886"/>
      <c r="AM68" s="886"/>
      <c r="AN68" s="886"/>
      <c r="AO68" s="886"/>
      <c r="AP68" s="886">
        <v>1904</v>
      </c>
      <c r="AQ68" s="886"/>
      <c r="AR68" s="886"/>
      <c r="AS68" s="886"/>
      <c r="AT68" s="886"/>
      <c r="AU68" s="886">
        <v>538</v>
      </c>
      <c r="AV68" s="886"/>
      <c r="AW68" s="886"/>
      <c r="AX68" s="886"/>
      <c r="AY68" s="886"/>
      <c r="AZ68" s="887"/>
      <c r="BA68" s="887"/>
      <c r="BB68" s="887"/>
      <c r="BC68" s="887"/>
      <c r="BD68" s="888"/>
      <c r="BE68" s="282"/>
      <c r="BF68" s="282"/>
      <c r="BG68" s="282"/>
      <c r="BH68" s="282"/>
      <c r="BI68" s="282"/>
      <c r="BJ68" s="282"/>
      <c r="BK68" s="282"/>
      <c r="BL68" s="282"/>
      <c r="BM68" s="282"/>
      <c r="BN68" s="282"/>
      <c r="BO68" s="282"/>
      <c r="BP68" s="282"/>
      <c r="BQ68" s="279">
        <v>62</v>
      </c>
      <c r="BR68" s="284"/>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263"/>
    </row>
    <row r="69" spans="1:131" s="264" customFormat="1" ht="26.25" customHeight="1" x14ac:dyDescent="0.15">
      <c r="A69" s="278">
        <v>2</v>
      </c>
      <c r="B69" s="893" t="s">
        <v>534</v>
      </c>
      <c r="C69" s="894"/>
      <c r="D69" s="894"/>
      <c r="E69" s="894"/>
      <c r="F69" s="894"/>
      <c r="G69" s="894"/>
      <c r="H69" s="894"/>
      <c r="I69" s="894"/>
      <c r="J69" s="894"/>
      <c r="K69" s="894"/>
      <c r="L69" s="894"/>
      <c r="M69" s="894"/>
      <c r="N69" s="894"/>
      <c r="O69" s="894"/>
      <c r="P69" s="895"/>
      <c r="Q69" s="896">
        <v>4056</v>
      </c>
      <c r="R69" s="851"/>
      <c r="S69" s="851"/>
      <c r="T69" s="851"/>
      <c r="U69" s="851"/>
      <c r="V69" s="851">
        <v>4032</v>
      </c>
      <c r="W69" s="851"/>
      <c r="X69" s="851"/>
      <c r="Y69" s="851"/>
      <c r="Z69" s="851"/>
      <c r="AA69" s="851">
        <v>24</v>
      </c>
      <c r="AB69" s="851"/>
      <c r="AC69" s="851"/>
      <c r="AD69" s="851"/>
      <c r="AE69" s="851"/>
      <c r="AF69" s="851">
        <v>23</v>
      </c>
      <c r="AG69" s="851"/>
      <c r="AH69" s="851"/>
      <c r="AI69" s="851"/>
      <c r="AJ69" s="851"/>
      <c r="AK69" s="851">
        <v>155</v>
      </c>
      <c r="AL69" s="851"/>
      <c r="AM69" s="851"/>
      <c r="AN69" s="851"/>
      <c r="AO69" s="851"/>
      <c r="AP69" s="851">
        <v>2408</v>
      </c>
      <c r="AQ69" s="851"/>
      <c r="AR69" s="851"/>
      <c r="AS69" s="851"/>
      <c r="AT69" s="851"/>
      <c r="AU69" s="851">
        <v>1284</v>
      </c>
      <c r="AV69" s="851"/>
      <c r="AW69" s="851"/>
      <c r="AX69" s="851"/>
      <c r="AY69" s="851"/>
      <c r="AZ69" s="897"/>
      <c r="BA69" s="897"/>
      <c r="BB69" s="897"/>
      <c r="BC69" s="897"/>
      <c r="BD69" s="898"/>
      <c r="BE69" s="282"/>
      <c r="BF69" s="282"/>
      <c r="BG69" s="282"/>
      <c r="BH69" s="282"/>
      <c r="BI69" s="282"/>
      <c r="BJ69" s="282"/>
      <c r="BK69" s="282"/>
      <c r="BL69" s="282"/>
      <c r="BM69" s="282"/>
      <c r="BN69" s="282"/>
      <c r="BO69" s="282"/>
      <c r="BP69" s="282"/>
      <c r="BQ69" s="279">
        <v>63</v>
      </c>
      <c r="BR69" s="284"/>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263"/>
    </row>
    <row r="70" spans="1:131" s="264" customFormat="1" ht="26.25" customHeight="1" x14ac:dyDescent="0.15">
      <c r="A70" s="278">
        <v>3</v>
      </c>
      <c r="B70" s="893" t="s">
        <v>535</v>
      </c>
      <c r="C70" s="894"/>
      <c r="D70" s="894"/>
      <c r="E70" s="894"/>
      <c r="F70" s="894"/>
      <c r="G70" s="894"/>
      <c r="H70" s="894"/>
      <c r="I70" s="894"/>
      <c r="J70" s="894"/>
      <c r="K70" s="894"/>
      <c r="L70" s="894"/>
      <c r="M70" s="894"/>
      <c r="N70" s="894"/>
      <c r="O70" s="894"/>
      <c r="P70" s="895"/>
      <c r="Q70" s="896">
        <v>2219</v>
      </c>
      <c r="R70" s="851"/>
      <c r="S70" s="851"/>
      <c r="T70" s="851"/>
      <c r="U70" s="851"/>
      <c r="V70" s="851">
        <v>1596</v>
      </c>
      <c r="W70" s="851"/>
      <c r="X70" s="851"/>
      <c r="Y70" s="851"/>
      <c r="Z70" s="851"/>
      <c r="AA70" s="851">
        <v>623</v>
      </c>
      <c r="AB70" s="851"/>
      <c r="AC70" s="851"/>
      <c r="AD70" s="851"/>
      <c r="AE70" s="851"/>
      <c r="AF70" s="851">
        <v>3001</v>
      </c>
      <c r="AG70" s="851"/>
      <c r="AH70" s="851"/>
      <c r="AI70" s="851"/>
      <c r="AJ70" s="851"/>
      <c r="AK70" s="851" t="s">
        <v>542</v>
      </c>
      <c r="AL70" s="851"/>
      <c r="AM70" s="851"/>
      <c r="AN70" s="851"/>
      <c r="AO70" s="851"/>
      <c r="AP70" s="851">
        <v>3971</v>
      </c>
      <c r="AQ70" s="851"/>
      <c r="AR70" s="851"/>
      <c r="AS70" s="851"/>
      <c r="AT70" s="851"/>
      <c r="AU70" s="851" t="s">
        <v>542</v>
      </c>
      <c r="AV70" s="851"/>
      <c r="AW70" s="851"/>
      <c r="AX70" s="851"/>
      <c r="AY70" s="851"/>
      <c r="AZ70" s="897" t="s">
        <v>546</v>
      </c>
      <c r="BA70" s="897"/>
      <c r="BB70" s="897"/>
      <c r="BC70" s="897"/>
      <c r="BD70" s="898"/>
      <c r="BE70" s="282"/>
      <c r="BF70" s="282"/>
      <c r="BG70" s="282"/>
      <c r="BH70" s="282"/>
      <c r="BI70" s="282"/>
      <c r="BJ70" s="282"/>
      <c r="BK70" s="282"/>
      <c r="BL70" s="282"/>
      <c r="BM70" s="282"/>
      <c r="BN70" s="282"/>
      <c r="BO70" s="282"/>
      <c r="BP70" s="282"/>
      <c r="BQ70" s="279">
        <v>64</v>
      </c>
      <c r="BR70" s="284"/>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263"/>
    </row>
    <row r="71" spans="1:131" s="264" customFormat="1" ht="26.25" customHeight="1" x14ac:dyDescent="0.15">
      <c r="A71" s="278">
        <v>4</v>
      </c>
      <c r="B71" s="893" t="s">
        <v>536</v>
      </c>
      <c r="C71" s="894"/>
      <c r="D71" s="894"/>
      <c r="E71" s="894"/>
      <c r="F71" s="894"/>
      <c r="G71" s="894"/>
      <c r="H71" s="894"/>
      <c r="I71" s="894"/>
      <c r="J71" s="894"/>
      <c r="K71" s="894"/>
      <c r="L71" s="894"/>
      <c r="M71" s="894"/>
      <c r="N71" s="894"/>
      <c r="O71" s="894"/>
      <c r="P71" s="895"/>
      <c r="Q71" s="896">
        <v>357</v>
      </c>
      <c r="R71" s="851"/>
      <c r="S71" s="851"/>
      <c r="T71" s="851"/>
      <c r="U71" s="851"/>
      <c r="V71" s="851">
        <v>280</v>
      </c>
      <c r="W71" s="851"/>
      <c r="X71" s="851"/>
      <c r="Y71" s="851"/>
      <c r="Z71" s="851"/>
      <c r="AA71" s="851">
        <v>77</v>
      </c>
      <c r="AB71" s="851"/>
      <c r="AC71" s="851"/>
      <c r="AD71" s="851"/>
      <c r="AE71" s="851"/>
      <c r="AF71" s="851">
        <v>77</v>
      </c>
      <c r="AG71" s="851"/>
      <c r="AH71" s="851"/>
      <c r="AI71" s="851"/>
      <c r="AJ71" s="851"/>
      <c r="AK71" s="851">
        <v>4</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82"/>
      <c r="BF71" s="282"/>
      <c r="BG71" s="282"/>
      <c r="BH71" s="282"/>
      <c r="BI71" s="282"/>
      <c r="BJ71" s="282"/>
      <c r="BK71" s="282"/>
      <c r="BL71" s="282"/>
      <c r="BM71" s="282"/>
      <c r="BN71" s="282"/>
      <c r="BO71" s="282"/>
      <c r="BP71" s="282"/>
      <c r="BQ71" s="279">
        <v>65</v>
      </c>
      <c r="BR71" s="284"/>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263"/>
    </row>
    <row r="72" spans="1:131" s="264" customFormat="1" ht="26.25" customHeight="1" x14ac:dyDescent="0.15">
      <c r="A72" s="278">
        <v>5</v>
      </c>
      <c r="B72" s="893" t="s">
        <v>541</v>
      </c>
      <c r="C72" s="894"/>
      <c r="D72" s="894"/>
      <c r="E72" s="894"/>
      <c r="F72" s="894"/>
      <c r="G72" s="894"/>
      <c r="H72" s="894"/>
      <c r="I72" s="894"/>
      <c r="J72" s="894"/>
      <c r="K72" s="894"/>
      <c r="L72" s="894"/>
      <c r="M72" s="894"/>
      <c r="N72" s="894"/>
      <c r="O72" s="894"/>
      <c r="P72" s="895"/>
      <c r="Q72" s="896">
        <v>504</v>
      </c>
      <c r="R72" s="851"/>
      <c r="S72" s="851"/>
      <c r="T72" s="851"/>
      <c r="U72" s="851"/>
      <c r="V72" s="851">
        <v>472</v>
      </c>
      <c r="W72" s="851"/>
      <c r="X72" s="851"/>
      <c r="Y72" s="851"/>
      <c r="Z72" s="851"/>
      <c r="AA72" s="851">
        <v>33</v>
      </c>
      <c r="AB72" s="851"/>
      <c r="AC72" s="851"/>
      <c r="AD72" s="851"/>
      <c r="AE72" s="851"/>
      <c r="AF72" s="851">
        <v>33</v>
      </c>
      <c r="AG72" s="851"/>
      <c r="AH72" s="851"/>
      <c r="AI72" s="851"/>
      <c r="AJ72" s="851"/>
      <c r="AK72" s="851">
        <v>20</v>
      </c>
      <c r="AL72" s="851"/>
      <c r="AM72" s="851"/>
      <c r="AN72" s="851"/>
      <c r="AO72" s="851"/>
      <c r="AP72" s="851" t="s">
        <v>465</v>
      </c>
      <c r="AQ72" s="851"/>
      <c r="AR72" s="851"/>
      <c r="AS72" s="851"/>
      <c r="AT72" s="851"/>
      <c r="AU72" s="851" t="s">
        <v>465</v>
      </c>
      <c r="AV72" s="851"/>
      <c r="AW72" s="851"/>
      <c r="AX72" s="851"/>
      <c r="AY72" s="851"/>
      <c r="AZ72" s="897"/>
      <c r="BA72" s="897"/>
      <c r="BB72" s="897"/>
      <c r="BC72" s="897"/>
      <c r="BD72" s="898"/>
      <c r="BE72" s="282"/>
      <c r="BF72" s="282"/>
      <c r="BG72" s="282"/>
      <c r="BH72" s="282"/>
      <c r="BI72" s="282"/>
      <c r="BJ72" s="282"/>
      <c r="BK72" s="282"/>
      <c r="BL72" s="282"/>
      <c r="BM72" s="282"/>
      <c r="BN72" s="282"/>
      <c r="BO72" s="282"/>
      <c r="BP72" s="282"/>
      <c r="BQ72" s="279">
        <v>66</v>
      </c>
      <c r="BR72" s="284"/>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263"/>
    </row>
    <row r="73" spans="1:131" s="264" customFormat="1" ht="26.25" customHeight="1" x14ac:dyDescent="0.15">
      <c r="A73" s="278">
        <v>6</v>
      </c>
      <c r="B73" s="893" t="s">
        <v>540</v>
      </c>
      <c r="C73" s="894"/>
      <c r="D73" s="894"/>
      <c r="E73" s="894"/>
      <c r="F73" s="894"/>
      <c r="G73" s="894"/>
      <c r="H73" s="894"/>
      <c r="I73" s="894"/>
      <c r="J73" s="894"/>
      <c r="K73" s="894"/>
      <c r="L73" s="894"/>
      <c r="M73" s="894"/>
      <c r="N73" s="894"/>
      <c r="O73" s="894"/>
      <c r="P73" s="895"/>
      <c r="Q73" s="896">
        <v>162336</v>
      </c>
      <c r="R73" s="851"/>
      <c r="S73" s="851"/>
      <c r="T73" s="851"/>
      <c r="U73" s="851"/>
      <c r="V73" s="851">
        <v>158133</v>
      </c>
      <c r="W73" s="851"/>
      <c r="X73" s="851"/>
      <c r="Y73" s="851"/>
      <c r="Z73" s="851"/>
      <c r="AA73" s="851">
        <v>4203</v>
      </c>
      <c r="AB73" s="851"/>
      <c r="AC73" s="851"/>
      <c r="AD73" s="851"/>
      <c r="AE73" s="851"/>
      <c r="AF73" s="851">
        <v>4199</v>
      </c>
      <c r="AG73" s="851"/>
      <c r="AH73" s="851"/>
      <c r="AI73" s="851"/>
      <c r="AJ73" s="851"/>
      <c r="AK73" s="851">
        <v>2277</v>
      </c>
      <c r="AL73" s="851"/>
      <c r="AM73" s="851"/>
      <c r="AN73" s="851"/>
      <c r="AO73" s="851"/>
      <c r="AP73" s="851" t="s">
        <v>465</v>
      </c>
      <c r="AQ73" s="851"/>
      <c r="AR73" s="851"/>
      <c r="AS73" s="851"/>
      <c r="AT73" s="851"/>
      <c r="AU73" s="851" t="s">
        <v>465</v>
      </c>
      <c r="AV73" s="851"/>
      <c r="AW73" s="851"/>
      <c r="AX73" s="851"/>
      <c r="AY73" s="851"/>
      <c r="AZ73" s="897"/>
      <c r="BA73" s="897"/>
      <c r="BB73" s="897"/>
      <c r="BC73" s="897"/>
      <c r="BD73" s="898"/>
      <c r="BE73" s="282"/>
      <c r="BF73" s="282"/>
      <c r="BG73" s="282"/>
      <c r="BH73" s="282"/>
      <c r="BI73" s="282"/>
      <c r="BJ73" s="282"/>
      <c r="BK73" s="282"/>
      <c r="BL73" s="282"/>
      <c r="BM73" s="282"/>
      <c r="BN73" s="282"/>
      <c r="BO73" s="282"/>
      <c r="BP73" s="282"/>
      <c r="BQ73" s="279">
        <v>67</v>
      </c>
      <c r="BR73" s="284"/>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263"/>
    </row>
    <row r="74" spans="1:131" s="264" customFormat="1" ht="26.25" customHeight="1" x14ac:dyDescent="0.15">
      <c r="A74" s="278">
        <v>7</v>
      </c>
      <c r="B74" s="893" t="s">
        <v>537</v>
      </c>
      <c r="C74" s="894"/>
      <c r="D74" s="894"/>
      <c r="E74" s="894"/>
      <c r="F74" s="894"/>
      <c r="G74" s="894"/>
      <c r="H74" s="894"/>
      <c r="I74" s="894"/>
      <c r="J74" s="894"/>
      <c r="K74" s="894"/>
      <c r="L74" s="894"/>
      <c r="M74" s="894"/>
      <c r="N74" s="894"/>
      <c r="O74" s="894"/>
      <c r="P74" s="895"/>
      <c r="Q74" s="896">
        <v>6</v>
      </c>
      <c r="R74" s="851"/>
      <c r="S74" s="851"/>
      <c r="T74" s="851"/>
      <c r="U74" s="851"/>
      <c r="V74" s="851">
        <v>5</v>
      </c>
      <c r="W74" s="851"/>
      <c r="X74" s="851"/>
      <c r="Y74" s="851"/>
      <c r="Z74" s="851"/>
      <c r="AA74" s="851">
        <v>1</v>
      </c>
      <c r="AB74" s="851"/>
      <c r="AC74" s="851"/>
      <c r="AD74" s="851"/>
      <c r="AE74" s="851"/>
      <c r="AF74" s="851">
        <v>1</v>
      </c>
      <c r="AG74" s="851"/>
      <c r="AH74" s="851"/>
      <c r="AI74" s="851"/>
      <c r="AJ74" s="851"/>
      <c r="AK74" s="851" t="s">
        <v>542</v>
      </c>
      <c r="AL74" s="851"/>
      <c r="AM74" s="851"/>
      <c r="AN74" s="851"/>
      <c r="AO74" s="851"/>
      <c r="AP74" s="851" t="s">
        <v>542</v>
      </c>
      <c r="AQ74" s="851"/>
      <c r="AR74" s="851"/>
      <c r="AS74" s="851"/>
      <c r="AT74" s="851"/>
      <c r="AU74" s="851" t="s">
        <v>543</v>
      </c>
      <c r="AV74" s="851"/>
      <c r="AW74" s="851"/>
      <c r="AX74" s="851"/>
      <c r="AY74" s="851"/>
      <c r="AZ74" s="897"/>
      <c r="BA74" s="897"/>
      <c r="BB74" s="897"/>
      <c r="BC74" s="897"/>
      <c r="BD74" s="898"/>
      <c r="BE74" s="282"/>
      <c r="BF74" s="282"/>
      <c r="BG74" s="282"/>
      <c r="BH74" s="282"/>
      <c r="BI74" s="282"/>
      <c r="BJ74" s="282"/>
      <c r="BK74" s="282"/>
      <c r="BL74" s="282"/>
      <c r="BM74" s="282"/>
      <c r="BN74" s="282"/>
      <c r="BO74" s="282"/>
      <c r="BP74" s="282"/>
      <c r="BQ74" s="279">
        <v>68</v>
      </c>
      <c r="BR74" s="284"/>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263"/>
    </row>
    <row r="75" spans="1:131" s="264" customFormat="1" ht="26.25" customHeight="1" x14ac:dyDescent="0.15">
      <c r="A75" s="278">
        <v>8</v>
      </c>
      <c r="B75" s="893" t="s">
        <v>538</v>
      </c>
      <c r="C75" s="894"/>
      <c r="D75" s="894"/>
      <c r="E75" s="894"/>
      <c r="F75" s="894"/>
      <c r="G75" s="894"/>
      <c r="H75" s="894"/>
      <c r="I75" s="894"/>
      <c r="J75" s="894"/>
      <c r="K75" s="894"/>
      <c r="L75" s="894"/>
      <c r="M75" s="894"/>
      <c r="N75" s="894"/>
      <c r="O75" s="894"/>
      <c r="P75" s="895"/>
      <c r="Q75" s="899">
        <v>178</v>
      </c>
      <c r="R75" s="900"/>
      <c r="S75" s="900"/>
      <c r="T75" s="900"/>
      <c r="U75" s="850"/>
      <c r="V75" s="901">
        <v>169</v>
      </c>
      <c r="W75" s="900"/>
      <c r="X75" s="900"/>
      <c r="Y75" s="900"/>
      <c r="Z75" s="850"/>
      <c r="AA75" s="901">
        <v>9</v>
      </c>
      <c r="AB75" s="900"/>
      <c r="AC75" s="900"/>
      <c r="AD75" s="900"/>
      <c r="AE75" s="850"/>
      <c r="AF75" s="901">
        <v>9</v>
      </c>
      <c r="AG75" s="900"/>
      <c r="AH75" s="900"/>
      <c r="AI75" s="900"/>
      <c r="AJ75" s="850"/>
      <c r="AK75" s="901" t="s">
        <v>465</v>
      </c>
      <c r="AL75" s="900"/>
      <c r="AM75" s="900"/>
      <c r="AN75" s="900"/>
      <c r="AO75" s="850"/>
      <c r="AP75" s="901" t="s">
        <v>465</v>
      </c>
      <c r="AQ75" s="900"/>
      <c r="AR75" s="900"/>
      <c r="AS75" s="900"/>
      <c r="AT75" s="850"/>
      <c r="AU75" s="901" t="s">
        <v>465</v>
      </c>
      <c r="AV75" s="900"/>
      <c r="AW75" s="900"/>
      <c r="AX75" s="900"/>
      <c r="AY75" s="850"/>
      <c r="AZ75" s="897"/>
      <c r="BA75" s="897"/>
      <c r="BB75" s="897"/>
      <c r="BC75" s="897"/>
      <c r="BD75" s="898"/>
      <c r="BE75" s="282"/>
      <c r="BF75" s="282"/>
      <c r="BG75" s="282"/>
      <c r="BH75" s="282"/>
      <c r="BI75" s="282"/>
      <c r="BJ75" s="282"/>
      <c r="BK75" s="282"/>
      <c r="BL75" s="282"/>
      <c r="BM75" s="282"/>
      <c r="BN75" s="282"/>
      <c r="BO75" s="282"/>
      <c r="BP75" s="282"/>
      <c r="BQ75" s="279">
        <v>69</v>
      </c>
      <c r="BR75" s="284"/>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263"/>
    </row>
    <row r="76" spans="1:131" s="264" customFormat="1" ht="26.25" customHeight="1" x14ac:dyDescent="0.15">
      <c r="A76" s="278">
        <v>9</v>
      </c>
      <c r="B76" s="893" t="s">
        <v>539</v>
      </c>
      <c r="C76" s="894"/>
      <c r="D76" s="894"/>
      <c r="E76" s="894"/>
      <c r="F76" s="894"/>
      <c r="G76" s="894"/>
      <c r="H76" s="894"/>
      <c r="I76" s="894"/>
      <c r="J76" s="894"/>
      <c r="K76" s="894"/>
      <c r="L76" s="894"/>
      <c r="M76" s="894"/>
      <c r="N76" s="894"/>
      <c r="O76" s="894"/>
      <c r="P76" s="895"/>
      <c r="Q76" s="899">
        <v>842</v>
      </c>
      <c r="R76" s="900"/>
      <c r="S76" s="900"/>
      <c r="T76" s="900"/>
      <c r="U76" s="850"/>
      <c r="V76" s="901">
        <v>816</v>
      </c>
      <c r="W76" s="900"/>
      <c r="X76" s="900"/>
      <c r="Y76" s="900"/>
      <c r="Z76" s="850"/>
      <c r="AA76" s="901">
        <v>26</v>
      </c>
      <c r="AB76" s="900"/>
      <c r="AC76" s="900"/>
      <c r="AD76" s="900"/>
      <c r="AE76" s="850"/>
      <c r="AF76" s="901">
        <v>26</v>
      </c>
      <c r="AG76" s="900"/>
      <c r="AH76" s="900"/>
      <c r="AI76" s="900"/>
      <c r="AJ76" s="850"/>
      <c r="AK76" s="901">
        <v>10</v>
      </c>
      <c r="AL76" s="900"/>
      <c r="AM76" s="900"/>
      <c r="AN76" s="900"/>
      <c r="AO76" s="850"/>
      <c r="AP76" s="901" t="s">
        <v>543</v>
      </c>
      <c r="AQ76" s="900"/>
      <c r="AR76" s="900"/>
      <c r="AS76" s="900"/>
      <c r="AT76" s="850"/>
      <c r="AU76" s="901" t="s">
        <v>543</v>
      </c>
      <c r="AV76" s="900"/>
      <c r="AW76" s="900"/>
      <c r="AX76" s="900"/>
      <c r="AY76" s="850"/>
      <c r="AZ76" s="897"/>
      <c r="BA76" s="897"/>
      <c r="BB76" s="897"/>
      <c r="BC76" s="897"/>
      <c r="BD76" s="898"/>
      <c r="BE76" s="282"/>
      <c r="BF76" s="282"/>
      <c r="BG76" s="282"/>
      <c r="BH76" s="282"/>
      <c r="BI76" s="282"/>
      <c r="BJ76" s="282"/>
      <c r="BK76" s="282"/>
      <c r="BL76" s="282"/>
      <c r="BM76" s="282"/>
      <c r="BN76" s="282"/>
      <c r="BO76" s="282"/>
      <c r="BP76" s="282"/>
      <c r="BQ76" s="279">
        <v>70</v>
      </c>
      <c r="BR76" s="284"/>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263"/>
    </row>
    <row r="77" spans="1:131" s="264" customFormat="1" ht="26.25" customHeight="1" x14ac:dyDescent="0.15">
      <c r="A77" s="278">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82"/>
      <c r="BF77" s="282"/>
      <c r="BG77" s="282"/>
      <c r="BH77" s="282"/>
      <c r="BI77" s="282"/>
      <c r="BJ77" s="282"/>
      <c r="BK77" s="282"/>
      <c r="BL77" s="282"/>
      <c r="BM77" s="282"/>
      <c r="BN77" s="282"/>
      <c r="BO77" s="282"/>
      <c r="BP77" s="282"/>
      <c r="BQ77" s="279">
        <v>71</v>
      </c>
      <c r="BR77" s="284"/>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263"/>
    </row>
    <row r="78" spans="1:131" s="264" customFormat="1" ht="26.25" customHeight="1" x14ac:dyDescent="0.15">
      <c r="A78" s="278">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82"/>
      <c r="BF78" s="282"/>
      <c r="BG78" s="282"/>
      <c r="BH78" s="282"/>
      <c r="BI78" s="282"/>
      <c r="BJ78" s="263"/>
      <c r="BK78" s="263"/>
      <c r="BL78" s="263"/>
      <c r="BM78" s="263"/>
      <c r="BN78" s="263"/>
      <c r="BO78" s="282"/>
      <c r="BP78" s="282"/>
      <c r="BQ78" s="279">
        <v>72</v>
      </c>
      <c r="BR78" s="284"/>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263"/>
    </row>
    <row r="79" spans="1:131" s="264" customFormat="1" ht="26.25" customHeight="1" x14ac:dyDescent="0.15">
      <c r="A79" s="278">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82"/>
      <c r="BF79" s="282"/>
      <c r="BG79" s="282"/>
      <c r="BH79" s="282"/>
      <c r="BI79" s="282"/>
      <c r="BJ79" s="263"/>
      <c r="BK79" s="263"/>
      <c r="BL79" s="263"/>
      <c r="BM79" s="263"/>
      <c r="BN79" s="263"/>
      <c r="BO79" s="282"/>
      <c r="BP79" s="282"/>
      <c r="BQ79" s="279">
        <v>73</v>
      </c>
      <c r="BR79" s="284"/>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263"/>
    </row>
    <row r="80" spans="1:131" s="264" customFormat="1" ht="26.25" customHeight="1" x14ac:dyDescent="0.15">
      <c r="A80" s="278">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82"/>
      <c r="BF80" s="282"/>
      <c r="BG80" s="282"/>
      <c r="BH80" s="282"/>
      <c r="BI80" s="282"/>
      <c r="BJ80" s="282"/>
      <c r="BK80" s="282"/>
      <c r="BL80" s="282"/>
      <c r="BM80" s="282"/>
      <c r="BN80" s="282"/>
      <c r="BO80" s="282"/>
      <c r="BP80" s="282"/>
      <c r="BQ80" s="279">
        <v>74</v>
      </c>
      <c r="BR80" s="284"/>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263"/>
    </row>
    <row r="81" spans="1:131" s="264" customFormat="1" ht="26.25" customHeight="1" x14ac:dyDescent="0.15">
      <c r="A81" s="278">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82"/>
      <c r="BF81" s="282"/>
      <c r="BG81" s="282"/>
      <c r="BH81" s="282"/>
      <c r="BI81" s="282"/>
      <c r="BJ81" s="282"/>
      <c r="BK81" s="282"/>
      <c r="BL81" s="282"/>
      <c r="BM81" s="282"/>
      <c r="BN81" s="282"/>
      <c r="BO81" s="282"/>
      <c r="BP81" s="282"/>
      <c r="BQ81" s="279">
        <v>75</v>
      </c>
      <c r="BR81" s="284"/>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263"/>
    </row>
    <row r="82" spans="1:131" s="264" customFormat="1" ht="26.25" customHeight="1" x14ac:dyDescent="0.15">
      <c r="A82" s="278">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82"/>
      <c r="BF82" s="282"/>
      <c r="BG82" s="282"/>
      <c r="BH82" s="282"/>
      <c r="BI82" s="282"/>
      <c r="BJ82" s="282"/>
      <c r="BK82" s="282"/>
      <c r="BL82" s="282"/>
      <c r="BM82" s="282"/>
      <c r="BN82" s="282"/>
      <c r="BO82" s="282"/>
      <c r="BP82" s="282"/>
      <c r="BQ82" s="279">
        <v>76</v>
      </c>
      <c r="BR82" s="284"/>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263"/>
    </row>
    <row r="83" spans="1:131" s="264" customFormat="1" ht="26.25" customHeight="1" x14ac:dyDescent="0.15">
      <c r="A83" s="278">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82"/>
      <c r="BF83" s="282"/>
      <c r="BG83" s="282"/>
      <c r="BH83" s="282"/>
      <c r="BI83" s="282"/>
      <c r="BJ83" s="282"/>
      <c r="BK83" s="282"/>
      <c r="BL83" s="282"/>
      <c r="BM83" s="282"/>
      <c r="BN83" s="282"/>
      <c r="BO83" s="282"/>
      <c r="BP83" s="282"/>
      <c r="BQ83" s="279">
        <v>77</v>
      </c>
      <c r="BR83" s="284"/>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263"/>
    </row>
    <row r="84" spans="1:131" s="264" customFormat="1" ht="26.25" customHeight="1" x14ac:dyDescent="0.15">
      <c r="A84" s="278">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82"/>
      <c r="BF84" s="282"/>
      <c r="BG84" s="282"/>
      <c r="BH84" s="282"/>
      <c r="BI84" s="282"/>
      <c r="BJ84" s="282"/>
      <c r="BK84" s="282"/>
      <c r="BL84" s="282"/>
      <c r="BM84" s="282"/>
      <c r="BN84" s="282"/>
      <c r="BO84" s="282"/>
      <c r="BP84" s="282"/>
      <c r="BQ84" s="279">
        <v>78</v>
      </c>
      <c r="BR84" s="284"/>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263"/>
    </row>
    <row r="85" spans="1:131" s="264" customFormat="1" ht="26.25" customHeight="1" x14ac:dyDescent="0.15">
      <c r="A85" s="278">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82"/>
      <c r="BF85" s="282"/>
      <c r="BG85" s="282"/>
      <c r="BH85" s="282"/>
      <c r="BI85" s="282"/>
      <c r="BJ85" s="282"/>
      <c r="BK85" s="282"/>
      <c r="BL85" s="282"/>
      <c r="BM85" s="282"/>
      <c r="BN85" s="282"/>
      <c r="BO85" s="282"/>
      <c r="BP85" s="282"/>
      <c r="BQ85" s="279">
        <v>79</v>
      </c>
      <c r="BR85" s="284"/>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263"/>
    </row>
    <row r="86" spans="1:131" s="264" customFormat="1" ht="26.25" customHeight="1" x14ac:dyDescent="0.15">
      <c r="A86" s="278">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82"/>
      <c r="BF86" s="282"/>
      <c r="BG86" s="282"/>
      <c r="BH86" s="282"/>
      <c r="BI86" s="282"/>
      <c r="BJ86" s="282"/>
      <c r="BK86" s="282"/>
      <c r="BL86" s="282"/>
      <c r="BM86" s="282"/>
      <c r="BN86" s="282"/>
      <c r="BO86" s="282"/>
      <c r="BP86" s="282"/>
      <c r="BQ86" s="279">
        <v>80</v>
      </c>
      <c r="BR86" s="284"/>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263"/>
    </row>
    <row r="87" spans="1:131" s="264" customFormat="1" ht="26.25" customHeight="1" x14ac:dyDescent="0.15">
      <c r="A87" s="285">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82"/>
      <c r="BF87" s="282"/>
      <c r="BG87" s="282"/>
      <c r="BH87" s="282"/>
      <c r="BI87" s="282"/>
      <c r="BJ87" s="282"/>
      <c r="BK87" s="282"/>
      <c r="BL87" s="282"/>
      <c r="BM87" s="282"/>
      <c r="BN87" s="282"/>
      <c r="BO87" s="282"/>
      <c r="BP87" s="282"/>
      <c r="BQ87" s="279">
        <v>81</v>
      </c>
      <c r="BR87" s="284"/>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263"/>
    </row>
    <row r="88" spans="1:131" s="264" customFormat="1" ht="26.25" customHeight="1" thickBot="1" x14ac:dyDescent="0.2">
      <c r="A88" s="281" t="s">
        <v>355</v>
      </c>
      <c r="B88" s="810" t="s">
        <v>379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7418</v>
      </c>
      <c r="AG88" s="862"/>
      <c r="AH88" s="862"/>
      <c r="AI88" s="862"/>
      <c r="AJ88" s="862"/>
      <c r="AK88" s="859"/>
      <c r="AL88" s="859"/>
      <c r="AM88" s="859"/>
      <c r="AN88" s="859"/>
      <c r="AO88" s="859"/>
      <c r="AP88" s="862">
        <v>8283</v>
      </c>
      <c r="AQ88" s="862"/>
      <c r="AR88" s="862"/>
      <c r="AS88" s="862"/>
      <c r="AT88" s="862"/>
      <c r="AU88" s="862">
        <v>1822</v>
      </c>
      <c r="AV88" s="862"/>
      <c r="AW88" s="862"/>
      <c r="AX88" s="862"/>
      <c r="AY88" s="862"/>
      <c r="AZ88" s="867"/>
      <c r="BA88" s="867"/>
      <c r="BB88" s="867"/>
      <c r="BC88" s="867"/>
      <c r="BD88" s="868"/>
      <c r="BE88" s="282"/>
      <c r="BF88" s="282"/>
      <c r="BG88" s="282"/>
      <c r="BH88" s="282"/>
      <c r="BI88" s="282"/>
      <c r="BJ88" s="282"/>
      <c r="BK88" s="282"/>
      <c r="BL88" s="282"/>
      <c r="BM88" s="282"/>
      <c r="BN88" s="282"/>
      <c r="BO88" s="282"/>
      <c r="BP88" s="282"/>
      <c r="BQ88" s="279">
        <v>82</v>
      </c>
      <c r="BR88" s="284"/>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263"/>
    </row>
    <row r="89" spans="1:131" s="264" customFormat="1" ht="26.25" hidden="1" customHeight="1" x14ac:dyDescent="0.15">
      <c r="A89" s="286"/>
      <c r="B89" s="287"/>
      <c r="C89" s="287"/>
      <c r="D89" s="287"/>
      <c r="E89" s="287"/>
      <c r="F89" s="287"/>
      <c r="G89" s="287"/>
      <c r="H89" s="287"/>
      <c r="I89" s="287"/>
      <c r="J89" s="287"/>
      <c r="K89" s="287"/>
      <c r="L89" s="287"/>
      <c r="M89" s="287"/>
      <c r="N89" s="287"/>
      <c r="O89" s="287"/>
      <c r="P89" s="287"/>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9"/>
      <c r="BA89" s="289"/>
      <c r="BB89" s="289"/>
      <c r="BC89" s="289"/>
      <c r="BD89" s="289"/>
      <c r="BE89" s="282"/>
      <c r="BF89" s="282"/>
      <c r="BG89" s="282"/>
      <c r="BH89" s="282"/>
      <c r="BI89" s="282"/>
      <c r="BJ89" s="282"/>
      <c r="BK89" s="282"/>
      <c r="BL89" s="282"/>
      <c r="BM89" s="282"/>
      <c r="BN89" s="282"/>
      <c r="BO89" s="282"/>
      <c r="BP89" s="282"/>
      <c r="BQ89" s="279">
        <v>83</v>
      </c>
      <c r="BR89" s="284"/>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263"/>
    </row>
    <row r="90" spans="1:131" s="264" customFormat="1" ht="26.25" hidden="1" customHeight="1" x14ac:dyDescent="0.15">
      <c r="A90" s="286"/>
      <c r="B90" s="287"/>
      <c r="C90" s="287"/>
      <c r="D90" s="287"/>
      <c r="E90" s="287"/>
      <c r="F90" s="287"/>
      <c r="G90" s="287"/>
      <c r="H90" s="287"/>
      <c r="I90" s="287"/>
      <c r="J90" s="287"/>
      <c r="K90" s="287"/>
      <c r="L90" s="287"/>
      <c r="M90" s="287"/>
      <c r="N90" s="287"/>
      <c r="O90" s="287"/>
      <c r="P90" s="287"/>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9"/>
      <c r="BA90" s="289"/>
      <c r="BB90" s="289"/>
      <c r="BC90" s="289"/>
      <c r="BD90" s="289"/>
      <c r="BE90" s="282"/>
      <c r="BF90" s="282"/>
      <c r="BG90" s="282"/>
      <c r="BH90" s="282"/>
      <c r="BI90" s="282"/>
      <c r="BJ90" s="282"/>
      <c r="BK90" s="282"/>
      <c r="BL90" s="282"/>
      <c r="BM90" s="282"/>
      <c r="BN90" s="282"/>
      <c r="BO90" s="282"/>
      <c r="BP90" s="282"/>
      <c r="BQ90" s="279">
        <v>84</v>
      </c>
      <c r="BR90" s="284"/>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263"/>
    </row>
    <row r="91" spans="1:131" s="264" customFormat="1" ht="26.25" hidden="1" customHeight="1" x14ac:dyDescent="0.15">
      <c r="A91" s="286"/>
      <c r="B91" s="287"/>
      <c r="C91" s="287"/>
      <c r="D91" s="287"/>
      <c r="E91" s="287"/>
      <c r="F91" s="287"/>
      <c r="G91" s="287"/>
      <c r="H91" s="287"/>
      <c r="I91" s="287"/>
      <c r="J91" s="287"/>
      <c r="K91" s="287"/>
      <c r="L91" s="287"/>
      <c r="M91" s="287"/>
      <c r="N91" s="287"/>
      <c r="O91" s="287"/>
      <c r="P91" s="287"/>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9"/>
      <c r="BA91" s="289"/>
      <c r="BB91" s="289"/>
      <c r="BC91" s="289"/>
      <c r="BD91" s="289"/>
      <c r="BE91" s="282"/>
      <c r="BF91" s="282"/>
      <c r="BG91" s="282"/>
      <c r="BH91" s="282"/>
      <c r="BI91" s="282"/>
      <c r="BJ91" s="282"/>
      <c r="BK91" s="282"/>
      <c r="BL91" s="282"/>
      <c r="BM91" s="282"/>
      <c r="BN91" s="282"/>
      <c r="BO91" s="282"/>
      <c r="BP91" s="282"/>
      <c r="BQ91" s="279">
        <v>85</v>
      </c>
      <c r="BR91" s="284"/>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263"/>
    </row>
    <row r="92" spans="1:131" s="264" customFormat="1" ht="26.25" hidden="1" customHeight="1" x14ac:dyDescent="0.15">
      <c r="A92" s="286"/>
      <c r="B92" s="287"/>
      <c r="C92" s="287"/>
      <c r="D92" s="287"/>
      <c r="E92" s="287"/>
      <c r="F92" s="287"/>
      <c r="G92" s="287"/>
      <c r="H92" s="287"/>
      <c r="I92" s="287"/>
      <c r="J92" s="287"/>
      <c r="K92" s="287"/>
      <c r="L92" s="287"/>
      <c r="M92" s="287"/>
      <c r="N92" s="287"/>
      <c r="O92" s="287"/>
      <c r="P92" s="287"/>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9"/>
      <c r="BA92" s="289"/>
      <c r="BB92" s="289"/>
      <c r="BC92" s="289"/>
      <c r="BD92" s="289"/>
      <c r="BE92" s="282"/>
      <c r="BF92" s="282"/>
      <c r="BG92" s="282"/>
      <c r="BH92" s="282"/>
      <c r="BI92" s="282"/>
      <c r="BJ92" s="282"/>
      <c r="BK92" s="282"/>
      <c r="BL92" s="282"/>
      <c r="BM92" s="282"/>
      <c r="BN92" s="282"/>
      <c r="BO92" s="282"/>
      <c r="BP92" s="282"/>
      <c r="BQ92" s="279">
        <v>86</v>
      </c>
      <c r="BR92" s="284"/>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263"/>
    </row>
    <row r="93" spans="1:131" s="264" customFormat="1" ht="26.25" hidden="1" customHeight="1" x14ac:dyDescent="0.15">
      <c r="A93" s="286"/>
      <c r="B93" s="287"/>
      <c r="C93" s="287"/>
      <c r="D93" s="287"/>
      <c r="E93" s="287"/>
      <c r="F93" s="287"/>
      <c r="G93" s="287"/>
      <c r="H93" s="287"/>
      <c r="I93" s="287"/>
      <c r="J93" s="287"/>
      <c r="K93" s="287"/>
      <c r="L93" s="287"/>
      <c r="M93" s="287"/>
      <c r="N93" s="287"/>
      <c r="O93" s="287"/>
      <c r="P93" s="287"/>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9"/>
      <c r="BA93" s="289"/>
      <c r="BB93" s="289"/>
      <c r="BC93" s="289"/>
      <c r="BD93" s="289"/>
      <c r="BE93" s="282"/>
      <c r="BF93" s="282"/>
      <c r="BG93" s="282"/>
      <c r="BH93" s="282"/>
      <c r="BI93" s="282"/>
      <c r="BJ93" s="282"/>
      <c r="BK93" s="282"/>
      <c r="BL93" s="282"/>
      <c r="BM93" s="282"/>
      <c r="BN93" s="282"/>
      <c r="BO93" s="282"/>
      <c r="BP93" s="282"/>
      <c r="BQ93" s="279">
        <v>87</v>
      </c>
      <c r="BR93" s="284"/>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263"/>
    </row>
    <row r="94" spans="1:131" s="264" customFormat="1" ht="26.25" hidden="1" customHeight="1" x14ac:dyDescent="0.15">
      <c r="A94" s="286"/>
      <c r="B94" s="287"/>
      <c r="C94" s="287"/>
      <c r="D94" s="287"/>
      <c r="E94" s="287"/>
      <c r="F94" s="287"/>
      <c r="G94" s="287"/>
      <c r="H94" s="287"/>
      <c r="I94" s="287"/>
      <c r="J94" s="287"/>
      <c r="K94" s="287"/>
      <c r="L94" s="287"/>
      <c r="M94" s="287"/>
      <c r="N94" s="287"/>
      <c r="O94" s="287"/>
      <c r="P94" s="287"/>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9"/>
      <c r="BA94" s="289"/>
      <c r="BB94" s="289"/>
      <c r="BC94" s="289"/>
      <c r="BD94" s="289"/>
      <c r="BE94" s="282"/>
      <c r="BF94" s="282"/>
      <c r="BG94" s="282"/>
      <c r="BH94" s="282"/>
      <c r="BI94" s="282"/>
      <c r="BJ94" s="282"/>
      <c r="BK94" s="282"/>
      <c r="BL94" s="282"/>
      <c r="BM94" s="282"/>
      <c r="BN94" s="282"/>
      <c r="BO94" s="282"/>
      <c r="BP94" s="282"/>
      <c r="BQ94" s="279">
        <v>88</v>
      </c>
      <c r="BR94" s="284"/>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263"/>
    </row>
    <row r="95" spans="1:131" s="264" customFormat="1" ht="26.25" hidden="1" customHeight="1" x14ac:dyDescent="0.15">
      <c r="A95" s="286"/>
      <c r="B95" s="287"/>
      <c r="C95" s="287"/>
      <c r="D95" s="287"/>
      <c r="E95" s="287"/>
      <c r="F95" s="287"/>
      <c r="G95" s="287"/>
      <c r="H95" s="287"/>
      <c r="I95" s="287"/>
      <c r="J95" s="287"/>
      <c r="K95" s="287"/>
      <c r="L95" s="287"/>
      <c r="M95" s="287"/>
      <c r="N95" s="287"/>
      <c r="O95" s="287"/>
      <c r="P95" s="287"/>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9"/>
      <c r="BA95" s="289"/>
      <c r="BB95" s="289"/>
      <c r="BC95" s="289"/>
      <c r="BD95" s="289"/>
      <c r="BE95" s="282"/>
      <c r="BF95" s="282"/>
      <c r="BG95" s="282"/>
      <c r="BH95" s="282"/>
      <c r="BI95" s="282"/>
      <c r="BJ95" s="282"/>
      <c r="BK95" s="282"/>
      <c r="BL95" s="282"/>
      <c r="BM95" s="282"/>
      <c r="BN95" s="282"/>
      <c r="BO95" s="282"/>
      <c r="BP95" s="282"/>
      <c r="BQ95" s="279">
        <v>89</v>
      </c>
      <c r="BR95" s="284"/>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263"/>
    </row>
    <row r="96" spans="1:131" s="264" customFormat="1" ht="26.25" hidden="1" customHeight="1" x14ac:dyDescent="0.15">
      <c r="A96" s="286"/>
      <c r="B96" s="287"/>
      <c r="C96" s="287"/>
      <c r="D96" s="287"/>
      <c r="E96" s="287"/>
      <c r="F96" s="287"/>
      <c r="G96" s="287"/>
      <c r="H96" s="287"/>
      <c r="I96" s="287"/>
      <c r="J96" s="287"/>
      <c r="K96" s="287"/>
      <c r="L96" s="287"/>
      <c r="M96" s="287"/>
      <c r="N96" s="287"/>
      <c r="O96" s="287"/>
      <c r="P96" s="287"/>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9"/>
      <c r="BA96" s="289"/>
      <c r="BB96" s="289"/>
      <c r="BC96" s="289"/>
      <c r="BD96" s="289"/>
      <c r="BE96" s="282"/>
      <c r="BF96" s="282"/>
      <c r="BG96" s="282"/>
      <c r="BH96" s="282"/>
      <c r="BI96" s="282"/>
      <c r="BJ96" s="282"/>
      <c r="BK96" s="282"/>
      <c r="BL96" s="282"/>
      <c r="BM96" s="282"/>
      <c r="BN96" s="282"/>
      <c r="BO96" s="282"/>
      <c r="BP96" s="282"/>
      <c r="BQ96" s="279">
        <v>90</v>
      </c>
      <c r="BR96" s="284"/>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263"/>
    </row>
    <row r="97" spans="1:131" s="264" customFormat="1" ht="26.25" hidden="1" customHeight="1" x14ac:dyDescent="0.15">
      <c r="A97" s="286"/>
      <c r="B97" s="287"/>
      <c r="C97" s="287"/>
      <c r="D97" s="287"/>
      <c r="E97" s="287"/>
      <c r="F97" s="287"/>
      <c r="G97" s="287"/>
      <c r="H97" s="287"/>
      <c r="I97" s="287"/>
      <c r="J97" s="287"/>
      <c r="K97" s="287"/>
      <c r="L97" s="287"/>
      <c r="M97" s="287"/>
      <c r="N97" s="287"/>
      <c r="O97" s="287"/>
      <c r="P97" s="287"/>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9"/>
      <c r="BA97" s="289"/>
      <c r="BB97" s="289"/>
      <c r="BC97" s="289"/>
      <c r="BD97" s="289"/>
      <c r="BE97" s="282"/>
      <c r="BF97" s="282"/>
      <c r="BG97" s="282"/>
      <c r="BH97" s="282"/>
      <c r="BI97" s="282"/>
      <c r="BJ97" s="282"/>
      <c r="BK97" s="282"/>
      <c r="BL97" s="282"/>
      <c r="BM97" s="282"/>
      <c r="BN97" s="282"/>
      <c r="BO97" s="282"/>
      <c r="BP97" s="282"/>
      <c r="BQ97" s="279">
        <v>91</v>
      </c>
      <c r="BR97" s="284"/>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263"/>
    </row>
    <row r="98" spans="1:131" s="264" customFormat="1" ht="26.25" hidden="1" customHeight="1" x14ac:dyDescent="0.15">
      <c r="A98" s="286"/>
      <c r="B98" s="287"/>
      <c r="C98" s="287"/>
      <c r="D98" s="287"/>
      <c r="E98" s="287"/>
      <c r="F98" s="287"/>
      <c r="G98" s="287"/>
      <c r="H98" s="287"/>
      <c r="I98" s="287"/>
      <c r="J98" s="287"/>
      <c r="K98" s="287"/>
      <c r="L98" s="287"/>
      <c r="M98" s="287"/>
      <c r="N98" s="287"/>
      <c r="O98" s="287"/>
      <c r="P98" s="287"/>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9"/>
      <c r="BA98" s="289"/>
      <c r="BB98" s="289"/>
      <c r="BC98" s="289"/>
      <c r="BD98" s="289"/>
      <c r="BE98" s="282"/>
      <c r="BF98" s="282"/>
      <c r="BG98" s="282"/>
      <c r="BH98" s="282"/>
      <c r="BI98" s="282"/>
      <c r="BJ98" s="282"/>
      <c r="BK98" s="282"/>
      <c r="BL98" s="282"/>
      <c r="BM98" s="282"/>
      <c r="BN98" s="282"/>
      <c r="BO98" s="282"/>
      <c r="BP98" s="282"/>
      <c r="BQ98" s="279">
        <v>92</v>
      </c>
      <c r="BR98" s="284"/>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263"/>
    </row>
    <row r="99" spans="1:131" s="264" customFormat="1" ht="26.25" hidden="1" customHeight="1" x14ac:dyDescent="0.15">
      <c r="A99" s="286"/>
      <c r="B99" s="287"/>
      <c r="C99" s="287"/>
      <c r="D99" s="287"/>
      <c r="E99" s="287"/>
      <c r="F99" s="287"/>
      <c r="G99" s="287"/>
      <c r="H99" s="287"/>
      <c r="I99" s="287"/>
      <c r="J99" s="287"/>
      <c r="K99" s="287"/>
      <c r="L99" s="287"/>
      <c r="M99" s="287"/>
      <c r="N99" s="287"/>
      <c r="O99" s="287"/>
      <c r="P99" s="287"/>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9"/>
      <c r="BA99" s="289"/>
      <c r="BB99" s="289"/>
      <c r="BC99" s="289"/>
      <c r="BD99" s="289"/>
      <c r="BE99" s="282"/>
      <c r="BF99" s="282"/>
      <c r="BG99" s="282"/>
      <c r="BH99" s="282"/>
      <c r="BI99" s="282"/>
      <c r="BJ99" s="282"/>
      <c r="BK99" s="282"/>
      <c r="BL99" s="282"/>
      <c r="BM99" s="282"/>
      <c r="BN99" s="282"/>
      <c r="BO99" s="282"/>
      <c r="BP99" s="282"/>
      <c r="BQ99" s="279">
        <v>93</v>
      </c>
      <c r="BR99" s="284"/>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263"/>
    </row>
    <row r="100" spans="1:131" s="264" customFormat="1" ht="26.25" hidden="1" customHeight="1" x14ac:dyDescent="0.15">
      <c r="A100" s="286"/>
      <c r="B100" s="287"/>
      <c r="C100" s="287"/>
      <c r="D100" s="287"/>
      <c r="E100" s="287"/>
      <c r="F100" s="287"/>
      <c r="G100" s="287"/>
      <c r="H100" s="287"/>
      <c r="I100" s="287"/>
      <c r="J100" s="287"/>
      <c r="K100" s="287"/>
      <c r="L100" s="287"/>
      <c r="M100" s="287"/>
      <c r="N100" s="287"/>
      <c r="O100" s="287"/>
      <c r="P100" s="287"/>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9"/>
      <c r="BA100" s="289"/>
      <c r="BB100" s="289"/>
      <c r="BC100" s="289"/>
      <c r="BD100" s="289"/>
      <c r="BE100" s="282"/>
      <c r="BF100" s="282"/>
      <c r="BG100" s="282"/>
      <c r="BH100" s="282"/>
      <c r="BI100" s="282"/>
      <c r="BJ100" s="282"/>
      <c r="BK100" s="282"/>
      <c r="BL100" s="282"/>
      <c r="BM100" s="282"/>
      <c r="BN100" s="282"/>
      <c r="BO100" s="282"/>
      <c r="BP100" s="282"/>
      <c r="BQ100" s="279">
        <v>94</v>
      </c>
      <c r="BR100" s="284"/>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263"/>
    </row>
    <row r="101" spans="1:131" s="264" customFormat="1" ht="26.25" hidden="1" customHeight="1" x14ac:dyDescent="0.15">
      <c r="A101" s="286"/>
      <c r="B101" s="287"/>
      <c r="C101" s="287"/>
      <c r="D101" s="287"/>
      <c r="E101" s="287"/>
      <c r="F101" s="287"/>
      <c r="G101" s="287"/>
      <c r="H101" s="287"/>
      <c r="I101" s="287"/>
      <c r="J101" s="287"/>
      <c r="K101" s="287"/>
      <c r="L101" s="287"/>
      <c r="M101" s="287"/>
      <c r="N101" s="287"/>
      <c r="O101" s="287"/>
      <c r="P101" s="287"/>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9"/>
      <c r="BA101" s="289"/>
      <c r="BB101" s="289"/>
      <c r="BC101" s="289"/>
      <c r="BD101" s="289"/>
      <c r="BE101" s="282"/>
      <c r="BF101" s="282"/>
      <c r="BG101" s="282"/>
      <c r="BH101" s="282"/>
      <c r="BI101" s="282"/>
      <c r="BJ101" s="282"/>
      <c r="BK101" s="282"/>
      <c r="BL101" s="282"/>
      <c r="BM101" s="282"/>
      <c r="BN101" s="282"/>
      <c r="BO101" s="282"/>
      <c r="BP101" s="282"/>
      <c r="BQ101" s="279">
        <v>95</v>
      </c>
      <c r="BR101" s="284"/>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263"/>
    </row>
    <row r="102" spans="1:131" s="264" customFormat="1" ht="26.25" customHeight="1" thickBot="1" x14ac:dyDescent="0.2">
      <c r="A102" s="286"/>
      <c r="B102" s="287"/>
      <c r="C102" s="287"/>
      <c r="D102" s="287"/>
      <c r="E102" s="287"/>
      <c r="F102" s="287"/>
      <c r="G102" s="287"/>
      <c r="H102" s="287"/>
      <c r="I102" s="287"/>
      <c r="J102" s="287"/>
      <c r="K102" s="287"/>
      <c r="L102" s="287"/>
      <c r="M102" s="287"/>
      <c r="N102" s="287"/>
      <c r="O102" s="287"/>
      <c r="P102" s="287"/>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9"/>
      <c r="BA102" s="289"/>
      <c r="BB102" s="289"/>
      <c r="BC102" s="289"/>
      <c r="BD102" s="289"/>
      <c r="BE102" s="282"/>
      <c r="BF102" s="282"/>
      <c r="BG102" s="282"/>
      <c r="BH102" s="282"/>
      <c r="BI102" s="282"/>
      <c r="BJ102" s="282"/>
      <c r="BK102" s="282"/>
      <c r="BL102" s="282"/>
      <c r="BM102" s="282"/>
      <c r="BN102" s="282"/>
      <c r="BO102" s="282"/>
      <c r="BP102" s="282"/>
      <c r="BQ102" s="281" t="s">
        <v>355</v>
      </c>
      <c r="BR102" s="810" t="s">
        <v>380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v>10</v>
      </c>
      <c r="CX102" s="870"/>
      <c r="CY102" s="870"/>
      <c r="CZ102" s="870"/>
      <c r="DA102" s="913"/>
      <c r="DB102" s="912">
        <v>10</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263"/>
    </row>
    <row r="103" spans="1:131" s="264" customFormat="1" ht="26.25" customHeight="1" x14ac:dyDescent="0.15">
      <c r="A103" s="286"/>
      <c r="B103" s="287"/>
      <c r="C103" s="287"/>
      <c r="D103" s="287"/>
      <c r="E103" s="287"/>
      <c r="F103" s="287"/>
      <c r="G103" s="287"/>
      <c r="H103" s="287"/>
      <c r="I103" s="287"/>
      <c r="J103" s="287"/>
      <c r="K103" s="287"/>
      <c r="L103" s="287"/>
      <c r="M103" s="287"/>
      <c r="N103" s="287"/>
      <c r="O103" s="287"/>
      <c r="P103" s="287"/>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9"/>
      <c r="BA103" s="289"/>
      <c r="BB103" s="289"/>
      <c r="BC103" s="289"/>
      <c r="BD103" s="289"/>
      <c r="BE103" s="282"/>
      <c r="BF103" s="282"/>
      <c r="BG103" s="282"/>
      <c r="BH103" s="282"/>
      <c r="BI103" s="282"/>
      <c r="BJ103" s="282"/>
      <c r="BK103" s="282"/>
      <c r="BL103" s="282"/>
      <c r="BM103" s="282"/>
      <c r="BN103" s="282"/>
      <c r="BO103" s="282"/>
      <c r="BP103" s="282"/>
      <c r="BQ103" s="939" t="s">
        <v>381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63"/>
    </row>
    <row r="104" spans="1:131" s="264" customFormat="1" ht="26.25" customHeight="1" x14ac:dyDescent="0.15">
      <c r="A104" s="286"/>
      <c r="B104" s="287"/>
      <c r="C104" s="287"/>
      <c r="D104" s="287"/>
      <c r="E104" s="287"/>
      <c r="F104" s="287"/>
      <c r="G104" s="287"/>
      <c r="H104" s="287"/>
      <c r="I104" s="287"/>
      <c r="J104" s="287"/>
      <c r="K104" s="287"/>
      <c r="L104" s="287"/>
      <c r="M104" s="287"/>
      <c r="N104" s="287"/>
      <c r="O104" s="287"/>
      <c r="P104" s="287"/>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9"/>
      <c r="BA104" s="289"/>
      <c r="BB104" s="289"/>
      <c r="BC104" s="289"/>
      <c r="BD104" s="289"/>
      <c r="BE104" s="282"/>
      <c r="BF104" s="282"/>
      <c r="BG104" s="282"/>
      <c r="BH104" s="282"/>
      <c r="BI104" s="282"/>
      <c r="BJ104" s="282"/>
      <c r="BK104" s="282"/>
      <c r="BL104" s="282"/>
      <c r="BM104" s="282"/>
      <c r="BN104" s="282"/>
      <c r="BO104" s="282"/>
      <c r="BP104" s="282"/>
      <c r="BQ104" s="940" t="s">
        <v>382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63"/>
    </row>
    <row r="105" spans="1:131" s="264" customFormat="1" ht="11.25" customHeight="1" x14ac:dyDescent="0.15">
      <c r="A105" s="282"/>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63"/>
    </row>
    <row r="106" spans="1:131" s="264" customFormat="1" ht="11.25" customHeight="1" x14ac:dyDescent="0.15">
      <c r="A106" s="290"/>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c r="BP106" s="290"/>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63"/>
    </row>
    <row r="107" spans="1:131" s="263" customFormat="1" ht="26.25" customHeight="1" thickBot="1" x14ac:dyDescent="0.2">
      <c r="A107" s="291" t="s">
        <v>383</v>
      </c>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1" t="s">
        <v>384</v>
      </c>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c r="CP107" s="292"/>
      <c r="CQ107" s="292"/>
      <c r="CR107" s="292"/>
      <c r="CS107" s="292"/>
      <c r="CT107" s="292"/>
      <c r="CU107" s="292"/>
      <c r="CV107" s="292"/>
      <c r="CW107" s="292"/>
      <c r="CX107" s="292"/>
      <c r="CY107" s="292"/>
      <c r="CZ107" s="292"/>
      <c r="DA107" s="292"/>
      <c r="DB107" s="292"/>
      <c r="DC107" s="292"/>
      <c r="DD107" s="292"/>
      <c r="DE107" s="292"/>
      <c r="DF107" s="292"/>
      <c r="DG107" s="292"/>
      <c r="DH107" s="292"/>
      <c r="DI107" s="292"/>
      <c r="DJ107" s="292"/>
      <c r="DK107" s="292"/>
      <c r="DL107" s="292"/>
      <c r="DM107" s="292"/>
      <c r="DN107" s="292"/>
      <c r="DO107" s="292"/>
      <c r="DP107" s="292"/>
      <c r="DQ107" s="292"/>
      <c r="DR107" s="292"/>
      <c r="DS107" s="292"/>
      <c r="DT107" s="292"/>
      <c r="DU107" s="292"/>
      <c r="DV107" s="292"/>
      <c r="DW107" s="292"/>
      <c r="DX107" s="292"/>
      <c r="DY107" s="292"/>
      <c r="DZ107" s="292"/>
    </row>
    <row r="108" spans="1:131" s="263" customFormat="1" ht="26.25" customHeight="1" x14ac:dyDescent="0.15">
      <c r="A108" s="941" t="s">
        <v>385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63" customFormat="1" ht="26.25" customHeight="1" x14ac:dyDescent="0.15">
      <c r="A109" s="934" t="s">
        <v>387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388</v>
      </c>
      <c r="AB109" s="915"/>
      <c r="AC109" s="915"/>
      <c r="AD109" s="915"/>
      <c r="AE109" s="916"/>
      <c r="AF109" s="914" t="s">
        <v>274</v>
      </c>
      <c r="AG109" s="915"/>
      <c r="AH109" s="915"/>
      <c r="AI109" s="915"/>
      <c r="AJ109" s="916"/>
      <c r="AK109" s="914" t="s">
        <v>273</v>
      </c>
      <c r="AL109" s="915"/>
      <c r="AM109" s="915"/>
      <c r="AN109" s="915"/>
      <c r="AO109" s="916"/>
      <c r="AP109" s="914" t="s">
        <v>389</v>
      </c>
      <c r="AQ109" s="915"/>
      <c r="AR109" s="915"/>
      <c r="AS109" s="915"/>
      <c r="AT109" s="917"/>
      <c r="AU109" s="934" t="s">
        <v>387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388</v>
      </c>
      <c r="BR109" s="915"/>
      <c r="BS109" s="915"/>
      <c r="BT109" s="915"/>
      <c r="BU109" s="916"/>
      <c r="BV109" s="914" t="s">
        <v>274</v>
      </c>
      <c r="BW109" s="915"/>
      <c r="BX109" s="915"/>
      <c r="BY109" s="915"/>
      <c r="BZ109" s="916"/>
      <c r="CA109" s="914" t="s">
        <v>273</v>
      </c>
      <c r="CB109" s="915"/>
      <c r="CC109" s="915"/>
      <c r="CD109" s="915"/>
      <c r="CE109" s="916"/>
      <c r="CF109" s="935" t="s">
        <v>389</v>
      </c>
      <c r="CG109" s="935"/>
      <c r="CH109" s="935"/>
      <c r="CI109" s="935"/>
      <c r="CJ109" s="935"/>
      <c r="CK109" s="914" t="s">
        <v>390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388</v>
      </c>
      <c r="DH109" s="915"/>
      <c r="DI109" s="915"/>
      <c r="DJ109" s="915"/>
      <c r="DK109" s="916"/>
      <c r="DL109" s="914" t="s">
        <v>274</v>
      </c>
      <c r="DM109" s="915"/>
      <c r="DN109" s="915"/>
      <c r="DO109" s="915"/>
      <c r="DP109" s="916"/>
      <c r="DQ109" s="914" t="s">
        <v>273</v>
      </c>
      <c r="DR109" s="915"/>
      <c r="DS109" s="915"/>
      <c r="DT109" s="915"/>
      <c r="DU109" s="916"/>
      <c r="DV109" s="914" t="s">
        <v>389</v>
      </c>
      <c r="DW109" s="915"/>
      <c r="DX109" s="915"/>
      <c r="DY109" s="915"/>
      <c r="DZ109" s="917"/>
    </row>
    <row r="110" spans="1:131" s="263" customFormat="1" ht="26.25" customHeight="1" x14ac:dyDescent="0.15">
      <c r="A110" s="918" t="s">
        <v>391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8597939</v>
      </c>
      <c r="AB110" s="922"/>
      <c r="AC110" s="922"/>
      <c r="AD110" s="922"/>
      <c r="AE110" s="923"/>
      <c r="AF110" s="924">
        <v>8297664</v>
      </c>
      <c r="AG110" s="922"/>
      <c r="AH110" s="922"/>
      <c r="AI110" s="922"/>
      <c r="AJ110" s="923"/>
      <c r="AK110" s="924">
        <v>8264940</v>
      </c>
      <c r="AL110" s="922"/>
      <c r="AM110" s="922"/>
      <c r="AN110" s="922"/>
      <c r="AO110" s="923"/>
      <c r="AP110" s="925">
        <v>23.5</v>
      </c>
      <c r="AQ110" s="926"/>
      <c r="AR110" s="926"/>
      <c r="AS110" s="926"/>
      <c r="AT110" s="927"/>
      <c r="AU110" s="928" t="s">
        <v>54</v>
      </c>
      <c r="AV110" s="929"/>
      <c r="AW110" s="929"/>
      <c r="AX110" s="929"/>
      <c r="AY110" s="929"/>
      <c r="AZ110" s="970" t="s">
        <v>392</v>
      </c>
      <c r="BA110" s="919"/>
      <c r="BB110" s="919"/>
      <c r="BC110" s="919"/>
      <c r="BD110" s="919"/>
      <c r="BE110" s="919"/>
      <c r="BF110" s="919"/>
      <c r="BG110" s="919"/>
      <c r="BH110" s="919"/>
      <c r="BI110" s="919"/>
      <c r="BJ110" s="919"/>
      <c r="BK110" s="919"/>
      <c r="BL110" s="919"/>
      <c r="BM110" s="919"/>
      <c r="BN110" s="919"/>
      <c r="BO110" s="919"/>
      <c r="BP110" s="920"/>
      <c r="BQ110" s="956">
        <v>83633927</v>
      </c>
      <c r="BR110" s="957"/>
      <c r="BS110" s="957"/>
      <c r="BT110" s="957"/>
      <c r="BU110" s="957"/>
      <c r="BV110" s="957">
        <v>86560136</v>
      </c>
      <c r="BW110" s="957"/>
      <c r="BX110" s="957"/>
      <c r="BY110" s="957"/>
      <c r="BZ110" s="957"/>
      <c r="CA110" s="957">
        <v>88522940</v>
      </c>
      <c r="CB110" s="957"/>
      <c r="CC110" s="957"/>
      <c r="CD110" s="957"/>
      <c r="CE110" s="957"/>
      <c r="CF110" s="971">
        <v>251.2</v>
      </c>
      <c r="CG110" s="972"/>
      <c r="CH110" s="972"/>
      <c r="CI110" s="972"/>
      <c r="CJ110" s="972"/>
      <c r="CK110" s="973" t="s">
        <v>393</v>
      </c>
      <c r="CL110" s="974"/>
      <c r="CM110" s="953" t="s">
        <v>394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103</v>
      </c>
      <c r="DH110" s="957"/>
      <c r="DI110" s="957"/>
      <c r="DJ110" s="957"/>
      <c r="DK110" s="957"/>
      <c r="DL110" s="957" t="s">
        <v>103</v>
      </c>
      <c r="DM110" s="957"/>
      <c r="DN110" s="957"/>
      <c r="DO110" s="957"/>
      <c r="DP110" s="957"/>
      <c r="DQ110" s="957" t="s">
        <v>103</v>
      </c>
      <c r="DR110" s="957"/>
      <c r="DS110" s="957"/>
      <c r="DT110" s="957"/>
      <c r="DU110" s="957"/>
      <c r="DV110" s="958" t="s">
        <v>103</v>
      </c>
      <c r="DW110" s="958"/>
      <c r="DX110" s="958"/>
      <c r="DY110" s="958"/>
      <c r="DZ110" s="959"/>
    </row>
    <row r="111" spans="1:131" s="263" customFormat="1" ht="26.25" customHeight="1" x14ac:dyDescent="0.15">
      <c r="A111" s="960" t="s">
        <v>395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103</v>
      </c>
      <c r="AB111" s="964"/>
      <c r="AC111" s="964"/>
      <c r="AD111" s="964"/>
      <c r="AE111" s="965"/>
      <c r="AF111" s="966" t="s">
        <v>103</v>
      </c>
      <c r="AG111" s="964"/>
      <c r="AH111" s="964"/>
      <c r="AI111" s="964"/>
      <c r="AJ111" s="965"/>
      <c r="AK111" s="966" t="s">
        <v>103</v>
      </c>
      <c r="AL111" s="964"/>
      <c r="AM111" s="964"/>
      <c r="AN111" s="964"/>
      <c r="AO111" s="965"/>
      <c r="AP111" s="967" t="s">
        <v>103</v>
      </c>
      <c r="AQ111" s="968"/>
      <c r="AR111" s="968"/>
      <c r="AS111" s="968"/>
      <c r="AT111" s="969"/>
      <c r="AU111" s="930"/>
      <c r="AV111" s="931"/>
      <c r="AW111" s="931"/>
      <c r="AX111" s="931"/>
      <c r="AY111" s="931"/>
      <c r="AZ111" s="979" t="s">
        <v>396</v>
      </c>
      <c r="BA111" s="980"/>
      <c r="BB111" s="980"/>
      <c r="BC111" s="980"/>
      <c r="BD111" s="980"/>
      <c r="BE111" s="980"/>
      <c r="BF111" s="980"/>
      <c r="BG111" s="980"/>
      <c r="BH111" s="980"/>
      <c r="BI111" s="980"/>
      <c r="BJ111" s="980"/>
      <c r="BK111" s="980"/>
      <c r="BL111" s="980"/>
      <c r="BM111" s="980"/>
      <c r="BN111" s="980"/>
      <c r="BO111" s="980"/>
      <c r="BP111" s="981"/>
      <c r="BQ111" s="949">
        <v>11850</v>
      </c>
      <c r="BR111" s="950"/>
      <c r="BS111" s="950"/>
      <c r="BT111" s="950"/>
      <c r="BU111" s="950"/>
      <c r="BV111" s="950">
        <v>67900</v>
      </c>
      <c r="BW111" s="950"/>
      <c r="BX111" s="950"/>
      <c r="BY111" s="950"/>
      <c r="BZ111" s="950"/>
      <c r="CA111" s="950">
        <v>3950</v>
      </c>
      <c r="CB111" s="950"/>
      <c r="CC111" s="950"/>
      <c r="CD111" s="950"/>
      <c r="CE111" s="950"/>
      <c r="CF111" s="944">
        <v>0</v>
      </c>
      <c r="CG111" s="945"/>
      <c r="CH111" s="945"/>
      <c r="CI111" s="945"/>
      <c r="CJ111" s="945"/>
      <c r="CK111" s="975"/>
      <c r="CL111" s="976"/>
      <c r="CM111" s="946" t="s">
        <v>397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103</v>
      </c>
      <c r="DH111" s="950"/>
      <c r="DI111" s="950"/>
      <c r="DJ111" s="950"/>
      <c r="DK111" s="950"/>
      <c r="DL111" s="950" t="s">
        <v>103</v>
      </c>
      <c r="DM111" s="950"/>
      <c r="DN111" s="950"/>
      <c r="DO111" s="950"/>
      <c r="DP111" s="950"/>
      <c r="DQ111" s="950" t="s">
        <v>103</v>
      </c>
      <c r="DR111" s="950"/>
      <c r="DS111" s="950"/>
      <c r="DT111" s="950"/>
      <c r="DU111" s="950"/>
      <c r="DV111" s="951" t="s">
        <v>103</v>
      </c>
      <c r="DW111" s="951"/>
      <c r="DX111" s="951"/>
      <c r="DY111" s="951"/>
      <c r="DZ111" s="952"/>
    </row>
    <row r="112" spans="1:131" s="263" customFormat="1" ht="26.25" customHeight="1" x14ac:dyDescent="0.15">
      <c r="A112" s="982" t="s">
        <v>398</v>
      </c>
      <c r="B112" s="983"/>
      <c r="C112" s="980" t="s">
        <v>399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103</v>
      </c>
      <c r="AB112" s="989"/>
      <c r="AC112" s="989"/>
      <c r="AD112" s="989"/>
      <c r="AE112" s="990"/>
      <c r="AF112" s="991" t="s">
        <v>103</v>
      </c>
      <c r="AG112" s="989"/>
      <c r="AH112" s="989"/>
      <c r="AI112" s="989"/>
      <c r="AJ112" s="990"/>
      <c r="AK112" s="991" t="s">
        <v>103</v>
      </c>
      <c r="AL112" s="989"/>
      <c r="AM112" s="989"/>
      <c r="AN112" s="989"/>
      <c r="AO112" s="990"/>
      <c r="AP112" s="992" t="s">
        <v>103</v>
      </c>
      <c r="AQ112" s="993"/>
      <c r="AR112" s="993"/>
      <c r="AS112" s="993"/>
      <c r="AT112" s="994"/>
      <c r="AU112" s="930"/>
      <c r="AV112" s="931"/>
      <c r="AW112" s="931"/>
      <c r="AX112" s="931"/>
      <c r="AY112" s="931"/>
      <c r="AZ112" s="979" t="s">
        <v>400</v>
      </c>
      <c r="BA112" s="980"/>
      <c r="BB112" s="980"/>
      <c r="BC112" s="980"/>
      <c r="BD112" s="980"/>
      <c r="BE112" s="980"/>
      <c r="BF112" s="980"/>
      <c r="BG112" s="980"/>
      <c r="BH112" s="980"/>
      <c r="BI112" s="980"/>
      <c r="BJ112" s="980"/>
      <c r="BK112" s="980"/>
      <c r="BL112" s="980"/>
      <c r="BM112" s="980"/>
      <c r="BN112" s="980"/>
      <c r="BO112" s="980"/>
      <c r="BP112" s="981"/>
      <c r="BQ112" s="949">
        <v>22924272</v>
      </c>
      <c r="BR112" s="950"/>
      <c r="BS112" s="950"/>
      <c r="BT112" s="950"/>
      <c r="BU112" s="950"/>
      <c r="BV112" s="950">
        <v>22178274</v>
      </c>
      <c r="BW112" s="950"/>
      <c r="BX112" s="950"/>
      <c r="BY112" s="950"/>
      <c r="BZ112" s="950"/>
      <c r="CA112" s="950">
        <v>21610446</v>
      </c>
      <c r="CB112" s="950"/>
      <c r="CC112" s="950"/>
      <c r="CD112" s="950"/>
      <c r="CE112" s="950"/>
      <c r="CF112" s="944">
        <v>61.3</v>
      </c>
      <c r="CG112" s="945"/>
      <c r="CH112" s="945"/>
      <c r="CI112" s="945"/>
      <c r="CJ112" s="945"/>
      <c r="CK112" s="975"/>
      <c r="CL112" s="976"/>
      <c r="CM112" s="946" t="s">
        <v>401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103</v>
      </c>
      <c r="DH112" s="950"/>
      <c r="DI112" s="950"/>
      <c r="DJ112" s="950"/>
      <c r="DK112" s="950"/>
      <c r="DL112" s="950" t="s">
        <v>103</v>
      </c>
      <c r="DM112" s="950"/>
      <c r="DN112" s="950"/>
      <c r="DO112" s="950"/>
      <c r="DP112" s="950"/>
      <c r="DQ112" s="950" t="s">
        <v>103</v>
      </c>
      <c r="DR112" s="950"/>
      <c r="DS112" s="950"/>
      <c r="DT112" s="950"/>
      <c r="DU112" s="950"/>
      <c r="DV112" s="951" t="s">
        <v>103</v>
      </c>
      <c r="DW112" s="951"/>
      <c r="DX112" s="951"/>
      <c r="DY112" s="951"/>
      <c r="DZ112" s="952"/>
    </row>
    <row r="113" spans="1:130" s="263" customFormat="1" ht="26.25" customHeight="1" x14ac:dyDescent="0.15">
      <c r="A113" s="984"/>
      <c r="B113" s="985"/>
      <c r="C113" s="980" t="s">
        <v>402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1865296</v>
      </c>
      <c r="AB113" s="964"/>
      <c r="AC113" s="964"/>
      <c r="AD113" s="964"/>
      <c r="AE113" s="965"/>
      <c r="AF113" s="966">
        <v>1984618</v>
      </c>
      <c r="AG113" s="964"/>
      <c r="AH113" s="964"/>
      <c r="AI113" s="964"/>
      <c r="AJ113" s="965"/>
      <c r="AK113" s="966">
        <v>1813497</v>
      </c>
      <c r="AL113" s="964"/>
      <c r="AM113" s="964"/>
      <c r="AN113" s="964"/>
      <c r="AO113" s="965"/>
      <c r="AP113" s="967">
        <v>5.0999999999999996</v>
      </c>
      <c r="AQ113" s="968"/>
      <c r="AR113" s="968"/>
      <c r="AS113" s="968"/>
      <c r="AT113" s="969"/>
      <c r="AU113" s="930"/>
      <c r="AV113" s="931"/>
      <c r="AW113" s="931"/>
      <c r="AX113" s="931"/>
      <c r="AY113" s="931"/>
      <c r="AZ113" s="979" t="s">
        <v>403</v>
      </c>
      <c r="BA113" s="980"/>
      <c r="BB113" s="980"/>
      <c r="BC113" s="980"/>
      <c r="BD113" s="980"/>
      <c r="BE113" s="980"/>
      <c r="BF113" s="980"/>
      <c r="BG113" s="980"/>
      <c r="BH113" s="980"/>
      <c r="BI113" s="980"/>
      <c r="BJ113" s="980"/>
      <c r="BK113" s="980"/>
      <c r="BL113" s="980"/>
      <c r="BM113" s="980"/>
      <c r="BN113" s="980"/>
      <c r="BO113" s="980"/>
      <c r="BP113" s="981"/>
      <c r="BQ113" s="949">
        <v>4189379</v>
      </c>
      <c r="BR113" s="950"/>
      <c r="BS113" s="950"/>
      <c r="BT113" s="950"/>
      <c r="BU113" s="950"/>
      <c r="BV113" s="950">
        <v>2889155</v>
      </c>
      <c r="BW113" s="950"/>
      <c r="BX113" s="950"/>
      <c r="BY113" s="950"/>
      <c r="BZ113" s="950"/>
      <c r="CA113" s="950">
        <v>1822045</v>
      </c>
      <c r="CB113" s="950"/>
      <c r="CC113" s="950"/>
      <c r="CD113" s="950"/>
      <c r="CE113" s="950"/>
      <c r="CF113" s="944">
        <v>5.2</v>
      </c>
      <c r="CG113" s="945"/>
      <c r="CH113" s="945"/>
      <c r="CI113" s="945"/>
      <c r="CJ113" s="945"/>
      <c r="CK113" s="975"/>
      <c r="CL113" s="976"/>
      <c r="CM113" s="946" t="s">
        <v>404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103</v>
      </c>
      <c r="DH113" s="989"/>
      <c r="DI113" s="989"/>
      <c r="DJ113" s="989"/>
      <c r="DK113" s="990"/>
      <c r="DL113" s="991" t="s">
        <v>103</v>
      </c>
      <c r="DM113" s="989"/>
      <c r="DN113" s="989"/>
      <c r="DO113" s="989"/>
      <c r="DP113" s="990"/>
      <c r="DQ113" s="991" t="s">
        <v>103</v>
      </c>
      <c r="DR113" s="989"/>
      <c r="DS113" s="989"/>
      <c r="DT113" s="989"/>
      <c r="DU113" s="990"/>
      <c r="DV113" s="992" t="s">
        <v>103</v>
      </c>
      <c r="DW113" s="993"/>
      <c r="DX113" s="993"/>
      <c r="DY113" s="993"/>
      <c r="DZ113" s="994"/>
    </row>
    <row r="114" spans="1:130" s="263" customFormat="1" ht="26.25" customHeight="1" x14ac:dyDescent="0.15">
      <c r="A114" s="984"/>
      <c r="B114" s="985"/>
      <c r="C114" s="980" t="s">
        <v>405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1146830</v>
      </c>
      <c r="AB114" s="989"/>
      <c r="AC114" s="989"/>
      <c r="AD114" s="989"/>
      <c r="AE114" s="990"/>
      <c r="AF114" s="991">
        <v>1149182</v>
      </c>
      <c r="AG114" s="989"/>
      <c r="AH114" s="989"/>
      <c r="AI114" s="989"/>
      <c r="AJ114" s="990"/>
      <c r="AK114" s="991">
        <v>1107529</v>
      </c>
      <c r="AL114" s="989"/>
      <c r="AM114" s="989"/>
      <c r="AN114" s="989"/>
      <c r="AO114" s="990"/>
      <c r="AP114" s="992">
        <v>3.1</v>
      </c>
      <c r="AQ114" s="993"/>
      <c r="AR114" s="993"/>
      <c r="AS114" s="993"/>
      <c r="AT114" s="994"/>
      <c r="AU114" s="930"/>
      <c r="AV114" s="931"/>
      <c r="AW114" s="931"/>
      <c r="AX114" s="931"/>
      <c r="AY114" s="931"/>
      <c r="AZ114" s="979" t="s">
        <v>406</v>
      </c>
      <c r="BA114" s="980"/>
      <c r="BB114" s="980"/>
      <c r="BC114" s="980"/>
      <c r="BD114" s="980"/>
      <c r="BE114" s="980"/>
      <c r="BF114" s="980"/>
      <c r="BG114" s="980"/>
      <c r="BH114" s="980"/>
      <c r="BI114" s="980"/>
      <c r="BJ114" s="980"/>
      <c r="BK114" s="980"/>
      <c r="BL114" s="980"/>
      <c r="BM114" s="980"/>
      <c r="BN114" s="980"/>
      <c r="BO114" s="980"/>
      <c r="BP114" s="981"/>
      <c r="BQ114" s="949">
        <v>8463015</v>
      </c>
      <c r="BR114" s="950"/>
      <c r="BS114" s="950"/>
      <c r="BT114" s="950"/>
      <c r="BU114" s="950"/>
      <c r="BV114" s="950">
        <v>7841401</v>
      </c>
      <c r="BW114" s="950"/>
      <c r="BX114" s="950"/>
      <c r="BY114" s="950"/>
      <c r="BZ114" s="950"/>
      <c r="CA114" s="950">
        <v>8315712</v>
      </c>
      <c r="CB114" s="950"/>
      <c r="CC114" s="950"/>
      <c r="CD114" s="950"/>
      <c r="CE114" s="950"/>
      <c r="CF114" s="944">
        <v>23.6</v>
      </c>
      <c r="CG114" s="945"/>
      <c r="CH114" s="945"/>
      <c r="CI114" s="945"/>
      <c r="CJ114" s="945"/>
      <c r="CK114" s="975"/>
      <c r="CL114" s="976"/>
      <c r="CM114" s="946" t="s">
        <v>407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103</v>
      </c>
      <c r="DH114" s="989"/>
      <c r="DI114" s="989"/>
      <c r="DJ114" s="989"/>
      <c r="DK114" s="990"/>
      <c r="DL114" s="991" t="s">
        <v>103</v>
      </c>
      <c r="DM114" s="989"/>
      <c r="DN114" s="989"/>
      <c r="DO114" s="989"/>
      <c r="DP114" s="990"/>
      <c r="DQ114" s="991" t="s">
        <v>103</v>
      </c>
      <c r="DR114" s="989"/>
      <c r="DS114" s="989"/>
      <c r="DT114" s="989"/>
      <c r="DU114" s="990"/>
      <c r="DV114" s="992" t="s">
        <v>103</v>
      </c>
      <c r="DW114" s="993"/>
      <c r="DX114" s="993"/>
      <c r="DY114" s="993"/>
      <c r="DZ114" s="994"/>
    </row>
    <row r="115" spans="1:130" s="263" customFormat="1" ht="26.25" customHeight="1" x14ac:dyDescent="0.15">
      <c r="A115" s="984"/>
      <c r="B115" s="985"/>
      <c r="C115" s="980" t="s">
        <v>408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92656</v>
      </c>
      <c r="AB115" s="964"/>
      <c r="AC115" s="964"/>
      <c r="AD115" s="964"/>
      <c r="AE115" s="965"/>
      <c r="AF115" s="966">
        <v>48956</v>
      </c>
      <c r="AG115" s="964"/>
      <c r="AH115" s="964"/>
      <c r="AI115" s="964"/>
      <c r="AJ115" s="965"/>
      <c r="AK115" s="966">
        <v>50516</v>
      </c>
      <c r="AL115" s="964"/>
      <c r="AM115" s="964"/>
      <c r="AN115" s="964"/>
      <c r="AO115" s="965"/>
      <c r="AP115" s="967">
        <v>0.1</v>
      </c>
      <c r="AQ115" s="968"/>
      <c r="AR115" s="968"/>
      <c r="AS115" s="968"/>
      <c r="AT115" s="969"/>
      <c r="AU115" s="930"/>
      <c r="AV115" s="931"/>
      <c r="AW115" s="931"/>
      <c r="AX115" s="931"/>
      <c r="AY115" s="931"/>
      <c r="AZ115" s="979" t="s">
        <v>409</v>
      </c>
      <c r="BA115" s="980"/>
      <c r="BB115" s="980"/>
      <c r="BC115" s="980"/>
      <c r="BD115" s="980"/>
      <c r="BE115" s="980"/>
      <c r="BF115" s="980"/>
      <c r="BG115" s="980"/>
      <c r="BH115" s="980"/>
      <c r="BI115" s="980"/>
      <c r="BJ115" s="980"/>
      <c r="BK115" s="980"/>
      <c r="BL115" s="980"/>
      <c r="BM115" s="980"/>
      <c r="BN115" s="980"/>
      <c r="BO115" s="980"/>
      <c r="BP115" s="981"/>
      <c r="BQ115" s="949" t="s">
        <v>103</v>
      </c>
      <c r="BR115" s="950"/>
      <c r="BS115" s="950"/>
      <c r="BT115" s="950"/>
      <c r="BU115" s="950"/>
      <c r="BV115" s="950" t="s">
        <v>103</v>
      </c>
      <c r="BW115" s="950"/>
      <c r="BX115" s="950"/>
      <c r="BY115" s="950"/>
      <c r="BZ115" s="950"/>
      <c r="CA115" s="950" t="s">
        <v>103</v>
      </c>
      <c r="CB115" s="950"/>
      <c r="CC115" s="950"/>
      <c r="CD115" s="950"/>
      <c r="CE115" s="950"/>
      <c r="CF115" s="944" t="s">
        <v>103</v>
      </c>
      <c r="CG115" s="945"/>
      <c r="CH115" s="945"/>
      <c r="CI115" s="945"/>
      <c r="CJ115" s="945"/>
      <c r="CK115" s="975"/>
      <c r="CL115" s="976"/>
      <c r="CM115" s="979" t="s">
        <v>410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103</v>
      </c>
      <c r="DH115" s="989"/>
      <c r="DI115" s="989"/>
      <c r="DJ115" s="989"/>
      <c r="DK115" s="990"/>
      <c r="DL115" s="991" t="s">
        <v>103</v>
      </c>
      <c r="DM115" s="989"/>
      <c r="DN115" s="989"/>
      <c r="DO115" s="989"/>
      <c r="DP115" s="990"/>
      <c r="DQ115" s="991" t="s">
        <v>103</v>
      </c>
      <c r="DR115" s="989"/>
      <c r="DS115" s="989"/>
      <c r="DT115" s="989"/>
      <c r="DU115" s="990"/>
      <c r="DV115" s="992" t="s">
        <v>103</v>
      </c>
      <c r="DW115" s="993"/>
      <c r="DX115" s="993"/>
      <c r="DY115" s="993"/>
      <c r="DZ115" s="994"/>
    </row>
    <row r="116" spans="1:130" s="263" customFormat="1" ht="26.25" customHeight="1" x14ac:dyDescent="0.15">
      <c r="A116" s="986"/>
      <c r="B116" s="987"/>
      <c r="C116" s="995" t="s">
        <v>411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913</v>
      </c>
      <c r="AB116" s="989"/>
      <c r="AC116" s="989"/>
      <c r="AD116" s="989"/>
      <c r="AE116" s="990"/>
      <c r="AF116" s="991">
        <v>81</v>
      </c>
      <c r="AG116" s="989"/>
      <c r="AH116" s="989"/>
      <c r="AI116" s="989"/>
      <c r="AJ116" s="990"/>
      <c r="AK116" s="991">
        <v>565</v>
      </c>
      <c r="AL116" s="989"/>
      <c r="AM116" s="989"/>
      <c r="AN116" s="989"/>
      <c r="AO116" s="990"/>
      <c r="AP116" s="992">
        <v>0</v>
      </c>
      <c r="AQ116" s="993"/>
      <c r="AR116" s="993"/>
      <c r="AS116" s="993"/>
      <c r="AT116" s="994"/>
      <c r="AU116" s="930"/>
      <c r="AV116" s="931"/>
      <c r="AW116" s="931"/>
      <c r="AX116" s="931"/>
      <c r="AY116" s="931"/>
      <c r="AZ116" s="997" t="s">
        <v>412</v>
      </c>
      <c r="BA116" s="998"/>
      <c r="BB116" s="998"/>
      <c r="BC116" s="998"/>
      <c r="BD116" s="998"/>
      <c r="BE116" s="998"/>
      <c r="BF116" s="998"/>
      <c r="BG116" s="998"/>
      <c r="BH116" s="998"/>
      <c r="BI116" s="998"/>
      <c r="BJ116" s="998"/>
      <c r="BK116" s="998"/>
      <c r="BL116" s="998"/>
      <c r="BM116" s="998"/>
      <c r="BN116" s="998"/>
      <c r="BO116" s="998"/>
      <c r="BP116" s="999"/>
      <c r="BQ116" s="949" t="s">
        <v>103</v>
      </c>
      <c r="BR116" s="950"/>
      <c r="BS116" s="950"/>
      <c r="BT116" s="950"/>
      <c r="BU116" s="950"/>
      <c r="BV116" s="950" t="s">
        <v>103</v>
      </c>
      <c r="BW116" s="950"/>
      <c r="BX116" s="950"/>
      <c r="BY116" s="950"/>
      <c r="BZ116" s="950"/>
      <c r="CA116" s="950" t="s">
        <v>103</v>
      </c>
      <c r="CB116" s="950"/>
      <c r="CC116" s="950"/>
      <c r="CD116" s="950"/>
      <c r="CE116" s="950"/>
      <c r="CF116" s="944" t="s">
        <v>103</v>
      </c>
      <c r="CG116" s="945"/>
      <c r="CH116" s="945"/>
      <c r="CI116" s="945"/>
      <c r="CJ116" s="945"/>
      <c r="CK116" s="975"/>
      <c r="CL116" s="976"/>
      <c r="CM116" s="946" t="s">
        <v>413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103</v>
      </c>
      <c r="DH116" s="989"/>
      <c r="DI116" s="989"/>
      <c r="DJ116" s="989"/>
      <c r="DK116" s="990"/>
      <c r="DL116" s="991" t="s">
        <v>103</v>
      </c>
      <c r="DM116" s="989"/>
      <c r="DN116" s="989"/>
      <c r="DO116" s="989"/>
      <c r="DP116" s="990"/>
      <c r="DQ116" s="991" t="s">
        <v>103</v>
      </c>
      <c r="DR116" s="989"/>
      <c r="DS116" s="989"/>
      <c r="DT116" s="989"/>
      <c r="DU116" s="990"/>
      <c r="DV116" s="992" t="s">
        <v>103</v>
      </c>
      <c r="DW116" s="993"/>
      <c r="DX116" s="993"/>
      <c r="DY116" s="993"/>
      <c r="DZ116" s="994"/>
    </row>
    <row r="117" spans="1:130" s="263" customFormat="1" ht="26.25" customHeight="1" x14ac:dyDescent="0.15">
      <c r="A117" s="934" t="s">
        <v>158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414</v>
      </c>
      <c r="Z117" s="916"/>
      <c r="AA117" s="1006">
        <v>11703634</v>
      </c>
      <c r="AB117" s="1007"/>
      <c r="AC117" s="1007"/>
      <c r="AD117" s="1007"/>
      <c r="AE117" s="1008"/>
      <c r="AF117" s="1009">
        <v>11480501</v>
      </c>
      <c r="AG117" s="1007"/>
      <c r="AH117" s="1007"/>
      <c r="AI117" s="1007"/>
      <c r="AJ117" s="1008"/>
      <c r="AK117" s="1009">
        <v>11237047</v>
      </c>
      <c r="AL117" s="1007"/>
      <c r="AM117" s="1007"/>
      <c r="AN117" s="1007"/>
      <c r="AO117" s="1008"/>
      <c r="AP117" s="1010"/>
      <c r="AQ117" s="1011"/>
      <c r="AR117" s="1011"/>
      <c r="AS117" s="1011"/>
      <c r="AT117" s="1012"/>
      <c r="AU117" s="930"/>
      <c r="AV117" s="931"/>
      <c r="AW117" s="931"/>
      <c r="AX117" s="931"/>
      <c r="AY117" s="931"/>
      <c r="AZ117" s="997" t="s">
        <v>415</v>
      </c>
      <c r="BA117" s="998"/>
      <c r="BB117" s="998"/>
      <c r="BC117" s="998"/>
      <c r="BD117" s="998"/>
      <c r="BE117" s="998"/>
      <c r="BF117" s="998"/>
      <c r="BG117" s="998"/>
      <c r="BH117" s="998"/>
      <c r="BI117" s="998"/>
      <c r="BJ117" s="998"/>
      <c r="BK117" s="998"/>
      <c r="BL117" s="998"/>
      <c r="BM117" s="998"/>
      <c r="BN117" s="998"/>
      <c r="BO117" s="998"/>
      <c r="BP117" s="999"/>
      <c r="BQ117" s="949" t="s">
        <v>103</v>
      </c>
      <c r="BR117" s="950"/>
      <c r="BS117" s="950"/>
      <c r="BT117" s="950"/>
      <c r="BU117" s="950"/>
      <c r="BV117" s="950" t="s">
        <v>103</v>
      </c>
      <c r="BW117" s="950"/>
      <c r="BX117" s="950"/>
      <c r="BY117" s="950"/>
      <c r="BZ117" s="950"/>
      <c r="CA117" s="950" t="s">
        <v>103</v>
      </c>
      <c r="CB117" s="950"/>
      <c r="CC117" s="950"/>
      <c r="CD117" s="950"/>
      <c r="CE117" s="950"/>
      <c r="CF117" s="944" t="s">
        <v>103</v>
      </c>
      <c r="CG117" s="945"/>
      <c r="CH117" s="945"/>
      <c r="CI117" s="945"/>
      <c r="CJ117" s="945"/>
      <c r="CK117" s="975"/>
      <c r="CL117" s="976"/>
      <c r="CM117" s="946" t="s">
        <v>416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103</v>
      </c>
      <c r="DH117" s="989"/>
      <c r="DI117" s="989"/>
      <c r="DJ117" s="989"/>
      <c r="DK117" s="990"/>
      <c r="DL117" s="991" t="s">
        <v>103</v>
      </c>
      <c r="DM117" s="989"/>
      <c r="DN117" s="989"/>
      <c r="DO117" s="989"/>
      <c r="DP117" s="990"/>
      <c r="DQ117" s="991" t="s">
        <v>103</v>
      </c>
      <c r="DR117" s="989"/>
      <c r="DS117" s="989"/>
      <c r="DT117" s="989"/>
      <c r="DU117" s="990"/>
      <c r="DV117" s="992" t="s">
        <v>103</v>
      </c>
      <c r="DW117" s="993"/>
      <c r="DX117" s="993"/>
      <c r="DY117" s="993"/>
      <c r="DZ117" s="994"/>
    </row>
    <row r="118" spans="1:130" s="263" customFormat="1" ht="26.25" customHeight="1" x14ac:dyDescent="0.15">
      <c r="A118" s="934" t="s">
        <v>390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388</v>
      </c>
      <c r="AB118" s="915"/>
      <c r="AC118" s="915"/>
      <c r="AD118" s="915"/>
      <c r="AE118" s="916"/>
      <c r="AF118" s="914" t="s">
        <v>274</v>
      </c>
      <c r="AG118" s="915"/>
      <c r="AH118" s="915"/>
      <c r="AI118" s="915"/>
      <c r="AJ118" s="916"/>
      <c r="AK118" s="914" t="s">
        <v>273</v>
      </c>
      <c r="AL118" s="915"/>
      <c r="AM118" s="915"/>
      <c r="AN118" s="915"/>
      <c r="AO118" s="916"/>
      <c r="AP118" s="1001" t="s">
        <v>389</v>
      </c>
      <c r="AQ118" s="1002"/>
      <c r="AR118" s="1002"/>
      <c r="AS118" s="1002"/>
      <c r="AT118" s="1003"/>
      <c r="AU118" s="930"/>
      <c r="AV118" s="931"/>
      <c r="AW118" s="931"/>
      <c r="AX118" s="931"/>
      <c r="AY118" s="931"/>
      <c r="AZ118" s="1004" t="s">
        <v>417</v>
      </c>
      <c r="BA118" s="995"/>
      <c r="BB118" s="995"/>
      <c r="BC118" s="995"/>
      <c r="BD118" s="995"/>
      <c r="BE118" s="995"/>
      <c r="BF118" s="995"/>
      <c r="BG118" s="995"/>
      <c r="BH118" s="995"/>
      <c r="BI118" s="995"/>
      <c r="BJ118" s="995"/>
      <c r="BK118" s="995"/>
      <c r="BL118" s="995"/>
      <c r="BM118" s="995"/>
      <c r="BN118" s="995"/>
      <c r="BO118" s="995"/>
      <c r="BP118" s="996"/>
      <c r="BQ118" s="1027" t="s">
        <v>103</v>
      </c>
      <c r="BR118" s="1028"/>
      <c r="BS118" s="1028"/>
      <c r="BT118" s="1028"/>
      <c r="BU118" s="1028"/>
      <c r="BV118" s="1028" t="s">
        <v>103</v>
      </c>
      <c r="BW118" s="1028"/>
      <c r="BX118" s="1028"/>
      <c r="BY118" s="1028"/>
      <c r="BZ118" s="1028"/>
      <c r="CA118" s="1028" t="s">
        <v>103</v>
      </c>
      <c r="CB118" s="1028"/>
      <c r="CC118" s="1028"/>
      <c r="CD118" s="1028"/>
      <c r="CE118" s="1028"/>
      <c r="CF118" s="944" t="s">
        <v>103</v>
      </c>
      <c r="CG118" s="945"/>
      <c r="CH118" s="945"/>
      <c r="CI118" s="945"/>
      <c r="CJ118" s="945"/>
      <c r="CK118" s="975"/>
      <c r="CL118" s="976"/>
      <c r="CM118" s="946" t="s">
        <v>418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103</v>
      </c>
      <c r="DH118" s="989"/>
      <c r="DI118" s="989"/>
      <c r="DJ118" s="989"/>
      <c r="DK118" s="990"/>
      <c r="DL118" s="991" t="s">
        <v>103</v>
      </c>
      <c r="DM118" s="989"/>
      <c r="DN118" s="989"/>
      <c r="DO118" s="989"/>
      <c r="DP118" s="990"/>
      <c r="DQ118" s="991" t="s">
        <v>103</v>
      </c>
      <c r="DR118" s="989"/>
      <c r="DS118" s="989"/>
      <c r="DT118" s="989"/>
      <c r="DU118" s="990"/>
      <c r="DV118" s="992" t="s">
        <v>103</v>
      </c>
      <c r="DW118" s="993"/>
      <c r="DX118" s="993"/>
      <c r="DY118" s="993"/>
      <c r="DZ118" s="994"/>
    </row>
    <row r="119" spans="1:130" s="263" customFormat="1" ht="26.25" customHeight="1" x14ac:dyDescent="0.15">
      <c r="A119" s="1088" t="s">
        <v>393</v>
      </c>
      <c r="B119" s="974"/>
      <c r="C119" s="953" t="s">
        <v>394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103</v>
      </c>
      <c r="AB119" s="922"/>
      <c r="AC119" s="922"/>
      <c r="AD119" s="922"/>
      <c r="AE119" s="923"/>
      <c r="AF119" s="924" t="s">
        <v>103</v>
      </c>
      <c r="AG119" s="922"/>
      <c r="AH119" s="922"/>
      <c r="AI119" s="922"/>
      <c r="AJ119" s="923"/>
      <c r="AK119" s="924" t="s">
        <v>103</v>
      </c>
      <c r="AL119" s="922"/>
      <c r="AM119" s="922"/>
      <c r="AN119" s="922"/>
      <c r="AO119" s="923"/>
      <c r="AP119" s="925" t="s">
        <v>103</v>
      </c>
      <c r="AQ119" s="926"/>
      <c r="AR119" s="926"/>
      <c r="AS119" s="926"/>
      <c r="AT119" s="927"/>
      <c r="AU119" s="932"/>
      <c r="AV119" s="933"/>
      <c r="AW119" s="933"/>
      <c r="AX119" s="933"/>
      <c r="AY119" s="933"/>
      <c r="AZ119" s="293" t="s">
        <v>158</v>
      </c>
      <c r="BA119" s="293"/>
      <c r="BB119" s="293"/>
      <c r="BC119" s="293"/>
      <c r="BD119" s="293"/>
      <c r="BE119" s="293"/>
      <c r="BF119" s="293"/>
      <c r="BG119" s="293"/>
      <c r="BH119" s="293"/>
      <c r="BI119" s="293"/>
      <c r="BJ119" s="293"/>
      <c r="BK119" s="293"/>
      <c r="BL119" s="293"/>
      <c r="BM119" s="293"/>
      <c r="BN119" s="293"/>
      <c r="BO119" s="1005" t="s">
        <v>419</v>
      </c>
      <c r="BP119" s="1036"/>
      <c r="BQ119" s="1027">
        <v>119222443</v>
      </c>
      <c r="BR119" s="1028"/>
      <c r="BS119" s="1028"/>
      <c r="BT119" s="1028"/>
      <c r="BU119" s="1028"/>
      <c r="BV119" s="1028">
        <v>119536866</v>
      </c>
      <c r="BW119" s="1028"/>
      <c r="BX119" s="1028"/>
      <c r="BY119" s="1028"/>
      <c r="BZ119" s="1028"/>
      <c r="CA119" s="1028">
        <v>120275093</v>
      </c>
      <c r="CB119" s="1028"/>
      <c r="CC119" s="1028"/>
      <c r="CD119" s="1028"/>
      <c r="CE119" s="1028"/>
      <c r="CF119" s="1029"/>
      <c r="CG119" s="1030"/>
      <c r="CH119" s="1030"/>
      <c r="CI119" s="1030"/>
      <c r="CJ119" s="1031"/>
      <c r="CK119" s="977"/>
      <c r="CL119" s="978"/>
      <c r="CM119" s="1032" t="s">
        <v>420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11850</v>
      </c>
      <c r="DH119" s="1014"/>
      <c r="DI119" s="1014"/>
      <c r="DJ119" s="1014"/>
      <c r="DK119" s="1015"/>
      <c r="DL119" s="1013">
        <v>67900</v>
      </c>
      <c r="DM119" s="1014"/>
      <c r="DN119" s="1014"/>
      <c r="DO119" s="1014"/>
      <c r="DP119" s="1015"/>
      <c r="DQ119" s="1013">
        <v>3950</v>
      </c>
      <c r="DR119" s="1014"/>
      <c r="DS119" s="1014"/>
      <c r="DT119" s="1014"/>
      <c r="DU119" s="1015"/>
      <c r="DV119" s="1016">
        <v>0</v>
      </c>
      <c r="DW119" s="1017"/>
      <c r="DX119" s="1017"/>
      <c r="DY119" s="1017"/>
      <c r="DZ119" s="1018"/>
    </row>
    <row r="120" spans="1:130" s="263" customFormat="1" ht="26.25" customHeight="1" x14ac:dyDescent="0.15">
      <c r="A120" s="1089"/>
      <c r="B120" s="976"/>
      <c r="C120" s="946" t="s">
        <v>397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103</v>
      </c>
      <c r="AB120" s="989"/>
      <c r="AC120" s="989"/>
      <c r="AD120" s="989"/>
      <c r="AE120" s="990"/>
      <c r="AF120" s="991" t="s">
        <v>103</v>
      </c>
      <c r="AG120" s="989"/>
      <c r="AH120" s="989"/>
      <c r="AI120" s="989"/>
      <c r="AJ120" s="990"/>
      <c r="AK120" s="991" t="s">
        <v>103</v>
      </c>
      <c r="AL120" s="989"/>
      <c r="AM120" s="989"/>
      <c r="AN120" s="989"/>
      <c r="AO120" s="990"/>
      <c r="AP120" s="992" t="s">
        <v>103</v>
      </c>
      <c r="AQ120" s="993"/>
      <c r="AR120" s="993"/>
      <c r="AS120" s="993"/>
      <c r="AT120" s="994"/>
      <c r="AU120" s="1019" t="s">
        <v>421</v>
      </c>
      <c r="AV120" s="1020"/>
      <c r="AW120" s="1020"/>
      <c r="AX120" s="1020"/>
      <c r="AY120" s="1021"/>
      <c r="AZ120" s="970" t="s">
        <v>422</v>
      </c>
      <c r="BA120" s="919"/>
      <c r="BB120" s="919"/>
      <c r="BC120" s="919"/>
      <c r="BD120" s="919"/>
      <c r="BE120" s="919"/>
      <c r="BF120" s="919"/>
      <c r="BG120" s="919"/>
      <c r="BH120" s="919"/>
      <c r="BI120" s="919"/>
      <c r="BJ120" s="919"/>
      <c r="BK120" s="919"/>
      <c r="BL120" s="919"/>
      <c r="BM120" s="919"/>
      <c r="BN120" s="919"/>
      <c r="BO120" s="919"/>
      <c r="BP120" s="920"/>
      <c r="BQ120" s="956">
        <v>6507421</v>
      </c>
      <c r="BR120" s="957"/>
      <c r="BS120" s="957"/>
      <c r="BT120" s="957"/>
      <c r="BU120" s="957"/>
      <c r="BV120" s="957">
        <v>7296568</v>
      </c>
      <c r="BW120" s="957"/>
      <c r="BX120" s="957"/>
      <c r="BY120" s="957"/>
      <c r="BZ120" s="957"/>
      <c r="CA120" s="957">
        <v>7119667</v>
      </c>
      <c r="CB120" s="957"/>
      <c r="CC120" s="957"/>
      <c r="CD120" s="957"/>
      <c r="CE120" s="957"/>
      <c r="CF120" s="971">
        <v>20.2</v>
      </c>
      <c r="CG120" s="972"/>
      <c r="CH120" s="972"/>
      <c r="CI120" s="972"/>
      <c r="CJ120" s="972"/>
      <c r="CK120" s="1037" t="s">
        <v>423</v>
      </c>
      <c r="CL120" s="1038"/>
      <c r="CM120" s="1038"/>
      <c r="CN120" s="1038"/>
      <c r="CO120" s="1039"/>
      <c r="CP120" s="1045" t="s">
        <v>373</v>
      </c>
      <c r="CQ120" s="1046"/>
      <c r="CR120" s="1046"/>
      <c r="CS120" s="1046"/>
      <c r="CT120" s="1046"/>
      <c r="CU120" s="1046"/>
      <c r="CV120" s="1046"/>
      <c r="CW120" s="1046"/>
      <c r="CX120" s="1046"/>
      <c r="CY120" s="1046"/>
      <c r="CZ120" s="1046"/>
      <c r="DA120" s="1046"/>
      <c r="DB120" s="1046"/>
      <c r="DC120" s="1046"/>
      <c r="DD120" s="1046"/>
      <c r="DE120" s="1046"/>
      <c r="DF120" s="1047"/>
      <c r="DG120" s="956">
        <v>20208735</v>
      </c>
      <c r="DH120" s="957"/>
      <c r="DI120" s="957"/>
      <c r="DJ120" s="957"/>
      <c r="DK120" s="957"/>
      <c r="DL120" s="957">
        <v>19549599</v>
      </c>
      <c r="DM120" s="957"/>
      <c r="DN120" s="957"/>
      <c r="DO120" s="957"/>
      <c r="DP120" s="957"/>
      <c r="DQ120" s="957">
        <v>18993675</v>
      </c>
      <c r="DR120" s="957"/>
      <c r="DS120" s="957"/>
      <c r="DT120" s="957"/>
      <c r="DU120" s="957"/>
      <c r="DV120" s="958">
        <v>53.9</v>
      </c>
      <c r="DW120" s="958"/>
      <c r="DX120" s="958"/>
      <c r="DY120" s="958"/>
      <c r="DZ120" s="959"/>
    </row>
    <row r="121" spans="1:130" s="263" customFormat="1" ht="26.25" customHeight="1" x14ac:dyDescent="0.15">
      <c r="A121" s="1089"/>
      <c r="B121" s="976"/>
      <c r="C121" s="997" t="s">
        <v>424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103</v>
      </c>
      <c r="AB121" s="989"/>
      <c r="AC121" s="989"/>
      <c r="AD121" s="989"/>
      <c r="AE121" s="990"/>
      <c r="AF121" s="991" t="s">
        <v>103</v>
      </c>
      <c r="AG121" s="989"/>
      <c r="AH121" s="989"/>
      <c r="AI121" s="989"/>
      <c r="AJ121" s="990"/>
      <c r="AK121" s="991" t="s">
        <v>103</v>
      </c>
      <c r="AL121" s="989"/>
      <c r="AM121" s="989"/>
      <c r="AN121" s="989"/>
      <c r="AO121" s="990"/>
      <c r="AP121" s="992" t="s">
        <v>103</v>
      </c>
      <c r="AQ121" s="993"/>
      <c r="AR121" s="993"/>
      <c r="AS121" s="993"/>
      <c r="AT121" s="994"/>
      <c r="AU121" s="1022"/>
      <c r="AV121" s="1023"/>
      <c r="AW121" s="1023"/>
      <c r="AX121" s="1023"/>
      <c r="AY121" s="1024"/>
      <c r="AZ121" s="979" t="s">
        <v>425</v>
      </c>
      <c r="BA121" s="980"/>
      <c r="BB121" s="980"/>
      <c r="BC121" s="980"/>
      <c r="BD121" s="980"/>
      <c r="BE121" s="980"/>
      <c r="BF121" s="980"/>
      <c r="BG121" s="980"/>
      <c r="BH121" s="980"/>
      <c r="BI121" s="980"/>
      <c r="BJ121" s="980"/>
      <c r="BK121" s="980"/>
      <c r="BL121" s="980"/>
      <c r="BM121" s="980"/>
      <c r="BN121" s="980"/>
      <c r="BO121" s="980"/>
      <c r="BP121" s="981"/>
      <c r="BQ121" s="949">
        <v>9312131</v>
      </c>
      <c r="BR121" s="950"/>
      <c r="BS121" s="950"/>
      <c r="BT121" s="950"/>
      <c r="BU121" s="950"/>
      <c r="BV121" s="950">
        <v>9081942</v>
      </c>
      <c r="BW121" s="950"/>
      <c r="BX121" s="950"/>
      <c r="BY121" s="950"/>
      <c r="BZ121" s="950"/>
      <c r="CA121" s="950">
        <v>8778604</v>
      </c>
      <c r="CB121" s="950"/>
      <c r="CC121" s="950"/>
      <c r="CD121" s="950"/>
      <c r="CE121" s="950"/>
      <c r="CF121" s="944">
        <v>24.9</v>
      </c>
      <c r="CG121" s="945"/>
      <c r="CH121" s="945"/>
      <c r="CI121" s="945"/>
      <c r="CJ121" s="945"/>
      <c r="CK121" s="1040"/>
      <c r="CL121" s="1041"/>
      <c r="CM121" s="1041"/>
      <c r="CN121" s="1041"/>
      <c r="CO121" s="1042"/>
      <c r="CP121" s="1050" t="s">
        <v>370</v>
      </c>
      <c r="CQ121" s="1051"/>
      <c r="CR121" s="1051"/>
      <c r="CS121" s="1051"/>
      <c r="CT121" s="1051"/>
      <c r="CU121" s="1051"/>
      <c r="CV121" s="1051"/>
      <c r="CW121" s="1051"/>
      <c r="CX121" s="1051"/>
      <c r="CY121" s="1051"/>
      <c r="CZ121" s="1051"/>
      <c r="DA121" s="1051"/>
      <c r="DB121" s="1051"/>
      <c r="DC121" s="1051"/>
      <c r="DD121" s="1051"/>
      <c r="DE121" s="1051"/>
      <c r="DF121" s="1052"/>
      <c r="DG121" s="949">
        <v>1628268</v>
      </c>
      <c r="DH121" s="950"/>
      <c r="DI121" s="950"/>
      <c r="DJ121" s="950"/>
      <c r="DK121" s="950"/>
      <c r="DL121" s="950">
        <v>1670069</v>
      </c>
      <c r="DM121" s="950"/>
      <c r="DN121" s="950"/>
      <c r="DO121" s="950"/>
      <c r="DP121" s="950"/>
      <c r="DQ121" s="950">
        <v>1705055</v>
      </c>
      <c r="DR121" s="950"/>
      <c r="DS121" s="950"/>
      <c r="DT121" s="950"/>
      <c r="DU121" s="950"/>
      <c r="DV121" s="951">
        <v>4.8</v>
      </c>
      <c r="DW121" s="951"/>
      <c r="DX121" s="951"/>
      <c r="DY121" s="951"/>
      <c r="DZ121" s="952"/>
    </row>
    <row r="122" spans="1:130" s="263" customFormat="1" ht="26.25" customHeight="1" x14ac:dyDescent="0.15">
      <c r="A122" s="1089"/>
      <c r="B122" s="976"/>
      <c r="C122" s="946" t="s">
        <v>407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103</v>
      </c>
      <c r="AB122" s="989"/>
      <c r="AC122" s="989"/>
      <c r="AD122" s="989"/>
      <c r="AE122" s="990"/>
      <c r="AF122" s="991" t="s">
        <v>103</v>
      </c>
      <c r="AG122" s="989"/>
      <c r="AH122" s="989"/>
      <c r="AI122" s="989"/>
      <c r="AJ122" s="990"/>
      <c r="AK122" s="991" t="s">
        <v>103</v>
      </c>
      <c r="AL122" s="989"/>
      <c r="AM122" s="989"/>
      <c r="AN122" s="989"/>
      <c r="AO122" s="990"/>
      <c r="AP122" s="992" t="s">
        <v>103</v>
      </c>
      <c r="AQ122" s="993"/>
      <c r="AR122" s="993"/>
      <c r="AS122" s="993"/>
      <c r="AT122" s="994"/>
      <c r="AU122" s="1022"/>
      <c r="AV122" s="1023"/>
      <c r="AW122" s="1023"/>
      <c r="AX122" s="1023"/>
      <c r="AY122" s="1024"/>
      <c r="AZ122" s="1004" t="s">
        <v>426</v>
      </c>
      <c r="BA122" s="995"/>
      <c r="BB122" s="995"/>
      <c r="BC122" s="995"/>
      <c r="BD122" s="995"/>
      <c r="BE122" s="995"/>
      <c r="BF122" s="995"/>
      <c r="BG122" s="995"/>
      <c r="BH122" s="995"/>
      <c r="BI122" s="995"/>
      <c r="BJ122" s="995"/>
      <c r="BK122" s="995"/>
      <c r="BL122" s="995"/>
      <c r="BM122" s="995"/>
      <c r="BN122" s="995"/>
      <c r="BO122" s="995"/>
      <c r="BP122" s="996"/>
      <c r="BQ122" s="1027">
        <v>85244772</v>
      </c>
      <c r="BR122" s="1028"/>
      <c r="BS122" s="1028"/>
      <c r="BT122" s="1028"/>
      <c r="BU122" s="1028"/>
      <c r="BV122" s="1028">
        <v>84553103</v>
      </c>
      <c r="BW122" s="1028"/>
      <c r="BX122" s="1028"/>
      <c r="BY122" s="1028"/>
      <c r="BZ122" s="1028"/>
      <c r="CA122" s="1028">
        <v>85675821</v>
      </c>
      <c r="CB122" s="1028"/>
      <c r="CC122" s="1028"/>
      <c r="CD122" s="1028"/>
      <c r="CE122" s="1028"/>
      <c r="CF122" s="1048">
        <v>243.1</v>
      </c>
      <c r="CG122" s="1049"/>
      <c r="CH122" s="1049"/>
      <c r="CI122" s="1049"/>
      <c r="CJ122" s="1049"/>
      <c r="CK122" s="1040"/>
      <c r="CL122" s="1041"/>
      <c r="CM122" s="1041"/>
      <c r="CN122" s="1041"/>
      <c r="CO122" s="1042"/>
      <c r="CP122" s="1050" t="s">
        <v>372</v>
      </c>
      <c r="CQ122" s="1051"/>
      <c r="CR122" s="1051"/>
      <c r="CS122" s="1051"/>
      <c r="CT122" s="1051"/>
      <c r="CU122" s="1051"/>
      <c r="CV122" s="1051"/>
      <c r="CW122" s="1051"/>
      <c r="CX122" s="1051"/>
      <c r="CY122" s="1051"/>
      <c r="CZ122" s="1051"/>
      <c r="DA122" s="1051"/>
      <c r="DB122" s="1051"/>
      <c r="DC122" s="1051"/>
      <c r="DD122" s="1051"/>
      <c r="DE122" s="1051"/>
      <c r="DF122" s="1052"/>
      <c r="DG122" s="949">
        <v>1065924</v>
      </c>
      <c r="DH122" s="950"/>
      <c r="DI122" s="950"/>
      <c r="DJ122" s="950"/>
      <c r="DK122" s="950"/>
      <c r="DL122" s="950">
        <v>944276</v>
      </c>
      <c r="DM122" s="950"/>
      <c r="DN122" s="950"/>
      <c r="DO122" s="950"/>
      <c r="DP122" s="950"/>
      <c r="DQ122" s="950">
        <v>904502</v>
      </c>
      <c r="DR122" s="950"/>
      <c r="DS122" s="950"/>
      <c r="DT122" s="950"/>
      <c r="DU122" s="950"/>
      <c r="DV122" s="951">
        <v>2.6</v>
      </c>
      <c r="DW122" s="951"/>
      <c r="DX122" s="951"/>
      <c r="DY122" s="951"/>
      <c r="DZ122" s="952"/>
    </row>
    <row r="123" spans="1:130" s="263" customFormat="1" ht="26.25" customHeight="1" x14ac:dyDescent="0.15">
      <c r="A123" s="1089"/>
      <c r="B123" s="976"/>
      <c r="C123" s="946" t="s">
        <v>413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103</v>
      </c>
      <c r="AB123" s="989"/>
      <c r="AC123" s="989"/>
      <c r="AD123" s="989"/>
      <c r="AE123" s="990"/>
      <c r="AF123" s="991" t="s">
        <v>103</v>
      </c>
      <c r="AG123" s="989"/>
      <c r="AH123" s="989"/>
      <c r="AI123" s="989"/>
      <c r="AJ123" s="990"/>
      <c r="AK123" s="991" t="s">
        <v>103</v>
      </c>
      <c r="AL123" s="989"/>
      <c r="AM123" s="989"/>
      <c r="AN123" s="989"/>
      <c r="AO123" s="990"/>
      <c r="AP123" s="992" t="s">
        <v>103</v>
      </c>
      <c r="AQ123" s="993"/>
      <c r="AR123" s="993"/>
      <c r="AS123" s="993"/>
      <c r="AT123" s="994"/>
      <c r="AU123" s="1025"/>
      <c r="AV123" s="1026"/>
      <c r="AW123" s="1026"/>
      <c r="AX123" s="1026"/>
      <c r="AY123" s="1026"/>
      <c r="AZ123" s="293" t="s">
        <v>158</v>
      </c>
      <c r="BA123" s="293"/>
      <c r="BB123" s="293"/>
      <c r="BC123" s="293"/>
      <c r="BD123" s="293"/>
      <c r="BE123" s="293"/>
      <c r="BF123" s="293"/>
      <c r="BG123" s="293"/>
      <c r="BH123" s="293"/>
      <c r="BI123" s="293"/>
      <c r="BJ123" s="293"/>
      <c r="BK123" s="293"/>
      <c r="BL123" s="293"/>
      <c r="BM123" s="293"/>
      <c r="BN123" s="293"/>
      <c r="BO123" s="1005" t="s">
        <v>427</v>
      </c>
      <c r="BP123" s="1036"/>
      <c r="BQ123" s="1095">
        <v>101064324</v>
      </c>
      <c r="BR123" s="1096"/>
      <c r="BS123" s="1096"/>
      <c r="BT123" s="1096"/>
      <c r="BU123" s="1096"/>
      <c r="BV123" s="1096">
        <v>100931613</v>
      </c>
      <c r="BW123" s="1096"/>
      <c r="BX123" s="1096"/>
      <c r="BY123" s="1096"/>
      <c r="BZ123" s="1096"/>
      <c r="CA123" s="1096">
        <v>101574092</v>
      </c>
      <c r="CB123" s="1096"/>
      <c r="CC123" s="1096"/>
      <c r="CD123" s="1096"/>
      <c r="CE123" s="1096"/>
      <c r="CF123" s="1029"/>
      <c r="CG123" s="1030"/>
      <c r="CH123" s="1030"/>
      <c r="CI123" s="1030"/>
      <c r="CJ123" s="1031"/>
      <c r="CK123" s="1040"/>
      <c r="CL123" s="1041"/>
      <c r="CM123" s="1041"/>
      <c r="CN123" s="1041"/>
      <c r="CO123" s="1042"/>
      <c r="CP123" s="1050" t="s">
        <v>368</v>
      </c>
      <c r="CQ123" s="1051"/>
      <c r="CR123" s="1051"/>
      <c r="CS123" s="1051"/>
      <c r="CT123" s="1051"/>
      <c r="CU123" s="1051"/>
      <c r="CV123" s="1051"/>
      <c r="CW123" s="1051"/>
      <c r="CX123" s="1051"/>
      <c r="CY123" s="1051"/>
      <c r="CZ123" s="1051"/>
      <c r="DA123" s="1051"/>
      <c r="DB123" s="1051"/>
      <c r="DC123" s="1051"/>
      <c r="DD123" s="1051"/>
      <c r="DE123" s="1051"/>
      <c r="DF123" s="1052"/>
      <c r="DG123" s="988">
        <v>21345</v>
      </c>
      <c r="DH123" s="989"/>
      <c r="DI123" s="989"/>
      <c r="DJ123" s="989"/>
      <c r="DK123" s="990"/>
      <c r="DL123" s="991">
        <v>14330</v>
      </c>
      <c r="DM123" s="989"/>
      <c r="DN123" s="989"/>
      <c r="DO123" s="989"/>
      <c r="DP123" s="990"/>
      <c r="DQ123" s="991">
        <v>7214</v>
      </c>
      <c r="DR123" s="989"/>
      <c r="DS123" s="989"/>
      <c r="DT123" s="989"/>
      <c r="DU123" s="990"/>
      <c r="DV123" s="992">
        <v>0</v>
      </c>
      <c r="DW123" s="993"/>
      <c r="DX123" s="993"/>
      <c r="DY123" s="993"/>
      <c r="DZ123" s="994"/>
    </row>
    <row r="124" spans="1:130" s="263" customFormat="1" ht="26.25" customHeight="1" thickBot="1" x14ac:dyDescent="0.2">
      <c r="A124" s="1089"/>
      <c r="B124" s="976"/>
      <c r="C124" s="946" t="s">
        <v>416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103</v>
      </c>
      <c r="AB124" s="989"/>
      <c r="AC124" s="989"/>
      <c r="AD124" s="989"/>
      <c r="AE124" s="990"/>
      <c r="AF124" s="991" t="s">
        <v>103</v>
      </c>
      <c r="AG124" s="989"/>
      <c r="AH124" s="989"/>
      <c r="AI124" s="989"/>
      <c r="AJ124" s="990"/>
      <c r="AK124" s="991" t="s">
        <v>103</v>
      </c>
      <c r="AL124" s="989"/>
      <c r="AM124" s="989"/>
      <c r="AN124" s="989"/>
      <c r="AO124" s="990"/>
      <c r="AP124" s="992" t="s">
        <v>103</v>
      </c>
      <c r="AQ124" s="993"/>
      <c r="AR124" s="993"/>
      <c r="AS124" s="993"/>
      <c r="AT124" s="994"/>
      <c r="AU124" s="1091" t="s">
        <v>428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50.9</v>
      </c>
      <c r="BR124" s="1058"/>
      <c r="BS124" s="1058"/>
      <c r="BT124" s="1058"/>
      <c r="BU124" s="1058"/>
      <c r="BV124" s="1058">
        <v>51.6</v>
      </c>
      <c r="BW124" s="1058"/>
      <c r="BX124" s="1058"/>
      <c r="BY124" s="1058"/>
      <c r="BZ124" s="1058"/>
      <c r="CA124" s="1058">
        <v>53</v>
      </c>
      <c r="CB124" s="1058"/>
      <c r="CC124" s="1058"/>
      <c r="CD124" s="1058"/>
      <c r="CE124" s="1058"/>
      <c r="CF124" s="1059"/>
      <c r="CG124" s="1060"/>
      <c r="CH124" s="1060"/>
      <c r="CI124" s="1060"/>
      <c r="CJ124" s="1061"/>
      <c r="CK124" s="1043"/>
      <c r="CL124" s="1043"/>
      <c r="CM124" s="1043"/>
      <c r="CN124" s="1043"/>
      <c r="CO124" s="1044"/>
      <c r="CP124" s="1050" t="s">
        <v>429</v>
      </c>
      <c r="CQ124" s="1051"/>
      <c r="CR124" s="1051"/>
      <c r="CS124" s="1051"/>
      <c r="CT124" s="1051"/>
      <c r="CU124" s="1051"/>
      <c r="CV124" s="1051"/>
      <c r="CW124" s="1051"/>
      <c r="CX124" s="1051"/>
      <c r="CY124" s="1051"/>
      <c r="CZ124" s="1051"/>
      <c r="DA124" s="1051"/>
      <c r="DB124" s="1051"/>
      <c r="DC124" s="1051"/>
      <c r="DD124" s="1051"/>
      <c r="DE124" s="1051"/>
      <c r="DF124" s="1052"/>
      <c r="DG124" s="1035" t="s">
        <v>103</v>
      </c>
      <c r="DH124" s="1014"/>
      <c r="DI124" s="1014"/>
      <c r="DJ124" s="1014"/>
      <c r="DK124" s="1015"/>
      <c r="DL124" s="1013" t="s">
        <v>103</v>
      </c>
      <c r="DM124" s="1014"/>
      <c r="DN124" s="1014"/>
      <c r="DO124" s="1014"/>
      <c r="DP124" s="1015"/>
      <c r="DQ124" s="1013" t="s">
        <v>103</v>
      </c>
      <c r="DR124" s="1014"/>
      <c r="DS124" s="1014"/>
      <c r="DT124" s="1014"/>
      <c r="DU124" s="1015"/>
      <c r="DV124" s="1016" t="s">
        <v>103</v>
      </c>
      <c r="DW124" s="1017"/>
      <c r="DX124" s="1017"/>
      <c r="DY124" s="1017"/>
      <c r="DZ124" s="1018"/>
    </row>
    <row r="125" spans="1:130" s="263" customFormat="1" ht="26.25" customHeight="1" x14ac:dyDescent="0.15">
      <c r="A125" s="1089"/>
      <c r="B125" s="976"/>
      <c r="C125" s="946" t="s">
        <v>418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103</v>
      </c>
      <c r="AB125" s="989"/>
      <c r="AC125" s="989"/>
      <c r="AD125" s="989"/>
      <c r="AE125" s="990"/>
      <c r="AF125" s="991" t="s">
        <v>103</v>
      </c>
      <c r="AG125" s="989"/>
      <c r="AH125" s="989"/>
      <c r="AI125" s="989"/>
      <c r="AJ125" s="990"/>
      <c r="AK125" s="991" t="s">
        <v>103</v>
      </c>
      <c r="AL125" s="989"/>
      <c r="AM125" s="989"/>
      <c r="AN125" s="989"/>
      <c r="AO125" s="990"/>
      <c r="AP125" s="992" t="s">
        <v>103</v>
      </c>
      <c r="AQ125" s="993"/>
      <c r="AR125" s="993"/>
      <c r="AS125" s="993"/>
      <c r="AT125" s="994"/>
      <c r="AU125" s="294"/>
      <c r="AV125" s="295"/>
      <c r="AW125" s="295"/>
      <c r="AX125" s="295"/>
      <c r="AY125" s="295"/>
      <c r="AZ125" s="295"/>
      <c r="BA125" s="295"/>
      <c r="BB125" s="295"/>
      <c r="BC125" s="295"/>
      <c r="BD125" s="295"/>
      <c r="BE125" s="295"/>
      <c r="BF125" s="295"/>
      <c r="BG125" s="295"/>
      <c r="BH125" s="295"/>
      <c r="BI125" s="295"/>
      <c r="BJ125" s="295"/>
      <c r="BK125" s="295"/>
      <c r="BL125" s="295"/>
      <c r="BM125" s="295"/>
      <c r="BN125" s="295"/>
      <c r="BO125" s="295"/>
      <c r="BP125" s="295"/>
      <c r="BQ125" s="296"/>
      <c r="BR125" s="296"/>
      <c r="BS125" s="296"/>
      <c r="BT125" s="296"/>
      <c r="BU125" s="296"/>
      <c r="BV125" s="296"/>
      <c r="BW125" s="296"/>
      <c r="BX125" s="296"/>
      <c r="BY125" s="296"/>
      <c r="BZ125" s="296"/>
      <c r="CA125" s="296"/>
      <c r="CB125" s="296"/>
      <c r="CC125" s="296"/>
      <c r="CD125" s="296"/>
      <c r="CE125" s="296"/>
      <c r="CF125" s="296"/>
      <c r="CG125" s="296"/>
      <c r="CH125" s="296"/>
      <c r="CI125" s="296"/>
      <c r="CJ125" s="297"/>
      <c r="CK125" s="1053" t="s">
        <v>430</v>
      </c>
      <c r="CL125" s="1038"/>
      <c r="CM125" s="1038"/>
      <c r="CN125" s="1038"/>
      <c r="CO125" s="1039"/>
      <c r="CP125" s="970" t="s">
        <v>431</v>
      </c>
      <c r="CQ125" s="919"/>
      <c r="CR125" s="919"/>
      <c r="CS125" s="919"/>
      <c r="CT125" s="919"/>
      <c r="CU125" s="919"/>
      <c r="CV125" s="919"/>
      <c r="CW125" s="919"/>
      <c r="CX125" s="919"/>
      <c r="CY125" s="919"/>
      <c r="CZ125" s="919"/>
      <c r="DA125" s="919"/>
      <c r="DB125" s="919"/>
      <c r="DC125" s="919"/>
      <c r="DD125" s="919"/>
      <c r="DE125" s="919"/>
      <c r="DF125" s="920"/>
      <c r="DG125" s="956" t="s">
        <v>103</v>
      </c>
      <c r="DH125" s="957"/>
      <c r="DI125" s="957"/>
      <c r="DJ125" s="957"/>
      <c r="DK125" s="957"/>
      <c r="DL125" s="957" t="s">
        <v>103</v>
      </c>
      <c r="DM125" s="957"/>
      <c r="DN125" s="957"/>
      <c r="DO125" s="957"/>
      <c r="DP125" s="957"/>
      <c r="DQ125" s="957" t="s">
        <v>103</v>
      </c>
      <c r="DR125" s="957"/>
      <c r="DS125" s="957"/>
      <c r="DT125" s="957"/>
      <c r="DU125" s="957"/>
      <c r="DV125" s="958" t="s">
        <v>103</v>
      </c>
      <c r="DW125" s="958"/>
      <c r="DX125" s="958"/>
      <c r="DY125" s="958"/>
      <c r="DZ125" s="959"/>
    </row>
    <row r="126" spans="1:130" s="263" customFormat="1" ht="26.25" customHeight="1" thickBot="1" x14ac:dyDescent="0.2">
      <c r="A126" s="1089"/>
      <c r="B126" s="976"/>
      <c r="C126" s="946" t="s">
        <v>420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45799</v>
      </c>
      <c r="AB126" s="989"/>
      <c r="AC126" s="989"/>
      <c r="AD126" s="989"/>
      <c r="AE126" s="990"/>
      <c r="AF126" s="991">
        <v>3950</v>
      </c>
      <c r="AG126" s="989"/>
      <c r="AH126" s="989"/>
      <c r="AI126" s="989"/>
      <c r="AJ126" s="990"/>
      <c r="AK126" s="991">
        <v>3950</v>
      </c>
      <c r="AL126" s="989"/>
      <c r="AM126" s="989"/>
      <c r="AN126" s="989"/>
      <c r="AO126" s="990"/>
      <c r="AP126" s="992">
        <v>0</v>
      </c>
      <c r="AQ126" s="993"/>
      <c r="AR126" s="993"/>
      <c r="AS126" s="993"/>
      <c r="AT126" s="994"/>
      <c r="AU126" s="298"/>
      <c r="AV126" s="298"/>
      <c r="AW126" s="298"/>
      <c r="AX126" s="298"/>
      <c r="AY126" s="298"/>
      <c r="AZ126" s="298"/>
      <c r="BA126" s="298"/>
      <c r="BB126" s="298"/>
      <c r="BC126" s="298"/>
      <c r="BD126" s="298"/>
      <c r="BE126" s="298"/>
      <c r="BF126" s="298"/>
      <c r="BG126" s="298"/>
      <c r="BH126" s="298"/>
      <c r="BI126" s="298"/>
      <c r="BJ126" s="298"/>
      <c r="BK126" s="298"/>
      <c r="BL126" s="298"/>
      <c r="BM126" s="298"/>
      <c r="BN126" s="298"/>
      <c r="BO126" s="298"/>
      <c r="BP126" s="298"/>
      <c r="BQ126" s="298"/>
      <c r="BR126" s="298"/>
      <c r="BS126" s="298"/>
      <c r="BT126" s="298"/>
      <c r="BU126" s="298"/>
      <c r="BV126" s="298"/>
      <c r="BW126" s="298"/>
      <c r="BX126" s="298"/>
      <c r="BY126" s="298"/>
      <c r="BZ126" s="298"/>
      <c r="CA126" s="298"/>
      <c r="CB126" s="298"/>
      <c r="CC126" s="298"/>
      <c r="CD126" s="299"/>
      <c r="CE126" s="299"/>
      <c r="CF126" s="299"/>
      <c r="CG126" s="296"/>
      <c r="CH126" s="296"/>
      <c r="CI126" s="296"/>
      <c r="CJ126" s="297"/>
      <c r="CK126" s="1054"/>
      <c r="CL126" s="1041"/>
      <c r="CM126" s="1041"/>
      <c r="CN126" s="1041"/>
      <c r="CO126" s="1042"/>
      <c r="CP126" s="979" t="s">
        <v>432</v>
      </c>
      <c r="CQ126" s="980"/>
      <c r="CR126" s="980"/>
      <c r="CS126" s="980"/>
      <c r="CT126" s="980"/>
      <c r="CU126" s="980"/>
      <c r="CV126" s="980"/>
      <c r="CW126" s="980"/>
      <c r="CX126" s="980"/>
      <c r="CY126" s="980"/>
      <c r="CZ126" s="980"/>
      <c r="DA126" s="980"/>
      <c r="DB126" s="980"/>
      <c r="DC126" s="980"/>
      <c r="DD126" s="980"/>
      <c r="DE126" s="980"/>
      <c r="DF126" s="981"/>
      <c r="DG126" s="949" t="s">
        <v>103</v>
      </c>
      <c r="DH126" s="950"/>
      <c r="DI126" s="950"/>
      <c r="DJ126" s="950"/>
      <c r="DK126" s="950"/>
      <c r="DL126" s="950" t="s">
        <v>103</v>
      </c>
      <c r="DM126" s="950"/>
      <c r="DN126" s="950"/>
      <c r="DO126" s="950"/>
      <c r="DP126" s="950"/>
      <c r="DQ126" s="950" t="s">
        <v>103</v>
      </c>
      <c r="DR126" s="950"/>
      <c r="DS126" s="950"/>
      <c r="DT126" s="950"/>
      <c r="DU126" s="950"/>
      <c r="DV126" s="951" t="s">
        <v>103</v>
      </c>
      <c r="DW126" s="951"/>
      <c r="DX126" s="951"/>
      <c r="DY126" s="951"/>
      <c r="DZ126" s="952"/>
    </row>
    <row r="127" spans="1:130" s="263" customFormat="1" ht="26.25" customHeight="1" x14ac:dyDescent="0.15">
      <c r="A127" s="1090"/>
      <c r="B127" s="978"/>
      <c r="C127" s="1032" t="s">
        <v>433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46857</v>
      </c>
      <c r="AB127" s="989"/>
      <c r="AC127" s="989"/>
      <c r="AD127" s="989"/>
      <c r="AE127" s="990"/>
      <c r="AF127" s="991">
        <v>45006</v>
      </c>
      <c r="AG127" s="989"/>
      <c r="AH127" s="989"/>
      <c r="AI127" s="989"/>
      <c r="AJ127" s="990"/>
      <c r="AK127" s="991">
        <v>46566</v>
      </c>
      <c r="AL127" s="989"/>
      <c r="AM127" s="989"/>
      <c r="AN127" s="989"/>
      <c r="AO127" s="990"/>
      <c r="AP127" s="992">
        <v>0.1</v>
      </c>
      <c r="AQ127" s="993"/>
      <c r="AR127" s="993"/>
      <c r="AS127" s="993"/>
      <c r="AT127" s="994"/>
      <c r="AU127" s="298"/>
      <c r="AV127" s="298"/>
      <c r="AW127" s="298"/>
      <c r="AX127" s="1062" t="s">
        <v>434</v>
      </c>
      <c r="AY127" s="1063"/>
      <c r="AZ127" s="1063"/>
      <c r="BA127" s="1063"/>
      <c r="BB127" s="1063"/>
      <c r="BC127" s="1063"/>
      <c r="BD127" s="1063"/>
      <c r="BE127" s="1064"/>
      <c r="BF127" s="1065" t="s">
        <v>435</v>
      </c>
      <c r="BG127" s="1063"/>
      <c r="BH127" s="1063"/>
      <c r="BI127" s="1063"/>
      <c r="BJ127" s="1063"/>
      <c r="BK127" s="1063"/>
      <c r="BL127" s="1064"/>
      <c r="BM127" s="1065" t="s">
        <v>436</v>
      </c>
      <c r="BN127" s="1063"/>
      <c r="BO127" s="1063"/>
      <c r="BP127" s="1063"/>
      <c r="BQ127" s="1063"/>
      <c r="BR127" s="1063"/>
      <c r="BS127" s="1064"/>
      <c r="BT127" s="1065" t="s">
        <v>437</v>
      </c>
      <c r="BU127" s="1063"/>
      <c r="BV127" s="1063"/>
      <c r="BW127" s="1063"/>
      <c r="BX127" s="1063"/>
      <c r="BY127" s="1063"/>
      <c r="BZ127" s="1087"/>
      <c r="CA127" s="298"/>
      <c r="CB127" s="298"/>
      <c r="CC127" s="298"/>
      <c r="CD127" s="299"/>
      <c r="CE127" s="299"/>
      <c r="CF127" s="299"/>
      <c r="CG127" s="296"/>
      <c r="CH127" s="296"/>
      <c r="CI127" s="296"/>
      <c r="CJ127" s="297"/>
      <c r="CK127" s="1054"/>
      <c r="CL127" s="1041"/>
      <c r="CM127" s="1041"/>
      <c r="CN127" s="1041"/>
      <c r="CO127" s="1042"/>
      <c r="CP127" s="979" t="s">
        <v>438</v>
      </c>
      <c r="CQ127" s="980"/>
      <c r="CR127" s="980"/>
      <c r="CS127" s="980"/>
      <c r="CT127" s="980"/>
      <c r="CU127" s="980"/>
      <c r="CV127" s="980"/>
      <c r="CW127" s="980"/>
      <c r="CX127" s="980"/>
      <c r="CY127" s="980"/>
      <c r="CZ127" s="980"/>
      <c r="DA127" s="980"/>
      <c r="DB127" s="980"/>
      <c r="DC127" s="980"/>
      <c r="DD127" s="980"/>
      <c r="DE127" s="980"/>
      <c r="DF127" s="981"/>
      <c r="DG127" s="949" t="s">
        <v>103</v>
      </c>
      <c r="DH127" s="950"/>
      <c r="DI127" s="950"/>
      <c r="DJ127" s="950"/>
      <c r="DK127" s="950"/>
      <c r="DL127" s="950" t="s">
        <v>103</v>
      </c>
      <c r="DM127" s="950"/>
      <c r="DN127" s="950"/>
      <c r="DO127" s="950"/>
      <c r="DP127" s="950"/>
      <c r="DQ127" s="950" t="s">
        <v>103</v>
      </c>
      <c r="DR127" s="950"/>
      <c r="DS127" s="950"/>
      <c r="DT127" s="950"/>
      <c r="DU127" s="950"/>
      <c r="DV127" s="951" t="s">
        <v>103</v>
      </c>
      <c r="DW127" s="951"/>
      <c r="DX127" s="951"/>
      <c r="DY127" s="951"/>
      <c r="DZ127" s="952"/>
    </row>
    <row r="128" spans="1:130" s="263" customFormat="1" ht="26.25" customHeight="1" thickBot="1" x14ac:dyDescent="0.2">
      <c r="A128" s="1073" t="s">
        <v>439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440</v>
      </c>
      <c r="X128" s="1075"/>
      <c r="Y128" s="1075"/>
      <c r="Z128" s="1076"/>
      <c r="AA128" s="1077">
        <v>1177020</v>
      </c>
      <c r="AB128" s="1078"/>
      <c r="AC128" s="1078"/>
      <c r="AD128" s="1078"/>
      <c r="AE128" s="1079"/>
      <c r="AF128" s="1080">
        <v>1142755</v>
      </c>
      <c r="AG128" s="1078"/>
      <c r="AH128" s="1078"/>
      <c r="AI128" s="1078"/>
      <c r="AJ128" s="1079"/>
      <c r="AK128" s="1080">
        <v>1072417</v>
      </c>
      <c r="AL128" s="1078"/>
      <c r="AM128" s="1078"/>
      <c r="AN128" s="1078"/>
      <c r="AO128" s="1079"/>
      <c r="AP128" s="1081"/>
      <c r="AQ128" s="1082"/>
      <c r="AR128" s="1082"/>
      <c r="AS128" s="1082"/>
      <c r="AT128" s="1083"/>
      <c r="AU128" s="298"/>
      <c r="AV128" s="298"/>
      <c r="AW128" s="298"/>
      <c r="AX128" s="918" t="s">
        <v>441</v>
      </c>
      <c r="AY128" s="919"/>
      <c r="AZ128" s="919"/>
      <c r="BA128" s="919"/>
      <c r="BB128" s="919"/>
      <c r="BC128" s="919"/>
      <c r="BD128" s="919"/>
      <c r="BE128" s="920"/>
      <c r="BF128" s="1084" t="s">
        <v>103</v>
      </c>
      <c r="BG128" s="1085"/>
      <c r="BH128" s="1085"/>
      <c r="BI128" s="1085"/>
      <c r="BJ128" s="1085"/>
      <c r="BK128" s="1085"/>
      <c r="BL128" s="1086"/>
      <c r="BM128" s="1084">
        <v>11.4</v>
      </c>
      <c r="BN128" s="1085"/>
      <c r="BO128" s="1085"/>
      <c r="BP128" s="1085"/>
      <c r="BQ128" s="1085"/>
      <c r="BR128" s="1085"/>
      <c r="BS128" s="1086"/>
      <c r="BT128" s="1084">
        <v>20</v>
      </c>
      <c r="BU128" s="1085"/>
      <c r="BV128" s="1085"/>
      <c r="BW128" s="1085"/>
      <c r="BX128" s="1085"/>
      <c r="BY128" s="1085"/>
      <c r="BZ128" s="1109"/>
      <c r="CA128" s="299"/>
      <c r="CB128" s="299"/>
      <c r="CC128" s="299"/>
      <c r="CD128" s="299"/>
      <c r="CE128" s="299"/>
      <c r="CF128" s="299"/>
      <c r="CG128" s="296"/>
      <c r="CH128" s="296"/>
      <c r="CI128" s="296"/>
      <c r="CJ128" s="297"/>
      <c r="CK128" s="1055"/>
      <c r="CL128" s="1056"/>
      <c r="CM128" s="1056"/>
      <c r="CN128" s="1056"/>
      <c r="CO128" s="1057"/>
      <c r="CP128" s="1066" t="s">
        <v>442</v>
      </c>
      <c r="CQ128" s="1067"/>
      <c r="CR128" s="1067"/>
      <c r="CS128" s="1067"/>
      <c r="CT128" s="1067"/>
      <c r="CU128" s="1067"/>
      <c r="CV128" s="1067"/>
      <c r="CW128" s="1067"/>
      <c r="CX128" s="1067"/>
      <c r="CY128" s="1067"/>
      <c r="CZ128" s="1067"/>
      <c r="DA128" s="1067"/>
      <c r="DB128" s="1067"/>
      <c r="DC128" s="1067"/>
      <c r="DD128" s="1067"/>
      <c r="DE128" s="1067"/>
      <c r="DF128" s="1068"/>
      <c r="DG128" s="1069" t="s">
        <v>103</v>
      </c>
      <c r="DH128" s="1070"/>
      <c r="DI128" s="1070"/>
      <c r="DJ128" s="1070"/>
      <c r="DK128" s="1070"/>
      <c r="DL128" s="1070" t="s">
        <v>103</v>
      </c>
      <c r="DM128" s="1070"/>
      <c r="DN128" s="1070"/>
      <c r="DO128" s="1070"/>
      <c r="DP128" s="1070"/>
      <c r="DQ128" s="1070" t="s">
        <v>103</v>
      </c>
      <c r="DR128" s="1070"/>
      <c r="DS128" s="1070"/>
      <c r="DT128" s="1070"/>
      <c r="DU128" s="1070"/>
      <c r="DV128" s="1071" t="s">
        <v>103</v>
      </c>
      <c r="DW128" s="1071"/>
      <c r="DX128" s="1071"/>
      <c r="DY128" s="1071"/>
      <c r="DZ128" s="1072"/>
    </row>
    <row r="129" spans="1:131" s="263" customFormat="1" ht="26.25" customHeight="1" x14ac:dyDescent="0.15">
      <c r="A129" s="960" t="s">
        <v>84</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443</v>
      </c>
      <c r="X129" s="1104"/>
      <c r="Y129" s="1104"/>
      <c r="Z129" s="1105"/>
      <c r="AA129" s="988">
        <v>43131259</v>
      </c>
      <c r="AB129" s="989"/>
      <c r="AC129" s="989"/>
      <c r="AD129" s="989"/>
      <c r="AE129" s="990"/>
      <c r="AF129" s="991">
        <v>43300451</v>
      </c>
      <c r="AG129" s="989"/>
      <c r="AH129" s="989"/>
      <c r="AI129" s="989"/>
      <c r="AJ129" s="990"/>
      <c r="AK129" s="991">
        <v>42384860</v>
      </c>
      <c r="AL129" s="989"/>
      <c r="AM129" s="989"/>
      <c r="AN129" s="989"/>
      <c r="AO129" s="990"/>
      <c r="AP129" s="1106"/>
      <c r="AQ129" s="1107"/>
      <c r="AR129" s="1107"/>
      <c r="AS129" s="1107"/>
      <c r="AT129" s="1108"/>
      <c r="AU129" s="300"/>
      <c r="AV129" s="300"/>
      <c r="AW129" s="300"/>
      <c r="AX129" s="1097" t="s">
        <v>444</v>
      </c>
      <c r="AY129" s="980"/>
      <c r="AZ129" s="980"/>
      <c r="BA129" s="980"/>
      <c r="BB129" s="980"/>
      <c r="BC129" s="980"/>
      <c r="BD129" s="980"/>
      <c r="BE129" s="981"/>
      <c r="BF129" s="1098" t="s">
        <v>103</v>
      </c>
      <c r="BG129" s="1099"/>
      <c r="BH129" s="1099"/>
      <c r="BI129" s="1099"/>
      <c r="BJ129" s="1099"/>
      <c r="BK129" s="1099"/>
      <c r="BL129" s="1100"/>
      <c r="BM129" s="1098">
        <v>16.399999999999999</v>
      </c>
      <c r="BN129" s="1099"/>
      <c r="BO129" s="1099"/>
      <c r="BP129" s="1099"/>
      <c r="BQ129" s="1099"/>
      <c r="BR129" s="1099"/>
      <c r="BS129" s="1100"/>
      <c r="BT129" s="1098">
        <v>30</v>
      </c>
      <c r="BU129" s="1101"/>
      <c r="BV129" s="1101"/>
      <c r="BW129" s="1101"/>
      <c r="BX129" s="1101"/>
      <c r="BY129" s="1101"/>
      <c r="BZ129" s="1102"/>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270"/>
      <c r="DQ129" s="270"/>
      <c r="DR129" s="270"/>
      <c r="DS129" s="270"/>
      <c r="DT129" s="270"/>
      <c r="DU129" s="270"/>
      <c r="DV129" s="270"/>
      <c r="DW129" s="270"/>
      <c r="DX129" s="270"/>
      <c r="DY129" s="270"/>
      <c r="DZ129" s="274"/>
    </row>
    <row r="130" spans="1:131" s="263" customFormat="1" ht="26.25" customHeight="1" x14ac:dyDescent="0.15">
      <c r="A130" s="960" t="s">
        <v>445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446</v>
      </c>
      <c r="X130" s="1104"/>
      <c r="Y130" s="1104"/>
      <c r="Z130" s="1105"/>
      <c r="AA130" s="988">
        <v>7482039</v>
      </c>
      <c r="AB130" s="989"/>
      <c r="AC130" s="989"/>
      <c r="AD130" s="989"/>
      <c r="AE130" s="990"/>
      <c r="AF130" s="991">
        <v>7283467</v>
      </c>
      <c r="AG130" s="989"/>
      <c r="AH130" s="989"/>
      <c r="AI130" s="989"/>
      <c r="AJ130" s="990"/>
      <c r="AK130" s="991">
        <v>7140938</v>
      </c>
      <c r="AL130" s="989"/>
      <c r="AM130" s="989"/>
      <c r="AN130" s="989"/>
      <c r="AO130" s="990"/>
      <c r="AP130" s="1106"/>
      <c r="AQ130" s="1107"/>
      <c r="AR130" s="1107"/>
      <c r="AS130" s="1107"/>
      <c r="AT130" s="1108"/>
      <c r="AU130" s="300"/>
      <c r="AV130" s="300"/>
      <c r="AW130" s="300"/>
      <c r="AX130" s="1097" t="s">
        <v>447</v>
      </c>
      <c r="AY130" s="980"/>
      <c r="AZ130" s="980"/>
      <c r="BA130" s="980"/>
      <c r="BB130" s="980"/>
      <c r="BC130" s="980"/>
      <c r="BD130" s="980"/>
      <c r="BE130" s="981"/>
      <c r="BF130" s="1134">
        <v>8.5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301"/>
      <c r="CB130" s="301"/>
      <c r="CC130" s="301"/>
      <c r="CD130" s="301"/>
      <c r="CE130" s="301"/>
      <c r="CF130" s="301"/>
      <c r="CG130" s="301"/>
      <c r="CH130" s="301"/>
      <c r="CI130" s="301"/>
      <c r="CJ130" s="301"/>
      <c r="CK130" s="301"/>
      <c r="CL130" s="301"/>
      <c r="CM130" s="301"/>
      <c r="CN130" s="301"/>
      <c r="CO130" s="301"/>
      <c r="CP130" s="301"/>
      <c r="CQ130" s="301"/>
      <c r="CR130" s="301"/>
      <c r="CS130" s="301"/>
      <c r="CT130" s="301"/>
      <c r="CU130" s="301"/>
      <c r="CV130" s="301"/>
      <c r="CW130" s="301"/>
      <c r="CX130" s="301"/>
      <c r="CY130" s="301"/>
      <c r="CZ130" s="301"/>
      <c r="DA130" s="301"/>
      <c r="DB130" s="301"/>
      <c r="DC130" s="301"/>
      <c r="DD130" s="301"/>
      <c r="DE130" s="301"/>
      <c r="DF130" s="301"/>
      <c r="DG130" s="301"/>
      <c r="DH130" s="301"/>
      <c r="DI130" s="301"/>
      <c r="DJ130" s="301"/>
      <c r="DK130" s="301"/>
      <c r="DL130" s="301"/>
      <c r="DM130" s="301"/>
      <c r="DN130" s="301"/>
      <c r="DO130" s="301"/>
      <c r="DP130" s="270"/>
      <c r="DQ130" s="270"/>
      <c r="DR130" s="270"/>
      <c r="DS130" s="270"/>
      <c r="DT130" s="270"/>
      <c r="DU130" s="270"/>
      <c r="DV130" s="270"/>
      <c r="DW130" s="270"/>
      <c r="DX130" s="270"/>
      <c r="DY130" s="270"/>
      <c r="DZ130" s="274"/>
    </row>
    <row r="131" spans="1:131" s="263"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448</v>
      </c>
      <c r="X131" s="1142"/>
      <c r="Y131" s="1142"/>
      <c r="Z131" s="1143"/>
      <c r="AA131" s="1035">
        <v>35649220</v>
      </c>
      <c r="AB131" s="1014"/>
      <c r="AC131" s="1014"/>
      <c r="AD131" s="1014"/>
      <c r="AE131" s="1015"/>
      <c r="AF131" s="1013">
        <v>36016984</v>
      </c>
      <c r="AG131" s="1014"/>
      <c r="AH131" s="1014"/>
      <c r="AI131" s="1014"/>
      <c r="AJ131" s="1015"/>
      <c r="AK131" s="1013">
        <v>35243922</v>
      </c>
      <c r="AL131" s="1014"/>
      <c r="AM131" s="1014"/>
      <c r="AN131" s="1014"/>
      <c r="AO131" s="1015"/>
      <c r="AP131" s="1144"/>
      <c r="AQ131" s="1145"/>
      <c r="AR131" s="1145"/>
      <c r="AS131" s="1145"/>
      <c r="AT131" s="1146"/>
      <c r="AU131" s="300"/>
      <c r="AV131" s="300"/>
      <c r="AW131" s="300"/>
      <c r="AX131" s="1116" t="s">
        <v>449</v>
      </c>
      <c r="AY131" s="1067"/>
      <c r="AZ131" s="1067"/>
      <c r="BA131" s="1067"/>
      <c r="BB131" s="1067"/>
      <c r="BC131" s="1067"/>
      <c r="BD131" s="1067"/>
      <c r="BE131" s="1068"/>
      <c r="BF131" s="1117">
        <v>53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301"/>
      <c r="CB131" s="301"/>
      <c r="CC131" s="301"/>
      <c r="CD131" s="301"/>
      <c r="CE131" s="301"/>
      <c r="CF131" s="301"/>
      <c r="CG131" s="301"/>
      <c r="CH131" s="301"/>
      <c r="CI131" s="301"/>
      <c r="CJ131" s="301"/>
      <c r="CK131" s="301"/>
      <c r="CL131" s="301"/>
      <c r="CM131" s="301"/>
      <c r="CN131" s="301"/>
      <c r="CO131" s="301"/>
      <c r="CP131" s="301"/>
      <c r="CQ131" s="301"/>
      <c r="CR131" s="301"/>
      <c r="CS131" s="301"/>
      <c r="CT131" s="301"/>
      <c r="CU131" s="301"/>
      <c r="CV131" s="301"/>
      <c r="CW131" s="301"/>
      <c r="CX131" s="301"/>
      <c r="CY131" s="301"/>
      <c r="CZ131" s="301"/>
      <c r="DA131" s="301"/>
      <c r="DB131" s="301"/>
      <c r="DC131" s="301"/>
      <c r="DD131" s="301"/>
      <c r="DE131" s="301"/>
      <c r="DF131" s="301"/>
      <c r="DG131" s="301"/>
      <c r="DH131" s="301"/>
      <c r="DI131" s="301"/>
      <c r="DJ131" s="301"/>
      <c r="DK131" s="301"/>
      <c r="DL131" s="301"/>
      <c r="DM131" s="301"/>
      <c r="DN131" s="301"/>
      <c r="DO131" s="301"/>
      <c r="DP131" s="270"/>
      <c r="DQ131" s="270"/>
      <c r="DR131" s="270"/>
      <c r="DS131" s="270"/>
      <c r="DT131" s="270"/>
      <c r="DU131" s="270"/>
      <c r="DV131" s="270"/>
      <c r="DW131" s="270"/>
      <c r="DX131" s="270"/>
      <c r="DY131" s="270"/>
      <c r="DZ131" s="274"/>
    </row>
    <row r="132" spans="1:131" s="263" customFormat="1" ht="26.25" customHeight="1" x14ac:dyDescent="0.15">
      <c r="A132" s="1123" t="s">
        <v>450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451</v>
      </c>
      <c r="W132" s="1127"/>
      <c r="X132" s="1127"/>
      <c r="Y132" s="1127"/>
      <c r="Z132" s="1128"/>
      <c r="AA132" s="1129">
        <v>8.5403691859999995</v>
      </c>
      <c r="AB132" s="1130"/>
      <c r="AC132" s="1130"/>
      <c r="AD132" s="1130"/>
      <c r="AE132" s="1131"/>
      <c r="AF132" s="1132">
        <v>8.4801076070000008</v>
      </c>
      <c r="AG132" s="1130"/>
      <c r="AH132" s="1130"/>
      <c r="AI132" s="1130"/>
      <c r="AJ132" s="1131"/>
      <c r="AK132" s="1132">
        <v>8.579328941</v>
      </c>
      <c r="AL132" s="1130"/>
      <c r="AM132" s="1130"/>
      <c r="AN132" s="1130"/>
      <c r="AO132" s="1131"/>
      <c r="AP132" s="1029"/>
      <c r="AQ132" s="1030"/>
      <c r="AR132" s="1030"/>
      <c r="AS132" s="1030"/>
      <c r="AT132" s="1133"/>
      <c r="AU132" s="302"/>
      <c r="AV132" s="303"/>
      <c r="AW132" s="303"/>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c r="BS132" s="271"/>
      <c r="BT132" s="270"/>
      <c r="BU132" s="270"/>
      <c r="BV132" s="270"/>
      <c r="BW132" s="270"/>
      <c r="BX132" s="270"/>
      <c r="BY132" s="270"/>
      <c r="BZ132" s="270"/>
      <c r="CA132" s="301"/>
      <c r="CB132" s="301"/>
      <c r="CC132" s="301"/>
      <c r="CD132" s="301"/>
      <c r="CE132" s="301"/>
      <c r="CF132" s="301"/>
      <c r="CG132" s="301"/>
      <c r="CH132" s="301"/>
      <c r="CI132" s="301"/>
      <c r="CJ132" s="301"/>
      <c r="CK132" s="301"/>
      <c r="CL132" s="301"/>
      <c r="CM132" s="301"/>
      <c r="CN132" s="301"/>
      <c r="CO132" s="301"/>
      <c r="CP132" s="301"/>
      <c r="CQ132" s="301"/>
      <c r="CR132" s="301"/>
      <c r="CS132" s="301"/>
      <c r="CT132" s="301"/>
      <c r="CU132" s="301"/>
      <c r="CV132" s="301"/>
      <c r="CW132" s="301"/>
      <c r="CX132" s="301"/>
      <c r="CY132" s="301"/>
      <c r="CZ132" s="301"/>
      <c r="DA132" s="301"/>
      <c r="DB132" s="301"/>
      <c r="DC132" s="301"/>
      <c r="DD132" s="301"/>
      <c r="DE132" s="301"/>
      <c r="DF132" s="301"/>
      <c r="DG132" s="301"/>
      <c r="DH132" s="301"/>
      <c r="DI132" s="301"/>
      <c r="DJ132" s="301"/>
      <c r="DK132" s="301"/>
      <c r="DL132" s="301"/>
      <c r="DM132" s="301"/>
      <c r="DN132" s="301"/>
      <c r="DO132" s="301"/>
      <c r="DP132" s="274"/>
      <c r="DQ132" s="274"/>
      <c r="DR132" s="274"/>
      <c r="DS132" s="274"/>
      <c r="DT132" s="274"/>
      <c r="DU132" s="274"/>
      <c r="DV132" s="274"/>
      <c r="DW132" s="274"/>
      <c r="DX132" s="274"/>
      <c r="DY132" s="274"/>
      <c r="DZ132" s="274"/>
    </row>
    <row r="133" spans="1:131" s="263"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452</v>
      </c>
      <c r="W133" s="1110"/>
      <c r="X133" s="1110"/>
      <c r="Y133" s="1110"/>
      <c r="Z133" s="1111"/>
      <c r="AA133" s="1112">
        <v>9.1</v>
      </c>
      <c r="AB133" s="1113"/>
      <c r="AC133" s="1113"/>
      <c r="AD133" s="1113"/>
      <c r="AE133" s="1114"/>
      <c r="AF133" s="1112">
        <v>8.6</v>
      </c>
      <c r="AG133" s="1113"/>
      <c r="AH133" s="1113"/>
      <c r="AI133" s="1113"/>
      <c r="AJ133" s="1114"/>
      <c r="AK133" s="1112">
        <v>8.5</v>
      </c>
      <c r="AL133" s="1113"/>
      <c r="AM133" s="1113"/>
      <c r="AN133" s="1113"/>
      <c r="AO133" s="1114"/>
      <c r="AP133" s="1059"/>
      <c r="AQ133" s="1060"/>
      <c r="AR133" s="1060"/>
      <c r="AS133" s="1060"/>
      <c r="AT133" s="1115"/>
      <c r="AU133" s="303"/>
      <c r="AV133" s="303"/>
      <c r="AW133" s="303"/>
      <c r="AX133" s="303"/>
      <c r="AY133" s="303"/>
      <c r="AZ133" s="303"/>
      <c r="BA133" s="303"/>
      <c r="BB133" s="303"/>
      <c r="BC133" s="303"/>
      <c r="BD133" s="303"/>
      <c r="BE133" s="303"/>
      <c r="BF133" s="303"/>
      <c r="BG133" s="303"/>
      <c r="BH133" s="303"/>
      <c r="BI133" s="303"/>
      <c r="BJ133" s="303"/>
      <c r="BK133" s="303"/>
      <c r="BL133" s="303"/>
      <c r="BM133" s="303"/>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1"/>
      <c r="CJ133" s="301"/>
      <c r="CK133" s="301"/>
      <c r="CL133" s="301"/>
      <c r="CM133" s="301"/>
      <c r="CN133" s="301"/>
      <c r="CO133" s="301"/>
      <c r="CP133" s="301"/>
      <c r="CQ133" s="301"/>
      <c r="CR133" s="301"/>
      <c r="CS133" s="301"/>
      <c r="CT133" s="301"/>
      <c r="CU133" s="301"/>
      <c r="CV133" s="301"/>
      <c r="CW133" s="301"/>
      <c r="CX133" s="301"/>
      <c r="CY133" s="301"/>
      <c r="CZ133" s="301"/>
      <c r="DA133" s="301"/>
      <c r="DB133" s="301"/>
      <c r="DC133" s="301"/>
      <c r="DD133" s="301"/>
      <c r="DE133" s="301"/>
      <c r="DF133" s="301"/>
      <c r="DG133" s="301"/>
      <c r="DH133" s="301"/>
      <c r="DI133" s="301"/>
      <c r="DJ133" s="301"/>
      <c r="DK133" s="301"/>
      <c r="DL133" s="301"/>
      <c r="DM133" s="301"/>
      <c r="DN133" s="301"/>
      <c r="DO133" s="301"/>
      <c r="DP133" s="274"/>
      <c r="DQ133" s="274"/>
      <c r="DR133" s="274"/>
      <c r="DS133" s="274"/>
      <c r="DT133" s="274"/>
      <c r="DU133" s="274"/>
      <c r="DV133" s="274"/>
      <c r="DW133" s="274"/>
      <c r="DX133" s="274"/>
      <c r="DY133" s="274"/>
      <c r="DZ133" s="274"/>
    </row>
    <row r="134" spans="1:131" s="264" customFormat="1" ht="11.25" customHeight="1" x14ac:dyDescent="0.15">
      <c r="A134" s="304"/>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3"/>
      <c r="AV134" s="303"/>
      <c r="AW134" s="303"/>
      <c r="AX134" s="303"/>
      <c r="AY134" s="303"/>
      <c r="AZ134" s="303"/>
      <c r="BA134" s="303"/>
      <c r="BB134" s="303"/>
      <c r="BC134" s="303"/>
      <c r="BD134" s="303"/>
      <c r="BE134" s="303"/>
      <c r="BF134" s="303"/>
      <c r="BG134" s="303"/>
      <c r="BH134" s="303"/>
      <c r="BI134" s="303"/>
      <c r="BJ134" s="303"/>
      <c r="BK134" s="303"/>
      <c r="BL134" s="303"/>
      <c r="BM134" s="303"/>
      <c r="BN134" s="301"/>
      <c r="BO134" s="301"/>
      <c r="BP134" s="301"/>
      <c r="BQ134" s="301"/>
      <c r="BR134" s="301"/>
      <c r="BS134" s="301"/>
      <c r="BT134" s="301"/>
      <c r="BU134" s="301"/>
      <c r="BV134" s="301"/>
      <c r="BW134" s="301"/>
      <c r="BX134" s="301"/>
      <c r="BY134" s="301"/>
      <c r="BZ134" s="301"/>
      <c r="CA134" s="301"/>
      <c r="CB134" s="301"/>
      <c r="CC134" s="301"/>
      <c r="CD134" s="301"/>
      <c r="CE134" s="301"/>
      <c r="CF134" s="301"/>
      <c r="CG134" s="301"/>
      <c r="CH134" s="301"/>
      <c r="CI134" s="301"/>
      <c r="CJ134" s="301"/>
      <c r="CK134" s="301"/>
      <c r="CL134" s="301"/>
      <c r="CM134" s="301"/>
      <c r="CN134" s="301"/>
      <c r="CO134" s="301"/>
      <c r="CP134" s="301"/>
      <c r="CQ134" s="301"/>
      <c r="CR134" s="301"/>
      <c r="CS134" s="301"/>
      <c r="CT134" s="301"/>
      <c r="CU134" s="301"/>
      <c r="CV134" s="301"/>
      <c r="CW134" s="301"/>
      <c r="CX134" s="301"/>
      <c r="CY134" s="301"/>
      <c r="CZ134" s="301"/>
      <c r="DA134" s="301"/>
      <c r="DB134" s="301"/>
      <c r="DC134" s="301"/>
      <c r="DD134" s="301"/>
      <c r="DE134" s="301"/>
      <c r="DF134" s="301"/>
      <c r="DG134" s="301"/>
      <c r="DH134" s="301"/>
      <c r="DI134" s="301"/>
      <c r="DJ134" s="301"/>
      <c r="DK134" s="301"/>
      <c r="DL134" s="301"/>
      <c r="DM134" s="301"/>
      <c r="DN134" s="301"/>
      <c r="DO134" s="301"/>
      <c r="DP134" s="274"/>
      <c r="DQ134" s="274"/>
      <c r="DR134" s="274"/>
      <c r="DS134" s="274"/>
      <c r="DT134" s="274"/>
      <c r="DU134" s="274"/>
      <c r="DV134" s="274"/>
      <c r="DW134" s="274"/>
      <c r="DX134" s="274"/>
      <c r="DY134" s="274"/>
      <c r="DZ134" s="274"/>
      <c r="EA134" s="263"/>
    </row>
    <row r="135" spans="1:131" ht="14.25" hidden="1" x14ac:dyDescent="0.15">
      <c r="AU135" s="304"/>
      <c r="AV135" s="304"/>
      <c r="AW135" s="304"/>
      <c r="AX135" s="304"/>
      <c r="AY135" s="304"/>
      <c r="AZ135" s="304"/>
      <c r="BA135" s="304"/>
      <c r="BB135" s="304"/>
      <c r="BC135" s="304"/>
      <c r="BD135" s="304"/>
      <c r="BE135" s="304"/>
      <c r="BF135" s="304"/>
      <c r="BG135" s="304"/>
      <c r="BH135" s="304"/>
      <c r="BI135" s="304"/>
      <c r="BJ135" s="304"/>
      <c r="BK135" s="304"/>
      <c r="BL135" s="304"/>
      <c r="BM135" s="304"/>
      <c r="BN135" s="304"/>
      <c r="BO135" s="304"/>
      <c r="BP135" s="304"/>
      <c r="BQ135" s="304"/>
      <c r="BR135" s="304"/>
      <c r="BS135" s="304"/>
      <c r="BT135" s="304"/>
      <c r="BU135" s="304"/>
      <c r="BV135" s="304"/>
      <c r="BW135" s="304"/>
      <c r="BX135" s="304"/>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4"/>
      <c r="DF135" s="304"/>
      <c r="DG135" s="304"/>
      <c r="DH135" s="304"/>
      <c r="DI135" s="304"/>
      <c r="DJ135" s="304"/>
      <c r="DK135" s="304"/>
      <c r="DL135" s="304"/>
      <c r="DM135" s="304"/>
      <c r="DN135" s="304"/>
      <c r="DO135" s="304"/>
      <c r="DP135" s="304"/>
      <c r="DQ135" s="304"/>
      <c r="DR135" s="304"/>
      <c r="DS135" s="304"/>
      <c r="DT135" s="304"/>
      <c r="DU135" s="304"/>
      <c r="DV135" s="304"/>
      <c r="DW135" s="304"/>
      <c r="DX135" s="304"/>
      <c r="DY135" s="304"/>
      <c r="DZ135" s="304"/>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159" customWidth="1"/>
    <col min="37" max="16384" width="9" style="158" hidden="1"/>
  </cols>
  <sheetData>
    <row r="1" spans="2:36"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158"/>
    </row>
    <row r="17" spans="34:36" x14ac:dyDescent="0.15">
      <c r="AJ17" s="158"/>
    </row>
    <row r="18" spans="34:36" x14ac:dyDescent="0.15"/>
    <row r="19" spans="34:36" x14ac:dyDescent="0.15"/>
    <row r="20" spans="34:36" x14ac:dyDescent="0.15">
      <c r="AI20" s="158"/>
      <c r="AJ20" s="158"/>
    </row>
    <row r="21" spans="34:36" x14ac:dyDescent="0.15">
      <c r="AJ21" s="158"/>
    </row>
    <row r="22" spans="34:36" x14ac:dyDescent="0.15"/>
    <row r="23" spans="34:36" x14ac:dyDescent="0.15">
      <c r="AI23" s="158"/>
      <c r="AJ23" s="158"/>
    </row>
    <row r="24" spans="34:36" x14ac:dyDescent="0.15">
      <c r="AJ24" s="158"/>
    </row>
    <row r="25" spans="34:36" x14ac:dyDescent="0.15">
      <c r="AJ25" s="158"/>
    </row>
    <row r="26" spans="34:36" x14ac:dyDescent="0.15">
      <c r="AI26" s="158"/>
      <c r="AJ26" s="158"/>
    </row>
    <row r="27" spans="34:36" x14ac:dyDescent="0.15"/>
    <row r="28" spans="34:36" x14ac:dyDescent="0.15">
      <c r="AI28" s="158"/>
      <c r="AJ28" s="158"/>
    </row>
    <row r="29" spans="34:36" x14ac:dyDescent="0.15">
      <c r="AJ29" s="158"/>
    </row>
    <row r="30" spans="34:36" x14ac:dyDescent="0.15"/>
    <row r="31" spans="34:36" x14ac:dyDescent="0.15">
      <c r="AH31" s="158"/>
      <c r="AI31" s="158"/>
      <c r="AJ31" s="158"/>
    </row>
    <row r="32" spans="34:36" x14ac:dyDescent="0.15"/>
    <row r="33" spans="28:36" x14ac:dyDescent="0.15">
      <c r="AI33" s="158"/>
      <c r="AJ33" s="158"/>
    </row>
    <row r="34" spans="28:36" x14ac:dyDescent="0.15">
      <c r="AF34" s="158"/>
    </row>
    <row r="35" spans="28:36" x14ac:dyDescent="0.15">
      <c r="AB35" s="158"/>
      <c r="AC35" s="158"/>
      <c r="AD35" s="158"/>
      <c r="AF35" s="158"/>
      <c r="AG35" s="158"/>
      <c r="AH35" s="158"/>
      <c r="AI35" s="158"/>
      <c r="AJ35" s="158"/>
    </row>
    <row r="36" spans="28:36" x14ac:dyDescent="0.15"/>
    <row r="37" spans="28:36" x14ac:dyDescent="0.15">
      <c r="AE37" s="158"/>
      <c r="AJ37" s="158"/>
    </row>
    <row r="38" spans="28:36" x14ac:dyDescent="0.15">
      <c r="AB38" s="158"/>
      <c r="AC38" s="158"/>
      <c r="AD38" s="158"/>
      <c r="AE38" s="158"/>
      <c r="AG38" s="158"/>
      <c r="AH38" s="158"/>
      <c r="AI38" s="158"/>
      <c r="AJ38" s="15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158"/>
      <c r="AH49" s="158"/>
      <c r="AI49" s="158"/>
      <c r="AJ49" s="15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158"/>
      <c r="AA63" s="158"/>
    </row>
    <row r="64" spans="22:36" x14ac:dyDescent="0.15">
      <c r="V64" s="158"/>
    </row>
    <row r="65" spans="15:36" x14ac:dyDescent="0.15">
      <c r="X65" s="158"/>
      <c r="Z65" s="158"/>
      <c r="AC65" s="158"/>
    </row>
    <row r="66" spans="15:36" x14ac:dyDescent="0.15">
      <c r="Q66" s="158"/>
      <c r="S66" s="158"/>
      <c r="U66" s="158"/>
      <c r="AF66" s="158"/>
    </row>
    <row r="67" spans="15:36" x14ac:dyDescent="0.15">
      <c r="O67" s="158"/>
      <c r="P67" s="158"/>
      <c r="R67" s="158"/>
      <c r="T67" s="158"/>
      <c r="Y67" s="158"/>
      <c r="AB67" s="158"/>
      <c r="AD67" s="158"/>
      <c r="AE67" s="158"/>
      <c r="AG67" s="158"/>
      <c r="AH67" s="158"/>
      <c r="AI67" s="158"/>
      <c r="AJ67" s="158"/>
    </row>
    <row r="68" spans="15:36" x14ac:dyDescent="0.15"/>
    <row r="69" spans="15:36" x14ac:dyDescent="0.15"/>
    <row r="70" spans="15:36" x14ac:dyDescent="0.15"/>
    <row r="71" spans="15:36" x14ac:dyDescent="0.15"/>
    <row r="72" spans="15:36" x14ac:dyDescent="0.15">
      <c r="AJ72" s="158"/>
    </row>
    <row r="73" spans="15:36" x14ac:dyDescent="0.15">
      <c r="AJ73" s="15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158"/>
    </row>
    <row r="97" spans="24:36" x14ac:dyDescent="0.15">
      <c r="AA97" s="158"/>
    </row>
    <row r="98" spans="24:36" hidden="1" x14ac:dyDescent="0.15">
      <c r="AA98" s="158"/>
    </row>
    <row r="99" spans="24:36" hidden="1" x14ac:dyDescent="0.15">
      <c r="AA99" s="158"/>
    </row>
    <row r="100" spans="24:36" hidden="1" x14ac:dyDescent="0.15"/>
    <row r="101" spans="24:36" ht="12" hidden="1" customHeight="1" x14ac:dyDescent="0.15">
      <c r="X101" s="158"/>
      <c r="Y101" s="158"/>
      <c r="Z101" s="158"/>
      <c r="AC101" s="158"/>
    </row>
    <row r="102" spans="24:36" ht="1.5" hidden="1" customHeight="1" x14ac:dyDescent="0.15">
      <c r="AC102" s="158"/>
      <c r="AF102" s="158"/>
    </row>
    <row r="103" spans="24:36" hidden="1" x14ac:dyDescent="0.15">
      <c r="AB103" s="158"/>
      <c r="AD103" s="158"/>
      <c r="AE103" s="158"/>
      <c r="AF103" s="158"/>
      <c r="AG103" s="158"/>
      <c r="AH103" s="158"/>
      <c r="AI103" s="158"/>
      <c r="AJ103" s="158"/>
    </row>
    <row r="104" spans="24:36" hidden="1" x14ac:dyDescent="0.15">
      <c r="AD104" s="158"/>
      <c r="AE104" s="158"/>
      <c r="AG104" s="158"/>
      <c r="AH104" s="158"/>
      <c r="AI104" s="158"/>
      <c r="AJ104" s="15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159" customWidth="1"/>
    <col min="2" max="15" width="9" style="159" customWidth="1"/>
    <col min="16" max="16" width="9.125" style="159" bestFit="1" customWidth="1"/>
    <col min="17" max="34" width="9" style="159" customWidth="1"/>
    <col min="35" max="16384" width="9" style="158" hidden="1"/>
  </cols>
  <sheetData>
    <row r="1" spans="2:34"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row r="3" spans="2:34" x14ac:dyDescent="0.15"/>
    <row r="4" spans="2:34" x14ac:dyDescent="0.15">
      <c r="R4" s="158"/>
      <c r="S4" s="158"/>
      <c r="T4" s="158"/>
      <c r="U4" s="158"/>
      <c r="V4" s="158"/>
      <c r="W4" s="158"/>
      <c r="X4" s="158"/>
      <c r="Y4" s="158"/>
      <c r="Z4" s="158"/>
      <c r="AA4" s="158"/>
      <c r="AB4" s="158"/>
      <c r="AC4" s="158"/>
      <c r="AD4" s="158"/>
      <c r="AE4" s="158"/>
      <c r="AF4" s="158"/>
      <c r="AG4" s="158"/>
      <c r="AH4" s="158"/>
    </row>
    <row r="5" spans="2:34" x14ac:dyDescent="0.15">
      <c r="R5" s="158"/>
      <c r="S5" s="158"/>
      <c r="T5" s="158"/>
      <c r="U5" s="158"/>
      <c r="V5" s="158"/>
      <c r="W5" s="158"/>
      <c r="X5" s="158"/>
      <c r="Y5" s="158"/>
      <c r="Z5" s="158"/>
      <c r="AA5" s="158"/>
      <c r="AB5" s="158"/>
      <c r="AC5" s="158"/>
      <c r="AD5" s="158"/>
      <c r="AE5" s="158"/>
      <c r="AF5" s="158"/>
      <c r="AG5" s="158"/>
      <c r="AH5" s="158"/>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row>
    <row r="19" spans="9:34" x14ac:dyDescent="0.15"/>
    <row r="20" spans="9:34" x14ac:dyDescent="0.15"/>
    <row r="21" spans="9:34" x14ac:dyDescent="0.15">
      <c r="AH21" s="158"/>
    </row>
    <row r="22" spans="9:34" x14ac:dyDescent="0.15">
      <c r="AE22" s="158"/>
      <c r="AF22" s="158"/>
      <c r="AG22" s="158"/>
      <c r="AH22" s="158"/>
    </row>
    <row r="23" spans="9:34" x14ac:dyDescent="0.15">
      <c r="U23" s="158"/>
      <c r="V23" s="158"/>
      <c r="W23" s="158"/>
      <c r="X23" s="158"/>
      <c r="Y23" s="158"/>
      <c r="Z23" s="158"/>
      <c r="AA23" s="158"/>
      <c r="AB23" s="158"/>
      <c r="AC23" s="158"/>
      <c r="AD23" s="158"/>
      <c r="AE23" s="158"/>
      <c r="AF23" s="158"/>
      <c r="AG23" s="158"/>
      <c r="AH23" s="158"/>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158"/>
      <c r="W35" s="158"/>
      <c r="X35" s="158"/>
      <c r="Y35" s="158"/>
      <c r="Z35" s="158"/>
      <c r="AA35" s="158"/>
      <c r="AB35" s="158"/>
      <c r="AC35" s="158"/>
      <c r="AD35" s="158"/>
      <c r="AE35" s="158"/>
      <c r="AF35" s="158"/>
      <c r="AG35" s="158"/>
      <c r="AH35" s="158"/>
    </row>
    <row r="36" spans="15:34" x14ac:dyDescent="0.15"/>
    <row r="37" spans="15:34" x14ac:dyDescent="0.15">
      <c r="AH37" s="158"/>
    </row>
    <row r="38" spans="15:34" x14ac:dyDescent="0.15">
      <c r="AE38" s="158"/>
      <c r="AF38" s="158"/>
      <c r="AG38" s="158"/>
      <c r="AH38" s="158"/>
    </row>
    <row r="39" spans="15:34" x14ac:dyDescent="0.15"/>
    <row r="40" spans="15:34" x14ac:dyDescent="0.15"/>
    <row r="41" spans="15:34" x14ac:dyDescent="0.15"/>
    <row r="42" spans="15:34" x14ac:dyDescent="0.15"/>
    <row r="43" spans="15:34" x14ac:dyDescent="0.15">
      <c r="O43" s="158"/>
      <c r="P43" s="158"/>
      <c r="Q43" s="158"/>
      <c r="R43" s="158"/>
      <c r="S43" s="158"/>
      <c r="T43" s="158"/>
      <c r="U43" s="158"/>
      <c r="V43" s="158"/>
      <c r="W43" s="158"/>
      <c r="X43" s="158"/>
      <c r="Y43" s="158"/>
      <c r="Z43" s="158"/>
      <c r="AA43" s="158"/>
      <c r="AB43" s="158"/>
      <c r="AC43" s="158"/>
      <c r="AD43" s="158"/>
      <c r="AE43" s="158"/>
      <c r="AF43" s="158"/>
      <c r="AG43" s="158"/>
      <c r="AH43" s="158"/>
    </row>
    <row r="44" spans="15:34" x14ac:dyDescent="0.15">
      <c r="AH44" s="158"/>
    </row>
    <row r="45" spans="15:34" x14ac:dyDescent="0.15"/>
    <row r="46" spans="15:34" x14ac:dyDescent="0.15">
      <c r="W46" s="158"/>
      <c r="X46" s="158"/>
      <c r="Y46" s="158"/>
      <c r="Z46" s="158"/>
      <c r="AA46" s="158"/>
      <c r="AB46" s="158"/>
      <c r="AC46" s="158"/>
      <c r="AD46" s="158"/>
      <c r="AE46" s="158"/>
      <c r="AF46" s="158"/>
      <c r="AG46" s="158"/>
      <c r="AH46" s="158"/>
    </row>
    <row r="47" spans="15:34" x14ac:dyDescent="0.15"/>
    <row r="48" spans="15:34" x14ac:dyDescent="0.15"/>
    <row r="49" spans="22:34" x14ac:dyDescent="0.15"/>
    <row r="50" spans="22:34" x14ac:dyDescent="0.15">
      <c r="V50" s="158"/>
      <c r="W50" s="158"/>
      <c r="X50" s="158"/>
      <c r="Y50" s="158"/>
      <c r="Z50" s="158"/>
      <c r="AA50" s="158"/>
      <c r="AB50" s="158"/>
      <c r="AC50" s="158"/>
      <c r="AD50" s="158"/>
      <c r="AE50" s="158"/>
      <c r="AF50" s="158"/>
      <c r="AG50" s="158"/>
      <c r="AH50" s="158"/>
    </row>
    <row r="51" spans="22:34" x14ac:dyDescent="0.15"/>
    <row r="52" spans="22:34" x14ac:dyDescent="0.15"/>
    <row r="53" spans="22:34" x14ac:dyDescent="0.15">
      <c r="AH53" s="158"/>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158"/>
      <c r="Z67" s="158"/>
      <c r="AA67" s="158"/>
      <c r="AB67" s="158"/>
      <c r="AC67" s="158"/>
      <c r="AD67" s="158"/>
      <c r="AE67" s="158"/>
      <c r="AF67" s="158"/>
      <c r="AG67" s="158"/>
      <c r="AH67" s="158"/>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160" customWidth="1"/>
    <col min="7" max="8" width="15.875" style="160" customWidth="1"/>
    <col min="9" max="14" width="16.125" style="160" customWidth="1"/>
    <col min="15" max="15" width="6.125" style="167" customWidth="1"/>
    <col min="16" max="16" width="3" style="165" customWidth="1"/>
    <col min="17" max="17" width="19.125" style="160" hidden="1" customWidth="1"/>
    <col min="18" max="22" width="12.5" style="160" hidden="1" customWidth="1"/>
    <col min="23" max="16384" width="8.5" style="160" hidden="1"/>
  </cols>
  <sheetData>
    <row r="1" spans="1:16" x14ac:dyDescent="0.15">
      <c r="O1" s="161"/>
      <c r="P1" s="161"/>
    </row>
    <row r="2" spans="1:16" x14ac:dyDescent="0.15">
      <c r="O2" s="161"/>
      <c r="P2" s="161"/>
    </row>
    <row r="3" spans="1:16" x14ac:dyDescent="0.15">
      <c r="O3" s="161"/>
      <c r="P3" s="161"/>
    </row>
    <row r="4" spans="1:16" x14ac:dyDescent="0.15">
      <c r="O4" s="161"/>
      <c r="P4" s="161"/>
    </row>
    <row r="5" spans="1:16" ht="17.25" x14ac:dyDescent="0.15">
      <c r="A5" s="162" t="s">
        <v>453</v>
      </c>
      <c r="B5" s="163"/>
      <c r="C5" s="163"/>
      <c r="D5" s="163"/>
      <c r="E5" s="163"/>
      <c r="F5" s="163"/>
      <c r="G5" s="163"/>
      <c r="H5" s="163"/>
      <c r="I5" s="163"/>
      <c r="J5" s="163"/>
      <c r="K5" s="163"/>
      <c r="L5" s="163"/>
      <c r="M5" s="163"/>
      <c r="N5" s="163"/>
      <c r="O5" s="164"/>
    </row>
    <row r="6" spans="1:16" x14ac:dyDescent="0.15">
      <c r="A6" s="165"/>
      <c r="B6" s="161"/>
      <c r="C6" s="161"/>
      <c r="D6" s="161"/>
      <c r="E6" s="161"/>
      <c r="F6" s="161"/>
      <c r="G6" s="166" t="s">
        <v>454</v>
      </c>
      <c r="H6" s="166"/>
      <c r="I6" s="166"/>
      <c r="J6" s="166"/>
      <c r="K6" s="161"/>
      <c r="L6" s="161"/>
      <c r="M6" s="161"/>
      <c r="N6" s="161"/>
    </row>
    <row r="7" spans="1:16" x14ac:dyDescent="0.15">
      <c r="A7" s="165"/>
      <c r="B7" s="161"/>
      <c r="C7" s="161"/>
      <c r="D7" s="161"/>
      <c r="E7" s="161"/>
      <c r="F7" s="161"/>
      <c r="G7" s="168"/>
      <c r="H7" s="169"/>
      <c r="I7" s="169"/>
      <c r="J7" s="170"/>
      <c r="K7" s="1150" t="s">
        <v>455</v>
      </c>
      <c r="L7" s="171"/>
      <c r="M7" s="172" t="s">
        <v>456</v>
      </c>
      <c r="N7" s="173"/>
    </row>
    <row r="8" spans="1:16" x14ac:dyDescent="0.15">
      <c r="A8" s="165"/>
      <c r="B8" s="161"/>
      <c r="C8" s="161"/>
      <c r="D8" s="161"/>
      <c r="E8" s="161"/>
      <c r="F8" s="161"/>
      <c r="G8" s="174"/>
      <c r="H8" s="175"/>
      <c r="I8" s="175"/>
      <c r="J8" s="176"/>
      <c r="K8" s="1151"/>
      <c r="L8" s="177" t="s">
        <v>457</v>
      </c>
      <c r="M8" s="178" t="s">
        <v>458</v>
      </c>
      <c r="N8" s="179" t="s">
        <v>459</v>
      </c>
    </row>
    <row r="9" spans="1:16" x14ac:dyDescent="0.15">
      <c r="A9" s="165"/>
      <c r="B9" s="161"/>
      <c r="C9" s="161"/>
      <c r="D9" s="161"/>
      <c r="E9" s="161"/>
      <c r="F9" s="161"/>
      <c r="G9" s="1152" t="s">
        <v>460</v>
      </c>
      <c r="H9" s="1153"/>
      <c r="I9" s="1153"/>
      <c r="J9" s="1154"/>
      <c r="K9" s="180">
        <v>8875920</v>
      </c>
      <c r="L9" s="181">
        <v>50511</v>
      </c>
      <c r="M9" s="182">
        <v>56168</v>
      </c>
      <c r="N9" s="183">
        <v>-10.1</v>
      </c>
    </row>
    <row r="10" spans="1:16" x14ac:dyDescent="0.15">
      <c r="A10" s="165"/>
      <c r="B10" s="161"/>
      <c r="C10" s="161"/>
      <c r="D10" s="161"/>
      <c r="E10" s="161"/>
      <c r="F10" s="161"/>
      <c r="G10" s="1152" t="s">
        <v>461</v>
      </c>
      <c r="H10" s="1153"/>
      <c r="I10" s="1153"/>
      <c r="J10" s="1154"/>
      <c r="K10" s="184">
        <v>193246</v>
      </c>
      <c r="L10" s="185">
        <v>1100</v>
      </c>
      <c r="M10" s="186">
        <v>2769</v>
      </c>
      <c r="N10" s="187">
        <v>-60.3</v>
      </c>
    </row>
    <row r="11" spans="1:16" ht="13.5" customHeight="1" x14ac:dyDescent="0.15">
      <c r="A11" s="165"/>
      <c r="B11" s="161"/>
      <c r="C11" s="161"/>
      <c r="D11" s="161"/>
      <c r="E11" s="161"/>
      <c r="F11" s="161"/>
      <c r="G11" s="1152" t="s">
        <v>462</v>
      </c>
      <c r="H11" s="1153"/>
      <c r="I11" s="1153"/>
      <c r="J11" s="1154"/>
      <c r="K11" s="184">
        <v>1600574</v>
      </c>
      <c r="L11" s="185">
        <v>9109</v>
      </c>
      <c r="M11" s="186">
        <v>2217</v>
      </c>
      <c r="N11" s="187">
        <v>310.89999999999998</v>
      </c>
    </row>
    <row r="12" spans="1:16" ht="13.5" customHeight="1" x14ac:dyDescent="0.15">
      <c r="A12" s="165"/>
      <c r="B12" s="161"/>
      <c r="C12" s="161"/>
      <c r="D12" s="161"/>
      <c r="E12" s="161"/>
      <c r="F12" s="161"/>
      <c r="G12" s="1152" t="s">
        <v>463</v>
      </c>
      <c r="H12" s="1153"/>
      <c r="I12" s="1153"/>
      <c r="J12" s="1154"/>
      <c r="K12" s="184">
        <v>321937</v>
      </c>
      <c r="L12" s="185">
        <v>1832</v>
      </c>
      <c r="M12" s="186">
        <v>398</v>
      </c>
      <c r="N12" s="187">
        <v>360.3</v>
      </c>
    </row>
    <row r="13" spans="1:16" ht="13.5" customHeight="1" x14ac:dyDescent="0.15">
      <c r="A13" s="165"/>
      <c r="B13" s="161"/>
      <c r="C13" s="161"/>
      <c r="D13" s="161"/>
      <c r="E13" s="161"/>
      <c r="F13" s="161"/>
      <c r="G13" s="1152" t="s">
        <v>464</v>
      </c>
      <c r="H13" s="1153"/>
      <c r="I13" s="1153"/>
      <c r="J13" s="1154"/>
      <c r="K13" s="184" t="s">
        <v>465</v>
      </c>
      <c r="L13" s="185" t="s">
        <v>465</v>
      </c>
      <c r="M13" s="186" t="s">
        <v>465</v>
      </c>
      <c r="N13" s="187" t="s">
        <v>465</v>
      </c>
    </row>
    <row r="14" spans="1:16" ht="13.5" customHeight="1" x14ac:dyDescent="0.15">
      <c r="A14" s="165"/>
      <c r="B14" s="161"/>
      <c r="C14" s="161"/>
      <c r="D14" s="161"/>
      <c r="E14" s="161"/>
      <c r="F14" s="161"/>
      <c r="G14" s="1152" t="s">
        <v>466</v>
      </c>
      <c r="H14" s="1153"/>
      <c r="I14" s="1153"/>
      <c r="J14" s="1154"/>
      <c r="K14" s="184">
        <v>459997</v>
      </c>
      <c r="L14" s="185">
        <v>2618</v>
      </c>
      <c r="M14" s="186">
        <v>2879</v>
      </c>
      <c r="N14" s="187">
        <v>-9.1</v>
      </c>
    </row>
    <row r="15" spans="1:16" ht="13.5" customHeight="1" x14ac:dyDescent="0.15">
      <c r="A15" s="165"/>
      <c r="B15" s="161"/>
      <c r="C15" s="161"/>
      <c r="D15" s="161"/>
      <c r="E15" s="161"/>
      <c r="F15" s="161"/>
      <c r="G15" s="1152" t="s">
        <v>467</v>
      </c>
      <c r="H15" s="1153"/>
      <c r="I15" s="1153"/>
      <c r="J15" s="1154"/>
      <c r="K15" s="184">
        <v>317658</v>
      </c>
      <c r="L15" s="185">
        <v>1808</v>
      </c>
      <c r="M15" s="186">
        <v>1110</v>
      </c>
      <c r="N15" s="187">
        <v>62.9</v>
      </c>
    </row>
    <row r="16" spans="1:16" x14ac:dyDescent="0.15">
      <c r="A16" s="165"/>
      <c r="B16" s="161"/>
      <c r="C16" s="161"/>
      <c r="D16" s="161"/>
      <c r="E16" s="161"/>
      <c r="F16" s="161"/>
      <c r="G16" s="1155" t="s">
        <v>468</v>
      </c>
      <c r="H16" s="1156"/>
      <c r="I16" s="1156"/>
      <c r="J16" s="1157"/>
      <c r="K16" s="185">
        <v>-790893</v>
      </c>
      <c r="L16" s="185">
        <v>-4501</v>
      </c>
      <c r="M16" s="186">
        <v>-4700</v>
      </c>
      <c r="N16" s="187">
        <v>-4.2</v>
      </c>
    </row>
    <row r="17" spans="1:16" x14ac:dyDescent="0.15">
      <c r="A17" s="165"/>
      <c r="B17" s="161"/>
      <c r="C17" s="161"/>
      <c r="D17" s="161"/>
      <c r="E17" s="161"/>
      <c r="F17" s="161"/>
      <c r="G17" s="1155" t="s">
        <v>158</v>
      </c>
      <c r="H17" s="1156"/>
      <c r="I17" s="1156"/>
      <c r="J17" s="1157"/>
      <c r="K17" s="185">
        <v>10978439</v>
      </c>
      <c r="L17" s="185">
        <v>62477</v>
      </c>
      <c r="M17" s="186">
        <v>60841</v>
      </c>
      <c r="N17" s="187">
        <v>2.7</v>
      </c>
    </row>
    <row r="18" spans="1:16" x14ac:dyDescent="0.15">
      <c r="A18" s="165"/>
      <c r="B18" s="161"/>
      <c r="C18" s="161"/>
      <c r="D18" s="161"/>
      <c r="E18" s="161"/>
      <c r="F18" s="161"/>
      <c r="G18" s="161"/>
      <c r="H18" s="161"/>
      <c r="I18" s="161"/>
      <c r="J18" s="161"/>
      <c r="K18" s="161"/>
      <c r="L18" s="161"/>
      <c r="M18" s="188"/>
      <c r="N18" s="188"/>
    </row>
    <row r="19" spans="1:16" x14ac:dyDescent="0.15">
      <c r="A19" s="165"/>
      <c r="B19" s="161"/>
      <c r="C19" s="161"/>
      <c r="D19" s="161"/>
      <c r="E19" s="161"/>
      <c r="F19" s="161"/>
      <c r="G19" s="161" t="s">
        <v>469</v>
      </c>
      <c r="H19" s="161"/>
      <c r="I19" s="161"/>
      <c r="J19" s="161"/>
      <c r="K19" s="161"/>
      <c r="L19" s="161"/>
      <c r="M19" s="161"/>
      <c r="N19" s="161"/>
    </row>
    <row r="20" spans="1:16" x14ac:dyDescent="0.15">
      <c r="A20" s="165"/>
      <c r="B20" s="161"/>
      <c r="C20" s="161"/>
      <c r="D20" s="161"/>
      <c r="E20" s="161"/>
      <c r="F20" s="161"/>
      <c r="G20" s="189"/>
      <c r="H20" s="190"/>
      <c r="I20" s="190"/>
      <c r="J20" s="191"/>
      <c r="K20" s="192" t="s">
        <v>470</v>
      </c>
      <c r="L20" s="193" t="s">
        <v>471</v>
      </c>
      <c r="M20" s="194" t="s">
        <v>472</v>
      </c>
      <c r="N20" s="195"/>
    </row>
    <row r="21" spans="1:16" s="201" customFormat="1" x14ac:dyDescent="0.15">
      <c r="A21" s="196"/>
      <c r="B21" s="166"/>
      <c r="C21" s="166"/>
      <c r="D21" s="166"/>
      <c r="E21" s="166"/>
      <c r="F21" s="166"/>
      <c r="G21" s="1147" t="s">
        <v>473</v>
      </c>
      <c r="H21" s="1148"/>
      <c r="I21" s="1148"/>
      <c r="J21" s="1149"/>
      <c r="K21" s="197">
        <v>5.86</v>
      </c>
      <c r="L21" s="198">
        <v>6.04</v>
      </c>
      <c r="M21" s="199">
        <v>-0.18</v>
      </c>
      <c r="N21" s="166"/>
      <c r="O21" s="200"/>
      <c r="P21" s="196"/>
    </row>
    <row r="22" spans="1:16" s="201" customFormat="1" x14ac:dyDescent="0.15">
      <c r="A22" s="196"/>
      <c r="B22" s="166"/>
      <c r="C22" s="166"/>
      <c r="D22" s="166"/>
      <c r="E22" s="166"/>
      <c r="F22" s="166"/>
      <c r="G22" s="1147" t="s">
        <v>474</v>
      </c>
      <c r="H22" s="1148"/>
      <c r="I22" s="1148"/>
      <c r="J22" s="1149"/>
      <c r="K22" s="202">
        <v>94.5</v>
      </c>
      <c r="L22" s="203">
        <v>98.9</v>
      </c>
      <c r="M22" s="204">
        <v>-4.4000000000000004</v>
      </c>
      <c r="N22" s="188"/>
      <c r="O22" s="200"/>
      <c r="P22" s="196"/>
    </row>
    <row r="23" spans="1:16" s="201" customFormat="1" x14ac:dyDescent="0.15">
      <c r="A23" s="196"/>
      <c r="B23" s="166"/>
      <c r="C23" s="166"/>
      <c r="D23" s="166"/>
      <c r="E23" s="166"/>
      <c r="F23" s="166"/>
      <c r="G23" s="166"/>
      <c r="H23" s="166"/>
      <c r="I23" s="166"/>
      <c r="J23" s="166"/>
      <c r="K23" s="166"/>
      <c r="L23" s="188"/>
      <c r="M23" s="188"/>
      <c r="N23" s="188"/>
      <c r="O23" s="200"/>
      <c r="P23" s="196"/>
    </row>
    <row r="24" spans="1:16" s="201" customFormat="1" x14ac:dyDescent="0.15">
      <c r="A24" s="196"/>
      <c r="B24" s="166"/>
      <c r="C24" s="166"/>
      <c r="D24" s="166"/>
      <c r="E24" s="166"/>
      <c r="F24" s="166"/>
      <c r="G24" s="166"/>
      <c r="H24" s="166"/>
      <c r="I24" s="166"/>
      <c r="J24" s="166"/>
      <c r="K24" s="166"/>
      <c r="L24" s="188"/>
      <c r="M24" s="188"/>
      <c r="N24" s="188"/>
      <c r="O24" s="200"/>
      <c r="P24" s="196"/>
    </row>
    <row r="25" spans="1:16" s="201" customFormat="1" x14ac:dyDescent="0.15">
      <c r="A25" s="205"/>
      <c r="B25" s="206"/>
      <c r="C25" s="206"/>
      <c r="D25" s="206"/>
      <c r="E25" s="206"/>
      <c r="F25" s="206"/>
      <c r="G25" s="206"/>
      <c r="H25" s="206"/>
      <c r="I25" s="206"/>
      <c r="J25" s="206"/>
      <c r="K25" s="206"/>
      <c r="L25" s="207"/>
      <c r="M25" s="207"/>
      <c r="N25" s="207"/>
      <c r="O25" s="208"/>
      <c r="P25" s="196"/>
    </row>
    <row r="26" spans="1:16" s="201" customFormat="1" x14ac:dyDescent="0.15">
      <c r="A26" s="166" t="s">
        <v>475</v>
      </c>
      <c r="B26" s="166"/>
      <c r="C26" s="166"/>
      <c r="D26" s="166"/>
      <c r="E26" s="166"/>
      <c r="F26" s="166"/>
      <c r="G26" s="166"/>
      <c r="H26" s="166"/>
      <c r="I26" s="166"/>
      <c r="J26" s="166"/>
      <c r="K26" s="166"/>
      <c r="L26" s="188"/>
      <c r="M26" s="188"/>
      <c r="N26" s="188"/>
      <c r="O26" s="166"/>
      <c r="P26" s="166"/>
    </row>
    <row r="27" spans="1:16" x14ac:dyDescent="0.15">
      <c r="K27" s="161"/>
      <c r="L27" s="161"/>
      <c r="M27" s="161"/>
      <c r="N27" s="161"/>
      <c r="O27" s="161"/>
      <c r="P27" s="161"/>
    </row>
    <row r="28" spans="1:16" ht="17.25" x14ac:dyDescent="0.15">
      <c r="A28" s="162" t="s">
        <v>476</v>
      </c>
      <c r="B28" s="163"/>
      <c r="C28" s="163"/>
      <c r="D28" s="163"/>
      <c r="E28" s="163"/>
      <c r="F28" s="163"/>
      <c r="G28" s="163"/>
      <c r="H28" s="163"/>
      <c r="I28" s="163"/>
      <c r="J28" s="163"/>
      <c r="K28" s="163"/>
      <c r="L28" s="163"/>
      <c r="M28" s="163"/>
      <c r="N28" s="163"/>
      <c r="O28" s="209"/>
    </row>
    <row r="29" spans="1:16" x14ac:dyDescent="0.15">
      <c r="A29" s="165"/>
      <c r="B29" s="161"/>
      <c r="C29" s="161"/>
      <c r="D29" s="161"/>
      <c r="E29" s="161"/>
      <c r="F29" s="161"/>
      <c r="G29" s="166" t="s">
        <v>477</v>
      </c>
      <c r="H29" s="166"/>
      <c r="I29" s="166"/>
      <c r="J29" s="166"/>
      <c r="K29" s="161"/>
      <c r="L29" s="161"/>
      <c r="M29" s="161"/>
      <c r="N29" s="161"/>
      <c r="O29" s="210"/>
    </row>
    <row r="30" spans="1:16" x14ac:dyDescent="0.15">
      <c r="A30" s="165"/>
      <c r="B30" s="161"/>
      <c r="C30" s="161"/>
      <c r="D30" s="161"/>
      <c r="E30" s="161"/>
      <c r="F30" s="161"/>
      <c r="G30" s="168"/>
      <c r="H30" s="169"/>
      <c r="I30" s="169"/>
      <c r="J30" s="170"/>
      <c r="K30" s="1150" t="s">
        <v>455</v>
      </c>
      <c r="L30" s="171"/>
      <c r="M30" s="172" t="s">
        <v>456</v>
      </c>
      <c r="N30" s="173"/>
    </row>
    <row r="31" spans="1:16" x14ac:dyDescent="0.15">
      <c r="A31" s="165"/>
      <c r="B31" s="161"/>
      <c r="C31" s="161"/>
      <c r="D31" s="161"/>
      <c r="E31" s="161"/>
      <c r="F31" s="161"/>
      <c r="G31" s="174"/>
      <c r="H31" s="175"/>
      <c r="I31" s="175"/>
      <c r="J31" s="176"/>
      <c r="K31" s="1151"/>
      <c r="L31" s="177" t="s">
        <v>457</v>
      </c>
      <c r="M31" s="178" t="s">
        <v>458</v>
      </c>
      <c r="N31" s="179" t="s">
        <v>459</v>
      </c>
    </row>
    <row r="32" spans="1:16" ht="27" customHeight="1" x14ac:dyDescent="0.15">
      <c r="A32" s="165"/>
      <c r="B32" s="161"/>
      <c r="C32" s="161"/>
      <c r="D32" s="161"/>
      <c r="E32" s="161"/>
      <c r="F32" s="161"/>
      <c r="G32" s="1163" t="s">
        <v>478</v>
      </c>
      <c r="H32" s="1164"/>
      <c r="I32" s="1164"/>
      <c r="J32" s="1165"/>
      <c r="K32" s="211">
        <v>8264940</v>
      </c>
      <c r="L32" s="211">
        <v>47034</v>
      </c>
      <c r="M32" s="212">
        <v>35752</v>
      </c>
      <c r="N32" s="213">
        <v>31.6</v>
      </c>
    </row>
    <row r="33" spans="1:16" ht="13.5" customHeight="1" x14ac:dyDescent="0.15">
      <c r="A33" s="165"/>
      <c r="B33" s="161"/>
      <c r="C33" s="161"/>
      <c r="D33" s="161"/>
      <c r="E33" s="161"/>
      <c r="F33" s="161"/>
      <c r="G33" s="1163" t="s">
        <v>479</v>
      </c>
      <c r="H33" s="1164"/>
      <c r="I33" s="1164"/>
      <c r="J33" s="1165"/>
      <c r="K33" s="211" t="s">
        <v>465</v>
      </c>
      <c r="L33" s="211" t="s">
        <v>465</v>
      </c>
      <c r="M33" s="212">
        <v>40</v>
      </c>
      <c r="N33" s="213" t="s">
        <v>465</v>
      </c>
    </row>
    <row r="34" spans="1:16" ht="27" customHeight="1" x14ac:dyDescent="0.15">
      <c r="A34" s="165"/>
      <c r="B34" s="161"/>
      <c r="C34" s="161"/>
      <c r="D34" s="161"/>
      <c r="E34" s="161"/>
      <c r="F34" s="161"/>
      <c r="G34" s="1163" t="s">
        <v>480</v>
      </c>
      <c r="H34" s="1164"/>
      <c r="I34" s="1164"/>
      <c r="J34" s="1165"/>
      <c r="K34" s="211" t="s">
        <v>465</v>
      </c>
      <c r="L34" s="211" t="s">
        <v>465</v>
      </c>
      <c r="M34" s="212">
        <v>25</v>
      </c>
      <c r="N34" s="213" t="s">
        <v>465</v>
      </c>
    </row>
    <row r="35" spans="1:16" ht="27" customHeight="1" x14ac:dyDescent="0.15">
      <c r="A35" s="165"/>
      <c r="B35" s="161"/>
      <c r="C35" s="161"/>
      <c r="D35" s="161"/>
      <c r="E35" s="161"/>
      <c r="F35" s="161"/>
      <c r="G35" s="1163" t="s">
        <v>481</v>
      </c>
      <c r="H35" s="1164"/>
      <c r="I35" s="1164"/>
      <c r="J35" s="1165"/>
      <c r="K35" s="211">
        <v>1813497</v>
      </c>
      <c r="L35" s="211">
        <v>10320</v>
      </c>
      <c r="M35" s="212">
        <v>5294</v>
      </c>
      <c r="N35" s="213">
        <v>94.9</v>
      </c>
    </row>
    <row r="36" spans="1:16" ht="27" customHeight="1" x14ac:dyDescent="0.15">
      <c r="A36" s="165"/>
      <c r="B36" s="161"/>
      <c r="C36" s="161"/>
      <c r="D36" s="161"/>
      <c r="E36" s="161"/>
      <c r="F36" s="161"/>
      <c r="G36" s="1163" t="s">
        <v>482</v>
      </c>
      <c r="H36" s="1164"/>
      <c r="I36" s="1164"/>
      <c r="J36" s="1165"/>
      <c r="K36" s="211">
        <v>1107529</v>
      </c>
      <c r="L36" s="211">
        <v>6303</v>
      </c>
      <c r="M36" s="212">
        <v>1929</v>
      </c>
      <c r="N36" s="213">
        <v>226.7</v>
      </c>
    </row>
    <row r="37" spans="1:16" ht="13.5" customHeight="1" x14ac:dyDescent="0.15">
      <c r="A37" s="165"/>
      <c r="B37" s="161"/>
      <c r="C37" s="161"/>
      <c r="D37" s="161"/>
      <c r="E37" s="161"/>
      <c r="F37" s="161"/>
      <c r="G37" s="1163" t="s">
        <v>483</v>
      </c>
      <c r="H37" s="1164"/>
      <c r="I37" s="1164"/>
      <c r="J37" s="1165"/>
      <c r="K37" s="211">
        <v>50516</v>
      </c>
      <c r="L37" s="211">
        <v>287</v>
      </c>
      <c r="M37" s="212">
        <v>2173</v>
      </c>
      <c r="N37" s="213">
        <v>-86.8</v>
      </c>
    </row>
    <row r="38" spans="1:16" ht="27" customHeight="1" x14ac:dyDescent="0.15">
      <c r="A38" s="165"/>
      <c r="B38" s="161"/>
      <c r="C38" s="161"/>
      <c r="D38" s="161"/>
      <c r="E38" s="161"/>
      <c r="F38" s="161"/>
      <c r="G38" s="1166" t="s">
        <v>484</v>
      </c>
      <c r="H38" s="1167"/>
      <c r="I38" s="1167"/>
      <c r="J38" s="1168"/>
      <c r="K38" s="214">
        <v>565</v>
      </c>
      <c r="L38" s="214">
        <v>3</v>
      </c>
      <c r="M38" s="215">
        <v>1</v>
      </c>
      <c r="N38" s="216">
        <v>200</v>
      </c>
      <c r="O38" s="210"/>
    </row>
    <row r="39" spans="1:16" x14ac:dyDescent="0.15">
      <c r="A39" s="165"/>
      <c r="B39" s="161"/>
      <c r="C39" s="161"/>
      <c r="D39" s="161"/>
      <c r="E39" s="161"/>
      <c r="F39" s="161"/>
      <c r="G39" s="1166" t="s">
        <v>485</v>
      </c>
      <c r="H39" s="1167"/>
      <c r="I39" s="1167"/>
      <c r="J39" s="1168"/>
      <c r="K39" s="217">
        <v>-1072417</v>
      </c>
      <c r="L39" s="217">
        <v>-6103</v>
      </c>
      <c r="M39" s="218">
        <v>-8111</v>
      </c>
      <c r="N39" s="219">
        <v>-24.8</v>
      </c>
      <c r="O39" s="210"/>
    </row>
    <row r="40" spans="1:16" ht="27" customHeight="1" x14ac:dyDescent="0.15">
      <c r="A40" s="165"/>
      <c r="B40" s="161"/>
      <c r="C40" s="161"/>
      <c r="D40" s="161"/>
      <c r="E40" s="161"/>
      <c r="F40" s="161"/>
      <c r="G40" s="1163" t="s">
        <v>486</v>
      </c>
      <c r="H40" s="1164"/>
      <c r="I40" s="1164"/>
      <c r="J40" s="1165"/>
      <c r="K40" s="217">
        <v>-7140938</v>
      </c>
      <c r="L40" s="217">
        <v>-40638</v>
      </c>
      <c r="M40" s="218">
        <v>-26652</v>
      </c>
      <c r="N40" s="219">
        <v>52.5</v>
      </c>
      <c r="O40" s="210"/>
    </row>
    <row r="41" spans="1:16" x14ac:dyDescent="0.15">
      <c r="A41" s="165"/>
      <c r="B41" s="161"/>
      <c r="C41" s="161"/>
      <c r="D41" s="161"/>
      <c r="E41" s="161"/>
      <c r="F41" s="161"/>
      <c r="G41" s="1169" t="s">
        <v>268</v>
      </c>
      <c r="H41" s="1170"/>
      <c r="I41" s="1170"/>
      <c r="J41" s="1171"/>
      <c r="K41" s="211">
        <v>3023692</v>
      </c>
      <c r="L41" s="217">
        <v>17207</v>
      </c>
      <c r="M41" s="218">
        <v>10451</v>
      </c>
      <c r="N41" s="219">
        <v>64.599999999999994</v>
      </c>
      <c r="O41" s="210"/>
    </row>
    <row r="42" spans="1:16" x14ac:dyDescent="0.15">
      <c r="A42" s="165"/>
      <c r="B42" s="161"/>
      <c r="C42" s="161"/>
      <c r="D42" s="161"/>
      <c r="E42" s="161"/>
      <c r="F42" s="161"/>
      <c r="G42" s="220" t="s">
        <v>487</v>
      </c>
      <c r="H42" s="161"/>
      <c r="I42" s="161"/>
      <c r="J42" s="161"/>
      <c r="K42" s="161"/>
      <c r="L42" s="161"/>
      <c r="M42" s="188"/>
      <c r="N42" s="188"/>
      <c r="O42" s="210"/>
    </row>
    <row r="43" spans="1:16" x14ac:dyDescent="0.15">
      <c r="A43" s="165"/>
      <c r="B43" s="161"/>
      <c r="C43" s="161"/>
      <c r="D43" s="161"/>
      <c r="E43" s="161"/>
      <c r="F43" s="161"/>
      <c r="G43" s="161"/>
      <c r="H43" s="161"/>
      <c r="I43" s="161"/>
      <c r="J43" s="161"/>
      <c r="K43" s="161"/>
      <c r="L43" s="221"/>
      <c r="M43" s="188"/>
      <c r="N43" s="161"/>
      <c r="O43" s="210"/>
    </row>
    <row r="44" spans="1:16" x14ac:dyDescent="0.15">
      <c r="A44" s="165"/>
      <c r="B44" s="161"/>
      <c r="C44" s="161"/>
      <c r="D44" s="161"/>
      <c r="E44" s="161"/>
      <c r="F44" s="161"/>
      <c r="G44" s="161"/>
      <c r="H44" s="161"/>
      <c r="I44" s="161"/>
      <c r="J44" s="161"/>
      <c r="K44" s="161"/>
      <c r="L44" s="161"/>
      <c r="M44" s="188"/>
      <c r="N44" s="161"/>
    </row>
    <row r="45" spans="1:16" x14ac:dyDescent="0.15">
      <c r="A45" s="163"/>
      <c r="B45" s="163"/>
      <c r="C45" s="163"/>
      <c r="D45" s="163"/>
      <c r="E45" s="163"/>
      <c r="F45" s="163"/>
      <c r="G45" s="163"/>
      <c r="H45" s="163"/>
      <c r="I45" s="163"/>
      <c r="J45" s="163"/>
      <c r="K45" s="163"/>
      <c r="L45" s="163"/>
      <c r="M45" s="222"/>
      <c r="N45" s="163"/>
      <c r="O45" s="163"/>
      <c r="P45" s="161"/>
    </row>
    <row r="46" spans="1:16" x14ac:dyDescent="0.15">
      <c r="A46" s="223"/>
      <c r="B46" s="223"/>
      <c r="C46" s="223"/>
      <c r="D46" s="223"/>
      <c r="E46" s="223"/>
      <c r="F46" s="223"/>
      <c r="G46" s="223"/>
      <c r="H46" s="223"/>
      <c r="I46" s="223"/>
      <c r="J46" s="223"/>
      <c r="K46" s="223"/>
      <c r="L46" s="223"/>
      <c r="M46" s="223"/>
      <c r="N46" s="223"/>
      <c r="O46" s="223"/>
      <c r="P46" s="161"/>
    </row>
    <row r="47" spans="1:16" ht="17.25" customHeight="1" x14ac:dyDescent="0.15">
      <c r="A47" s="224" t="s">
        <v>488</v>
      </c>
      <c r="B47" s="161"/>
      <c r="C47" s="161"/>
      <c r="D47" s="161"/>
      <c r="E47" s="161"/>
      <c r="F47" s="161"/>
      <c r="G47" s="161"/>
      <c r="H47" s="161"/>
      <c r="I47" s="161"/>
      <c r="J47" s="161"/>
      <c r="K47" s="161"/>
      <c r="L47" s="161"/>
      <c r="M47" s="161"/>
      <c r="N47" s="161"/>
    </row>
    <row r="48" spans="1:16" x14ac:dyDescent="0.15">
      <c r="A48" s="165"/>
      <c r="B48" s="161"/>
      <c r="C48" s="161"/>
      <c r="D48" s="161"/>
      <c r="E48" s="161"/>
      <c r="F48" s="161"/>
      <c r="G48" s="225" t="s">
        <v>489</v>
      </c>
      <c r="H48" s="225"/>
      <c r="I48" s="225"/>
      <c r="J48" s="225"/>
      <c r="K48" s="225"/>
      <c r="L48" s="225"/>
      <c r="M48" s="226"/>
      <c r="N48" s="225"/>
    </row>
    <row r="49" spans="1:14" ht="13.5" customHeight="1" x14ac:dyDescent="0.15">
      <c r="A49" s="165"/>
      <c r="B49" s="161"/>
      <c r="C49" s="161"/>
      <c r="D49" s="161"/>
      <c r="E49" s="161"/>
      <c r="F49" s="161"/>
      <c r="G49" s="227"/>
      <c r="H49" s="228"/>
      <c r="I49" s="1158" t="s">
        <v>455</v>
      </c>
      <c r="J49" s="1160" t="s">
        <v>490</v>
      </c>
      <c r="K49" s="1161"/>
      <c r="L49" s="1161"/>
      <c r="M49" s="1161"/>
      <c r="N49" s="1162"/>
    </row>
    <row r="50" spans="1:14" x14ac:dyDescent="0.15">
      <c r="A50" s="165"/>
      <c r="B50" s="161"/>
      <c r="C50" s="161"/>
      <c r="D50" s="161"/>
      <c r="E50" s="161"/>
      <c r="F50" s="161"/>
      <c r="G50" s="229"/>
      <c r="H50" s="230"/>
      <c r="I50" s="1159"/>
      <c r="J50" s="231" t="s">
        <v>491</v>
      </c>
      <c r="K50" s="232" t="s">
        <v>492</v>
      </c>
      <c r="L50" s="233" t="s">
        <v>493</v>
      </c>
      <c r="M50" s="234" t="s">
        <v>494</v>
      </c>
      <c r="N50" s="235" t="s">
        <v>495</v>
      </c>
    </row>
    <row r="51" spans="1:14" x14ac:dyDescent="0.15">
      <c r="A51" s="165"/>
      <c r="B51" s="161"/>
      <c r="C51" s="161"/>
      <c r="D51" s="161"/>
      <c r="E51" s="161"/>
      <c r="F51" s="161"/>
      <c r="G51" s="227" t="s">
        <v>496</v>
      </c>
      <c r="H51" s="228"/>
      <c r="I51" s="236">
        <v>7628482</v>
      </c>
      <c r="J51" s="237">
        <v>42238</v>
      </c>
      <c r="K51" s="238">
        <v>15.1</v>
      </c>
      <c r="L51" s="239">
        <v>39425</v>
      </c>
      <c r="M51" s="240">
        <v>2.1</v>
      </c>
      <c r="N51" s="241">
        <v>13</v>
      </c>
    </row>
    <row r="52" spans="1:14" x14ac:dyDescent="0.15">
      <c r="A52" s="165"/>
      <c r="B52" s="161"/>
      <c r="C52" s="161"/>
      <c r="D52" s="161"/>
      <c r="E52" s="161"/>
      <c r="F52" s="161"/>
      <c r="G52" s="242"/>
      <c r="H52" s="243" t="s">
        <v>497</v>
      </c>
      <c r="I52" s="244">
        <v>4272055</v>
      </c>
      <c r="J52" s="245">
        <v>23654</v>
      </c>
      <c r="K52" s="246">
        <v>46.8</v>
      </c>
      <c r="L52" s="247">
        <v>22414</v>
      </c>
      <c r="M52" s="248">
        <v>-0.1</v>
      </c>
      <c r="N52" s="249">
        <v>46.9</v>
      </c>
    </row>
    <row r="53" spans="1:14" x14ac:dyDescent="0.15">
      <c r="A53" s="165"/>
      <c r="B53" s="161"/>
      <c r="C53" s="161"/>
      <c r="D53" s="161"/>
      <c r="E53" s="161"/>
      <c r="F53" s="161"/>
      <c r="G53" s="227" t="s">
        <v>498</v>
      </c>
      <c r="H53" s="228"/>
      <c r="I53" s="236">
        <v>13499551</v>
      </c>
      <c r="J53" s="237">
        <v>74844</v>
      </c>
      <c r="K53" s="238">
        <v>77.2</v>
      </c>
      <c r="L53" s="239">
        <v>43141</v>
      </c>
      <c r="M53" s="240">
        <v>9.4</v>
      </c>
      <c r="N53" s="241">
        <v>67.8</v>
      </c>
    </row>
    <row r="54" spans="1:14" x14ac:dyDescent="0.15">
      <c r="A54" s="165"/>
      <c r="B54" s="161"/>
      <c r="C54" s="161"/>
      <c r="D54" s="161"/>
      <c r="E54" s="161"/>
      <c r="F54" s="161"/>
      <c r="G54" s="242"/>
      <c r="H54" s="243" t="s">
        <v>497</v>
      </c>
      <c r="I54" s="244">
        <v>7188687</v>
      </c>
      <c r="J54" s="245">
        <v>39855</v>
      </c>
      <c r="K54" s="246">
        <v>68.5</v>
      </c>
      <c r="L54" s="247">
        <v>21887</v>
      </c>
      <c r="M54" s="248">
        <v>-2.4</v>
      </c>
      <c r="N54" s="249">
        <v>70.900000000000006</v>
      </c>
    </row>
    <row r="55" spans="1:14" x14ac:dyDescent="0.15">
      <c r="A55" s="165"/>
      <c r="B55" s="161"/>
      <c r="C55" s="161"/>
      <c r="D55" s="161"/>
      <c r="E55" s="161"/>
      <c r="F55" s="161"/>
      <c r="G55" s="227" t="s">
        <v>499</v>
      </c>
      <c r="H55" s="228"/>
      <c r="I55" s="236">
        <v>9990183</v>
      </c>
      <c r="J55" s="237">
        <v>55847</v>
      </c>
      <c r="K55" s="238">
        <v>-25.4</v>
      </c>
      <c r="L55" s="239">
        <v>45117</v>
      </c>
      <c r="M55" s="240">
        <v>4.5999999999999996</v>
      </c>
      <c r="N55" s="241">
        <v>-30</v>
      </c>
    </row>
    <row r="56" spans="1:14" x14ac:dyDescent="0.15">
      <c r="A56" s="165"/>
      <c r="B56" s="161"/>
      <c r="C56" s="161"/>
      <c r="D56" s="161"/>
      <c r="E56" s="161"/>
      <c r="F56" s="161"/>
      <c r="G56" s="242"/>
      <c r="H56" s="243" t="s">
        <v>497</v>
      </c>
      <c r="I56" s="244">
        <v>5616138</v>
      </c>
      <c r="J56" s="245">
        <v>31395</v>
      </c>
      <c r="K56" s="246">
        <v>-21.2</v>
      </c>
      <c r="L56" s="247">
        <v>25589</v>
      </c>
      <c r="M56" s="248">
        <v>16.899999999999999</v>
      </c>
      <c r="N56" s="249">
        <v>-38.1</v>
      </c>
    </row>
    <row r="57" spans="1:14" x14ac:dyDescent="0.15">
      <c r="A57" s="165"/>
      <c r="B57" s="161"/>
      <c r="C57" s="161"/>
      <c r="D57" s="161"/>
      <c r="E57" s="161"/>
      <c r="F57" s="161"/>
      <c r="G57" s="227" t="s">
        <v>500</v>
      </c>
      <c r="H57" s="228"/>
      <c r="I57" s="236">
        <v>13154721</v>
      </c>
      <c r="J57" s="237">
        <v>74241</v>
      </c>
      <c r="K57" s="238">
        <v>32.9</v>
      </c>
      <c r="L57" s="239">
        <v>43532</v>
      </c>
      <c r="M57" s="240">
        <v>-3.5</v>
      </c>
      <c r="N57" s="241">
        <v>36.4</v>
      </c>
    </row>
    <row r="58" spans="1:14" x14ac:dyDescent="0.15">
      <c r="A58" s="165"/>
      <c r="B58" s="161"/>
      <c r="C58" s="161"/>
      <c r="D58" s="161"/>
      <c r="E58" s="161"/>
      <c r="F58" s="161"/>
      <c r="G58" s="242"/>
      <c r="H58" s="243" t="s">
        <v>497</v>
      </c>
      <c r="I58" s="244">
        <v>5999307</v>
      </c>
      <c r="J58" s="245">
        <v>33858</v>
      </c>
      <c r="K58" s="246">
        <v>7.8</v>
      </c>
      <c r="L58" s="247">
        <v>25435</v>
      </c>
      <c r="M58" s="248">
        <v>-0.6</v>
      </c>
      <c r="N58" s="249">
        <v>8.4</v>
      </c>
    </row>
    <row r="59" spans="1:14" x14ac:dyDescent="0.15">
      <c r="A59" s="165"/>
      <c r="B59" s="161"/>
      <c r="C59" s="161"/>
      <c r="D59" s="161"/>
      <c r="E59" s="161"/>
      <c r="F59" s="161"/>
      <c r="G59" s="227" t="s">
        <v>501</v>
      </c>
      <c r="H59" s="228"/>
      <c r="I59" s="236">
        <v>11504074</v>
      </c>
      <c r="J59" s="237">
        <v>65468</v>
      </c>
      <c r="K59" s="238">
        <v>-11.8</v>
      </c>
      <c r="L59" s="239">
        <v>47673</v>
      </c>
      <c r="M59" s="240">
        <v>9.5</v>
      </c>
      <c r="N59" s="241">
        <v>-21.3</v>
      </c>
    </row>
    <row r="60" spans="1:14" x14ac:dyDescent="0.15">
      <c r="A60" s="165"/>
      <c r="B60" s="161"/>
      <c r="C60" s="161"/>
      <c r="D60" s="161"/>
      <c r="E60" s="161"/>
      <c r="F60" s="161"/>
      <c r="G60" s="242"/>
      <c r="H60" s="243" t="s">
        <v>497</v>
      </c>
      <c r="I60" s="250">
        <v>6161865</v>
      </c>
      <c r="J60" s="245">
        <v>35066</v>
      </c>
      <c r="K60" s="246">
        <v>3.6</v>
      </c>
      <c r="L60" s="247">
        <v>28383</v>
      </c>
      <c r="M60" s="248">
        <v>11.6</v>
      </c>
      <c r="N60" s="249">
        <v>-8</v>
      </c>
    </row>
    <row r="61" spans="1:14" x14ac:dyDescent="0.15">
      <c r="A61" s="165"/>
      <c r="B61" s="161"/>
      <c r="C61" s="161"/>
      <c r="D61" s="161"/>
      <c r="E61" s="161"/>
      <c r="F61" s="161"/>
      <c r="G61" s="227" t="s">
        <v>502</v>
      </c>
      <c r="H61" s="251"/>
      <c r="I61" s="252">
        <v>11155402</v>
      </c>
      <c r="J61" s="253">
        <v>62528</v>
      </c>
      <c r="K61" s="254">
        <v>17.600000000000001</v>
      </c>
      <c r="L61" s="255">
        <v>43778</v>
      </c>
      <c r="M61" s="256">
        <v>4.4000000000000004</v>
      </c>
      <c r="N61" s="241">
        <v>13.2</v>
      </c>
    </row>
    <row r="62" spans="1:14" x14ac:dyDescent="0.15">
      <c r="A62" s="165"/>
      <c r="B62" s="161"/>
      <c r="C62" s="161"/>
      <c r="D62" s="161"/>
      <c r="E62" s="161"/>
      <c r="F62" s="161"/>
      <c r="G62" s="242"/>
      <c r="H62" s="243" t="s">
        <v>497</v>
      </c>
      <c r="I62" s="244">
        <v>5847610</v>
      </c>
      <c r="J62" s="245">
        <v>32766</v>
      </c>
      <c r="K62" s="246">
        <v>21.1</v>
      </c>
      <c r="L62" s="247">
        <v>24742</v>
      </c>
      <c r="M62" s="248">
        <v>5.0999999999999996</v>
      </c>
      <c r="N62" s="249">
        <v>16</v>
      </c>
    </row>
    <row r="63" spans="1:14" x14ac:dyDescent="0.15">
      <c r="A63" s="165"/>
      <c r="B63" s="161"/>
      <c r="C63" s="161"/>
      <c r="D63" s="161"/>
      <c r="E63" s="161"/>
      <c r="F63" s="161"/>
      <c r="G63" s="161"/>
      <c r="H63" s="161"/>
      <c r="I63" s="161"/>
      <c r="J63" s="161"/>
      <c r="K63" s="161"/>
      <c r="L63" s="161"/>
      <c r="M63" s="161"/>
      <c r="N63" s="161"/>
    </row>
    <row r="64" spans="1:14" x14ac:dyDescent="0.15">
      <c r="A64" s="165"/>
      <c r="B64" s="161"/>
      <c r="C64" s="161"/>
      <c r="D64" s="161"/>
      <c r="E64" s="161"/>
      <c r="F64" s="161"/>
      <c r="G64" s="161"/>
      <c r="H64" s="161"/>
      <c r="I64" s="161"/>
      <c r="J64" s="161"/>
      <c r="K64" s="161"/>
      <c r="L64" s="161"/>
      <c r="M64" s="161"/>
      <c r="N64" s="161"/>
    </row>
    <row r="65" spans="1:16" x14ac:dyDescent="0.15">
      <c r="A65" s="165"/>
      <c r="B65" s="161"/>
      <c r="C65" s="161"/>
      <c r="D65" s="161"/>
      <c r="E65" s="161"/>
      <c r="F65" s="161"/>
      <c r="G65" s="161"/>
      <c r="H65" s="161"/>
      <c r="I65" s="161"/>
      <c r="J65" s="161"/>
      <c r="K65" s="161"/>
      <c r="L65" s="161"/>
      <c r="M65" s="161"/>
      <c r="N65" s="161"/>
    </row>
    <row r="66" spans="1:16" x14ac:dyDescent="0.15">
      <c r="A66" s="257"/>
      <c r="B66" s="223"/>
      <c r="C66" s="223"/>
      <c r="D66" s="223"/>
      <c r="E66" s="223"/>
      <c r="F66" s="223"/>
      <c r="G66" s="223"/>
      <c r="H66" s="223"/>
      <c r="I66" s="223"/>
      <c r="J66" s="223"/>
      <c r="K66" s="223"/>
      <c r="L66" s="223"/>
      <c r="M66" s="223"/>
      <c r="N66" s="223"/>
      <c r="O66" s="258"/>
    </row>
    <row r="67" spans="1:16" ht="13.5" hidden="1" customHeight="1" x14ac:dyDescent="0.15">
      <c r="G67" s="161"/>
      <c r="H67" s="161"/>
      <c r="I67" s="161"/>
      <c r="J67" s="161"/>
      <c r="K67" s="161"/>
      <c r="L67" s="161"/>
      <c r="M67" s="161"/>
      <c r="N67" s="161"/>
      <c r="O67" s="161"/>
      <c r="P67" s="161"/>
    </row>
    <row r="68" spans="1:16" ht="13.5" hidden="1" customHeight="1" x14ac:dyDescent="0.15">
      <c r="G68" s="161"/>
      <c r="H68" s="161"/>
      <c r="I68" s="161"/>
      <c r="J68" s="161"/>
      <c r="K68" s="161"/>
      <c r="L68" s="161"/>
      <c r="M68" s="161"/>
      <c r="N68" s="161"/>
    </row>
    <row r="69" spans="1:16" ht="13.5" hidden="1" customHeight="1" x14ac:dyDescent="0.15">
      <c r="G69" s="161"/>
      <c r="H69" s="161"/>
      <c r="I69" s="161"/>
      <c r="J69" s="161"/>
      <c r="K69" s="161"/>
      <c r="L69" s="161"/>
      <c r="M69" s="161"/>
      <c r="N69" s="161"/>
    </row>
    <row r="70" spans="1:16" hidden="1" x14ac:dyDescent="0.15">
      <c r="G70" s="161"/>
      <c r="H70" s="161"/>
      <c r="I70" s="161"/>
      <c r="J70" s="161"/>
      <c r="K70" s="161"/>
      <c r="L70" s="161"/>
      <c r="M70" s="161"/>
      <c r="N70" s="161"/>
    </row>
    <row r="71" spans="1:16" hidden="1" x14ac:dyDescent="0.15">
      <c r="G71" s="161"/>
      <c r="H71" s="161"/>
      <c r="I71" s="161"/>
      <c r="J71" s="161"/>
      <c r="K71" s="161"/>
      <c r="L71" s="161"/>
      <c r="M71" s="161"/>
      <c r="N71" s="161"/>
    </row>
    <row r="72" spans="1:16" hidden="1" x14ac:dyDescent="0.15">
      <c r="G72" s="161"/>
      <c r="H72" s="161"/>
      <c r="I72" s="161"/>
      <c r="J72" s="161"/>
      <c r="K72" s="161"/>
      <c r="L72" s="161"/>
      <c r="M72" s="161"/>
      <c r="N72" s="161"/>
    </row>
    <row r="73" spans="1:16" hidden="1" x14ac:dyDescent="0.15">
      <c r="G73" s="161"/>
      <c r="H73" s="161"/>
      <c r="I73" s="161"/>
      <c r="J73" s="161"/>
      <c r="K73" s="161"/>
      <c r="L73" s="161"/>
      <c r="M73" s="161"/>
      <c r="N73" s="161"/>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B2" s="158"/>
      <c r="T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158"/>
    </row>
    <row r="18" spans="34:34" x14ac:dyDescent="0.15"/>
    <row r="19" spans="34:34" x14ac:dyDescent="0.15"/>
    <row r="20" spans="34:34" x14ac:dyDescent="0.15">
      <c r="AH20" s="158"/>
    </row>
    <row r="21" spans="34:34" x14ac:dyDescent="0.15">
      <c r="AH21" s="158"/>
    </row>
    <row r="22" spans="34:34" x14ac:dyDescent="0.15"/>
    <row r="23" spans="34:34" x14ac:dyDescent="0.15"/>
    <row r="24" spans="34:34" x14ac:dyDescent="0.15"/>
    <row r="25" spans="34:34" x14ac:dyDescent="0.15"/>
    <row r="26" spans="34:34" x14ac:dyDescent="0.15"/>
    <row r="27" spans="34:34" x14ac:dyDescent="0.15"/>
    <row r="28" spans="34:34" x14ac:dyDescent="0.15">
      <c r="AH28" s="158"/>
    </row>
    <row r="29" spans="34:34" x14ac:dyDescent="0.15"/>
    <row r="30" spans="34:34" x14ac:dyDescent="0.15"/>
    <row r="31" spans="34:34" x14ac:dyDescent="0.15"/>
    <row r="32" spans="34:34" x14ac:dyDescent="0.15"/>
    <row r="33" spans="2:34" x14ac:dyDescent="0.15">
      <c r="B33" s="158"/>
      <c r="G33" s="158"/>
      <c r="I33" s="158"/>
    </row>
    <row r="34" spans="2:34" x14ac:dyDescent="0.15">
      <c r="C34" s="158"/>
      <c r="P34" s="158"/>
      <c r="R34" s="158"/>
      <c r="U34" s="158"/>
    </row>
    <row r="35" spans="2:34" x14ac:dyDescent="0.15">
      <c r="D35" s="158"/>
      <c r="E35" s="158"/>
      <c r="T35" s="158"/>
      <c r="W35" s="158"/>
      <c r="AC35" s="158"/>
      <c r="AD35" s="158"/>
      <c r="AE35" s="158"/>
      <c r="AF35" s="158"/>
      <c r="AG35" s="158"/>
      <c r="AH35" s="158"/>
    </row>
    <row r="36" spans="2:34" x14ac:dyDescent="0.15">
      <c r="F36" s="158"/>
      <c r="H36" s="158"/>
      <c r="J36" s="158"/>
      <c r="K36" s="158"/>
      <c r="L36" s="158"/>
      <c r="M36" s="158"/>
      <c r="N36" s="158"/>
      <c r="O36" s="158"/>
      <c r="Q36" s="158"/>
      <c r="S36" s="158"/>
      <c r="V36" s="158"/>
      <c r="X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U40" s="158"/>
    </row>
    <row r="41" spans="2:34" x14ac:dyDescent="0.15">
      <c r="R41" s="158"/>
    </row>
    <row r="42" spans="2:34" x14ac:dyDescent="0.15">
      <c r="T42" s="158"/>
      <c r="W42" s="158"/>
    </row>
    <row r="43" spans="2:34" x14ac:dyDescent="0.15">
      <c r="Q43" s="158"/>
      <c r="S43" s="158"/>
      <c r="V43" s="158"/>
      <c r="X43" s="158"/>
      <c r="Y43" s="158"/>
      <c r="Z43" s="158"/>
      <c r="AA43" s="158"/>
      <c r="AB43" s="158"/>
      <c r="AC43" s="158"/>
      <c r="AD43" s="158"/>
      <c r="AE43" s="158"/>
      <c r="AF43" s="158"/>
      <c r="AG43" s="158"/>
      <c r="AH43" s="158"/>
    </row>
    <row r="44" spans="2:34" x14ac:dyDescent="0.15">
      <c r="AH44" s="158"/>
    </row>
    <row r="45" spans="2:34" x14ac:dyDescent="0.15"/>
    <row r="46" spans="2:34" x14ac:dyDescent="0.15"/>
    <row r="47" spans="2:34" x14ac:dyDescent="0.15"/>
    <row r="48" spans="2:34" x14ac:dyDescent="0.15">
      <c r="AG48" s="158"/>
      <c r="AH48" s="158"/>
    </row>
    <row r="49" spans="29:34" x14ac:dyDescent="0.15">
      <c r="AH49" s="158"/>
    </row>
    <row r="50" spans="29:34" x14ac:dyDescent="0.15">
      <c r="AH50" s="158"/>
    </row>
    <row r="51" spans="29:34" x14ac:dyDescent="0.15">
      <c r="AC51" s="158"/>
      <c r="AD51" s="158"/>
      <c r="AE51" s="158"/>
      <c r="AF51" s="158"/>
      <c r="AG51" s="158"/>
      <c r="AH51" s="158"/>
    </row>
    <row r="52" spans="29:34" x14ac:dyDescent="0.15"/>
    <row r="53" spans="29:34" x14ac:dyDescent="0.15"/>
    <row r="54" spans="29:34" x14ac:dyDescent="0.15">
      <c r="AH54" s="158"/>
    </row>
    <row r="55" spans="29:34" x14ac:dyDescent="0.15"/>
    <row r="56" spans="29:34" x14ac:dyDescent="0.15"/>
    <row r="57" spans="29:34" x14ac:dyDescent="0.15"/>
    <row r="58" spans="29:34" x14ac:dyDescent="0.15">
      <c r="AH58" s="158"/>
    </row>
    <row r="59" spans="29:34" x14ac:dyDescent="0.15"/>
    <row r="60" spans="29:34" x14ac:dyDescent="0.15"/>
    <row r="61" spans="29:34" x14ac:dyDescent="0.15"/>
    <row r="62" spans="29:34" x14ac:dyDescent="0.15"/>
    <row r="63" spans="29:34" x14ac:dyDescent="0.15">
      <c r="AH63" s="158"/>
    </row>
    <row r="64" spans="29:34" x14ac:dyDescent="0.15">
      <c r="AG64" s="158"/>
      <c r="AH64" s="158"/>
    </row>
    <row r="65" spans="32:34" x14ac:dyDescent="0.15"/>
    <row r="66" spans="32:34" x14ac:dyDescent="0.15"/>
    <row r="67" spans="32:34" x14ac:dyDescent="0.15"/>
    <row r="68" spans="32:34" x14ac:dyDescent="0.15"/>
    <row r="69" spans="32:34" x14ac:dyDescent="0.15">
      <c r="AF69" s="158"/>
      <c r="AG69" s="158"/>
      <c r="AH69" s="15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58"/>
    </row>
    <row r="83" spans="25:34" x14ac:dyDescent="0.15">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5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1:34" ht="13.5" customHeight="1" x14ac:dyDescent="0.1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1:34" x14ac:dyDescent="0.15">
      <c r="B2" s="158"/>
      <c r="T2" s="158"/>
    </row>
    <row r="3" spans="1: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1:34" x14ac:dyDescent="0.15"/>
    <row r="5" spans="1:34" x14ac:dyDescent="0.15"/>
    <row r="6" spans="1:34" x14ac:dyDescent="0.15"/>
    <row r="7" spans="1:34" x14ac:dyDescent="0.15"/>
    <row r="8" spans="1:34" x14ac:dyDescent="0.15"/>
    <row r="9" spans="1:34" x14ac:dyDescent="0.15">
      <c r="AH9" s="158"/>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158"/>
    </row>
    <row r="18" spans="34:34" x14ac:dyDescent="0.15"/>
    <row r="19" spans="34:34" x14ac:dyDescent="0.15"/>
    <row r="20" spans="34:34" x14ac:dyDescent="0.15">
      <c r="AH20" s="158"/>
    </row>
    <row r="21" spans="34:34" x14ac:dyDescent="0.15">
      <c r="AH21" s="158"/>
    </row>
    <row r="22" spans="34:34" x14ac:dyDescent="0.15"/>
    <row r="23" spans="34:34" x14ac:dyDescent="0.15"/>
    <row r="24" spans="34:34" x14ac:dyDescent="0.15"/>
    <row r="25" spans="34:34" x14ac:dyDescent="0.15"/>
    <row r="26" spans="34:34" x14ac:dyDescent="0.15"/>
    <row r="27" spans="34:34" x14ac:dyDescent="0.15"/>
    <row r="28" spans="34:34" x14ac:dyDescent="0.15">
      <c r="AH28" s="158"/>
    </row>
    <row r="29" spans="34:34" x14ac:dyDescent="0.15"/>
    <row r="30" spans="34:34" x14ac:dyDescent="0.15"/>
    <row r="31" spans="34:34" x14ac:dyDescent="0.15"/>
    <row r="32" spans="34:34" x14ac:dyDescent="0.15"/>
    <row r="33" spans="2:34" x14ac:dyDescent="0.15">
      <c r="B33" s="158"/>
      <c r="G33" s="158"/>
      <c r="I33" s="158"/>
    </row>
    <row r="34" spans="2:34" x14ac:dyDescent="0.15">
      <c r="C34" s="158"/>
      <c r="P34" s="158"/>
      <c r="R34" s="158"/>
      <c r="U34" s="158"/>
    </row>
    <row r="35" spans="2:34" x14ac:dyDescent="0.15">
      <c r="D35" s="158"/>
      <c r="E35" s="158"/>
      <c r="T35" s="158"/>
      <c r="W35" s="158"/>
      <c r="AC35" s="158"/>
      <c r="AD35" s="158"/>
      <c r="AE35" s="158"/>
      <c r="AF35" s="158"/>
      <c r="AG35" s="158"/>
      <c r="AH35" s="158"/>
    </row>
    <row r="36" spans="2:34" x14ac:dyDescent="0.15">
      <c r="F36" s="158"/>
      <c r="H36" s="158"/>
      <c r="J36" s="158"/>
      <c r="K36" s="158"/>
      <c r="L36" s="158"/>
      <c r="M36" s="158"/>
      <c r="N36" s="158"/>
      <c r="O36" s="158"/>
      <c r="Q36" s="158"/>
      <c r="S36" s="158"/>
      <c r="V36" s="158"/>
      <c r="X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U40" s="158"/>
    </row>
    <row r="41" spans="2:34" x14ac:dyDescent="0.15">
      <c r="R41" s="158"/>
    </row>
    <row r="42" spans="2:34" x14ac:dyDescent="0.15">
      <c r="T42" s="158"/>
      <c r="W42" s="158"/>
    </row>
    <row r="43" spans="2:34" x14ac:dyDescent="0.15">
      <c r="Q43" s="158"/>
      <c r="S43" s="158"/>
      <c r="V43" s="158"/>
      <c r="X43" s="158"/>
      <c r="Y43" s="158"/>
      <c r="Z43" s="158"/>
      <c r="AA43" s="158"/>
      <c r="AB43" s="158"/>
      <c r="AC43" s="158"/>
      <c r="AD43" s="158"/>
      <c r="AE43" s="158"/>
      <c r="AF43" s="158"/>
      <c r="AG43" s="158"/>
      <c r="AH43" s="158"/>
    </row>
    <row r="44" spans="2:34" x14ac:dyDescent="0.15">
      <c r="AH44" s="158"/>
    </row>
    <row r="45" spans="2:34" x14ac:dyDescent="0.15"/>
    <row r="46" spans="2:34" x14ac:dyDescent="0.15"/>
    <row r="47" spans="2:34" x14ac:dyDescent="0.15"/>
    <row r="48" spans="2:34" x14ac:dyDescent="0.15">
      <c r="AG48" s="158"/>
      <c r="AH48" s="158"/>
    </row>
    <row r="49" spans="29:34" x14ac:dyDescent="0.15">
      <c r="AH49" s="158"/>
    </row>
    <row r="50" spans="29:34" x14ac:dyDescent="0.15">
      <c r="AH50" s="158"/>
    </row>
    <row r="51" spans="29:34" x14ac:dyDescent="0.15">
      <c r="AC51" s="158"/>
      <c r="AD51" s="158"/>
      <c r="AE51" s="158"/>
      <c r="AF51" s="158"/>
      <c r="AG51" s="158"/>
      <c r="AH51" s="158"/>
    </row>
    <row r="52" spans="29:34" x14ac:dyDescent="0.15"/>
    <row r="53" spans="29:34" x14ac:dyDescent="0.15"/>
    <row r="54" spans="29:34" x14ac:dyDescent="0.15">
      <c r="AH54" s="158"/>
    </row>
    <row r="55" spans="29:34" x14ac:dyDescent="0.15"/>
    <row r="56" spans="29:34" x14ac:dyDescent="0.15"/>
    <row r="57" spans="29:34" x14ac:dyDescent="0.15"/>
    <row r="58" spans="29:34" x14ac:dyDescent="0.15">
      <c r="AH58" s="158"/>
    </row>
    <row r="59" spans="29:34" x14ac:dyDescent="0.15"/>
    <row r="60" spans="29:34" x14ac:dyDescent="0.15"/>
    <row r="61" spans="29:34" x14ac:dyDescent="0.15"/>
    <row r="62" spans="29:34" x14ac:dyDescent="0.15"/>
    <row r="63" spans="29:34" x14ac:dyDescent="0.15">
      <c r="AH63" s="158"/>
    </row>
    <row r="64" spans="29:34" x14ac:dyDescent="0.15">
      <c r="AG64" s="158"/>
      <c r="AH64" s="158"/>
    </row>
    <row r="65" spans="32:34" x14ac:dyDescent="0.15"/>
    <row r="66" spans="32:34" x14ac:dyDescent="0.15"/>
    <row r="67" spans="32:34" x14ac:dyDescent="0.15"/>
    <row r="68" spans="32:34" x14ac:dyDescent="0.15"/>
    <row r="69" spans="32:34" x14ac:dyDescent="0.15">
      <c r="AF69" s="158"/>
      <c r="AG69" s="158"/>
      <c r="AH69" s="15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58"/>
    </row>
    <row r="83" spans="25:34" x14ac:dyDescent="0.15">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5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504</v>
      </c>
      <c r="G46" s="8" t="s">
        <v>505</v>
      </c>
      <c r="H46" s="8" t="s">
        <v>506</v>
      </c>
      <c r="I46" s="8" t="s">
        <v>507</v>
      </c>
      <c r="J46" s="9" t="s">
        <v>508</v>
      </c>
    </row>
    <row r="47" spans="2:10" ht="57.75" customHeight="1" x14ac:dyDescent="0.15">
      <c r="B47" s="10"/>
      <c r="C47" s="1172" t="s">
        <v>3</v>
      </c>
      <c r="D47" s="1172"/>
      <c r="E47" s="1173"/>
      <c r="F47" s="11">
        <v>6.87</v>
      </c>
      <c r="G47" s="12">
        <v>5.83</v>
      </c>
      <c r="H47" s="12">
        <v>6.02</v>
      </c>
      <c r="I47" s="12">
        <v>6.82</v>
      </c>
      <c r="J47" s="13">
        <v>6.97</v>
      </c>
    </row>
    <row r="48" spans="2:10" ht="57.75" customHeight="1" x14ac:dyDescent="0.15">
      <c r="B48" s="14"/>
      <c r="C48" s="1174" t="s">
        <v>4</v>
      </c>
      <c r="D48" s="1174"/>
      <c r="E48" s="1175"/>
      <c r="F48" s="15">
        <v>1.1399999999999999</v>
      </c>
      <c r="G48" s="16">
        <v>1.45</v>
      </c>
      <c r="H48" s="16">
        <v>1.45</v>
      </c>
      <c r="I48" s="16">
        <v>1.62</v>
      </c>
      <c r="J48" s="17">
        <v>1.57</v>
      </c>
    </row>
    <row r="49" spans="2:10" ht="57.75" customHeight="1" thickBot="1" x14ac:dyDescent="0.2">
      <c r="B49" s="18"/>
      <c r="C49" s="1176" t="s">
        <v>5</v>
      </c>
      <c r="D49" s="1176"/>
      <c r="E49" s="1177"/>
      <c r="F49" s="19" t="s">
        <v>509</v>
      </c>
      <c r="G49" s="20" t="s">
        <v>510</v>
      </c>
      <c r="H49" s="20">
        <v>0.15</v>
      </c>
      <c r="I49" s="20">
        <v>1</v>
      </c>
      <c r="J49" s="21" t="s">
        <v>511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公会計指標分析・財政指標組合せ分析表 (30.10修正版)</vt:lpstr>
      <vt:lpstr>施設類型別ストック情報分析表① (30.10修正版)</vt:lpstr>
      <vt:lpstr>施設類型別ストック情報分析表② (30.10修正版)</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2018-10-26T02:42:15Z</dcterms:modified>
</cp:coreProperties>
</file>