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<sst xmlns="http://schemas.openxmlformats.org/spreadsheetml/2006/main" count="242" uniqueCount="110">
  <si>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</si>
  <si>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</si>
  <si>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</si>
  <si>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</si>
  <si>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</si>
  <si>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</si>
  <si>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</si>
  <si>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</si>
  <si>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</si>
  <si>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</si>
  <si>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</si>
  <si>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</si>
  <si>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</si>
  <si>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</si>
  <si>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</si>
  <si>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</si>
  <si>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</si>
  <si>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</si>
  <si>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</si>
  <si>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</si>
  <si>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</si>
  <si>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</si>
  <si>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</si>
  <si>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</si>
  <si>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</si>
  <si>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</si>
  <si>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</si>
  <si>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</si>
  <si>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</si>
  <si>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</si>
  <si>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</si>
  <si>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</si>
  <si>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</si>
  <si>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</si>
  <si>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</si>
  <si>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</si>
  <si>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</si>
  <si>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</si>
  <si>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</si>
  <si>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</si>
  <si>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</si>
  <si>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</si>
  <si>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</si>
  <si>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</si>
  <si>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</si>
  <si>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</si>
  <si>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</si>
  <si>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</si>
  <si>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</si>
  <si>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</si>
  <si>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</si>
  <si>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</si>
  <si>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</si>
  <si>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</si>
  <si>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</si>
  <si>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</si>
  <si>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</si>
  <si>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</si>
  <si>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</si>
  <si>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</si>
  <si>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</si>
  <si>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</si>
  <si>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</si>
  <si>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</si>
  <si>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</si>
  <si>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</si>
  <si>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</si>
  <si>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</si>
  <si>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</si>
  <si>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</si>
  <si>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</si>
  <si>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</si>
  <si>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</si>
  <si>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</si>
  <si>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</si>
  <si>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</si>
  <si>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</si>
  <si>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</si>
  <si>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</si>
  <si>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</si>
  <si>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</si>
  <si>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</si>
  <si>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</si>
  <si>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</si>
  <si>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</si>
  <si>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</si>
  <si>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</si>
  <si>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</si>
  <si>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</si>
  <si>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</si>
  <si>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</si>
  <si>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</si>
  <si>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</si>
  <si>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</si>
  <si>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</si>
  <si>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</si>
  <si>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</si>
  <si>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</si>
  <si>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</si>
  <si>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</si>
  <si>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</si>
  <si>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</si>
  <si>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</si>
  <si>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</si>
  <si>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</si>
  <si>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</si>
  <si>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</si>
  <si>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　　　　　　　　　　　　　　　　　　　　　　　　　　　　　　　　　　　　　　　　　　　　　　　　　　　　　　　　　　　　　　　　　　水洗化率については、加入率が約40％と低く、類似団体の平均値と比較してもかなり下回っていることから、水洗化の意識を高める広報活動を行って加入率の向上を目指す。</t>
    <phoneticPr fontId="4"/>
  </si>
  <si>
    <t>現在保有している資産については、耐用年数に達していないことから更新事業を実施していないが、共用開始から１３年を経過しており、処理場の機器等に徐々に不具合が生じている。　　　　　　　　　　　　　　　　　　　　　　　　　　　　　　　　　　　　　　　　　　　　　　　　　　　　　　　　　　　　　　　　　　　　　　　　　　　　　　　　　　　　　　　　　　　　　　　　　　　　　　　今後は、耐震診断及び老朽化診断を行い、計画的な老朽化対策を講ずる。</t>
    <phoneticPr fontId="4"/>
  </si>
  <si>
    <t>一般会計繰入金に依存した経営であることから、加入促進や料金改定による収入の確保及び施設の長寿命化を行うことで、一般会計繰入金に依存しない自立した経営を行うよう取り組んでいく必要がある。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</si>
</sst>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9545088"/>
        <c:axId val="7954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79545088"/>
        <c:axId val="79547008"/>
      </c:lineChart>
      <c:dateAx>
        <c:axId val="79545088"/>
        <c:scaling>
          <c:orientation val="minMax"/>
        </c:scaling>
        <c:delete val="1"/>
        <c:axPos val="b"/>
        <c:numFmt formatCode="ge" sourceLinked="1"/>
        <c:majorTickMark val="none"/>
        <c:minorTickMark val="none"/>
        <c:tickLblPos val="none"/>
        <c:crossAx val="79547008"/>
        <c:crosses val="autoZero"/>
        <c:auto val="1"/>
        <c:lblOffset val="100"/>
        <c:baseTimeUnit val="years"/>
      </c:dateAx>
      <c:valAx>
        <c:axId val="7954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16.14</c:v>
                </c:pt>
                <c:pt idx="2">
                  <c:v>17.71</c:v>
                </c:pt>
                <c:pt idx="3">
                  <c:v>15.14</c:v>
                </c:pt>
                <c:pt idx="4">
                  <c:v>14.14</c:v>
                </c:pt>
              </c:numCache>
            </c:numRef>
          </c:val>
        </c:ser>
        <c:dLbls>
          <c:showLegendKey val="0"/>
          <c:showVal val="0"/>
          <c:showCatName val="0"/>
          <c:showSerName val="0"/>
          <c:showPercent val="0"/>
          <c:showBubbleSize val="0"/>
        </c:dLbls>
        <c:gapWidth val="150"/>
        <c:axId val="83498112"/>
        <c:axId val="835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3498112"/>
        <c:axId val="83500032"/>
      </c:lineChart>
      <c:dateAx>
        <c:axId val="83498112"/>
        <c:scaling>
          <c:orientation val="minMax"/>
        </c:scaling>
        <c:delete val="1"/>
        <c:axPos val="b"/>
        <c:numFmt formatCode="ge" sourceLinked="1"/>
        <c:majorTickMark val="none"/>
        <c:minorTickMark val="none"/>
        <c:tickLblPos val="none"/>
        <c:crossAx val="83500032"/>
        <c:crosses val="autoZero"/>
        <c:auto val="1"/>
        <c:lblOffset val="100"/>
        <c:baseTimeUnit val="years"/>
      </c:dateAx>
      <c:valAx>
        <c:axId val="835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46.89</c:v>
                </c:pt>
                <c:pt idx="2">
                  <c:v>48.38</c:v>
                </c:pt>
                <c:pt idx="3">
                  <c:v>52</c:v>
                </c:pt>
                <c:pt idx="4">
                  <c:v>52.49</c:v>
                </c:pt>
              </c:numCache>
            </c:numRef>
          </c:val>
        </c:ser>
        <c:dLbls>
          <c:showLegendKey val="0"/>
          <c:showVal val="0"/>
          <c:showCatName val="0"/>
          <c:showSerName val="0"/>
          <c:showPercent val="0"/>
          <c:showBubbleSize val="0"/>
        </c:dLbls>
        <c:gapWidth val="150"/>
        <c:axId val="83546880"/>
        <c:axId val="835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3546880"/>
        <c:axId val="83548800"/>
      </c:lineChart>
      <c:dateAx>
        <c:axId val="83546880"/>
        <c:scaling>
          <c:orientation val="minMax"/>
        </c:scaling>
        <c:delete val="1"/>
        <c:axPos val="b"/>
        <c:numFmt formatCode="ge" sourceLinked="1"/>
        <c:majorTickMark val="none"/>
        <c:minorTickMark val="none"/>
        <c:tickLblPos val="none"/>
        <c:crossAx val="83548800"/>
        <c:crosses val="autoZero"/>
        <c:auto val="1"/>
        <c:lblOffset val="100"/>
        <c:baseTimeUnit val="years"/>
      </c:dateAx>
      <c:valAx>
        <c:axId val="835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68.81</c:v>
                </c:pt>
                <c:pt idx="2">
                  <c:v>52.45</c:v>
                </c:pt>
                <c:pt idx="3">
                  <c:v>48.39</c:v>
                </c:pt>
                <c:pt idx="4">
                  <c:v>79.66</c:v>
                </c:pt>
              </c:numCache>
            </c:numRef>
          </c:val>
        </c:ser>
        <c:dLbls>
          <c:showLegendKey val="0"/>
          <c:showVal val="0"/>
          <c:showCatName val="0"/>
          <c:showSerName val="0"/>
          <c:showPercent val="0"/>
          <c:showBubbleSize val="0"/>
        </c:dLbls>
        <c:gapWidth val="150"/>
        <c:axId val="79466880"/>
        <c:axId val="794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79466880"/>
        <c:axId val="79468800"/>
      </c:lineChart>
      <c:dateAx>
        <c:axId val="79466880"/>
        <c:scaling>
          <c:orientation val="minMax"/>
        </c:scaling>
        <c:delete val="1"/>
        <c:axPos val="b"/>
        <c:numFmt formatCode="ge" sourceLinked="1"/>
        <c:majorTickMark val="none"/>
        <c:minorTickMark val="none"/>
        <c:tickLblPos val="none"/>
        <c:crossAx val="79468800"/>
        <c:crosses val="autoZero"/>
        <c:auto val="1"/>
        <c:lblOffset val="100"/>
        <c:baseTimeUnit val="years"/>
      </c:dateAx>
      <c:valAx>
        <c:axId val="794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1.01</c:v>
                </c:pt>
                <c:pt idx="2">
                  <c:v>2.02</c:v>
                </c:pt>
                <c:pt idx="3">
                  <c:v>3.01</c:v>
                </c:pt>
                <c:pt idx="4">
                  <c:v>26.92</c:v>
                </c:pt>
              </c:numCache>
            </c:numRef>
          </c:val>
        </c:ser>
        <c:dLbls>
          <c:showLegendKey val="0"/>
          <c:showVal val="0"/>
          <c:showCatName val="0"/>
          <c:showSerName val="0"/>
          <c:showPercent val="0"/>
          <c:showBubbleSize val="0"/>
        </c:dLbls>
        <c:gapWidth val="150"/>
        <c:axId val="79572992"/>
        <c:axId val="795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79572992"/>
        <c:axId val="79574912"/>
      </c:lineChart>
      <c:dateAx>
        <c:axId val="79572992"/>
        <c:scaling>
          <c:orientation val="minMax"/>
        </c:scaling>
        <c:delete val="1"/>
        <c:axPos val="b"/>
        <c:numFmt formatCode="ge" sourceLinked="1"/>
        <c:majorTickMark val="none"/>
        <c:minorTickMark val="none"/>
        <c:tickLblPos val="none"/>
        <c:crossAx val="79574912"/>
        <c:crosses val="autoZero"/>
        <c:auto val="1"/>
        <c:lblOffset val="100"/>
        <c:baseTimeUnit val="years"/>
      </c:dateAx>
      <c:valAx>
        <c:axId val="795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79605120"/>
        <c:axId val="796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9605120"/>
        <c:axId val="79615488"/>
      </c:lineChart>
      <c:dateAx>
        <c:axId val="79605120"/>
        <c:scaling>
          <c:orientation val="minMax"/>
        </c:scaling>
        <c:delete val="1"/>
        <c:axPos val="b"/>
        <c:numFmt formatCode="ge" sourceLinked="1"/>
        <c:majorTickMark val="none"/>
        <c:minorTickMark val="none"/>
        <c:tickLblPos val="none"/>
        <c:crossAx val="79615488"/>
        <c:crosses val="autoZero"/>
        <c:auto val="1"/>
        <c:lblOffset val="100"/>
        <c:baseTimeUnit val="years"/>
      </c:dateAx>
      <c:valAx>
        <c:axId val="7961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198.02</c:v>
                </c:pt>
                <c:pt idx="2">
                  <c:v>460.44</c:v>
                </c:pt>
                <c:pt idx="3">
                  <c:v>713.03</c:v>
                </c:pt>
                <c:pt idx="4">
                  <c:v>681.1</c:v>
                </c:pt>
              </c:numCache>
            </c:numRef>
          </c:val>
        </c:ser>
        <c:dLbls>
          <c:showLegendKey val="0"/>
          <c:showVal val="0"/>
          <c:showCatName val="0"/>
          <c:showSerName val="0"/>
          <c:showPercent val="0"/>
          <c:showBubbleSize val="0"/>
        </c:dLbls>
        <c:gapWidth val="150"/>
        <c:axId val="81943936"/>
        <c:axId val="819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81943936"/>
        <c:axId val="81954304"/>
      </c:lineChart>
      <c:dateAx>
        <c:axId val="81943936"/>
        <c:scaling>
          <c:orientation val="minMax"/>
        </c:scaling>
        <c:delete val="1"/>
        <c:axPos val="b"/>
        <c:numFmt formatCode="ge" sourceLinked="1"/>
        <c:majorTickMark val="none"/>
        <c:minorTickMark val="none"/>
        <c:tickLblPos val="none"/>
        <c:crossAx val="81954304"/>
        <c:crosses val="autoZero"/>
        <c:auto val="1"/>
        <c:lblOffset val="100"/>
        <c:baseTimeUnit val="years"/>
      </c:dateAx>
      <c:valAx>
        <c:axId val="819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204.05</c:v>
                </c:pt>
                <c:pt idx="2">
                  <c:v>1516.69</c:v>
                </c:pt>
                <c:pt idx="3">
                  <c:v>1735.65</c:v>
                </c:pt>
                <c:pt idx="4">
                  <c:v>76.2</c:v>
                </c:pt>
              </c:numCache>
            </c:numRef>
          </c:val>
        </c:ser>
        <c:dLbls>
          <c:showLegendKey val="0"/>
          <c:showVal val="0"/>
          <c:showCatName val="0"/>
          <c:showSerName val="0"/>
          <c:showPercent val="0"/>
          <c:showBubbleSize val="0"/>
        </c:dLbls>
        <c:gapWidth val="150"/>
        <c:axId val="81982592"/>
        <c:axId val="819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81982592"/>
        <c:axId val="81984512"/>
      </c:lineChart>
      <c:dateAx>
        <c:axId val="81982592"/>
        <c:scaling>
          <c:orientation val="minMax"/>
        </c:scaling>
        <c:delete val="1"/>
        <c:axPos val="b"/>
        <c:numFmt formatCode="ge" sourceLinked="1"/>
        <c:majorTickMark val="none"/>
        <c:minorTickMark val="none"/>
        <c:tickLblPos val="none"/>
        <c:crossAx val="81984512"/>
        <c:crosses val="autoZero"/>
        <c:auto val="1"/>
        <c:lblOffset val="100"/>
        <c:baseTimeUnit val="years"/>
      </c:dateAx>
      <c:valAx>
        <c:axId val="81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3683.79</c:v>
                </c:pt>
                <c:pt idx="2">
                  <c:v>1775.55</c:v>
                </c:pt>
                <c:pt idx="3">
                  <c:v>1677.43</c:v>
                </c:pt>
                <c:pt idx="4" formatCode="#,##0.00;&quot;△&quot;#,##0.00">
                  <c:v>0</c:v>
                </c:pt>
              </c:numCache>
            </c:numRef>
          </c:val>
        </c:ser>
        <c:dLbls>
          <c:showLegendKey val="0"/>
          <c:showVal val="0"/>
          <c:showCatName val="0"/>
          <c:showSerName val="0"/>
          <c:showPercent val="0"/>
          <c:showBubbleSize val="0"/>
        </c:dLbls>
        <c:gapWidth val="150"/>
        <c:axId val="82008704"/>
        <c:axId val="820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2008704"/>
        <c:axId val="82035456"/>
      </c:lineChart>
      <c:dateAx>
        <c:axId val="82008704"/>
        <c:scaling>
          <c:orientation val="minMax"/>
        </c:scaling>
        <c:delete val="1"/>
        <c:axPos val="b"/>
        <c:numFmt formatCode="ge" sourceLinked="1"/>
        <c:majorTickMark val="none"/>
        <c:minorTickMark val="none"/>
        <c:tickLblPos val="none"/>
        <c:crossAx val="82035456"/>
        <c:crosses val="autoZero"/>
        <c:auto val="1"/>
        <c:lblOffset val="100"/>
        <c:baseTimeUnit val="years"/>
      </c:dateAx>
      <c:valAx>
        <c:axId val="820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24.29</c:v>
                </c:pt>
                <c:pt idx="2">
                  <c:v>41.38</c:v>
                </c:pt>
                <c:pt idx="3">
                  <c:v>42.61</c:v>
                </c:pt>
                <c:pt idx="4">
                  <c:v>82.27</c:v>
                </c:pt>
              </c:numCache>
            </c:numRef>
          </c:val>
        </c:ser>
        <c:dLbls>
          <c:showLegendKey val="0"/>
          <c:showVal val="0"/>
          <c:showCatName val="0"/>
          <c:showSerName val="0"/>
          <c:showPercent val="0"/>
          <c:showBubbleSize val="0"/>
        </c:dLbls>
        <c:gapWidth val="150"/>
        <c:axId val="82073856"/>
        <c:axId val="820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2073856"/>
        <c:axId val="82080128"/>
      </c:lineChart>
      <c:dateAx>
        <c:axId val="82073856"/>
        <c:scaling>
          <c:orientation val="minMax"/>
        </c:scaling>
        <c:delete val="1"/>
        <c:axPos val="b"/>
        <c:numFmt formatCode="ge" sourceLinked="1"/>
        <c:majorTickMark val="none"/>
        <c:minorTickMark val="none"/>
        <c:tickLblPos val="none"/>
        <c:crossAx val="82080128"/>
        <c:crosses val="autoZero"/>
        <c:auto val="1"/>
        <c:lblOffset val="100"/>
        <c:baseTimeUnit val="years"/>
      </c:dateAx>
      <c:valAx>
        <c:axId val="820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563.11</c:v>
                </c:pt>
                <c:pt idx="2">
                  <c:v>329.51</c:v>
                </c:pt>
                <c:pt idx="3">
                  <c:v>350.75</c:v>
                </c:pt>
                <c:pt idx="4">
                  <c:v>194.44</c:v>
                </c:pt>
              </c:numCache>
            </c:numRef>
          </c:val>
        </c:ser>
        <c:dLbls>
          <c:showLegendKey val="0"/>
          <c:showVal val="0"/>
          <c:showCatName val="0"/>
          <c:showSerName val="0"/>
          <c:showPercent val="0"/>
          <c:showBubbleSize val="0"/>
        </c:dLbls>
        <c:gapWidth val="150"/>
        <c:axId val="82097664"/>
        <c:axId val="820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2097664"/>
        <c:axId val="82099584"/>
      </c:lineChart>
      <c:dateAx>
        <c:axId val="82097664"/>
        <c:scaling>
          <c:orientation val="minMax"/>
        </c:scaling>
        <c:delete val="1"/>
        <c:axPos val="b"/>
        <c:numFmt formatCode="ge" sourceLinked="1"/>
        <c:majorTickMark val="none"/>
        <c:minorTickMark val="none"/>
        <c:tickLblPos val="none"/>
        <c:crossAx val="82099584"/>
        <c:crosses val="autoZero"/>
        <c:auto val="1"/>
        <c:lblOffset val="100"/>
        <c:baseTimeUnit val="years"/>
      </c:dateAx>
      <c:valAx>
        <c:axId val="820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0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五所川原市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58109</v>
      </c>
      <c r="AM8" s="64"/>
      <c r="AN8" s="64"/>
      <c r="AO8" s="64"/>
      <c r="AP8" s="64"/>
      <c r="AQ8" s="64"/>
      <c r="AR8" s="64"/>
      <c r="AS8" s="64"/>
      <c r="AT8" s="63">
        <f>データ!S6</f>
        <v>404.18</v>
      </c>
      <c r="AU8" s="63"/>
      <c r="AV8" s="63"/>
      <c r="AW8" s="63"/>
      <c r="AX8" s="63"/>
      <c r="AY8" s="63"/>
      <c r="AZ8" s="63"/>
      <c r="BA8" s="63"/>
      <c r="BB8" s="63">
        <f>データ!T6</f>
        <v>143.77000000000001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73.959999999999994</v>
      </c>
      <c r="J10" s="63"/>
      <c r="K10" s="63"/>
      <c r="L10" s="63"/>
      <c r="M10" s="63"/>
      <c r="N10" s="63"/>
      <c r="O10" s="63"/>
      <c r="P10" s="63">
        <f>データ!O6</f>
        <v>1.43</v>
      </c>
      <c r="Q10" s="63"/>
      <c r="R10" s="63"/>
      <c r="S10" s="63"/>
      <c r="T10" s="63"/>
      <c r="U10" s="63"/>
      <c r="V10" s="63"/>
      <c r="W10" s="63">
        <f>データ!P6</f>
        <v>100</v>
      </c>
      <c r="X10" s="63"/>
      <c r="Y10" s="63"/>
      <c r="Z10" s="63"/>
      <c r="AA10" s="63"/>
      <c r="AB10" s="63"/>
      <c r="AC10" s="63"/>
      <c r="AD10" s="64">
        <f>データ!Q6</f>
        <v>3075</v>
      </c>
      <c r="AE10" s="64"/>
      <c r="AF10" s="64"/>
      <c r="AG10" s="64"/>
      <c r="AH10" s="64"/>
      <c r="AI10" s="64"/>
      <c r="AJ10" s="64"/>
      <c r="AK10" s="2"/>
      <c r="AL10" s="64">
        <f>データ!U6</f>
        <v>823</v>
      </c>
      <c r="AM10" s="64"/>
      <c r="AN10" s="64"/>
      <c r="AO10" s="64"/>
      <c r="AP10" s="64"/>
      <c r="AQ10" s="64"/>
      <c r="AR10" s="64"/>
      <c r="AS10" s="64"/>
      <c r="AT10" s="63">
        <f>データ!V6</f>
        <v>0.67</v>
      </c>
      <c r="AU10" s="63"/>
      <c r="AV10" s="63"/>
      <c r="AW10" s="63"/>
      <c r="AX10" s="63"/>
      <c r="AY10" s="63"/>
      <c r="AZ10" s="63"/>
      <c r="BA10" s="63"/>
      <c r="BB10" s="63">
        <f>データ!W6</f>
        <v>1228.3599999999999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22055</v>
      </c>
      <c r="D6" s="31">
        <f t="shared" si="3"/>
        <v>46</v>
      </c>
      <c r="E6" s="31">
        <f t="shared" si="3"/>
        <v>17</v>
      </c>
      <c r="F6" s="31">
        <f t="shared" si="3"/>
        <v>4</v>
      </c>
      <c r="G6" s="31">
        <f t="shared" si="3"/>
        <v>0</v>
      </c>
      <c r="H6" s="31" t="str">
        <f t="shared" si="3"/>
        <v>青森県　五所川原市</v>
      </c>
      <c r="I6" s="31" t="str">
        <f t="shared" si="3"/>
        <v>法適用</v>
      </c>
      <c r="J6" s="31" t="str">
        <f t="shared" si="3"/>
        <v>下水道事業</v>
      </c>
      <c r="K6" s="31" t="str">
        <f t="shared" si="3"/>
        <v>特定環境保全公共下水道</v>
      </c>
      <c r="L6" s="31" t="str">
        <f t="shared" si="3"/>
        <v>D3</v>
      </c>
      <c r="M6" s="32" t="str">
        <f t="shared" si="3"/>
        <v>-</v>
      </c>
      <c r="N6" s="32">
        <f t="shared" si="3"/>
        <v>73.959999999999994</v>
      </c>
      <c r="O6" s="32">
        <f t="shared" si="3"/>
        <v>1.43</v>
      </c>
      <c r="P6" s="32">
        <f t="shared" si="3"/>
        <v>100</v>
      </c>
      <c r="Q6" s="32">
        <f t="shared" si="3"/>
        <v>3075</v>
      </c>
      <c r="R6" s="32">
        <f t="shared" si="3"/>
        <v>58109</v>
      </c>
      <c r="S6" s="32">
        <f t="shared" si="3"/>
        <v>404.18</v>
      </c>
      <c r="T6" s="32">
        <f t="shared" si="3"/>
        <v>143.77000000000001</v>
      </c>
      <c r="U6" s="32">
        <f t="shared" si="3"/>
        <v>823</v>
      </c>
      <c r="V6" s="32">
        <f t="shared" si="3"/>
        <v>0.67</v>
      </c>
      <c r="W6" s="32">
        <f t="shared" si="3"/>
        <v>1228.3599999999999</v>
      </c>
      <c r="X6" s="33" t="str">
        <f>IF(X7="",NA(),X7)</f>
        <v>-</v>
      </c>
      <c r="Y6" s="33">
        <f t="shared" ref="Y6:AG6" si="4">IF(Y7="",NA(),Y7)</f>
        <v>68.81</v>
      </c>
      <c r="Z6" s="33">
        <f t="shared" si="4"/>
        <v>52.45</v>
      </c>
      <c r="AA6" s="33">
        <f t="shared" si="4"/>
        <v>48.39</v>
      </c>
      <c r="AB6" s="33">
        <f t="shared" si="4"/>
        <v>79.66</v>
      </c>
      <c r="AC6" s="33" t="str">
        <f t="shared" si="4"/>
        <v>-</v>
      </c>
      <c r="AD6" s="33">
        <f t="shared" si="4"/>
        <v>93.66</v>
      </c>
      <c r="AE6" s="33">
        <f t="shared" si="4"/>
        <v>93.85</v>
      </c>
      <c r="AF6" s="33">
        <f t="shared" si="4"/>
        <v>95.59</v>
      </c>
      <c r="AG6" s="33">
        <f t="shared" si="4"/>
        <v>96.83</v>
      </c>
      <c r="AH6" s="32" t="str">
        <f>IF(AH7="","",IF(AH7="-","【-】","【"&amp;SUBSTITUTE(TEXT(AH7,"#,##0.00"),"-","△")&amp;"】"))</f>
        <v>【99.53】</v>
      </c>
      <c r="AI6" s="33" t="str">
        <f>IF(AI7="",NA(),AI7)</f>
        <v>-</v>
      </c>
      <c r="AJ6" s="33">
        <f t="shared" ref="AJ6:AR6" si="5">IF(AJ7="",NA(),AJ7)</f>
        <v>198.02</v>
      </c>
      <c r="AK6" s="33">
        <f t="shared" si="5"/>
        <v>460.44</v>
      </c>
      <c r="AL6" s="33">
        <f t="shared" si="5"/>
        <v>713.03</v>
      </c>
      <c r="AM6" s="33">
        <f t="shared" si="5"/>
        <v>681.1</v>
      </c>
      <c r="AN6" s="33" t="str">
        <f t="shared" si="5"/>
        <v>-</v>
      </c>
      <c r="AO6" s="33">
        <f t="shared" si="5"/>
        <v>143.69</v>
      </c>
      <c r="AP6" s="33">
        <f t="shared" si="5"/>
        <v>99.89</v>
      </c>
      <c r="AQ6" s="33">
        <f t="shared" si="5"/>
        <v>137.81</v>
      </c>
      <c r="AR6" s="33">
        <f t="shared" si="5"/>
        <v>172.52</v>
      </c>
      <c r="AS6" s="32" t="str">
        <f>IF(AS7="","",IF(AS7="-","【-】","【"&amp;SUBSTITUTE(TEXT(AS7,"#,##0.00"),"-","△")&amp;"】"))</f>
        <v>【154.95】</v>
      </c>
      <c r="AT6" s="33" t="str">
        <f>IF(AT7="",NA(),AT7)</f>
        <v>-</v>
      </c>
      <c r="AU6" s="33">
        <f t="shared" ref="AU6:BC6" si="6">IF(AU7="",NA(),AU7)</f>
        <v>204.05</v>
      </c>
      <c r="AV6" s="33">
        <f t="shared" si="6"/>
        <v>1516.69</v>
      </c>
      <c r="AW6" s="33">
        <f t="shared" si="6"/>
        <v>1735.65</v>
      </c>
      <c r="AX6" s="33">
        <f t="shared" si="6"/>
        <v>76.2</v>
      </c>
      <c r="AY6" s="33" t="str">
        <f t="shared" si="6"/>
        <v>-</v>
      </c>
      <c r="AZ6" s="33">
        <f t="shared" si="6"/>
        <v>199.45</v>
      </c>
      <c r="BA6" s="33">
        <f t="shared" si="6"/>
        <v>209.18</v>
      </c>
      <c r="BB6" s="33">
        <f t="shared" si="6"/>
        <v>189.4</v>
      </c>
      <c r="BC6" s="33">
        <f t="shared" si="6"/>
        <v>69.430000000000007</v>
      </c>
      <c r="BD6" s="32" t="str">
        <f>IF(BD7="","",IF(BD7="-","【-】","【"&amp;SUBSTITUTE(TEXT(BD7,"#,##0.00"),"-","△")&amp;"】"))</f>
        <v>【59.45】</v>
      </c>
      <c r="BE6" s="33" t="str">
        <f>IF(BE7="",NA(),BE7)</f>
        <v>-</v>
      </c>
      <c r="BF6" s="33">
        <f t="shared" ref="BF6:BN6" si="7">IF(BF7="",NA(),BF7)</f>
        <v>3683.79</v>
      </c>
      <c r="BG6" s="33">
        <f t="shared" si="7"/>
        <v>1775.55</v>
      </c>
      <c r="BH6" s="33">
        <f t="shared" si="7"/>
        <v>1677.43</v>
      </c>
      <c r="BI6" s="32">
        <f t="shared" si="7"/>
        <v>0</v>
      </c>
      <c r="BJ6" s="33" t="str">
        <f t="shared" si="7"/>
        <v>-</v>
      </c>
      <c r="BK6" s="33">
        <f t="shared" si="7"/>
        <v>1835.56</v>
      </c>
      <c r="BL6" s="33">
        <f t="shared" si="7"/>
        <v>1716.82</v>
      </c>
      <c r="BM6" s="33">
        <f t="shared" si="7"/>
        <v>1554.05</v>
      </c>
      <c r="BN6" s="33">
        <f t="shared" si="7"/>
        <v>1671.86</v>
      </c>
      <c r="BO6" s="32" t="str">
        <f>IF(BO7="","",IF(BO7="-","【-】","【"&amp;SUBSTITUTE(TEXT(BO7,"#,##0.00"),"-","△")&amp;"】"))</f>
        <v>【1,479.31】</v>
      </c>
      <c r="BP6" s="33" t="str">
        <f>IF(BP7="",NA(),BP7)</f>
        <v>-</v>
      </c>
      <c r="BQ6" s="33">
        <f t="shared" ref="BQ6:BY6" si="8">IF(BQ7="",NA(),BQ7)</f>
        <v>24.29</v>
      </c>
      <c r="BR6" s="33">
        <f t="shared" si="8"/>
        <v>41.38</v>
      </c>
      <c r="BS6" s="33">
        <f t="shared" si="8"/>
        <v>42.61</v>
      </c>
      <c r="BT6" s="33">
        <f t="shared" si="8"/>
        <v>82.27</v>
      </c>
      <c r="BU6" s="33" t="str">
        <f t="shared" si="8"/>
        <v>-</v>
      </c>
      <c r="BV6" s="33">
        <f t="shared" si="8"/>
        <v>52.89</v>
      </c>
      <c r="BW6" s="33">
        <f t="shared" si="8"/>
        <v>51.73</v>
      </c>
      <c r="BX6" s="33">
        <f t="shared" si="8"/>
        <v>53.01</v>
      </c>
      <c r="BY6" s="33">
        <f t="shared" si="8"/>
        <v>50.54</v>
      </c>
      <c r="BZ6" s="32" t="str">
        <f>IF(BZ7="","",IF(BZ7="-","【-】","【"&amp;SUBSTITUTE(TEXT(BZ7,"#,##0.00"),"-","△")&amp;"】"))</f>
        <v>【63.50】</v>
      </c>
      <c r="CA6" s="33" t="str">
        <f>IF(CA7="",NA(),CA7)</f>
        <v>-</v>
      </c>
      <c r="CB6" s="33">
        <f t="shared" ref="CB6:CJ6" si="9">IF(CB7="",NA(),CB7)</f>
        <v>563.11</v>
      </c>
      <c r="CC6" s="33">
        <f t="shared" si="9"/>
        <v>329.51</v>
      </c>
      <c r="CD6" s="33">
        <f t="shared" si="9"/>
        <v>350.75</v>
      </c>
      <c r="CE6" s="33">
        <f t="shared" si="9"/>
        <v>194.44</v>
      </c>
      <c r="CF6" s="33" t="str">
        <f t="shared" si="9"/>
        <v>-</v>
      </c>
      <c r="CG6" s="33">
        <f t="shared" si="9"/>
        <v>300.52</v>
      </c>
      <c r="CH6" s="33">
        <f t="shared" si="9"/>
        <v>310.47000000000003</v>
      </c>
      <c r="CI6" s="33">
        <f t="shared" si="9"/>
        <v>299.39</v>
      </c>
      <c r="CJ6" s="33">
        <f t="shared" si="9"/>
        <v>320.36</v>
      </c>
      <c r="CK6" s="32" t="str">
        <f>IF(CK7="","",IF(CK7="-","【-】","【"&amp;SUBSTITUTE(TEXT(CK7,"#,##0.00"),"-","△")&amp;"】"))</f>
        <v>【253.12】</v>
      </c>
      <c r="CL6" s="33" t="str">
        <f>IF(CL7="",NA(),CL7)</f>
        <v>-</v>
      </c>
      <c r="CM6" s="33">
        <f t="shared" ref="CM6:CU6" si="10">IF(CM7="",NA(),CM7)</f>
        <v>16.14</v>
      </c>
      <c r="CN6" s="33">
        <f t="shared" si="10"/>
        <v>17.71</v>
      </c>
      <c r="CO6" s="33">
        <f t="shared" si="10"/>
        <v>15.14</v>
      </c>
      <c r="CP6" s="33">
        <f t="shared" si="10"/>
        <v>14.14</v>
      </c>
      <c r="CQ6" s="33" t="str">
        <f t="shared" si="10"/>
        <v>-</v>
      </c>
      <c r="CR6" s="33">
        <f t="shared" si="10"/>
        <v>36.799999999999997</v>
      </c>
      <c r="CS6" s="33">
        <f t="shared" si="10"/>
        <v>36.67</v>
      </c>
      <c r="CT6" s="33">
        <f t="shared" si="10"/>
        <v>36.200000000000003</v>
      </c>
      <c r="CU6" s="33">
        <f t="shared" si="10"/>
        <v>34.74</v>
      </c>
      <c r="CV6" s="32" t="str">
        <f>IF(CV7="","",IF(CV7="-","【-】","【"&amp;SUBSTITUTE(TEXT(CV7,"#,##0.00"),"-","△")&amp;"】"))</f>
        <v>【41.06】</v>
      </c>
      <c r="CW6" s="33" t="str">
        <f>IF(CW7="",NA(),CW7)</f>
        <v>-</v>
      </c>
      <c r="CX6" s="33">
        <f t="shared" ref="CX6:DF6" si="11">IF(CX7="",NA(),CX7)</f>
        <v>46.89</v>
      </c>
      <c r="CY6" s="33">
        <f t="shared" si="11"/>
        <v>48.38</v>
      </c>
      <c r="CZ6" s="33">
        <f t="shared" si="11"/>
        <v>52</v>
      </c>
      <c r="DA6" s="33">
        <f t="shared" si="11"/>
        <v>52.49</v>
      </c>
      <c r="DB6" s="33" t="str">
        <f t="shared" si="11"/>
        <v>-</v>
      </c>
      <c r="DC6" s="33">
        <f t="shared" si="11"/>
        <v>71.62</v>
      </c>
      <c r="DD6" s="33">
        <f t="shared" si="11"/>
        <v>71.239999999999995</v>
      </c>
      <c r="DE6" s="33">
        <f t="shared" si="11"/>
        <v>71.069999999999993</v>
      </c>
      <c r="DF6" s="33">
        <f t="shared" si="11"/>
        <v>70.14</v>
      </c>
      <c r="DG6" s="32" t="str">
        <f>IF(DG7="","",IF(DG7="-","【-】","【"&amp;SUBSTITUTE(TEXT(DG7,"#,##0.00"),"-","△")&amp;"】"))</f>
        <v>【80.39】</v>
      </c>
      <c r="DH6" s="33" t="str">
        <f>IF(DH7="",NA(),DH7)</f>
        <v>-</v>
      </c>
      <c r="DI6" s="33">
        <f t="shared" ref="DI6:DQ6" si="12">IF(DI7="",NA(),DI7)</f>
        <v>1.01</v>
      </c>
      <c r="DJ6" s="33">
        <f t="shared" si="12"/>
        <v>2.02</v>
      </c>
      <c r="DK6" s="33">
        <f t="shared" si="12"/>
        <v>3.01</v>
      </c>
      <c r="DL6" s="33">
        <f t="shared" si="12"/>
        <v>26.92</v>
      </c>
      <c r="DM6" s="33" t="str">
        <f t="shared" si="12"/>
        <v>-</v>
      </c>
      <c r="DN6" s="33">
        <f t="shared" si="12"/>
        <v>7.58</v>
      </c>
      <c r="DO6" s="33">
        <f t="shared" si="12"/>
        <v>6.5</v>
      </c>
      <c r="DP6" s="33">
        <f t="shared" si="12"/>
        <v>6.66</v>
      </c>
      <c r="DQ6" s="33">
        <f t="shared" si="12"/>
        <v>14.53</v>
      </c>
      <c r="DR6" s="32" t="str">
        <f>IF(DR7="","",IF(DR7="-","【-】","【"&amp;SUBSTITUTE(TEXT(DR7,"#,##0.00"),"-","△")&amp;"】"))</f>
        <v>【21.63】</v>
      </c>
      <c r="DS6" s="33" t="str">
        <f>IF(DS7="",NA(),DS7)</f>
        <v>-</v>
      </c>
      <c r="DT6" s="32">
        <f t="shared" ref="DT6:EB6" si="13">IF(DT7="",NA(),DT7)</f>
        <v>0</v>
      </c>
      <c r="DU6" s="32">
        <f t="shared" si="13"/>
        <v>0</v>
      </c>
      <c r="DV6" s="32">
        <f t="shared" si="13"/>
        <v>0</v>
      </c>
      <c r="DW6" s="32">
        <f t="shared" si="13"/>
        <v>0</v>
      </c>
      <c r="DX6" s="33" t="str">
        <f t="shared" si="13"/>
        <v>-</v>
      </c>
      <c r="DY6" s="32">
        <f t="shared" si="13"/>
        <v>0</v>
      </c>
      <c r="DZ6" s="32">
        <f t="shared" si="13"/>
        <v>0</v>
      </c>
      <c r="EA6" s="32">
        <f t="shared" si="13"/>
        <v>0</v>
      </c>
      <c r="EB6" s="32">
        <f t="shared" si="13"/>
        <v>0</v>
      </c>
      <c r="EC6" s="32" t="str">
        <f>IF(EC7="","",IF(EC7="-","【-】","【"&amp;SUBSTITUTE(TEXT(EC7,"#,##0.00"),"-","△")&amp;"】"))</f>
        <v>【0.00】</v>
      </c>
      <c r="ED6" s="33" t="str">
        <f>IF(ED7="",NA(),ED7)</f>
        <v>-</v>
      </c>
      <c r="EE6" s="32">
        <f t="shared" ref="EE6:EM6" si="14">IF(EE7="",NA(),EE7)</f>
        <v>0</v>
      </c>
      <c r="EF6" s="32">
        <f t="shared" si="14"/>
        <v>0</v>
      </c>
      <c r="EG6" s="32">
        <f t="shared" si="14"/>
        <v>0</v>
      </c>
      <c r="EH6" s="32">
        <f t="shared" si="14"/>
        <v>0</v>
      </c>
      <c r="EI6" s="33" t="str">
        <f t="shared" si="14"/>
        <v>-</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22055</v>
      </c>
      <c r="D7" s="35">
        <v>46</v>
      </c>
      <c r="E7" s="35">
        <v>17</v>
      </c>
      <c r="F7" s="35">
        <v>4</v>
      </c>
      <c r="G7" s="35">
        <v>0</v>
      </c>
      <c r="H7" s="35" t="s">
        <v>96</v>
      </c>
      <c r="I7" s="35" t="s">
        <v>97</v>
      </c>
      <c r="J7" s="35" t="s">
        <v>98</v>
      </c>
      <c r="K7" s="35" t="s">
        <v>99</v>
      </c>
      <c r="L7" s="35" t="s">
        <v>100</v>
      </c>
      <c r="M7" s="36" t="s">
        <v>101</v>
      </c>
      <c r="N7" s="36">
        <v>73.959999999999994</v>
      </c>
      <c r="O7" s="36">
        <v>1.43</v>
      </c>
      <c r="P7" s="36">
        <v>100</v>
      </c>
      <c r="Q7" s="36">
        <v>3075</v>
      </c>
      <c r="R7" s="36">
        <v>58109</v>
      </c>
      <c r="S7" s="36">
        <v>404.18</v>
      </c>
      <c r="T7" s="36">
        <v>143.77000000000001</v>
      </c>
      <c r="U7" s="36">
        <v>823</v>
      </c>
      <c r="V7" s="36">
        <v>0.67</v>
      </c>
      <c r="W7" s="36">
        <v>1228.3599999999999</v>
      </c>
      <c r="X7" s="36" t="s">
        <v>101</v>
      </c>
      <c r="Y7" s="36">
        <v>68.81</v>
      </c>
      <c r="Z7" s="36">
        <v>52.45</v>
      </c>
      <c r="AA7" s="36">
        <v>48.39</v>
      </c>
      <c r="AB7" s="36">
        <v>79.66</v>
      </c>
      <c r="AC7" s="36" t="s">
        <v>101</v>
      </c>
      <c r="AD7" s="36">
        <v>93.66</v>
      </c>
      <c r="AE7" s="36">
        <v>93.85</v>
      </c>
      <c r="AF7" s="36">
        <v>95.59</v>
      </c>
      <c r="AG7" s="36">
        <v>96.83</v>
      </c>
      <c r="AH7" s="36">
        <v>99.53</v>
      </c>
      <c r="AI7" s="36" t="s">
        <v>101</v>
      </c>
      <c r="AJ7" s="36">
        <v>198.02</v>
      </c>
      <c r="AK7" s="36">
        <v>460.44</v>
      </c>
      <c r="AL7" s="36">
        <v>713.03</v>
      </c>
      <c r="AM7" s="36">
        <v>681.1</v>
      </c>
      <c r="AN7" s="36" t="s">
        <v>101</v>
      </c>
      <c r="AO7" s="36">
        <v>143.69</v>
      </c>
      <c r="AP7" s="36">
        <v>99.89</v>
      </c>
      <c r="AQ7" s="36">
        <v>137.81</v>
      </c>
      <c r="AR7" s="36">
        <v>172.52</v>
      </c>
      <c r="AS7" s="36">
        <v>154.94999999999999</v>
      </c>
      <c r="AT7" s="36" t="s">
        <v>101</v>
      </c>
      <c r="AU7" s="36">
        <v>204.05</v>
      </c>
      <c r="AV7" s="36">
        <v>1516.69</v>
      </c>
      <c r="AW7" s="36">
        <v>1735.65</v>
      </c>
      <c r="AX7" s="36">
        <v>76.2</v>
      </c>
      <c r="AY7" s="36" t="s">
        <v>101</v>
      </c>
      <c r="AZ7" s="36">
        <v>199.45</v>
      </c>
      <c r="BA7" s="36">
        <v>209.18</v>
      </c>
      <c r="BB7" s="36">
        <v>189.4</v>
      </c>
      <c r="BC7" s="36">
        <v>69.430000000000007</v>
      </c>
      <c r="BD7" s="36">
        <v>59.45</v>
      </c>
      <c r="BE7" s="36" t="s">
        <v>101</v>
      </c>
      <c r="BF7" s="36">
        <v>3683.79</v>
      </c>
      <c r="BG7" s="36">
        <v>1775.55</v>
      </c>
      <c r="BH7" s="36">
        <v>1677.43</v>
      </c>
      <c r="BI7" s="36">
        <v>0</v>
      </c>
      <c r="BJ7" s="36" t="s">
        <v>101</v>
      </c>
      <c r="BK7" s="36">
        <v>1835.56</v>
      </c>
      <c r="BL7" s="36">
        <v>1716.82</v>
      </c>
      <c r="BM7" s="36">
        <v>1554.05</v>
      </c>
      <c r="BN7" s="36">
        <v>1671.86</v>
      </c>
      <c r="BO7" s="36">
        <v>1479.31</v>
      </c>
      <c r="BP7" s="36" t="s">
        <v>101</v>
      </c>
      <c r="BQ7" s="36">
        <v>24.29</v>
      </c>
      <c r="BR7" s="36">
        <v>41.38</v>
      </c>
      <c r="BS7" s="36">
        <v>42.61</v>
      </c>
      <c r="BT7" s="36">
        <v>82.27</v>
      </c>
      <c r="BU7" s="36" t="s">
        <v>101</v>
      </c>
      <c r="BV7" s="36">
        <v>52.89</v>
      </c>
      <c r="BW7" s="36">
        <v>51.73</v>
      </c>
      <c r="BX7" s="36">
        <v>53.01</v>
      </c>
      <c r="BY7" s="36">
        <v>50.54</v>
      </c>
      <c r="BZ7" s="36">
        <v>63.5</v>
      </c>
      <c r="CA7" s="36" t="s">
        <v>101</v>
      </c>
      <c r="CB7" s="36">
        <v>563.11</v>
      </c>
      <c r="CC7" s="36">
        <v>329.51</v>
      </c>
      <c r="CD7" s="36">
        <v>350.75</v>
      </c>
      <c r="CE7" s="36">
        <v>194.44</v>
      </c>
      <c r="CF7" s="36" t="s">
        <v>101</v>
      </c>
      <c r="CG7" s="36">
        <v>300.52</v>
      </c>
      <c r="CH7" s="36">
        <v>310.47000000000003</v>
      </c>
      <c r="CI7" s="36">
        <v>299.39</v>
      </c>
      <c r="CJ7" s="36">
        <v>320.36</v>
      </c>
      <c r="CK7" s="36">
        <v>253.12</v>
      </c>
      <c r="CL7" s="36" t="s">
        <v>101</v>
      </c>
      <c r="CM7" s="36">
        <v>16.14</v>
      </c>
      <c r="CN7" s="36">
        <v>17.71</v>
      </c>
      <c r="CO7" s="36">
        <v>15.14</v>
      </c>
      <c r="CP7" s="36">
        <v>14.14</v>
      </c>
      <c r="CQ7" s="36" t="s">
        <v>101</v>
      </c>
      <c r="CR7" s="36">
        <v>36.799999999999997</v>
      </c>
      <c r="CS7" s="36">
        <v>36.67</v>
      </c>
      <c r="CT7" s="36">
        <v>36.200000000000003</v>
      </c>
      <c r="CU7" s="36">
        <v>34.74</v>
      </c>
      <c r="CV7" s="36">
        <v>41.06</v>
      </c>
      <c r="CW7" s="36" t="s">
        <v>101</v>
      </c>
      <c r="CX7" s="36">
        <v>46.89</v>
      </c>
      <c r="CY7" s="36">
        <v>48.38</v>
      </c>
      <c r="CZ7" s="36">
        <v>52</v>
      </c>
      <c r="DA7" s="36">
        <v>52.49</v>
      </c>
      <c r="DB7" s="36" t="s">
        <v>101</v>
      </c>
      <c r="DC7" s="36">
        <v>71.62</v>
      </c>
      <c r="DD7" s="36">
        <v>71.239999999999995</v>
      </c>
      <c r="DE7" s="36">
        <v>71.069999999999993</v>
      </c>
      <c r="DF7" s="36">
        <v>70.14</v>
      </c>
      <c r="DG7" s="36">
        <v>80.39</v>
      </c>
      <c r="DH7" s="36" t="s">
        <v>101</v>
      </c>
      <c r="DI7" s="36">
        <v>1.01</v>
      </c>
      <c r="DJ7" s="36">
        <v>2.02</v>
      </c>
      <c r="DK7" s="36">
        <v>3.01</v>
      </c>
      <c r="DL7" s="36">
        <v>26.92</v>
      </c>
      <c r="DM7" s="36" t="s">
        <v>101</v>
      </c>
      <c r="DN7" s="36">
        <v>7.58</v>
      </c>
      <c r="DO7" s="36">
        <v>6.5</v>
      </c>
      <c r="DP7" s="36">
        <v>6.66</v>
      </c>
      <c r="DQ7" s="36">
        <v>14.53</v>
      </c>
      <c r="DR7" s="36">
        <v>21.63</v>
      </c>
      <c r="DS7" s="36" t="s">
        <v>101</v>
      </c>
      <c r="DT7" s="36">
        <v>0</v>
      </c>
      <c r="DU7" s="36">
        <v>0</v>
      </c>
      <c r="DV7" s="36">
        <v>0</v>
      </c>
      <c r="DW7" s="36">
        <v>0</v>
      </c>
      <c r="DX7" s="36" t="s">
        <v>101</v>
      </c>
      <c r="DY7" s="36">
        <v>0</v>
      </c>
      <c r="DZ7" s="36">
        <v>0</v>
      </c>
      <c r="EA7" s="36">
        <v>0</v>
      </c>
      <c r="EB7" s="36">
        <v>0</v>
      </c>
      <c r="EC7" s="36">
        <v>0</v>
      </c>
      <c r="ED7" s="36" t="s">
        <v>101</v>
      </c>
      <c r="EE7" s="36">
        <v>0</v>
      </c>
      <c r="EF7" s="36">
        <v>0</v>
      </c>
      <c r="EG7" s="36">
        <v>0</v>
      </c>
      <c r="EH7" s="36">
        <v>0</v>
      </c>
      <c r="EI7" s="36" t="s">
        <v>101</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2016-02-03T07:46:18Z</dcterms:created>
  <dcterms:modified xsi:type="dcterms:W3CDTF">2016-02-12T02:14:58Z</dcterms:modified>
  <cp:category/>
</cp:coreProperties>
</file>