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6619\Desktop\★公営企業経営分析表\★H280209提出資料→0212差替\"/>
    </mc:Choice>
  </mc:AlternateContent>
  <workbookProtection workbookPassword="B501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AD10" i="4" s="1"/>
  <c r="P6" i="5"/>
  <c r="W10" i="4" s="1"/>
  <c r="O6" i="5"/>
  <c r="P10" i="4" s="1"/>
  <c r="N6" i="5"/>
  <c r="I10" i="4" s="1"/>
  <c r="M6" i="5"/>
  <c r="B10" i="4" s="1"/>
  <c r="L6" i="5"/>
  <c r="K6" i="5"/>
  <c r="P8" i="4" s="1"/>
  <c r="J6" i="5"/>
  <c r="I8" i="4" s="1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L8" i="4"/>
  <c r="W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<sst xmlns="http://schemas.openxmlformats.org/spreadsheetml/2006/main" count="221" uniqueCount="110">
  <si>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</si>
  <si>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</si>
  <si>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</si>
  <si>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</si>
  <si>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</si>
  <si>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</si>
  <si>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</si>
  <si>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</si>
  <si>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</si>
  <si>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</si>
  <si>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</si>
  <si>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</si>
  <si>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</si>
  <si>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</si>
  <si>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</si>
  <si>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</si>
  <si>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</si>
  <si>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</si>
  <si>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</si>
  <si>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</si>
  <si>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</si>
  <si>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</si>
  <si>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</si>
  <si>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</si>
  <si>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</si>
  <si>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</si>
  <si>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</si>
  <si>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</si>
  <si>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</si>
  <si>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</si>
  <si>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</si>
  <si>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</si>
  <si>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</si>
  <si>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</si>
  <si>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</si>
  <si>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</si>
  <si>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</si>
  <si>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</si>
  <si>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</si>
  <si>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</si>
  <si>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</si>
  <si>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</si>
  <si>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</si>
  <si>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</si>
  <si>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</si>
  <si>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</si>
  <si>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</si>
  <si>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</si>
  <si>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</si>
  <si>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</si>
  <si>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</si>
  <si>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</si>
  <si>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</si>
  <si>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</si>
  <si>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</si>
  <si>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</si>
  <si>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</si>
  <si>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</si>
  <si>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</si>
  <si>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</si>
  <si>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</si>
  <si>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</si>
  <si>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</si>
  <si>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</si>
  <si>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</si>
  <si>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</si>
  <si>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</si>
  <si>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</si>
  <si>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</si>
  <si>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</si>
  <si>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</si>
  <si>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</si>
  <si>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</si>
  <si>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</si>
  <si>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</si>
  <si>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</si>
  <si>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</si>
  <si>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</si>
  <si>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</si>
  <si>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</si>
  <si>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</si>
  <si>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</si>
  <si>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</si>
  <si>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</si>
  <si>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</si>
  <si>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</si>
  <si>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</si>
  <si>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</si>
  <si>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</si>
  <si>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</si>
  <si>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</si>
  <si>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</si>
  <si>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</si>
  <si>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</si>
  <si>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</si>
  <si>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青森県　青森市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</si>
  <si>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</si>
  <si>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</si>
  <si>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</si>
  <si>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</si>
  <si>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</si>
  <si>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</si>
  <si>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</si>
  <si>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</si>
  <si>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</si>
  <si>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</si>
  <si>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</si>
  <si>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現在、公営企業会計を適用していないため、①「有形固定資産減価償却率」による分析ができないものの、建設開始が平成4年、供用開始が平成7年であることから、現在は発生していないが、数年内に到来する更新需要に備える必要があります。</t>
    <phoneticPr fontId="4"/>
  </si>
  <si>
    <t>【健全性】
　使用料単価を適正水準に保っているため、⑤「経費回収率」においては類似団体及び全国平均と比較し高い数値であるが、その一方で、元金償還金が増加傾向にあるため、①「収益的収支比率」が低く、また資本費を使用料で賄えないため、④「企業債残高対事業規模比率」は低下し、一般会計からの繰入金に依存している状態にあります。
　この経営指標については、経費の抑制と水洗化普及の推進による使用料収入の確保によって、改善していく必要があります。
【効率性】
　固定費の割合が多い農業集落排水施設の資産を有効活用するため、水洗化普及の推進により⑦「施設利用率」及び⑧「水洗化率」を高めていく必要があります。</t>
    <rPh sb="236" eb="238">
      <t>ノウギョウ</t>
    </rPh>
    <rPh sb="238" eb="240">
      <t>シュウラク</t>
    </rPh>
    <rPh sb="240" eb="242">
      <t>ハイスイ</t>
    </rPh>
    <rPh sb="242" eb="244">
      <t>シセツ</t>
    </rPh>
    <rPh sb="270" eb="272">
      <t>シセツ</t>
    </rPh>
    <rPh sb="272" eb="275">
      <t>リヨウリツ</t>
    </rPh>
    <rPh sb="276" eb="277">
      <t>オヨ</t>
    </rPh>
    <phoneticPr fontId="4"/>
  </si>
  <si>
    <t>　人口減少により、使用料収入が伸び悩む中で、やがて到来する施設の更新需要に対応し、農業集落排水施設という不断不休の公共サービスを安定的に継続していくため、経費の抑制に取り組むとともに、水洗化普及の推進により水洗化率及び施設利用率を改善し、経営の健全化を図る必要があります。</t>
    <rPh sb="103" eb="106">
      <t>スイセンカ</t>
    </rPh>
    <rPh sb="106" eb="107">
      <t>リツ</t>
    </rPh>
    <rPh sb="107" eb="108">
      <t>オヨ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</si>
</sst>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58664"/>
        <c:axId val="2682582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0.02</c:v>
                </c:pt>
                <c:pt idx="1">
                  <c:v>0.03</c:v>
                </c:pt>
                <c:pt idx="2">
                  <c:v>0.04</c:v>
                </c:pt>
                <c:pt idx="3">
                  <c:v>0.03</c:v>
                </c:pt>
                <c:pt idx="4">
                  <c:v>0.02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58664"/>
        <c:axId val="268258272"/>
      </c:lineChart>
      <c:dateAx>
        <c:axId val="2682586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258272"/>
        <c:crosses val="autoZero"/>
        <c:auto val="1"/>
        <c:lblOffset val="100"/>
        <c:baseTimeUnit val="years"/>
      </c:dateAx>
      <c:valAx>
        <c:axId val="2682582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8258664"/>
        <c:crosses val="autoZero"/>
        <c:crossBetween val="between"/>
        <c:majorUnit val="0.01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46.07</c:v>
                </c:pt>
                <c:pt idx="1">
                  <c:v>46.39</c:v>
                </c:pt>
                <c:pt idx="2">
                  <c:v>46.67</c:v>
                </c:pt>
                <c:pt idx="3">
                  <c:v>46.42</c:v>
                </c:pt>
                <c:pt idx="4">
                  <c:v>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87552"/>
        <c:axId val="319787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54.23</c:v>
                </c:pt>
                <c:pt idx="1">
                  <c:v>55.2</c:v>
                </c:pt>
                <c:pt idx="2">
                  <c:v>54.74</c:v>
                </c:pt>
                <c:pt idx="3">
                  <c:v>53.78</c:v>
                </c:pt>
                <c:pt idx="4">
                  <c:v>53.24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87552"/>
        <c:axId val="319787944"/>
      </c:lineChart>
      <c:dateAx>
        <c:axId val="319787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87944"/>
        <c:crosses val="autoZero"/>
        <c:auto val="1"/>
        <c:lblOffset val="100"/>
        <c:baseTimeUnit val="years"/>
      </c:dateAx>
      <c:valAx>
        <c:axId val="319787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787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63.5</c:v>
                </c:pt>
                <c:pt idx="1">
                  <c:v>65.66</c:v>
                </c:pt>
                <c:pt idx="2">
                  <c:v>67.41</c:v>
                </c:pt>
                <c:pt idx="3">
                  <c:v>70.58</c:v>
                </c:pt>
                <c:pt idx="4">
                  <c:v>72.77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89120"/>
        <c:axId val="319789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83.61</c:v>
                </c:pt>
                <c:pt idx="1">
                  <c:v>83.73</c:v>
                </c:pt>
                <c:pt idx="2">
                  <c:v>83.88</c:v>
                </c:pt>
                <c:pt idx="3">
                  <c:v>84.06</c:v>
                </c:pt>
                <c:pt idx="4">
                  <c:v>84.07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89120"/>
        <c:axId val="319789512"/>
      </c:lineChart>
      <c:dateAx>
        <c:axId val="3197891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89512"/>
        <c:crosses val="autoZero"/>
        <c:auto val="1"/>
        <c:lblOffset val="100"/>
        <c:baseTimeUnit val="years"/>
      </c:dateAx>
      <c:valAx>
        <c:axId val="319789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7891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80.86</c:v>
                </c:pt>
                <c:pt idx="1">
                  <c:v>78.88</c:v>
                </c:pt>
                <c:pt idx="2">
                  <c:v>78.98</c:v>
                </c:pt>
                <c:pt idx="3">
                  <c:v>77.319999999999993</c:v>
                </c:pt>
                <c:pt idx="4">
                  <c:v>76.94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8257096"/>
        <c:axId val="268256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257096"/>
        <c:axId val="268256704"/>
      </c:lineChart>
      <c:dateAx>
        <c:axId val="268257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68256704"/>
        <c:crosses val="autoZero"/>
        <c:auto val="1"/>
        <c:lblOffset val="100"/>
        <c:baseTimeUnit val="years"/>
      </c:dateAx>
      <c:valAx>
        <c:axId val="268256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68257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760504"/>
        <c:axId val="314760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60504"/>
        <c:axId val="314760112"/>
      </c:lineChart>
      <c:dateAx>
        <c:axId val="314760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760112"/>
        <c:crosses val="autoZero"/>
        <c:auto val="1"/>
        <c:lblOffset val="100"/>
        <c:baseTimeUnit val="years"/>
      </c:dateAx>
      <c:valAx>
        <c:axId val="314760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760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754624"/>
        <c:axId val="314754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54624"/>
        <c:axId val="314754232"/>
      </c:lineChart>
      <c:dateAx>
        <c:axId val="31475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754232"/>
        <c:crosses val="autoZero"/>
        <c:auto val="1"/>
        <c:lblOffset val="100"/>
        <c:baseTimeUnit val="years"/>
      </c:dateAx>
      <c:valAx>
        <c:axId val="314754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75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753056"/>
        <c:axId val="314757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53056"/>
        <c:axId val="314757368"/>
      </c:lineChart>
      <c:dateAx>
        <c:axId val="31475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757368"/>
        <c:crosses val="autoZero"/>
        <c:auto val="1"/>
        <c:lblOffset val="100"/>
        <c:baseTimeUnit val="years"/>
      </c:dateAx>
      <c:valAx>
        <c:axId val="314757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753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759328"/>
        <c:axId val="314758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59328"/>
        <c:axId val="314758936"/>
      </c:lineChart>
      <c:dateAx>
        <c:axId val="3147593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758936"/>
        <c:crosses val="autoZero"/>
        <c:auto val="1"/>
        <c:lblOffset val="100"/>
        <c:baseTimeUnit val="years"/>
      </c:dateAx>
      <c:valAx>
        <c:axId val="314758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7593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1606.11</c:v>
                </c:pt>
                <c:pt idx="1">
                  <c:v>1499.75</c:v>
                </c:pt>
                <c:pt idx="2">
                  <c:v>1415</c:v>
                </c:pt>
                <c:pt idx="3">
                  <c:v>647.62</c:v>
                </c:pt>
                <c:pt idx="4">
                  <c:v>17.73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757760"/>
        <c:axId val="314756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1267.26</c:v>
                </c:pt>
                <c:pt idx="1">
                  <c:v>1239.2</c:v>
                </c:pt>
                <c:pt idx="2">
                  <c:v>1197.82</c:v>
                </c:pt>
                <c:pt idx="3">
                  <c:v>1126.77</c:v>
                </c:pt>
                <c:pt idx="4">
                  <c:v>1044.8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57760"/>
        <c:axId val="314756584"/>
      </c:lineChart>
      <c:dateAx>
        <c:axId val="314757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756584"/>
        <c:crosses val="autoZero"/>
        <c:auto val="1"/>
        <c:lblOffset val="100"/>
        <c:baseTimeUnit val="years"/>
      </c:dateAx>
      <c:valAx>
        <c:axId val="314756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757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56.01</c:v>
                </c:pt>
                <c:pt idx="1">
                  <c:v>58.96</c:v>
                </c:pt>
                <c:pt idx="2">
                  <c:v>54.89</c:v>
                </c:pt>
                <c:pt idx="3">
                  <c:v>72.11</c:v>
                </c:pt>
                <c:pt idx="4">
                  <c:v>79.260000000000005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9784416"/>
        <c:axId val="319784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53.42</c:v>
                </c:pt>
                <c:pt idx="1">
                  <c:v>51.56</c:v>
                </c:pt>
                <c:pt idx="2">
                  <c:v>51.03</c:v>
                </c:pt>
                <c:pt idx="3">
                  <c:v>50.9</c:v>
                </c:pt>
                <c:pt idx="4">
                  <c:v>50.82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9784416"/>
        <c:axId val="319784024"/>
      </c:lineChart>
      <c:dateAx>
        <c:axId val="3197844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84024"/>
        <c:crosses val="autoZero"/>
        <c:auto val="1"/>
        <c:lblOffset val="100"/>
        <c:baseTimeUnit val="years"/>
      </c:dateAx>
      <c:valAx>
        <c:axId val="319784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97844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345.38</c:v>
                </c:pt>
                <c:pt idx="1">
                  <c:v>317.56</c:v>
                </c:pt>
                <c:pt idx="2">
                  <c:v>330.39</c:v>
                </c:pt>
                <c:pt idx="3">
                  <c:v>251.14</c:v>
                </c:pt>
                <c:pt idx="4">
                  <c:v>230.77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755800"/>
        <c:axId val="3197863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269.12</c:v>
                </c:pt>
                <c:pt idx="1">
                  <c:v>283.26</c:v>
                </c:pt>
                <c:pt idx="2">
                  <c:v>289.60000000000002</c:v>
                </c:pt>
                <c:pt idx="3">
                  <c:v>293.27</c:v>
                </c:pt>
                <c:pt idx="4">
                  <c:v>300.52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755800"/>
        <c:axId val="319786376"/>
      </c:lineChart>
      <c:dateAx>
        <c:axId val="3147558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9786376"/>
        <c:crosses val="autoZero"/>
        <c:auto val="1"/>
        <c:lblOffset val="100"/>
        <c:baseTimeUnit val="years"/>
      </c:dateAx>
      <c:valAx>
        <c:axId val="3197863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7558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【992.47】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【83.79】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【53.32】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【51.49】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J1" zoomScaleNormal="100" workbookViewId="0">
      <selection activeCell="CC74" sqref="CC7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青森県　青森市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2"/>
      <c r="D7" s="42"/>
      <c r="E7" s="42"/>
      <c r="F7" s="42"/>
      <c r="G7" s="42"/>
      <c r="H7" s="42"/>
      <c r="I7" s="42" t="s">
        <v>2</v>
      </c>
      <c r="J7" s="42"/>
      <c r="K7" s="42"/>
      <c r="L7" s="42"/>
      <c r="M7" s="42"/>
      <c r="N7" s="42"/>
      <c r="O7" s="42"/>
      <c r="P7" s="42" t="s">
        <v>3</v>
      </c>
      <c r="Q7" s="42"/>
      <c r="R7" s="42"/>
      <c r="S7" s="42"/>
      <c r="T7" s="42"/>
      <c r="U7" s="42"/>
      <c r="V7" s="42"/>
      <c r="W7" s="42" t="s">
        <v>4</v>
      </c>
      <c r="X7" s="42"/>
      <c r="Y7" s="42"/>
      <c r="Z7" s="42"/>
      <c r="AA7" s="42"/>
      <c r="AB7" s="42"/>
      <c r="AC7" s="42"/>
      <c r="AD7" s="3"/>
      <c r="AE7" s="3"/>
      <c r="AF7" s="3"/>
      <c r="AG7" s="3"/>
      <c r="AH7" s="3"/>
      <c r="AI7" s="3"/>
      <c r="AJ7" s="3"/>
      <c r="AK7" s="3"/>
      <c r="AL7" s="42" t="s">
        <v>5</v>
      </c>
      <c r="AM7" s="42"/>
      <c r="AN7" s="42"/>
      <c r="AO7" s="42"/>
      <c r="AP7" s="42"/>
      <c r="AQ7" s="42"/>
      <c r="AR7" s="42"/>
      <c r="AS7" s="42"/>
      <c r="AT7" s="42" t="s">
        <v>6</v>
      </c>
      <c r="AU7" s="42"/>
      <c r="AV7" s="42"/>
      <c r="AW7" s="42"/>
      <c r="AX7" s="42"/>
      <c r="AY7" s="42"/>
      <c r="AZ7" s="42"/>
      <c r="BA7" s="42"/>
      <c r="BB7" s="42" t="s">
        <v>7</v>
      </c>
      <c r="BC7" s="42"/>
      <c r="BD7" s="42"/>
      <c r="BE7" s="42"/>
      <c r="BF7" s="42"/>
      <c r="BG7" s="42"/>
      <c r="BH7" s="42"/>
      <c r="BI7" s="42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6" t="str">
        <f>データ!I6</f>
        <v>法非適用</v>
      </c>
      <c r="C8" s="46"/>
      <c r="D8" s="46"/>
      <c r="E8" s="46"/>
      <c r="F8" s="46"/>
      <c r="G8" s="46"/>
      <c r="H8" s="46"/>
      <c r="I8" s="46" t="str">
        <f>データ!J6</f>
        <v>下水道事業</v>
      </c>
      <c r="J8" s="46"/>
      <c r="K8" s="46"/>
      <c r="L8" s="46"/>
      <c r="M8" s="46"/>
      <c r="N8" s="46"/>
      <c r="O8" s="46"/>
      <c r="P8" s="46" t="str">
        <f>データ!K6</f>
        <v>農業集落排水</v>
      </c>
      <c r="Q8" s="46"/>
      <c r="R8" s="46"/>
      <c r="S8" s="46"/>
      <c r="T8" s="46"/>
      <c r="U8" s="46"/>
      <c r="V8" s="46"/>
      <c r="W8" s="46" t="str">
        <f>データ!L6</f>
        <v>F2</v>
      </c>
      <c r="X8" s="46"/>
      <c r="Y8" s="46"/>
      <c r="Z8" s="46"/>
      <c r="AA8" s="46"/>
      <c r="AB8" s="46"/>
      <c r="AC8" s="46"/>
      <c r="AD8" s="3"/>
      <c r="AE8" s="3"/>
      <c r="AF8" s="3"/>
      <c r="AG8" s="3"/>
      <c r="AH8" s="3"/>
      <c r="AI8" s="3"/>
      <c r="AJ8" s="3"/>
      <c r="AK8" s="3"/>
      <c r="AL8" s="47">
        <f>データ!R6</f>
        <v>295898</v>
      </c>
      <c r="AM8" s="47"/>
      <c r="AN8" s="47"/>
      <c r="AO8" s="47"/>
      <c r="AP8" s="47"/>
      <c r="AQ8" s="47"/>
      <c r="AR8" s="47"/>
      <c r="AS8" s="47"/>
      <c r="AT8" s="43">
        <f>データ!S6</f>
        <v>824.61</v>
      </c>
      <c r="AU8" s="43"/>
      <c r="AV8" s="43"/>
      <c r="AW8" s="43"/>
      <c r="AX8" s="43"/>
      <c r="AY8" s="43"/>
      <c r="AZ8" s="43"/>
      <c r="BA8" s="43"/>
      <c r="BB8" s="43">
        <f>データ!T6</f>
        <v>358.83</v>
      </c>
      <c r="BC8" s="43"/>
      <c r="BD8" s="43"/>
      <c r="BE8" s="43"/>
      <c r="BF8" s="43"/>
      <c r="BG8" s="43"/>
      <c r="BH8" s="43"/>
      <c r="BI8" s="43"/>
      <c r="BJ8" s="3"/>
      <c r="BK8" s="3"/>
      <c r="BL8" s="44" t="s">
        <v>9</v>
      </c>
      <c r="BM8" s="45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2" t="s">
        <v>11</v>
      </c>
      <c r="C9" s="42"/>
      <c r="D9" s="42"/>
      <c r="E9" s="42"/>
      <c r="F9" s="42"/>
      <c r="G9" s="42"/>
      <c r="H9" s="42"/>
      <c r="I9" s="42" t="s">
        <v>12</v>
      </c>
      <c r="J9" s="42"/>
      <c r="K9" s="42"/>
      <c r="L9" s="42"/>
      <c r="M9" s="42"/>
      <c r="N9" s="42"/>
      <c r="O9" s="42"/>
      <c r="P9" s="42" t="s">
        <v>13</v>
      </c>
      <c r="Q9" s="42"/>
      <c r="R9" s="42"/>
      <c r="S9" s="42"/>
      <c r="T9" s="42"/>
      <c r="U9" s="42"/>
      <c r="V9" s="42"/>
      <c r="W9" s="42" t="s">
        <v>14</v>
      </c>
      <c r="X9" s="42"/>
      <c r="Y9" s="42"/>
      <c r="Z9" s="42"/>
      <c r="AA9" s="42"/>
      <c r="AB9" s="42"/>
      <c r="AC9" s="42"/>
      <c r="AD9" s="42" t="s">
        <v>15</v>
      </c>
      <c r="AE9" s="42"/>
      <c r="AF9" s="42"/>
      <c r="AG9" s="42"/>
      <c r="AH9" s="42"/>
      <c r="AI9" s="42"/>
      <c r="AJ9" s="42"/>
      <c r="AK9" s="3"/>
      <c r="AL9" s="42" t="s">
        <v>16</v>
      </c>
      <c r="AM9" s="42"/>
      <c r="AN9" s="42"/>
      <c r="AO9" s="42"/>
      <c r="AP9" s="42"/>
      <c r="AQ9" s="42"/>
      <c r="AR9" s="42"/>
      <c r="AS9" s="42"/>
      <c r="AT9" s="42" t="s">
        <v>17</v>
      </c>
      <c r="AU9" s="42"/>
      <c r="AV9" s="42"/>
      <c r="AW9" s="42"/>
      <c r="AX9" s="42"/>
      <c r="AY9" s="42"/>
      <c r="AZ9" s="42"/>
      <c r="BA9" s="42"/>
      <c r="BB9" s="42" t="s">
        <v>18</v>
      </c>
      <c r="BC9" s="42"/>
      <c r="BD9" s="42"/>
      <c r="BE9" s="42"/>
      <c r="BF9" s="42"/>
      <c r="BG9" s="42"/>
      <c r="BH9" s="42"/>
      <c r="BI9" s="42"/>
      <c r="BJ9" s="3"/>
      <c r="BK9" s="3"/>
      <c r="BL9" s="48" t="s">
        <v>19</v>
      </c>
      <c r="BM9" s="49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3" t="str">
        <f>データ!M6</f>
        <v>-</v>
      </c>
      <c r="C10" s="43"/>
      <c r="D10" s="43"/>
      <c r="E10" s="43"/>
      <c r="F10" s="43"/>
      <c r="G10" s="43"/>
      <c r="H10" s="43"/>
      <c r="I10" s="43" t="str">
        <f>データ!N6</f>
        <v>該当数値なし</v>
      </c>
      <c r="J10" s="43"/>
      <c r="K10" s="43"/>
      <c r="L10" s="43"/>
      <c r="M10" s="43"/>
      <c r="N10" s="43"/>
      <c r="O10" s="43"/>
      <c r="P10" s="43">
        <f>データ!O6</f>
        <v>2.36</v>
      </c>
      <c r="Q10" s="43"/>
      <c r="R10" s="43"/>
      <c r="S10" s="43"/>
      <c r="T10" s="43"/>
      <c r="U10" s="43"/>
      <c r="V10" s="43"/>
      <c r="W10" s="43">
        <f>データ!P6</f>
        <v>92.28</v>
      </c>
      <c r="X10" s="43"/>
      <c r="Y10" s="43"/>
      <c r="Z10" s="43"/>
      <c r="AA10" s="43"/>
      <c r="AB10" s="43"/>
      <c r="AC10" s="43"/>
      <c r="AD10" s="47">
        <f>データ!Q6</f>
        <v>3052</v>
      </c>
      <c r="AE10" s="47"/>
      <c r="AF10" s="47"/>
      <c r="AG10" s="47"/>
      <c r="AH10" s="47"/>
      <c r="AI10" s="47"/>
      <c r="AJ10" s="47"/>
      <c r="AK10" s="2"/>
      <c r="AL10" s="47">
        <f>データ!U6</f>
        <v>6930</v>
      </c>
      <c r="AM10" s="47"/>
      <c r="AN10" s="47"/>
      <c r="AO10" s="47"/>
      <c r="AP10" s="47"/>
      <c r="AQ10" s="47"/>
      <c r="AR10" s="47"/>
      <c r="AS10" s="47"/>
      <c r="AT10" s="43">
        <f>データ!V6</f>
        <v>5.64</v>
      </c>
      <c r="AU10" s="43"/>
      <c r="AV10" s="43"/>
      <c r="AW10" s="43"/>
      <c r="AX10" s="43"/>
      <c r="AY10" s="43"/>
      <c r="AZ10" s="43"/>
      <c r="BA10" s="43"/>
      <c r="BB10" s="43">
        <f>データ!W6</f>
        <v>1228.72</v>
      </c>
      <c r="BC10" s="43"/>
      <c r="BD10" s="43"/>
      <c r="BE10" s="43"/>
      <c r="BF10" s="43"/>
      <c r="BG10" s="43"/>
      <c r="BH10" s="43"/>
      <c r="BI10" s="43"/>
      <c r="BJ10" s="2"/>
      <c r="BK10" s="2"/>
      <c r="BL10" s="50" t="s">
        <v>21</v>
      </c>
      <c r="BM10" s="51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2" t="s">
        <v>23</v>
      </c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</row>
    <row r="14" spans="1:78" ht="13.5" customHeight="1">
      <c r="A14" s="2"/>
      <c r="B14" s="54" t="s">
        <v>24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25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6" t="s">
        <v>108</v>
      </c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6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6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6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6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6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6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6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6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6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6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6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6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6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6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6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6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6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8"/>
    </row>
    <row r="34" spans="1:78" ht="13.5" customHeight="1">
      <c r="A34" s="2"/>
      <c r="B34" s="16"/>
      <c r="C34" s="72" t="s">
        <v>26</v>
      </c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19"/>
      <c r="R34" s="72" t="s">
        <v>27</v>
      </c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9"/>
      <c r="AG34" s="72" t="s">
        <v>28</v>
      </c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19"/>
      <c r="AV34" s="72" t="s">
        <v>29</v>
      </c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18"/>
      <c r="BK34" s="2"/>
      <c r="BL34" s="66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8"/>
    </row>
    <row r="35" spans="1:78" ht="13.5" customHeight="1">
      <c r="A35" s="2"/>
      <c r="B35" s="16"/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19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19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19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18"/>
      <c r="BK35" s="2"/>
      <c r="BL35" s="66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6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6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6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6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6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6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6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6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9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0" t="s">
        <v>30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6" t="s">
        <v>107</v>
      </c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6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6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6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6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6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6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6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6"/>
      <c r="BM55" s="67"/>
      <c r="BN55" s="67"/>
      <c r="BO55" s="67"/>
      <c r="BP55" s="67"/>
      <c r="BQ55" s="67"/>
      <c r="BR55" s="67"/>
      <c r="BS55" s="67"/>
      <c r="BT55" s="67"/>
      <c r="BU55" s="67"/>
      <c r="BV55" s="67"/>
      <c r="BW55" s="67"/>
      <c r="BX55" s="67"/>
      <c r="BY55" s="67"/>
      <c r="BZ55" s="68"/>
    </row>
    <row r="56" spans="1:78" ht="13.5" customHeight="1">
      <c r="A56" s="2"/>
      <c r="B56" s="16"/>
      <c r="C56" s="72" t="s">
        <v>31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19"/>
      <c r="R56" s="72" t="s">
        <v>32</v>
      </c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19"/>
      <c r="AG56" s="72" t="s">
        <v>33</v>
      </c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19"/>
      <c r="AV56" s="72" t="s">
        <v>34</v>
      </c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18"/>
      <c r="BK56" s="2"/>
      <c r="BL56" s="66"/>
      <c r="BM56" s="67"/>
      <c r="BN56" s="67"/>
      <c r="BO56" s="67"/>
      <c r="BP56" s="67"/>
      <c r="BQ56" s="67"/>
      <c r="BR56" s="67"/>
      <c r="BS56" s="67"/>
      <c r="BT56" s="67"/>
      <c r="BU56" s="67"/>
      <c r="BV56" s="67"/>
      <c r="BW56" s="67"/>
      <c r="BX56" s="67"/>
      <c r="BY56" s="67"/>
      <c r="BZ56" s="68"/>
    </row>
    <row r="57" spans="1:78" ht="13.5" customHeight="1">
      <c r="A57" s="2"/>
      <c r="B57" s="16"/>
      <c r="C57" s="72"/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19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19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19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18"/>
      <c r="BK57" s="2"/>
      <c r="BL57" s="66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7"/>
      <c r="BY57" s="67"/>
      <c r="BZ57" s="6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6"/>
      <c r="BM58" s="67"/>
      <c r="BN58" s="67"/>
      <c r="BO58" s="67"/>
      <c r="BP58" s="67"/>
      <c r="BQ58" s="67"/>
      <c r="BR58" s="67"/>
      <c r="BS58" s="67"/>
      <c r="BT58" s="67"/>
      <c r="BU58" s="67"/>
      <c r="BV58" s="67"/>
      <c r="BW58" s="67"/>
      <c r="BX58" s="67"/>
      <c r="BY58" s="67"/>
      <c r="BZ58" s="6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6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  <c r="BZ59" s="68"/>
    </row>
    <row r="60" spans="1:78" ht="13.5" customHeight="1">
      <c r="A60" s="2"/>
      <c r="B60" s="57" t="s">
        <v>35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6"/>
      <c r="BM60" s="67"/>
      <c r="BN60" s="67"/>
      <c r="BO60" s="67"/>
      <c r="BP60" s="67"/>
      <c r="BQ60" s="67"/>
      <c r="BR60" s="67"/>
      <c r="BS60" s="67"/>
      <c r="BT60" s="67"/>
      <c r="BU60" s="67"/>
      <c r="BV60" s="67"/>
      <c r="BW60" s="67"/>
      <c r="BX60" s="67"/>
      <c r="BY60" s="67"/>
      <c r="BZ60" s="68"/>
    </row>
    <row r="61" spans="1:78" ht="13.5" customHeight="1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6"/>
      <c r="BM61" s="67"/>
      <c r="BN61" s="67"/>
      <c r="BO61" s="67"/>
      <c r="BP61" s="67"/>
      <c r="BQ61" s="67"/>
      <c r="BR61" s="67"/>
      <c r="BS61" s="67"/>
      <c r="BT61" s="67"/>
      <c r="BU61" s="67"/>
      <c r="BV61" s="67"/>
      <c r="BW61" s="67"/>
      <c r="BX61" s="67"/>
      <c r="BY61" s="67"/>
      <c r="BZ61" s="6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6"/>
      <c r="BM62" s="67"/>
      <c r="BN62" s="67"/>
      <c r="BO62" s="67"/>
      <c r="BP62" s="67"/>
      <c r="BQ62" s="67"/>
      <c r="BR62" s="67"/>
      <c r="BS62" s="67"/>
      <c r="BT62" s="67"/>
      <c r="BU62" s="67"/>
      <c r="BV62" s="67"/>
      <c r="BW62" s="67"/>
      <c r="BX62" s="67"/>
      <c r="BY62" s="67"/>
      <c r="BZ62" s="6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9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0" t="s">
        <v>36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6" t="s">
        <v>109</v>
      </c>
      <c r="BM66" s="67"/>
      <c r="BN66" s="67"/>
      <c r="BO66" s="67"/>
      <c r="BP66" s="67"/>
      <c r="BQ66" s="67"/>
      <c r="BR66" s="67"/>
      <c r="BS66" s="67"/>
      <c r="BT66" s="67"/>
      <c r="BU66" s="67"/>
      <c r="BV66" s="67"/>
      <c r="BW66" s="67"/>
      <c r="BX66" s="67"/>
      <c r="BY66" s="67"/>
      <c r="BZ66" s="6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6"/>
      <c r="BM67" s="67"/>
      <c r="BN67" s="67"/>
      <c r="BO67" s="67"/>
      <c r="BP67" s="67"/>
      <c r="BQ67" s="67"/>
      <c r="BR67" s="67"/>
      <c r="BS67" s="67"/>
      <c r="BT67" s="67"/>
      <c r="BU67" s="67"/>
      <c r="BV67" s="67"/>
      <c r="BW67" s="67"/>
      <c r="BX67" s="67"/>
      <c r="BY67" s="67"/>
      <c r="BZ67" s="6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6"/>
      <c r="BM68" s="67"/>
      <c r="BN68" s="67"/>
      <c r="BO68" s="67"/>
      <c r="BP68" s="67"/>
      <c r="BQ68" s="67"/>
      <c r="BR68" s="67"/>
      <c r="BS68" s="67"/>
      <c r="BT68" s="67"/>
      <c r="BU68" s="67"/>
      <c r="BV68" s="67"/>
      <c r="BW68" s="67"/>
      <c r="BX68" s="67"/>
      <c r="BY68" s="67"/>
      <c r="BZ68" s="6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6"/>
      <c r="BM69" s="67"/>
      <c r="BN69" s="67"/>
      <c r="BO69" s="67"/>
      <c r="BP69" s="67"/>
      <c r="BQ69" s="67"/>
      <c r="BR69" s="67"/>
      <c r="BS69" s="67"/>
      <c r="BT69" s="67"/>
      <c r="BU69" s="67"/>
      <c r="BV69" s="67"/>
      <c r="BW69" s="67"/>
      <c r="BX69" s="67"/>
      <c r="BY69" s="67"/>
      <c r="BZ69" s="6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6"/>
      <c r="BM70" s="67"/>
      <c r="BN70" s="67"/>
      <c r="BO70" s="67"/>
      <c r="BP70" s="67"/>
      <c r="BQ70" s="67"/>
      <c r="BR70" s="67"/>
      <c r="BS70" s="67"/>
      <c r="BT70" s="67"/>
      <c r="BU70" s="67"/>
      <c r="BV70" s="67"/>
      <c r="BW70" s="67"/>
      <c r="BX70" s="67"/>
      <c r="BY70" s="67"/>
      <c r="BZ70" s="6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6"/>
      <c r="BM71" s="67"/>
      <c r="BN71" s="67"/>
      <c r="BO71" s="67"/>
      <c r="BP71" s="67"/>
      <c r="BQ71" s="67"/>
      <c r="BR71" s="67"/>
      <c r="BS71" s="67"/>
      <c r="BT71" s="67"/>
      <c r="BU71" s="67"/>
      <c r="BV71" s="67"/>
      <c r="BW71" s="67"/>
      <c r="BX71" s="67"/>
      <c r="BY71" s="67"/>
      <c r="BZ71" s="6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6"/>
      <c r="BM72" s="67"/>
      <c r="BN72" s="67"/>
      <c r="BO72" s="67"/>
      <c r="BP72" s="67"/>
      <c r="BQ72" s="67"/>
      <c r="BR72" s="67"/>
      <c r="BS72" s="67"/>
      <c r="BT72" s="67"/>
      <c r="BU72" s="67"/>
      <c r="BV72" s="67"/>
      <c r="BW72" s="67"/>
      <c r="BX72" s="67"/>
      <c r="BY72" s="67"/>
      <c r="BZ72" s="6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6"/>
      <c r="BM73" s="67"/>
      <c r="BN73" s="67"/>
      <c r="BO73" s="67"/>
      <c r="BP73" s="67"/>
      <c r="BQ73" s="67"/>
      <c r="BR73" s="67"/>
      <c r="BS73" s="67"/>
      <c r="BT73" s="67"/>
      <c r="BU73" s="67"/>
      <c r="BV73" s="67"/>
      <c r="BW73" s="67"/>
      <c r="BX73" s="67"/>
      <c r="BY73" s="67"/>
      <c r="BZ73" s="6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6"/>
      <c r="BM74" s="67"/>
      <c r="BN74" s="67"/>
      <c r="BO74" s="67"/>
      <c r="BP74" s="67"/>
      <c r="BQ74" s="67"/>
      <c r="BR74" s="67"/>
      <c r="BS74" s="67"/>
      <c r="BT74" s="67"/>
      <c r="BU74" s="67"/>
      <c r="BV74" s="67"/>
      <c r="BW74" s="67"/>
      <c r="BX74" s="67"/>
      <c r="BY74" s="67"/>
      <c r="BZ74" s="6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6"/>
      <c r="BM75" s="67"/>
      <c r="BN75" s="67"/>
      <c r="BO75" s="67"/>
      <c r="BP75" s="67"/>
      <c r="BQ75" s="67"/>
      <c r="BR75" s="67"/>
      <c r="BS75" s="67"/>
      <c r="BT75" s="67"/>
      <c r="BU75" s="67"/>
      <c r="BV75" s="67"/>
      <c r="BW75" s="67"/>
      <c r="BX75" s="67"/>
      <c r="BY75" s="67"/>
      <c r="BZ75" s="6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6"/>
      <c r="BM76" s="67"/>
      <c r="BN76" s="67"/>
      <c r="BO76" s="67"/>
      <c r="BP76" s="67"/>
      <c r="BQ76" s="67"/>
      <c r="BR76" s="67"/>
      <c r="BS76" s="67"/>
      <c r="BT76" s="67"/>
      <c r="BU76" s="67"/>
      <c r="BV76" s="67"/>
      <c r="BW76" s="67"/>
      <c r="BX76" s="67"/>
      <c r="BY76" s="67"/>
      <c r="BZ76" s="6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6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6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8"/>
    </row>
    <row r="79" spans="1:78" ht="13.5" customHeight="1">
      <c r="A79" s="2"/>
      <c r="B79" s="16"/>
      <c r="C79" s="72" t="s">
        <v>37</v>
      </c>
      <c r="D79" s="72"/>
      <c r="E79" s="72"/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  <c r="U79" s="19"/>
      <c r="V79" s="19"/>
      <c r="W79" s="72" t="s">
        <v>38</v>
      </c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19"/>
      <c r="AP79" s="19"/>
      <c r="AQ79" s="72" t="s">
        <v>39</v>
      </c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17"/>
      <c r="BJ79" s="18"/>
      <c r="BK79" s="2"/>
      <c r="BL79" s="66"/>
      <c r="BM79" s="67"/>
      <c r="BN79" s="67"/>
      <c r="BO79" s="67"/>
      <c r="BP79" s="67"/>
      <c r="BQ79" s="67"/>
      <c r="BR79" s="67"/>
      <c r="BS79" s="67"/>
      <c r="BT79" s="67"/>
      <c r="BU79" s="67"/>
      <c r="BV79" s="67"/>
      <c r="BW79" s="67"/>
      <c r="BX79" s="67"/>
      <c r="BY79" s="67"/>
      <c r="BZ79" s="68"/>
    </row>
    <row r="80" spans="1:78" ht="13.5" customHeight="1">
      <c r="A80" s="2"/>
      <c r="B80" s="16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19"/>
      <c r="V80" s="19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19"/>
      <c r="AP80" s="19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17"/>
      <c r="BJ80" s="18"/>
      <c r="BK80" s="2"/>
      <c r="BL80" s="66"/>
      <c r="BM80" s="67"/>
      <c r="BN80" s="67"/>
      <c r="BO80" s="67"/>
      <c r="BP80" s="67"/>
      <c r="BQ80" s="67"/>
      <c r="BR80" s="67"/>
      <c r="BS80" s="67"/>
      <c r="BT80" s="67"/>
      <c r="BU80" s="67"/>
      <c r="BV80" s="67"/>
      <c r="BW80" s="67"/>
      <c r="BX80" s="67"/>
      <c r="BY80" s="67"/>
      <c r="BZ80" s="6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6"/>
      <c r="BM81" s="67"/>
      <c r="BN81" s="67"/>
      <c r="BO81" s="67"/>
      <c r="BP81" s="67"/>
      <c r="BQ81" s="67"/>
      <c r="BR81" s="67"/>
      <c r="BS81" s="67"/>
      <c r="BT81" s="67"/>
      <c r="BU81" s="67"/>
      <c r="BV81" s="67"/>
      <c r="BW81" s="67"/>
      <c r="BX81" s="67"/>
      <c r="BY81" s="67"/>
      <c r="BZ81" s="6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9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1"/>
    </row>
    <row r="83" spans="1:78">
      <c r="C83" s="2" t="s">
        <v>40</v>
      </c>
    </row>
    <row r="84" spans="1:78">
      <c r="C84" s="2" t="s">
        <v>41</v>
      </c>
    </row>
  </sheetData>
  <sheetProtection password="B501" sheet="1" objects="1" scenarios="1" formatCells="0" formatColumns="0" formatRows="0"/>
  <mergeCells count="55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2:BZ4"/>
    <mergeCell ref="B6:AC6"/>
    <mergeCell ref="B7:H7"/>
    <mergeCell ref="I7:O7"/>
    <mergeCell ref="P7:V7"/>
    <mergeCell ref="W7:AC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35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53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54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55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56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57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58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59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60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61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62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63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64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65</v>
      </c>
      <c r="B5" s="29"/>
      <c r="C5" s="29"/>
      <c r="D5" s="29"/>
      <c r="E5" s="29"/>
      <c r="F5" s="29"/>
      <c r="G5" s="29"/>
      <c r="H5" s="30" t="s">
        <v>66</v>
      </c>
      <c r="I5" s="30" t="s">
        <v>67</v>
      </c>
      <c r="J5" s="30" t="s">
        <v>68</v>
      </c>
      <c r="K5" s="30" t="s">
        <v>69</v>
      </c>
      <c r="L5" s="30" t="s">
        <v>70</v>
      </c>
      <c r="M5" s="30" t="s">
        <v>71</v>
      </c>
      <c r="N5" s="30" t="s">
        <v>72</v>
      </c>
      <c r="O5" s="30" t="s">
        <v>73</v>
      </c>
      <c r="P5" s="30" t="s">
        <v>74</v>
      </c>
      <c r="Q5" s="30" t="s">
        <v>75</v>
      </c>
      <c r="R5" s="30" t="s">
        <v>76</v>
      </c>
      <c r="S5" s="30" t="s">
        <v>77</v>
      </c>
      <c r="T5" s="30" t="s">
        <v>78</v>
      </c>
      <c r="U5" s="30" t="s">
        <v>79</v>
      </c>
      <c r="V5" s="30" t="s">
        <v>80</v>
      </c>
      <c r="W5" s="30" t="s">
        <v>81</v>
      </c>
      <c r="X5" s="30" t="s">
        <v>82</v>
      </c>
      <c r="Y5" s="30" t="s">
        <v>83</v>
      </c>
      <c r="Z5" s="30" t="s">
        <v>84</v>
      </c>
      <c r="AA5" s="30" t="s">
        <v>85</v>
      </c>
      <c r="AB5" s="30" t="s">
        <v>86</v>
      </c>
      <c r="AC5" s="30" t="s">
        <v>87</v>
      </c>
      <c r="AD5" s="30" t="s">
        <v>88</v>
      </c>
      <c r="AE5" s="30" t="s">
        <v>89</v>
      </c>
      <c r="AF5" s="30" t="s">
        <v>90</v>
      </c>
      <c r="AG5" s="30" t="s">
        <v>91</v>
      </c>
      <c r="AH5" s="30" t="s">
        <v>92</v>
      </c>
      <c r="AI5" s="30" t="s">
        <v>82</v>
      </c>
      <c r="AJ5" s="30" t="s">
        <v>83</v>
      </c>
      <c r="AK5" s="30" t="s">
        <v>84</v>
      </c>
      <c r="AL5" s="30" t="s">
        <v>85</v>
      </c>
      <c r="AM5" s="30" t="s">
        <v>86</v>
      </c>
      <c r="AN5" s="30" t="s">
        <v>87</v>
      </c>
      <c r="AO5" s="30" t="s">
        <v>88</v>
      </c>
      <c r="AP5" s="30" t="s">
        <v>89</v>
      </c>
      <c r="AQ5" s="30" t="s">
        <v>90</v>
      </c>
      <c r="AR5" s="30" t="s">
        <v>91</v>
      </c>
      <c r="AS5" s="30" t="s">
        <v>93</v>
      </c>
      <c r="AT5" s="30" t="s">
        <v>82</v>
      </c>
      <c r="AU5" s="30" t="s">
        <v>83</v>
      </c>
      <c r="AV5" s="30" t="s">
        <v>84</v>
      </c>
      <c r="AW5" s="30" t="s">
        <v>85</v>
      </c>
      <c r="AX5" s="30" t="s">
        <v>86</v>
      </c>
      <c r="AY5" s="30" t="s">
        <v>87</v>
      </c>
      <c r="AZ5" s="30" t="s">
        <v>88</v>
      </c>
      <c r="BA5" s="30" t="s">
        <v>89</v>
      </c>
      <c r="BB5" s="30" t="s">
        <v>90</v>
      </c>
      <c r="BC5" s="30" t="s">
        <v>91</v>
      </c>
      <c r="BD5" s="30" t="s">
        <v>93</v>
      </c>
      <c r="BE5" s="30" t="s">
        <v>82</v>
      </c>
      <c r="BF5" s="30" t="s">
        <v>83</v>
      </c>
      <c r="BG5" s="30" t="s">
        <v>84</v>
      </c>
      <c r="BH5" s="30" t="s">
        <v>85</v>
      </c>
      <c r="BI5" s="30" t="s">
        <v>86</v>
      </c>
      <c r="BJ5" s="30" t="s">
        <v>87</v>
      </c>
      <c r="BK5" s="30" t="s">
        <v>88</v>
      </c>
      <c r="BL5" s="30" t="s">
        <v>89</v>
      </c>
      <c r="BM5" s="30" t="s">
        <v>90</v>
      </c>
      <c r="BN5" s="30" t="s">
        <v>91</v>
      </c>
      <c r="BO5" s="30" t="s">
        <v>93</v>
      </c>
      <c r="BP5" s="30" t="s">
        <v>82</v>
      </c>
      <c r="BQ5" s="30" t="s">
        <v>83</v>
      </c>
      <c r="BR5" s="30" t="s">
        <v>84</v>
      </c>
      <c r="BS5" s="30" t="s">
        <v>85</v>
      </c>
      <c r="BT5" s="30" t="s">
        <v>86</v>
      </c>
      <c r="BU5" s="30" t="s">
        <v>87</v>
      </c>
      <c r="BV5" s="30" t="s">
        <v>88</v>
      </c>
      <c r="BW5" s="30" t="s">
        <v>89</v>
      </c>
      <c r="BX5" s="30" t="s">
        <v>90</v>
      </c>
      <c r="BY5" s="30" t="s">
        <v>91</v>
      </c>
      <c r="BZ5" s="30" t="s">
        <v>93</v>
      </c>
      <c r="CA5" s="30" t="s">
        <v>82</v>
      </c>
      <c r="CB5" s="30" t="s">
        <v>83</v>
      </c>
      <c r="CC5" s="30" t="s">
        <v>84</v>
      </c>
      <c r="CD5" s="30" t="s">
        <v>85</v>
      </c>
      <c r="CE5" s="30" t="s">
        <v>86</v>
      </c>
      <c r="CF5" s="30" t="s">
        <v>87</v>
      </c>
      <c r="CG5" s="30" t="s">
        <v>88</v>
      </c>
      <c r="CH5" s="30" t="s">
        <v>89</v>
      </c>
      <c r="CI5" s="30" t="s">
        <v>90</v>
      </c>
      <c r="CJ5" s="30" t="s">
        <v>91</v>
      </c>
      <c r="CK5" s="30" t="s">
        <v>93</v>
      </c>
      <c r="CL5" s="30" t="s">
        <v>82</v>
      </c>
      <c r="CM5" s="30" t="s">
        <v>83</v>
      </c>
      <c r="CN5" s="30" t="s">
        <v>84</v>
      </c>
      <c r="CO5" s="30" t="s">
        <v>85</v>
      </c>
      <c r="CP5" s="30" t="s">
        <v>86</v>
      </c>
      <c r="CQ5" s="30" t="s">
        <v>87</v>
      </c>
      <c r="CR5" s="30" t="s">
        <v>88</v>
      </c>
      <c r="CS5" s="30" t="s">
        <v>89</v>
      </c>
      <c r="CT5" s="30" t="s">
        <v>90</v>
      </c>
      <c r="CU5" s="30" t="s">
        <v>91</v>
      </c>
      <c r="CV5" s="30" t="s">
        <v>93</v>
      </c>
      <c r="CW5" s="30" t="s">
        <v>82</v>
      </c>
      <c r="CX5" s="30" t="s">
        <v>83</v>
      </c>
      <c r="CY5" s="30" t="s">
        <v>84</v>
      </c>
      <c r="CZ5" s="30" t="s">
        <v>85</v>
      </c>
      <c r="DA5" s="30" t="s">
        <v>86</v>
      </c>
      <c r="DB5" s="30" t="s">
        <v>87</v>
      </c>
      <c r="DC5" s="30" t="s">
        <v>88</v>
      </c>
      <c r="DD5" s="30" t="s">
        <v>89</v>
      </c>
      <c r="DE5" s="30" t="s">
        <v>90</v>
      </c>
      <c r="DF5" s="30" t="s">
        <v>91</v>
      </c>
      <c r="DG5" s="30" t="s">
        <v>93</v>
      </c>
      <c r="DH5" s="30" t="s">
        <v>82</v>
      </c>
      <c r="DI5" s="30" t="s">
        <v>83</v>
      </c>
      <c r="DJ5" s="30" t="s">
        <v>84</v>
      </c>
      <c r="DK5" s="30" t="s">
        <v>85</v>
      </c>
      <c r="DL5" s="30" t="s">
        <v>86</v>
      </c>
      <c r="DM5" s="30" t="s">
        <v>87</v>
      </c>
      <c r="DN5" s="30" t="s">
        <v>88</v>
      </c>
      <c r="DO5" s="30" t="s">
        <v>89</v>
      </c>
      <c r="DP5" s="30" t="s">
        <v>90</v>
      </c>
      <c r="DQ5" s="30" t="s">
        <v>91</v>
      </c>
      <c r="DR5" s="30" t="s">
        <v>93</v>
      </c>
      <c r="DS5" s="30" t="s">
        <v>82</v>
      </c>
      <c r="DT5" s="30" t="s">
        <v>83</v>
      </c>
      <c r="DU5" s="30" t="s">
        <v>84</v>
      </c>
      <c r="DV5" s="30" t="s">
        <v>85</v>
      </c>
      <c r="DW5" s="30" t="s">
        <v>86</v>
      </c>
      <c r="DX5" s="30" t="s">
        <v>87</v>
      </c>
      <c r="DY5" s="30" t="s">
        <v>88</v>
      </c>
      <c r="DZ5" s="30" t="s">
        <v>89</v>
      </c>
      <c r="EA5" s="30" t="s">
        <v>90</v>
      </c>
      <c r="EB5" s="30" t="s">
        <v>91</v>
      </c>
      <c r="EC5" s="30" t="s">
        <v>93</v>
      </c>
      <c r="ED5" s="30" t="s">
        <v>82</v>
      </c>
      <c r="EE5" s="30" t="s">
        <v>83</v>
      </c>
      <c r="EF5" s="30" t="s">
        <v>84</v>
      </c>
      <c r="EG5" s="30" t="s">
        <v>85</v>
      </c>
      <c r="EH5" s="30" t="s">
        <v>86</v>
      </c>
      <c r="EI5" s="30" t="s">
        <v>87</v>
      </c>
      <c r="EJ5" s="30" t="s">
        <v>88</v>
      </c>
      <c r="EK5" s="30" t="s">
        <v>89</v>
      </c>
      <c r="EL5" s="30" t="s">
        <v>90</v>
      </c>
      <c r="EM5" s="30" t="s">
        <v>91</v>
      </c>
      <c r="EN5" s="30" t="s">
        <v>93</v>
      </c>
    </row>
    <row r="6" spans="1:144" s="34" customFormat="1">
      <c r="A6" s="26" t="s">
        <v>94</v>
      </c>
      <c r="B6" s="31">
        <f>B7</f>
        <v>2014</v>
      </c>
      <c r="C6" s="31">
        <f t="shared" ref="C6:W6" si="3">C7</f>
        <v>22012</v>
      </c>
      <c r="D6" s="31">
        <f t="shared" si="3"/>
        <v>47</v>
      </c>
      <c r="E6" s="31">
        <f t="shared" si="3"/>
        <v>17</v>
      </c>
      <c r="F6" s="31">
        <f t="shared" si="3"/>
        <v>5</v>
      </c>
      <c r="G6" s="31">
        <f t="shared" si="3"/>
        <v>0</v>
      </c>
      <c r="H6" s="31" t="str">
        <f t="shared" si="3"/>
        <v>青森県　青森市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農業集落排水</v>
      </c>
      <c r="L6" s="31" t="str">
        <f t="shared" si="3"/>
        <v>F2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2.36</v>
      </c>
      <c r="P6" s="32">
        <f t="shared" si="3"/>
        <v>92.28</v>
      </c>
      <c r="Q6" s="32">
        <f t="shared" si="3"/>
        <v>3052</v>
      </c>
      <c r="R6" s="32">
        <f t="shared" si="3"/>
        <v>295898</v>
      </c>
      <c r="S6" s="32">
        <f t="shared" si="3"/>
        <v>824.61</v>
      </c>
      <c r="T6" s="32">
        <f t="shared" si="3"/>
        <v>358.83</v>
      </c>
      <c r="U6" s="32">
        <f t="shared" si="3"/>
        <v>6930</v>
      </c>
      <c r="V6" s="32">
        <f t="shared" si="3"/>
        <v>5.64</v>
      </c>
      <c r="W6" s="32">
        <f t="shared" si="3"/>
        <v>1228.72</v>
      </c>
      <c r="X6" s="33">
        <f>IF(X7="",NA(),X7)</f>
        <v>80.86</v>
      </c>
      <c r="Y6" s="33">
        <f t="shared" ref="Y6:AG6" si="4">IF(Y7="",NA(),Y7)</f>
        <v>78.88</v>
      </c>
      <c r="Z6" s="33">
        <f t="shared" si="4"/>
        <v>78.98</v>
      </c>
      <c r="AA6" s="33">
        <f t="shared" si="4"/>
        <v>77.319999999999993</v>
      </c>
      <c r="AB6" s="33">
        <f t="shared" si="4"/>
        <v>76.94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1606.11</v>
      </c>
      <c r="BF6" s="33">
        <f t="shared" ref="BF6:BN6" si="7">IF(BF7="",NA(),BF7)</f>
        <v>1499.75</v>
      </c>
      <c r="BG6" s="33">
        <f t="shared" si="7"/>
        <v>1415</v>
      </c>
      <c r="BH6" s="33">
        <f t="shared" si="7"/>
        <v>647.62</v>
      </c>
      <c r="BI6" s="33">
        <f t="shared" si="7"/>
        <v>17.73</v>
      </c>
      <c r="BJ6" s="33">
        <f t="shared" si="7"/>
        <v>1267.26</v>
      </c>
      <c r="BK6" s="33">
        <f t="shared" si="7"/>
        <v>1239.2</v>
      </c>
      <c r="BL6" s="33">
        <f t="shared" si="7"/>
        <v>1197.82</v>
      </c>
      <c r="BM6" s="33">
        <f t="shared" si="7"/>
        <v>1126.77</v>
      </c>
      <c r="BN6" s="33">
        <f t="shared" si="7"/>
        <v>1044.8</v>
      </c>
      <c r="BO6" s="32" t="str">
        <f>IF(BO7="","",IF(BO7="-","【-】","【"&amp;SUBSTITUTE(TEXT(BO7,"#,##0.00"),"-","△")&amp;"】"))</f>
        <v>【992.47】</v>
      </c>
      <c r="BP6" s="33">
        <f>IF(BP7="",NA(),BP7)</f>
        <v>56.01</v>
      </c>
      <c r="BQ6" s="33">
        <f t="shared" ref="BQ6:BY6" si="8">IF(BQ7="",NA(),BQ7)</f>
        <v>58.96</v>
      </c>
      <c r="BR6" s="33">
        <f t="shared" si="8"/>
        <v>54.89</v>
      </c>
      <c r="BS6" s="33">
        <f t="shared" si="8"/>
        <v>72.11</v>
      </c>
      <c r="BT6" s="33">
        <f t="shared" si="8"/>
        <v>79.260000000000005</v>
      </c>
      <c r="BU6" s="33">
        <f t="shared" si="8"/>
        <v>53.42</v>
      </c>
      <c r="BV6" s="33">
        <f t="shared" si="8"/>
        <v>51.56</v>
      </c>
      <c r="BW6" s="33">
        <f t="shared" si="8"/>
        <v>51.03</v>
      </c>
      <c r="BX6" s="33">
        <f t="shared" si="8"/>
        <v>50.9</v>
      </c>
      <c r="BY6" s="33">
        <f t="shared" si="8"/>
        <v>50.82</v>
      </c>
      <c r="BZ6" s="32" t="str">
        <f>IF(BZ7="","",IF(BZ7="-","【-】","【"&amp;SUBSTITUTE(TEXT(BZ7,"#,##0.00"),"-","△")&amp;"】"))</f>
        <v>【51.49】</v>
      </c>
      <c r="CA6" s="33">
        <f>IF(CA7="",NA(),CA7)</f>
        <v>345.38</v>
      </c>
      <c r="CB6" s="33">
        <f t="shared" ref="CB6:CJ6" si="9">IF(CB7="",NA(),CB7)</f>
        <v>317.56</v>
      </c>
      <c r="CC6" s="33">
        <f t="shared" si="9"/>
        <v>330.39</v>
      </c>
      <c r="CD6" s="33">
        <f t="shared" si="9"/>
        <v>251.14</v>
      </c>
      <c r="CE6" s="33">
        <f t="shared" si="9"/>
        <v>230.77</v>
      </c>
      <c r="CF6" s="33">
        <f t="shared" si="9"/>
        <v>269.12</v>
      </c>
      <c r="CG6" s="33">
        <f t="shared" si="9"/>
        <v>283.26</v>
      </c>
      <c r="CH6" s="33">
        <f t="shared" si="9"/>
        <v>289.60000000000002</v>
      </c>
      <c r="CI6" s="33">
        <f t="shared" si="9"/>
        <v>293.27</v>
      </c>
      <c r="CJ6" s="33">
        <f t="shared" si="9"/>
        <v>300.52</v>
      </c>
      <c r="CK6" s="32" t="str">
        <f>IF(CK7="","",IF(CK7="-","【-】","【"&amp;SUBSTITUTE(TEXT(CK7,"#,##0.00"),"-","△")&amp;"】"))</f>
        <v>【295.10】</v>
      </c>
      <c r="CL6" s="33">
        <f>IF(CL7="",NA(),CL7)</f>
        <v>46.07</v>
      </c>
      <c r="CM6" s="33">
        <f t="shared" ref="CM6:CU6" si="10">IF(CM7="",NA(),CM7)</f>
        <v>46.39</v>
      </c>
      <c r="CN6" s="33">
        <f t="shared" si="10"/>
        <v>46.67</v>
      </c>
      <c r="CO6" s="33">
        <f t="shared" si="10"/>
        <v>46.42</v>
      </c>
      <c r="CP6" s="33">
        <f t="shared" si="10"/>
        <v>45</v>
      </c>
      <c r="CQ6" s="33">
        <f t="shared" si="10"/>
        <v>54.23</v>
      </c>
      <c r="CR6" s="33">
        <f t="shared" si="10"/>
        <v>55.2</v>
      </c>
      <c r="CS6" s="33">
        <f t="shared" si="10"/>
        <v>54.74</v>
      </c>
      <c r="CT6" s="33">
        <f t="shared" si="10"/>
        <v>53.78</v>
      </c>
      <c r="CU6" s="33">
        <f t="shared" si="10"/>
        <v>53.24</v>
      </c>
      <c r="CV6" s="32" t="str">
        <f>IF(CV7="","",IF(CV7="-","【-】","【"&amp;SUBSTITUTE(TEXT(CV7,"#,##0.00"),"-","△")&amp;"】"))</f>
        <v>【53.32】</v>
      </c>
      <c r="CW6" s="33">
        <f>IF(CW7="",NA(),CW7)</f>
        <v>63.5</v>
      </c>
      <c r="CX6" s="33">
        <f t="shared" ref="CX6:DF6" si="11">IF(CX7="",NA(),CX7)</f>
        <v>65.66</v>
      </c>
      <c r="CY6" s="33">
        <f t="shared" si="11"/>
        <v>67.41</v>
      </c>
      <c r="CZ6" s="33">
        <f t="shared" si="11"/>
        <v>70.58</v>
      </c>
      <c r="DA6" s="33">
        <f t="shared" si="11"/>
        <v>72.77</v>
      </c>
      <c r="DB6" s="33">
        <f t="shared" si="11"/>
        <v>83.61</v>
      </c>
      <c r="DC6" s="33">
        <f t="shared" si="11"/>
        <v>83.73</v>
      </c>
      <c r="DD6" s="33">
        <f t="shared" si="11"/>
        <v>83.88</v>
      </c>
      <c r="DE6" s="33">
        <f t="shared" si="11"/>
        <v>84.06</v>
      </c>
      <c r="DF6" s="33">
        <f t="shared" si="11"/>
        <v>84.07</v>
      </c>
      <c r="DG6" s="32" t="str">
        <f>IF(DG7="","",IF(DG7="-","【-】","【"&amp;SUBSTITUTE(TEXT(DG7,"#,##0.00"),"-","△")&amp;"】"))</f>
        <v>【83.79】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3">
        <f t="shared" si="14"/>
        <v>0.03</v>
      </c>
      <c r="EK6" s="33">
        <f t="shared" si="14"/>
        <v>0.04</v>
      </c>
      <c r="EL6" s="33">
        <f t="shared" si="14"/>
        <v>0.03</v>
      </c>
      <c r="EM6" s="33">
        <f t="shared" si="14"/>
        <v>0.02</v>
      </c>
      <c r="EN6" s="32" t="str">
        <f>IF(EN7="","",IF(EN7="-","【-】","【"&amp;SUBSTITUTE(TEXT(EN7,"#,##0.00"),"-","△")&amp;"】"))</f>
        <v>【0.03】</v>
      </c>
    </row>
    <row r="7" spans="1:144" s="34" customFormat="1">
      <c r="A7" s="26"/>
      <c r="B7" s="35">
        <v>2014</v>
      </c>
      <c r="C7" s="35">
        <v>22012</v>
      </c>
      <c r="D7" s="35">
        <v>47</v>
      </c>
      <c r="E7" s="35">
        <v>17</v>
      </c>
      <c r="F7" s="35">
        <v>5</v>
      </c>
      <c r="G7" s="35">
        <v>0</v>
      </c>
      <c r="H7" s="35" t="s">
        <v>95</v>
      </c>
      <c r="I7" s="35" t="s">
        <v>96</v>
      </c>
      <c r="J7" s="35" t="s">
        <v>97</v>
      </c>
      <c r="K7" s="35" t="s">
        <v>98</v>
      </c>
      <c r="L7" s="35" t="s">
        <v>99</v>
      </c>
      <c r="M7" s="36" t="s">
        <v>100</v>
      </c>
      <c r="N7" s="36" t="s">
        <v>101</v>
      </c>
      <c r="O7" s="36">
        <v>2.36</v>
      </c>
      <c r="P7" s="36">
        <v>92.28</v>
      </c>
      <c r="Q7" s="36">
        <v>3052</v>
      </c>
      <c r="R7" s="36">
        <v>295898</v>
      </c>
      <c r="S7" s="36">
        <v>824.61</v>
      </c>
      <c r="T7" s="36">
        <v>358.83</v>
      </c>
      <c r="U7" s="36">
        <v>6930</v>
      </c>
      <c r="V7" s="36">
        <v>5.64</v>
      </c>
      <c r="W7" s="36">
        <v>1228.72</v>
      </c>
      <c r="X7" s="36">
        <v>80.86</v>
      </c>
      <c r="Y7" s="36">
        <v>78.88</v>
      </c>
      <c r="Z7" s="36">
        <v>78.98</v>
      </c>
      <c r="AA7" s="36">
        <v>77.319999999999993</v>
      </c>
      <c r="AB7" s="36">
        <v>76.94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1606.11</v>
      </c>
      <c r="BF7" s="36">
        <v>1499.75</v>
      </c>
      <c r="BG7" s="36">
        <v>1415</v>
      </c>
      <c r="BH7" s="36">
        <v>647.62</v>
      </c>
      <c r="BI7" s="36">
        <v>17.73</v>
      </c>
      <c r="BJ7" s="36">
        <v>1267.26</v>
      </c>
      <c r="BK7" s="36">
        <v>1239.2</v>
      </c>
      <c r="BL7" s="36">
        <v>1197.82</v>
      </c>
      <c r="BM7" s="36">
        <v>1126.77</v>
      </c>
      <c r="BN7" s="36">
        <v>1044.8</v>
      </c>
      <c r="BO7" s="36">
        <v>992.47</v>
      </c>
      <c r="BP7" s="36">
        <v>56.01</v>
      </c>
      <c r="BQ7" s="36">
        <v>58.96</v>
      </c>
      <c r="BR7" s="36">
        <v>54.89</v>
      </c>
      <c r="BS7" s="36">
        <v>72.11</v>
      </c>
      <c r="BT7" s="36">
        <v>79.260000000000005</v>
      </c>
      <c r="BU7" s="36">
        <v>53.42</v>
      </c>
      <c r="BV7" s="36">
        <v>51.56</v>
      </c>
      <c r="BW7" s="36">
        <v>51.03</v>
      </c>
      <c r="BX7" s="36">
        <v>50.9</v>
      </c>
      <c r="BY7" s="36">
        <v>50.82</v>
      </c>
      <c r="BZ7" s="36">
        <v>51.49</v>
      </c>
      <c r="CA7" s="36">
        <v>345.38</v>
      </c>
      <c r="CB7" s="36">
        <v>317.56</v>
      </c>
      <c r="CC7" s="36">
        <v>330.39</v>
      </c>
      <c r="CD7" s="36">
        <v>251.14</v>
      </c>
      <c r="CE7" s="36">
        <v>230.77</v>
      </c>
      <c r="CF7" s="36">
        <v>269.12</v>
      </c>
      <c r="CG7" s="36">
        <v>283.26</v>
      </c>
      <c r="CH7" s="36">
        <v>289.60000000000002</v>
      </c>
      <c r="CI7" s="36">
        <v>293.27</v>
      </c>
      <c r="CJ7" s="36">
        <v>300.52</v>
      </c>
      <c r="CK7" s="36">
        <v>295.10000000000002</v>
      </c>
      <c r="CL7" s="36">
        <v>46.07</v>
      </c>
      <c r="CM7" s="36">
        <v>46.39</v>
      </c>
      <c r="CN7" s="36">
        <v>46.67</v>
      </c>
      <c r="CO7" s="36">
        <v>46.42</v>
      </c>
      <c r="CP7" s="36">
        <v>45</v>
      </c>
      <c r="CQ7" s="36">
        <v>54.23</v>
      </c>
      <c r="CR7" s="36">
        <v>55.2</v>
      </c>
      <c r="CS7" s="36">
        <v>54.74</v>
      </c>
      <c r="CT7" s="36">
        <v>53.78</v>
      </c>
      <c r="CU7" s="36">
        <v>53.24</v>
      </c>
      <c r="CV7" s="36">
        <v>53.32</v>
      </c>
      <c r="CW7" s="36">
        <v>63.5</v>
      </c>
      <c r="CX7" s="36">
        <v>65.66</v>
      </c>
      <c r="CY7" s="36">
        <v>67.41</v>
      </c>
      <c r="CZ7" s="36">
        <v>70.58</v>
      </c>
      <c r="DA7" s="36">
        <v>72.77</v>
      </c>
      <c r="DB7" s="36">
        <v>83.61</v>
      </c>
      <c r="DC7" s="36">
        <v>83.73</v>
      </c>
      <c r="DD7" s="36">
        <v>83.88</v>
      </c>
      <c r="DE7" s="36">
        <v>84.06</v>
      </c>
      <c r="DF7" s="36">
        <v>84.07</v>
      </c>
      <c r="DG7" s="36">
        <v>83.79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0.03</v>
      </c>
      <c r="EK7" s="36">
        <v>0.04</v>
      </c>
      <c r="EL7" s="36">
        <v>0.03</v>
      </c>
      <c r="EM7" s="36">
        <v>0.02</v>
      </c>
      <c r="EN7" s="36">
        <v>0.03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102</v>
      </c>
      <c r="C9" s="38" t="s">
        <v>103</v>
      </c>
      <c r="D9" s="38" t="s">
        <v>104</v>
      </c>
      <c r="E9" s="38" t="s">
        <v>105</v>
      </c>
      <c r="F9" s="38" t="s">
        <v>106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2016-02-03T09:08:33Z</dcterms:created>
  <dcterms:modified xsi:type="dcterms:W3CDTF">2016-02-12T01:55:55Z</dcterms:modified>
  <cp:category/>
</cp:coreProperties>
</file>