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4年度\R4決算統計\01_普通会計\13_その他照会\060313〆【青森県】財政状況資料集の作成について（１回目）\05_修正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<sst xmlns="http://schemas.openxmlformats.org/spreadsheetml/2006/main" count="1090" uniqueCount="616">
  <si>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</si>
  <si>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</si>
  <si>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</si>
  <si>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</si>
  <si>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</si>
  <si>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</si>
  <si>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</si>
  <si>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</si>
  <si>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</si>
  <si>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</si>
  <si>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</si>
  <si>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</si>
  <si>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</si>
  <si>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</si>
  <si>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</si>
  <si>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</si>
  <si>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</si>
  <si>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</si>
  <si>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</si>
  <si>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</si>
  <si>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</si>
  <si>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</si>
  <si>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</si>
  <si>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</si>
  <si>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</si>
  <si>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</si>
  <si>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</si>
  <si>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</si>
  <si>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</si>
  <si>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</si>
  <si>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</si>
  <si>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</si>
  <si>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</si>
  <si>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</si>
  <si>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</si>
  <si>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</si>
  <si>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</si>
  <si>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</si>
  <si>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</si>
  <si>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</si>
  <si>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</si>
  <si>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</si>
  <si>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</si>
  <si>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</si>
  <si>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</si>
  <si>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</si>
  <si>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</si>
  <si>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</si>
  <si>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</si>
  <si>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</si>
  <si>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</si>
  <si>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</si>
  <si>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</si>
  <si>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</si>
  <si>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</si>
  <si>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</si>
  <si>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</si>
  <si>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</si>
  <si>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</si>
  <si>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</si>
  <si>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</si>
  <si>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</si>
  <si>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</si>
  <si>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</si>
  <si>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</si>
  <si>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</si>
  <si>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</si>
  <si>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</si>
  <si>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</si>
  <si>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</si>
  <si>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</si>
  <si>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</si>
  <si>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</si>
  <si>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</si>
  <si>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</si>
  <si>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</si>
  <si>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</si>
  <si>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</si>
  <si>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</si>
  <si>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</si>
  <si>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</si>
  <si>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</si>
  <si>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</si>
  <si>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</si>
  <si>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</si>
  <si>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</si>
  <si>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</si>
  <si>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</si>
  <si>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</si>
  <si>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</si>
  <si>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</si>
  <si>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</si>
  <si>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</si>
  <si>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</si>
  <si>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</si>
  <si>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</si>
  <si>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</si>
  <si>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</si>
  <si>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</si>
  <si>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</si>
  <si>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</si>
  <si>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</si>
  <si>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</si>
  <si>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</si>
  <si>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</si>
  <si>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</si>
  <si>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</si>
  <si>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</si>
  <si>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</si>
  <si>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</si>
  <si>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</si>
  <si>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</si>
  <si>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</si>
  <si>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</si>
  <si>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</si>
  <si>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</si>
  <si>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</si>
  <si>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</si>
  <si>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</si>
  <si>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</si>
  <si>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</si>
  <si>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</si>
  <si>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</si>
  <si>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</si>
  <si>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</si>
  <si>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</si>
  <si>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</si>
  <si>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</si>
  <si>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</si>
  <si>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</si>
  <si>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</si>
  <si>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</si>
  <si>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</si>
  <si>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</si>
  <si>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</si>
  <si>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</si>
  <si>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</si>
  <si>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</si>
  <si>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</si>
  <si>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</si>
  <si>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</si>
  <si>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</si>
  <si>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</si>
  <si>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</si>
  <si>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</si>
  <si>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</si>
  <si>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</si>
  <si>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</si>
  <si>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</si>
  <si>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</si>
  <si>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</si>
  <si>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</si>
  <si>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</si>
  <si>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</si>
  <si>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自動車運送事業会計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</si>
  <si>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</si>
  <si>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</si>
  <si>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</si>
  <si>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</si>
  <si>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</si>
  <si>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</si>
  <si>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</si>
  <si>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</si>
  <si>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</si>
  <si>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</si>
  <si>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</si>
  <si>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</si>
  <si>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</si>
  <si>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</si>
  <si>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</si>
  <si>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</si>
  <si>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</si>
  <si>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</si>
  <si>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</si>
  <si>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</si>
  <si>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</si>
  <si>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</si>
  <si>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</si>
  <si>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</si>
  <si>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</si>
  <si>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</si>
  <si>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</si>
  <si>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</si>
  <si>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</si>
  <si>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</si>
  <si>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</si>
  <si>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</si>
  <si>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</si>
  <si>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</si>
  <si>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</si>
  <si>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</si>
  <si>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</si>
  <si>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</si>
  <si>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</si>
  <si>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</si>
  <si>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</si>
  <si>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</si>
  <si>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</si>
  <si>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</si>
  <si>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</si>
  <si>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</si>
  <si>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</si>
  <si>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</si>
  <si>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</si>
  <si>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</si>
  <si>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</si>
  <si>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</si>
  <si>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</si>
  <si>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</si>
  <si>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</si>
  <si>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</si>
  <si>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</si>
  <si>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</si>
  <si>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</si>
  <si>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</si>
  <si>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</si>
  <si>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</si>
  <si>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青森県青森市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</si>
  <si>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</si>
  <si>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</si>
  <si>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</si>
  <si>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</si>
  <si>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</si>
  <si>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</si>
  <si>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</si>
  <si>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</si>
  <si>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</si>
  <si>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</si>
  <si>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</si>
  <si>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</si>
  <si>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</si>
  <si>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</si>
  <si>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</si>
  <si>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</si>
  <si>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</si>
  <si>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</si>
  <si>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</si>
  <si>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</si>
  <si>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</si>
  <si>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</si>
  <si>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</si>
  <si>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</si>
  <si>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</si>
  <si>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</si>
  <si>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</si>
  <si>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</si>
  <si>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</si>
  <si>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</si>
  <si>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</si>
  <si>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</si>
  <si>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</si>
  <si>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</si>
  <si>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</si>
  <si>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</si>
  <si>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</si>
  <si>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</si>
  <si>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</si>
  <si>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</si>
  <si>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</si>
  <si>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</si>
  <si>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</si>
  <si>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</si>
  <si>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</si>
  <si>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</si>
  <si>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</si>
  <si>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</si>
  <si>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</si>
  <si>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</si>
  <si>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</si>
  <si>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</si>
  <si>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</si>
  <si>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</si>
  <si>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</si>
  <si>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</si>
  <si>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</si>
  <si>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</si>
  <si>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</si>
  <si>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</si>
  <si>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</si>
  <si>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</si>
  <si>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</si>
  <si>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</si>
  <si>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</si>
  <si>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</si>
  <si>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</si>
  <si>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</si>
  <si>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</si>
  <si>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</si>
  <si>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</si>
  <si>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</si>
  <si>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</si>
  <si>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</si>
  <si>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</si>
  <si>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</si>
  <si>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</si>
  <si>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</si>
  <si>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</si>
  <si>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</si>
  <si>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</si>
  <si>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</si>
  <si>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</si>
  <si>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</si>
  <si>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</si>
  <si>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</si>
  <si>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</si>
  <si>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</si>
  <si>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</si>
  <si>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</si>
  <si>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</si>
  <si>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</si>
  <si>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</si>
  <si>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</si>
  <si>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</si>
  <si>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</si>
  <si>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</si>
  <si>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</si>
  <si>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</si>
  <si>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</si>
  <si>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</si>
  <si>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</si>
  <si>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</si>
  <si>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</si>
  <si>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</si>
  <si>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</si>
  <si>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</si>
  <si>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</si>
  <si>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</si>
  <si>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</si>
  <si>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</si>
  <si>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</si>
  <si>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</si>
  <si>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</si>
  <si>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</si>
  <si>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</si>
  <si>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</si>
  <si>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</si>
  <si>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</si>
  <si>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</si>
  <si>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</si>
  <si>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</si>
  <si>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</si>
  <si>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</si>
  <si>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</si>
  <si>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</si>
  <si>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</si>
  <si>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</si>
  <si>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</si>
  <si>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</si>
  <si>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</si>
  <si>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</si>
  <si>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</si>
  <si>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</si>
  <si>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</si>
  <si>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</si>
  <si>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</si>
  <si>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</si>
  <si>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</si>
  <si>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</si>
  <si>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</si>
  <si>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</si>
  <si>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</si>
  <si>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</si>
  <si>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</si>
  <si>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</si>
  <si>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</si>
  <si>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</si>
  <si>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</si>
  <si>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</si>
  <si>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</si>
  <si>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</si>
  <si>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青森県青森市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</si>
  <si>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</si>
  <si>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</si>
  <si>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</si>
  <si>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</si>
  <si>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</si>
  <si>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</si>
  <si>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</si>
  <si>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</si>
  <si>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</si>
  <si>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</si>
  <si>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</si>
  <si>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</si>
  <si>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</si>
  <si>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</si>
  <si>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</si>
  <si>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</si>
  <si>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</si>
  <si>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</si>
  <si>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</si>
  <si>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</si>
  <si>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</si>
  <si>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</si>
  <si>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</si>
  <si>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</si>
  <si>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</si>
  <si>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</si>
  <si>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</si>
  <si>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</si>
  <si>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</si>
  <si>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</si>
  <si>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</si>
  <si>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</si>
  <si>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</si>
  <si>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</si>
  <si>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</si>
  <si>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</si>
  <si>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</si>
  <si>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</si>
  <si>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</si>
  <si>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</si>
  <si>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自動車運送事業会計</t>
    <phoneticPr fontId="5"/>
  </si>
  <si>
    <t>水道事業会計</t>
    <phoneticPr fontId="5"/>
  </si>
  <si>
    <t>下水道事業会計</t>
    <phoneticPr fontId="5"/>
  </si>
  <si>
    <t>-</t>
    <phoneticPr fontId="5"/>
  </si>
  <si>
    <t>農業集落排水事業会計</t>
    <phoneticPr fontId="5"/>
  </si>
  <si>
    <t>卸売市場事業特別会計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</si>
  <si>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</si>
  <si>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</si>
  <si>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</si>
  <si>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</si>
  <si>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</si>
  <si>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</si>
  <si>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</si>
  <si>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</si>
  <si>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</si>
  <si>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</si>
  <si>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</si>
  <si>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</si>
  <si>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</si>
  <si>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</si>
  <si>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</si>
  <si>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</si>
  <si>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</si>
  <si>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</si>
  <si>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</si>
  <si>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</si>
  <si>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</si>
  <si>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</si>
  <si>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</si>
  <si>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</si>
  <si>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</si>
  <si>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</si>
  <si>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</si>
  <si>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</si>
  <si>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</si>
  <si>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</si>
  <si>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</si>
  <si>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</si>
  <si>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</si>
  <si>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</si>
  <si>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</si>
  <si>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</si>
  <si>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</si>
  <si>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</si>
  <si>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</si>
  <si>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</si>
  <si>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</si>
  <si>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</si>
  <si>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</si>
  <si>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</si>
  <si>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</si>
  <si>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</si>
  <si>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</si>
  <si>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</si>
  <si>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</si>
  <si>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</si>
  <si>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</si>
  <si>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</si>
  <si>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</si>
  <si>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</si>
  <si>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</si>
  <si>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</si>
  <si>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</si>
  <si>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</si>
  <si>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</si>
  <si>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</si>
  <si>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</si>
  <si>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</si>
  <si>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</si>
  <si>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</si>
  <si>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自動車運送事業会計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</si>
  <si>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</si>
  <si>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</si>
  <si>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</si>
  <si>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</si>
  <si>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</si>
  <si>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</si>
  <si>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</si>
  <si>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</si>
  <si>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</si>
  <si>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</si>
  <si>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</si>
  <si>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</si>
  <si>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</si>
  <si>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</si>
  <si>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</si>
  <si>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</si>
  <si>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</si>
  <si>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</si>
  <si>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</si>
  <si>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</si>
  <si>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</si>
  <si>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</si>
  <si>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</si>
  <si>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</si>
  <si>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</si>
  <si>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</si>
  <si>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</si>
  <si>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</si>
  <si>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</si>
  <si>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</si>
  <si>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</si>
  <si>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</si>
  <si>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</si>
  <si>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</si>
  <si>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</si>
  <si>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</si>
  <si>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</si>
  <si>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</si>
  <si>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</si>
  <si>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</si>
  <si>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</si>
  <si>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</si>
  <si>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</si>
  <si>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</si>
  <si>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</si>
  <si>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</si>
  <si>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</si>
  <si>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</si>
  <si>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</si>
  <si>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</si>
  <si>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</si>
  <si>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</si>
  <si>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</si>
  <si>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</si>
  <si>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</si>
  <si>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</si>
  <si>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</si>
  <si>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</si>
  <si>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</si>
  <si>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</si>
  <si>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</si>
  <si>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</si>
  <si>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</si>
  <si>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</si>
  <si>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</si>
  <si>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</si>
  <si>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</si>
  <si>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</si>
  <si>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</si>
  <si>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</si>
  <si>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</si>
  <si>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</si>
  <si>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</si>
  <si>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</si>
  <si>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</si>
  <si>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</si>
  <si>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</si>
  <si>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</si>
  <si>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</si>
  <si>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</si>
  <si>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</si>
  <si>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</si>
  <si>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</si>
  <si>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3.18</t>
  </si>
  <si>
    <t>▲ 0.93</t>
  </si>
  <si>
    <t>▲ 1.80</t>
  </si>
  <si>
    <t>自動車運送事業会計</t>
  </si>
  <si>
    <t>▲ 0.07</t>
  </si>
  <si>
    <t>▲ 0.26</t>
  </si>
  <si>
    <t>▲ 0.22</t>
  </si>
  <si>
    <t>▲ 0.20</t>
  </si>
  <si>
    <t>▲ 0.18</t>
  </si>
  <si>
    <t>病院事業会計</t>
  </si>
  <si>
    <t>▲ 2.72</t>
  </si>
  <si>
    <t>▲ 2.50</t>
  </si>
  <si>
    <t>▲ 1.49</t>
  </si>
  <si>
    <t>▲ 0.27</t>
  </si>
  <si>
    <t>▲ 0.06</t>
  </si>
  <si>
    <t>母子父子寡婦福祉資金貸付金特別会計</t>
  </si>
  <si>
    <t>▲ 0.02</t>
  </si>
  <si>
    <t>▲ 0.01</t>
  </si>
  <si>
    <t>水道事業会計</t>
  </si>
  <si>
    <t>一般会計</t>
  </si>
  <si>
    <t>介護保険事業特別会計</t>
  </si>
  <si>
    <t>競輪事業特別会計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</si>
  <si>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</si>
  <si>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</si>
  <si>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</si>
  <si>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</si>
  <si>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</si>
  <si>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</si>
  <si>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</si>
  <si>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</si>
  <si>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</si>
  <si>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</si>
  <si>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</si>
  <si>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</si>
  <si>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</si>
  <si>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</si>
  <si>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青森県後期高齢者広域連合（一般会計）</t>
    <rPh sb="0" eb="3">
      <t>アオモリケン</t>
    </rPh>
    <rPh sb="3" eb="5">
      <t>コウキ</t>
    </rPh>
    <rPh sb="5" eb="7">
      <t>コウレイ</t>
    </rPh>
    <rPh sb="7" eb="8">
      <t>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</si>
  <si>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7">
      <t>コウレイ</t>
    </rPh>
    <rPh sb="7" eb="8">
      <t>シャ</t>
    </rPh>
    <rPh sb="8" eb="10">
      <t>コウイキ</t>
    </rPh>
    <rPh sb="10" eb="12">
      <t>レンゴウ</t>
    </rPh>
    <rPh sb="13" eb="15">
      <t>トクベツ</t>
    </rPh>
    <rPh sb="15" eb="17">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</si>
  <si>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</si>
  <si>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</si>
  <si>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6"/>
  </si>
  <si>
    <t>法適用企業</t>
    <rPh sb="0" eb="1">
      <t>ホウ</t>
    </rPh>
    <rPh sb="1" eb="3">
      <t>テキヨウ</t>
    </rPh>
    <rPh sb="3" eb="5">
      <t>キギョウ</t>
    </rPh>
    <phoneticPr fontId="2"/>
  </si>
  <si>
    <t>一般財団法人青森市文化観光振興財団</t>
  </si>
  <si>
    <t>株式会社アップルヒル</t>
  </si>
  <si>
    <t>公益財団法人青森学術文化振興財団</t>
  </si>
  <si>
    <t>公立大学法人青森公立大学</t>
  </si>
  <si>
    <t>青森市地域振興基金</t>
  </si>
  <si>
    <t>青森市次世代健康・スポーツ振興基金</t>
  </si>
  <si>
    <t>青森市元気都市あおもり応援基金</t>
  </si>
  <si>
    <t>青森市大井青少年育成事業基金</t>
  </si>
  <si>
    <t>青森市公共施設整備基金</t>
    <rPh sb="0" eb="3">
      <t>アオモリシ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</si>
</sst>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xmlns:c16r2="http://schemas.microsoft.com/office/drawing/2015/06/chart">
            <c:ext xmlns:c16="http://schemas.microsoft.com/office/drawing/2014/chart" uri="{C3380CC4-5D6E-409C-BE32-E72D297353CC}">
              <c16:uniqueId val="{00000000-4F90-4F9F-A16E-689932F921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25092</c:v>
                </c:pt>
                <c:pt idx="1">
                  <c:v>49404</c:v>
                </c:pt>
                <c:pt idx="2">
                  <c:v>36971</c:v>
                </c:pt>
                <c:pt idx="3">
                  <c:v>41327</c:v>
                </c:pt>
                <c:pt idx="4">
                  <c:v>33118</c:v>
                </c:pt>
              </c:numCache>
            </c:numRef>
          </c:val>
          <c:smooth val="0"/>
          <c:extLst xmlns:c16r2="http://schemas.microsoft.com/office/drawing/2015/06/chart">
            <c:ext xmlns:c16="http://schemas.microsoft.com/office/drawing/2014/chart" uri="{C3380CC4-5D6E-409C-BE32-E72D297353CC}">
              <c16:uniqueId val="{00000001-4F90-4F9F-A16E-689932F9215D}"/>
            </c:ext>
          </c:extLst>
        </c:ser>
        <c:dLbls>
          <c:showLegendKey val="0"/>
          <c:showVal val="0"/>
          <c:showCatName val="0"/>
          <c:showSerName val="0"/>
          <c:showPercent val="0"/>
          <c:showBubbleSize val="0"/>
        </c:dLbls>
        <c:marker val="1"/>
        <c:smooth val="0"/>
        <c:axId val="654874176"/>
        <c:axId val="654869080"/>
      </c:lineChart>
      <c:catAx>
        <c:axId val="65487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4869080"/>
        <c:crosses val="autoZero"/>
        <c:auto val="1"/>
        <c:lblAlgn val="ctr"/>
        <c:lblOffset val="100"/>
        <c:tickLblSkip val="1"/>
        <c:tickMarkSkip val="1"/>
        <c:noMultiLvlLbl val="0"/>
      </c:catAx>
      <c:valAx>
        <c:axId val="6548690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48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1.84</c:v>
                </c:pt>
                <c:pt idx="1">
                  <c:v>3.95</c:v>
                </c:pt>
                <c:pt idx="2">
                  <c:v>3.54</c:v>
                </c:pt>
                <c:pt idx="3">
                  <c:v>7.01</c:v>
                </c:pt>
                <c:pt idx="4">
                  <c:v>7.57</c:v>
                </c:pt>
              </c:numCache>
            </c:numRef>
          </c:val>
          <c:extLst xmlns:c16r2="http://schemas.microsoft.com/office/drawing/2015/06/chart">
            <c:ext xmlns:c16="http://schemas.microsoft.com/office/drawing/2014/chart" uri="{C3380CC4-5D6E-409C-BE32-E72D297353CC}">
              <c16:uniqueId val="{00000000-6560-4A36-B201-91B51DFEA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3.12</c:v>
                </c:pt>
                <c:pt idx="1">
                  <c:v>4.18</c:v>
                </c:pt>
                <c:pt idx="2">
                  <c:v>5.54</c:v>
                </c:pt>
                <c:pt idx="3">
                  <c:v>6.6</c:v>
                </c:pt>
                <c:pt idx="4">
                  <c:v>8.2100000000000009</c:v>
                </c:pt>
              </c:numCache>
            </c:numRef>
          </c:val>
          <c:extLst xmlns:c16r2="http://schemas.microsoft.com/office/drawing/2015/06/chart">
            <c:ext xmlns:c16="http://schemas.microsoft.com/office/drawing/2014/chart" uri="{C3380CC4-5D6E-409C-BE32-E72D297353CC}">
              <c16:uniqueId val="{00000001-6560-4A36-B201-91B51DFEA78E}"/>
            </c:ext>
          </c:extLst>
        </c:ser>
        <c:dLbls>
          <c:showLegendKey val="0"/>
          <c:showVal val="0"/>
          <c:showCatName val="0"/>
          <c:showSerName val="0"/>
          <c:showPercent val="0"/>
          <c:showBubbleSize val="0"/>
        </c:dLbls>
        <c:gapWidth val="250"/>
        <c:overlap val="100"/>
        <c:axId val="654865552"/>
        <c:axId val="654867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c:v>
                </c:pt>
                <c:pt idx="1">
                  <c:v>2.11</c:v>
                </c:pt>
                <c:pt idx="2">
                  <c:v>-0.93</c:v>
                </c:pt>
                <c:pt idx="3">
                  <c:v>2.95</c:v>
                </c:pt>
                <c:pt idx="4">
                  <c:v>-1.8</c:v>
                </c:pt>
              </c:numCache>
            </c:numRef>
          </c:val>
          <c:smooth val="0"/>
          <c:extLst xmlns:c16r2="http://schemas.microsoft.com/office/drawing/2015/06/chart">
            <c:ext xmlns:c16="http://schemas.microsoft.com/office/drawing/2014/chart" uri="{C3380CC4-5D6E-409C-BE32-E72D297353CC}">
              <c16:uniqueId val="{00000002-6560-4A36-B201-91B51DFEA78E}"/>
            </c:ext>
          </c:extLst>
        </c:ser>
        <c:dLbls>
          <c:showLegendKey val="0"/>
          <c:showVal val="0"/>
          <c:showCatName val="0"/>
          <c:showSerName val="0"/>
          <c:showPercent val="0"/>
          <c:showBubbleSize val="0"/>
        </c:dLbls>
        <c:marker val="1"/>
        <c:smooth val="0"/>
        <c:axId val="654865552"/>
        <c:axId val="654867512"/>
      </c:lineChart>
      <c:catAx>
        <c:axId val="65486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4867512"/>
        <c:crosses val="autoZero"/>
        <c:auto val="1"/>
        <c:lblAlgn val="ctr"/>
        <c:lblOffset val="100"/>
        <c:tickLblSkip val="1"/>
        <c:tickMarkSkip val="1"/>
        <c:noMultiLvlLbl val="0"/>
      </c:catAx>
      <c:valAx>
        <c:axId val="65486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86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0.75</c:v>
                </c:pt>
                <c:pt idx="2">
                  <c:v>#N/A</c:v>
                </c:pt>
                <c:pt idx="3">
                  <c:v>0.71</c:v>
                </c:pt>
                <c:pt idx="4">
                  <c:v>#N/A</c:v>
                </c:pt>
                <c:pt idx="5">
                  <c:v>0.41</c:v>
                </c:pt>
                <c:pt idx="6">
                  <c:v>#N/A</c:v>
                </c:pt>
                <c:pt idx="7">
                  <c:v>0.26</c:v>
                </c:pt>
                <c:pt idx="8">
                  <c:v>#N/A</c:v>
                </c:pt>
                <c:pt idx="9">
                  <c:v>0.25</c:v>
                </c:pt>
              </c:numCache>
            </c:numRef>
          </c:val>
          <c:extLst xmlns:c16r2="http://schemas.microsoft.com/office/drawing/2015/06/chart">
            <c:ext xmlns:c16="http://schemas.microsoft.com/office/drawing/2014/chart" uri="{C3380CC4-5D6E-409C-BE32-E72D297353CC}">
              <c16:uniqueId val="{00000000-FA6B-43D5-98A3-8ACBB04139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6B-43D5-98A3-8ACBB04139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0.15</c:v>
                </c:pt>
                <c:pt idx="4">
                  <c:v>#N/A</c:v>
                </c:pt>
                <c:pt idx="5">
                  <c:v>0.09</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2-FA6B-43D5-98A3-8ACBB04139FD}"/>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0.57999999999999996</c:v>
                </c:pt>
                <c:pt idx="2">
                  <c:v>#N/A</c:v>
                </c:pt>
                <c:pt idx="3">
                  <c:v>0.56000000000000005</c:v>
                </c:pt>
                <c:pt idx="4">
                  <c:v>#N/A</c:v>
                </c:pt>
                <c:pt idx="5">
                  <c:v>0.55000000000000004</c:v>
                </c:pt>
                <c:pt idx="6">
                  <c:v>#N/A</c:v>
                </c:pt>
                <c:pt idx="7">
                  <c:v>0.42</c:v>
                </c:pt>
                <c:pt idx="8">
                  <c:v>#N/A</c:v>
                </c:pt>
                <c:pt idx="9">
                  <c:v>0.44</c:v>
                </c:pt>
              </c:numCache>
            </c:numRef>
          </c:val>
          <c:extLst xmlns:c16r2="http://schemas.microsoft.com/office/drawing/2015/06/chart">
            <c:ext xmlns:c16="http://schemas.microsoft.com/office/drawing/2014/chart" uri="{C3380CC4-5D6E-409C-BE32-E72D297353CC}">
              <c16:uniqueId val="{00000003-FA6B-43D5-98A3-8ACBB04139F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0.71</c:v>
                </c:pt>
                <c:pt idx="2">
                  <c:v>#N/A</c:v>
                </c:pt>
                <c:pt idx="3">
                  <c:v>0.28000000000000003</c:v>
                </c:pt>
                <c:pt idx="4">
                  <c:v>#N/A</c:v>
                </c:pt>
                <c:pt idx="5">
                  <c:v>0.46</c:v>
                </c:pt>
                <c:pt idx="6">
                  <c:v>#N/A</c:v>
                </c:pt>
                <c:pt idx="7">
                  <c:v>0.54</c:v>
                </c:pt>
                <c:pt idx="8">
                  <c:v>#N/A</c:v>
                </c:pt>
                <c:pt idx="9">
                  <c:v>0.61</c:v>
                </c:pt>
              </c:numCache>
            </c:numRef>
          </c:val>
          <c:extLst xmlns:c16r2="http://schemas.microsoft.com/office/drawing/2015/06/chart">
            <c:ext xmlns:c16="http://schemas.microsoft.com/office/drawing/2014/chart" uri="{C3380CC4-5D6E-409C-BE32-E72D297353CC}">
              <c16:uniqueId val="{00000004-FA6B-43D5-98A3-8ACBB04139F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1.85</c:v>
                </c:pt>
                <c:pt idx="2">
                  <c:v>#N/A</c:v>
                </c:pt>
                <c:pt idx="3">
                  <c:v>3.94</c:v>
                </c:pt>
                <c:pt idx="4">
                  <c:v>#N/A</c:v>
                </c:pt>
                <c:pt idx="5">
                  <c:v>3.54</c:v>
                </c:pt>
                <c:pt idx="6">
                  <c:v>#N/A</c:v>
                </c:pt>
                <c:pt idx="7">
                  <c:v>7</c:v>
                </c:pt>
                <c:pt idx="8">
                  <c:v>#N/A</c:v>
                </c:pt>
                <c:pt idx="9">
                  <c:v>7.58</c:v>
                </c:pt>
              </c:numCache>
            </c:numRef>
          </c:val>
          <c:extLst xmlns:c16r2="http://schemas.microsoft.com/office/drawing/2015/06/chart">
            <c:ext xmlns:c16="http://schemas.microsoft.com/office/drawing/2014/chart" uri="{C3380CC4-5D6E-409C-BE32-E72D297353CC}">
              <c16:uniqueId val="{00000005-FA6B-43D5-98A3-8ACBB04139FD}"/>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11.61</c:v>
                </c:pt>
                <c:pt idx="2">
                  <c:v>#N/A</c:v>
                </c:pt>
                <c:pt idx="3">
                  <c:v>11.66</c:v>
                </c:pt>
                <c:pt idx="4">
                  <c:v>#N/A</c:v>
                </c:pt>
                <c:pt idx="5">
                  <c:v>9.82</c:v>
                </c:pt>
                <c:pt idx="6">
                  <c:v>#N/A</c:v>
                </c:pt>
                <c:pt idx="7">
                  <c:v>7.47</c:v>
                </c:pt>
                <c:pt idx="8">
                  <c:v>#N/A</c:v>
                </c:pt>
                <c:pt idx="9">
                  <c:v>7.84</c:v>
                </c:pt>
              </c:numCache>
            </c:numRef>
          </c:val>
          <c:extLst xmlns:c16r2="http://schemas.microsoft.com/office/drawing/2015/06/chart">
            <c:ext xmlns:c16="http://schemas.microsoft.com/office/drawing/2014/chart" uri="{C3380CC4-5D6E-409C-BE32-E72D297353CC}">
              <c16:uniqueId val="{00000006-FA6B-43D5-98A3-8ACBB04139FD}"/>
            </c:ext>
          </c:extLst>
        </c:ser>
        <c:ser>
          <c:idx val="7"/>
          <c:order val="7"/>
          <c:tx>
            <c:strRef>
              <c:f>データシート!$A$34</c:f>
              <c:strCache>
                <c:ptCount val="1"/>
                <c:pt idx="0">
                  <c:v>母子父子寡婦福祉資金貸付金特別会計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0.02</c:v>
                </c:pt>
                <c:pt idx="1">
                  <c:v>#N/A</c:v>
                </c:pt>
                <c:pt idx="2">
                  <c:v>#N/A</c:v>
                </c:pt>
                <c:pt idx="3">
                  <c:v>0</c:v>
                </c:pt>
                <c:pt idx="4">
                  <c:v>#N/A</c:v>
                </c:pt>
                <c:pt idx="5">
                  <c:v>0</c:v>
                </c:pt>
                <c:pt idx="6">
                  <c:v>#N/A</c:v>
                </c:pt>
                <c:pt idx="7">
                  <c:v>0</c:v>
                </c:pt>
                <c:pt idx="8">
                  <c:v>0.01</c:v>
                </c:pt>
                <c:pt idx="9">
                  <c:v>#N/A</c:v>
                </c:pt>
              </c:numCache>
            </c:numRef>
          </c:val>
          <c:extLst xmlns:c16r2="http://schemas.microsoft.com/office/drawing/2015/06/chart">
            <c:ext xmlns:c16="http://schemas.microsoft.com/office/drawing/2014/chart" uri="{C3380CC4-5D6E-409C-BE32-E72D297353CC}">
              <c16:uniqueId val="{00000007-FA6B-43D5-98A3-8ACBB04139F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2.72</c:v>
                </c:pt>
                <c:pt idx="1">
                  <c:v>#N/A</c:v>
                </c:pt>
                <c:pt idx="2">
                  <c:v>2.5</c:v>
                </c:pt>
                <c:pt idx="3">
                  <c:v>#N/A</c:v>
                </c:pt>
                <c:pt idx="4">
                  <c:v>1.49</c:v>
                </c:pt>
                <c:pt idx="5">
                  <c:v>#N/A</c:v>
                </c:pt>
                <c:pt idx="6">
                  <c:v>0.27</c:v>
                </c:pt>
                <c:pt idx="7">
                  <c:v>#N/A</c:v>
                </c:pt>
                <c:pt idx="8">
                  <c:v>0.06</c:v>
                </c:pt>
                <c:pt idx="9">
                  <c:v>#N/A</c:v>
                </c:pt>
              </c:numCache>
            </c:numRef>
          </c:val>
          <c:extLst xmlns:c16r2="http://schemas.microsoft.com/office/drawing/2015/06/chart">
            <c:ext xmlns:c16="http://schemas.microsoft.com/office/drawing/2014/chart" uri="{C3380CC4-5D6E-409C-BE32-E72D297353CC}">
              <c16:uniqueId val="{00000008-FA6B-43D5-98A3-8ACBB04139FD}"/>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7.0000000000000007E-2</c:v>
                </c:pt>
                <c:pt idx="1">
                  <c:v>#N/A</c:v>
                </c:pt>
                <c:pt idx="2">
                  <c:v>0.26</c:v>
                </c:pt>
                <c:pt idx="3">
                  <c:v>#N/A</c:v>
                </c:pt>
                <c:pt idx="4">
                  <c:v>0.22</c:v>
                </c:pt>
                <c:pt idx="5">
                  <c:v>#N/A</c:v>
                </c:pt>
                <c:pt idx="6">
                  <c:v>0.2</c:v>
                </c:pt>
                <c:pt idx="7">
                  <c:v>#N/A</c:v>
                </c:pt>
                <c:pt idx="8">
                  <c:v>0.18</c:v>
                </c:pt>
                <c:pt idx="9">
                  <c:v>#N/A</c:v>
                </c:pt>
              </c:numCache>
            </c:numRef>
          </c:val>
          <c:extLst xmlns:c16r2="http://schemas.microsoft.com/office/drawing/2015/06/chart">
            <c:ext xmlns:c16="http://schemas.microsoft.com/office/drawing/2014/chart" uri="{C3380CC4-5D6E-409C-BE32-E72D297353CC}">
              <c16:uniqueId val="{00000009-FA6B-43D5-98A3-8ACBB04139FD}"/>
            </c:ext>
          </c:extLst>
        </c:ser>
        <c:dLbls>
          <c:showLegendKey val="0"/>
          <c:showVal val="0"/>
          <c:showCatName val="0"/>
          <c:showSerName val="0"/>
          <c:showPercent val="0"/>
          <c:showBubbleSize val="0"/>
        </c:dLbls>
        <c:gapWidth val="150"/>
        <c:overlap val="100"/>
        <c:axId val="654873392"/>
        <c:axId val="654873784"/>
      </c:barChart>
      <c:catAx>
        <c:axId val="65487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873784"/>
        <c:crosses val="autoZero"/>
        <c:auto val="1"/>
        <c:lblAlgn val="ctr"/>
        <c:lblOffset val="100"/>
        <c:tickLblSkip val="1"/>
        <c:tickMarkSkip val="1"/>
        <c:noMultiLvlLbl val="0"/>
      </c:catAx>
      <c:valAx>
        <c:axId val="65487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87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10493</c:v>
                </c:pt>
                <c:pt idx="5">
                  <c:v>10193</c:v>
                </c:pt>
                <c:pt idx="8">
                  <c:v>10011</c:v>
                </c:pt>
                <c:pt idx="11">
                  <c:v>9708</c:v>
                </c:pt>
                <c:pt idx="14">
                  <c:v>9694</c:v>
                </c:pt>
              </c:numCache>
            </c:numRef>
          </c:val>
          <c:extLst xmlns:c16r2="http://schemas.microsoft.com/office/drawing/2015/06/chart">
            <c:ext xmlns:c16="http://schemas.microsoft.com/office/drawing/2014/chart" uri="{C3380CC4-5D6E-409C-BE32-E72D297353CC}">
              <c16:uniqueId val="{00000000-7EA9-4728-B4EF-560E2DD4D3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EA9-4728-B4EF-560E2DD4D3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57</c:v>
                </c:pt>
                <c:pt idx="3">
                  <c:v>62</c:v>
                </c:pt>
                <c:pt idx="6">
                  <c:v>53</c:v>
                </c:pt>
                <c:pt idx="9">
                  <c:v>63</c:v>
                </c:pt>
                <c:pt idx="12">
                  <c:v>62</c:v>
                </c:pt>
              </c:numCache>
            </c:numRef>
          </c:val>
          <c:extLst xmlns:c16r2="http://schemas.microsoft.com/office/drawing/2015/06/chart">
            <c:ext xmlns:c16="http://schemas.microsoft.com/office/drawing/2014/chart" uri="{C3380CC4-5D6E-409C-BE32-E72D297353CC}">
              <c16:uniqueId val="{00000002-7EA9-4728-B4EF-560E2DD4D3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213</c:v>
                </c:pt>
                <c:pt idx="3">
                  <c:v>193</c:v>
                </c:pt>
                <c:pt idx="6">
                  <c:v>206</c:v>
                </c:pt>
                <c:pt idx="9">
                  <c:v>217</c:v>
                </c:pt>
                <c:pt idx="12">
                  <c:v>203</c:v>
                </c:pt>
              </c:numCache>
            </c:numRef>
          </c:val>
          <c:extLst xmlns:c16r2="http://schemas.microsoft.com/office/drawing/2015/06/chart">
            <c:ext xmlns:c16="http://schemas.microsoft.com/office/drawing/2014/chart" uri="{C3380CC4-5D6E-409C-BE32-E72D297353CC}">
              <c16:uniqueId val="{00000003-7EA9-4728-B4EF-560E2DD4D3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2927</c:v>
                </c:pt>
                <c:pt idx="3">
                  <c:v>3066</c:v>
                </c:pt>
                <c:pt idx="6">
                  <c:v>3101</c:v>
                </c:pt>
                <c:pt idx="9">
                  <c:v>3006</c:v>
                </c:pt>
                <c:pt idx="12">
                  <c:v>3084</c:v>
                </c:pt>
              </c:numCache>
            </c:numRef>
          </c:val>
          <c:extLst xmlns:c16r2="http://schemas.microsoft.com/office/drawing/2015/06/chart">
            <c:ext xmlns:c16="http://schemas.microsoft.com/office/drawing/2014/chart" uri="{C3380CC4-5D6E-409C-BE32-E72D297353CC}">
              <c16:uniqueId val="{00000004-7EA9-4728-B4EF-560E2DD4D3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A9-4728-B4EF-560E2DD4D3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A9-4728-B4EF-560E2DD4D3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15823</c:v>
                </c:pt>
                <c:pt idx="3">
                  <c:v>15107</c:v>
                </c:pt>
                <c:pt idx="6">
                  <c:v>14307</c:v>
                </c:pt>
                <c:pt idx="9">
                  <c:v>13603</c:v>
                </c:pt>
                <c:pt idx="12">
                  <c:v>12924</c:v>
                </c:pt>
              </c:numCache>
            </c:numRef>
          </c:val>
          <c:extLst xmlns:c16r2="http://schemas.microsoft.com/office/drawing/2015/06/chart">
            <c:ext xmlns:c16="http://schemas.microsoft.com/office/drawing/2014/chart" uri="{C3380CC4-5D6E-409C-BE32-E72D297353CC}">
              <c16:uniqueId val="{00000007-7EA9-4728-B4EF-560E2DD4D3AC}"/>
            </c:ext>
          </c:extLst>
        </c:ser>
        <c:dLbls>
          <c:showLegendKey val="0"/>
          <c:showVal val="0"/>
          <c:showCatName val="0"/>
          <c:showSerName val="0"/>
          <c:showPercent val="0"/>
          <c:showBubbleSize val="0"/>
        </c:dLbls>
        <c:gapWidth val="100"/>
        <c:overlap val="100"/>
        <c:axId val="654868296"/>
        <c:axId val="65486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8527</c:v>
                </c:pt>
                <c:pt idx="2">
                  <c:v>#N/A</c:v>
                </c:pt>
                <c:pt idx="3">
                  <c:v>#N/A</c:v>
                </c:pt>
                <c:pt idx="4">
                  <c:v>8235</c:v>
                </c:pt>
                <c:pt idx="5">
                  <c:v>#N/A</c:v>
                </c:pt>
                <c:pt idx="6">
                  <c:v>#N/A</c:v>
                </c:pt>
                <c:pt idx="7">
                  <c:v>7656</c:v>
                </c:pt>
                <c:pt idx="8">
                  <c:v>#N/A</c:v>
                </c:pt>
                <c:pt idx="9">
                  <c:v>#N/A</c:v>
                </c:pt>
                <c:pt idx="10">
                  <c:v>7181</c:v>
                </c:pt>
                <c:pt idx="11">
                  <c:v>#N/A</c:v>
                </c:pt>
                <c:pt idx="12">
                  <c:v>#N/A</c:v>
                </c:pt>
                <c:pt idx="13">
                  <c:v>6579</c:v>
                </c:pt>
                <c:pt idx="14">
                  <c:v>#N/A</c:v>
                </c:pt>
              </c:numCache>
            </c:numRef>
          </c:val>
          <c:smooth val="0"/>
          <c:extLst xmlns:c16r2="http://schemas.microsoft.com/office/drawing/2015/06/chart">
            <c:ext xmlns:c16="http://schemas.microsoft.com/office/drawing/2014/chart" uri="{C3380CC4-5D6E-409C-BE32-E72D297353CC}">
              <c16:uniqueId val="{00000008-7EA9-4728-B4EF-560E2DD4D3AC}"/>
            </c:ext>
          </c:extLst>
        </c:ser>
        <c:dLbls>
          <c:showLegendKey val="0"/>
          <c:showVal val="0"/>
          <c:showCatName val="0"/>
          <c:showSerName val="0"/>
          <c:showPercent val="0"/>
          <c:showBubbleSize val="0"/>
        </c:dLbls>
        <c:marker val="1"/>
        <c:smooth val="0"/>
        <c:axId val="654868296"/>
        <c:axId val="654864376"/>
      </c:lineChart>
      <c:catAx>
        <c:axId val="65486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864376"/>
        <c:crosses val="autoZero"/>
        <c:auto val="1"/>
        <c:lblAlgn val="ctr"/>
        <c:lblOffset val="100"/>
        <c:tickLblSkip val="1"/>
        <c:tickMarkSkip val="1"/>
        <c:noMultiLvlLbl val="0"/>
      </c:catAx>
      <c:valAx>
        <c:axId val="65486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868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119288</c:v>
                </c:pt>
                <c:pt idx="5">
                  <c:v>117424</c:v>
                </c:pt>
                <c:pt idx="8">
                  <c:v>117443</c:v>
                </c:pt>
                <c:pt idx="11">
                  <c:v>113808</c:v>
                </c:pt>
                <c:pt idx="14">
                  <c:v>109547</c:v>
                </c:pt>
              </c:numCache>
            </c:numRef>
          </c:val>
          <c:extLst xmlns:c16r2="http://schemas.microsoft.com/office/drawing/2015/06/chart">
            <c:ext xmlns:c16="http://schemas.microsoft.com/office/drawing/2014/chart" uri="{C3380CC4-5D6E-409C-BE32-E72D297353CC}">
              <c16:uniqueId val="{00000000-6EFD-416B-A142-251CB2711D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4370</c:v>
                </c:pt>
                <c:pt idx="5">
                  <c:v>4469</c:v>
                </c:pt>
                <c:pt idx="8">
                  <c:v>4239</c:v>
                </c:pt>
                <c:pt idx="11">
                  <c:v>3485</c:v>
                </c:pt>
                <c:pt idx="14">
                  <c:v>2665</c:v>
                </c:pt>
              </c:numCache>
            </c:numRef>
          </c:val>
          <c:extLst xmlns:c16r2="http://schemas.microsoft.com/office/drawing/2015/06/chart">
            <c:ext xmlns:c16="http://schemas.microsoft.com/office/drawing/2014/chart" uri="{C3380CC4-5D6E-409C-BE32-E72D297353CC}">
              <c16:uniqueId val="{00000001-6EFD-416B-A142-251CB2711D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10793</c:v>
                </c:pt>
                <c:pt idx="5">
                  <c:v>9797</c:v>
                </c:pt>
                <c:pt idx="8">
                  <c:v>9449</c:v>
                </c:pt>
                <c:pt idx="11">
                  <c:v>10438</c:v>
                </c:pt>
                <c:pt idx="14">
                  <c:v>12326</c:v>
                </c:pt>
              </c:numCache>
            </c:numRef>
          </c:val>
          <c:extLst xmlns:c16r2="http://schemas.microsoft.com/office/drawing/2015/06/chart">
            <c:ext xmlns:c16="http://schemas.microsoft.com/office/drawing/2014/chart" uri="{C3380CC4-5D6E-409C-BE32-E72D297353CC}">
              <c16:uniqueId val="{00000002-6EFD-416B-A142-251CB2711D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EFD-416B-A142-251CB2711D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EFD-416B-A142-251CB2711D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FD-416B-A142-251CB2711D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12670</c:v>
                </c:pt>
                <c:pt idx="3">
                  <c:v>12920</c:v>
                </c:pt>
                <c:pt idx="6">
                  <c:v>13103</c:v>
                </c:pt>
                <c:pt idx="9">
                  <c:v>13474</c:v>
                </c:pt>
                <c:pt idx="12">
                  <c:v>13696</c:v>
                </c:pt>
              </c:numCache>
            </c:numRef>
          </c:val>
          <c:extLst xmlns:c16r2="http://schemas.microsoft.com/office/drawing/2015/06/chart">
            <c:ext xmlns:c16="http://schemas.microsoft.com/office/drawing/2014/chart" uri="{C3380CC4-5D6E-409C-BE32-E72D297353CC}">
              <c16:uniqueId val="{00000006-6EFD-416B-A142-251CB2711D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2236</c:v>
                </c:pt>
                <c:pt idx="3">
                  <c:v>2361</c:v>
                </c:pt>
                <c:pt idx="6">
                  <c:v>2316</c:v>
                </c:pt>
                <c:pt idx="9">
                  <c:v>2237</c:v>
                </c:pt>
                <c:pt idx="12">
                  <c:v>2033</c:v>
                </c:pt>
              </c:numCache>
            </c:numRef>
          </c:val>
          <c:extLst xmlns:c16r2="http://schemas.microsoft.com/office/drawing/2015/06/chart">
            <c:ext xmlns:c16="http://schemas.microsoft.com/office/drawing/2014/chart" uri="{C3380CC4-5D6E-409C-BE32-E72D297353CC}">
              <c16:uniqueId val="{00000007-6EFD-416B-A142-251CB2711D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31698</c:v>
                </c:pt>
                <c:pt idx="3">
                  <c:v>32509</c:v>
                </c:pt>
                <c:pt idx="6">
                  <c:v>34639</c:v>
                </c:pt>
                <c:pt idx="9">
                  <c:v>32423</c:v>
                </c:pt>
                <c:pt idx="12">
                  <c:v>30883</c:v>
                </c:pt>
              </c:numCache>
            </c:numRef>
          </c:val>
          <c:extLst xmlns:c16r2="http://schemas.microsoft.com/office/drawing/2015/06/chart">
            <c:ext xmlns:c16="http://schemas.microsoft.com/office/drawing/2014/chart" uri="{C3380CC4-5D6E-409C-BE32-E72D297353CC}">
              <c16:uniqueId val="{00000008-6EFD-416B-A142-251CB2711D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3683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EFD-416B-A142-251CB2711D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139382</c:v>
                </c:pt>
                <c:pt idx="3">
                  <c:v>136925</c:v>
                </c:pt>
                <c:pt idx="6">
                  <c:v>133006</c:v>
                </c:pt>
                <c:pt idx="9">
                  <c:v>128986</c:v>
                </c:pt>
                <c:pt idx="12">
                  <c:v>123425</c:v>
                </c:pt>
              </c:numCache>
            </c:numRef>
          </c:val>
          <c:extLst xmlns:c16r2="http://schemas.microsoft.com/office/drawing/2015/06/chart">
            <c:ext xmlns:c16="http://schemas.microsoft.com/office/drawing/2014/chart" uri="{C3380CC4-5D6E-409C-BE32-E72D297353CC}">
              <c16:uniqueId val="{0000000A-6EFD-416B-A142-251CB2711DA0}"/>
            </c:ext>
          </c:extLst>
        </c:ser>
        <c:dLbls>
          <c:showLegendKey val="0"/>
          <c:showVal val="0"/>
          <c:showCatName val="0"/>
          <c:showSerName val="0"/>
          <c:showPercent val="0"/>
          <c:showBubbleSize val="0"/>
        </c:dLbls>
        <c:gapWidth val="100"/>
        <c:overlap val="100"/>
        <c:axId val="654864768"/>
        <c:axId val="65487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55217</c:v>
                </c:pt>
                <c:pt idx="2">
                  <c:v>#N/A</c:v>
                </c:pt>
                <c:pt idx="3">
                  <c:v>#N/A</c:v>
                </c:pt>
                <c:pt idx="4">
                  <c:v>53026</c:v>
                </c:pt>
                <c:pt idx="5">
                  <c:v>#N/A</c:v>
                </c:pt>
                <c:pt idx="6">
                  <c:v>#N/A</c:v>
                </c:pt>
                <c:pt idx="7">
                  <c:v>51932</c:v>
                </c:pt>
                <c:pt idx="8">
                  <c:v>#N/A</c:v>
                </c:pt>
                <c:pt idx="9">
                  <c:v>#N/A</c:v>
                </c:pt>
                <c:pt idx="10">
                  <c:v>49387</c:v>
                </c:pt>
                <c:pt idx="11">
                  <c:v>#N/A</c:v>
                </c:pt>
                <c:pt idx="12">
                  <c:v>#N/A</c:v>
                </c:pt>
                <c:pt idx="13">
                  <c:v>45500</c:v>
                </c:pt>
                <c:pt idx="14">
                  <c:v>#N/A</c:v>
                </c:pt>
              </c:numCache>
            </c:numRef>
          </c:val>
          <c:smooth val="0"/>
          <c:extLst xmlns:c16r2="http://schemas.microsoft.com/office/drawing/2015/06/chart">
            <c:ext xmlns:c16="http://schemas.microsoft.com/office/drawing/2014/chart" uri="{C3380CC4-5D6E-409C-BE32-E72D297353CC}">
              <c16:uniqueId val="{0000000B-6EFD-416B-A142-251CB2711DA0}"/>
            </c:ext>
          </c:extLst>
        </c:ser>
        <c:dLbls>
          <c:showLegendKey val="0"/>
          <c:showVal val="0"/>
          <c:showCatName val="0"/>
          <c:showSerName val="0"/>
          <c:showPercent val="0"/>
          <c:showBubbleSize val="0"/>
        </c:dLbls>
        <c:marker val="1"/>
        <c:smooth val="0"/>
        <c:axId val="654864768"/>
        <c:axId val="654875744"/>
      </c:lineChart>
      <c:catAx>
        <c:axId val="6548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4875744"/>
        <c:crosses val="autoZero"/>
        <c:auto val="1"/>
        <c:lblAlgn val="ctr"/>
        <c:lblOffset val="100"/>
        <c:tickLblSkip val="1"/>
        <c:tickMarkSkip val="1"/>
        <c:noMultiLvlLbl val="0"/>
      </c:catAx>
      <c:valAx>
        <c:axId val="6548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8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3762</c:v>
                </c:pt>
                <c:pt idx="1">
                  <c:v>4585</c:v>
                </c:pt>
                <c:pt idx="2">
                  <c:v>5585</c:v>
                </c:pt>
              </c:numCache>
            </c:numRef>
          </c:val>
          <c:extLst xmlns:c16r2="http://schemas.microsoft.com/office/drawing/2015/06/chart">
            <c:ext xmlns:c16="http://schemas.microsoft.com/office/drawing/2014/chart" uri="{C3380CC4-5D6E-409C-BE32-E72D297353CC}">
              <c16:uniqueId val="{00000000-EA62-48C9-A3F3-380FCA2B62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258</c:v>
                </c:pt>
                <c:pt idx="1">
                  <c:v>258</c:v>
                </c:pt>
                <c:pt idx="2">
                  <c:v>258</c:v>
                </c:pt>
              </c:numCache>
            </c:numRef>
          </c:val>
          <c:extLst xmlns:c16r2="http://schemas.microsoft.com/office/drawing/2015/06/chart">
            <c:ext xmlns:c16="http://schemas.microsoft.com/office/drawing/2014/chart" uri="{C3380CC4-5D6E-409C-BE32-E72D297353CC}">
              <c16:uniqueId val="{00000001-EA62-48C9-A3F3-380FCA2B62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3950</c:v>
                </c:pt>
                <c:pt idx="1">
                  <c:v>4141</c:v>
                </c:pt>
                <c:pt idx="2">
                  <c:v>4212</c:v>
                </c:pt>
              </c:numCache>
            </c:numRef>
          </c:val>
          <c:extLst xmlns:c16r2="http://schemas.microsoft.com/office/drawing/2015/06/chart">
            <c:ext xmlns:c16="http://schemas.microsoft.com/office/drawing/2014/chart" uri="{C3380CC4-5D6E-409C-BE32-E72D297353CC}">
              <c16:uniqueId val="{00000002-EA62-48C9-A3F3-380FCA2B6234}"/>
            </c:ext>
          </c:extLst>
        </c:ser>
        <c:dLbls>
          <c:showLegendKey val="0"/>
          <c:showVal val="0"/>
          <c:showCatName val="0"/>
          <c:showSerName val="0"/>
          <c:showPercent val="0"/>
          <c:showBubbleSize val="0"/>
        </c:dLbls>
        <c:gapWidth val="120"/>
        <c:overlap val="100"/>
        <c:axId val="654868688"/>
        <c:axId val="654869472"/>
      </c:barChart>
      <c:catAx>
        <c:axId val="65486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4869472"/>
        <c:crosses val="autoZero"/>
        <c:auto val="1"/>
        <c:lblAlgn val="ctr"/>
        <c:lblOffset val="100"/>
        <c:tickLblSkip val="1"/>
        <c:tickMarkSkip val="1"/>
        <c:noMultiLvlLbl val="0"/>
      </c:catAx>
      <c:valAx>
        <c:axId val="65486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486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元利償還金等は、過去の道路整備等に係る地方債の償還が終了したことに加え、公共投資経費に充当する市債発行額の抑制等を実施してきたことにより、近年は減少傾向にある。</a:t>
          </a:r>
        </a:p>
        <a:p>
          <a:r>
            <a:rPr kumimoji="1" lang="ja-JP" altLang="en-US" sz="1400">
              <a:latin typeface="ＭＳ ゴシック" pitchFamily="49" charset="-128"/>
              <a:ea typeface="ＭＳ ゴシック" pitchFamily="49" charset="-128"/>
            </a:rPr>
            <a:t>　今後も、交付税措置のある比較的有利な市債の活用や、公債費負担の平準化を図り、実質公債費比率の抑制に努めていく。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latin typeface="ＭＳ ゴシック" pitchFamily="49" charset="-128"/>
              <a:ea typeface="ＭＳ ゴシック" pitchFamily="49" charset="-128"/>
            </a:rPr>
            <a:t>　充当可能財源等のうち、充当可能特定歳入は減少したものの、充当可能基金は増加しており、財源調整のための財政調整基金や減債基金などの取り崩し額の抑制など、今後も行財政改革プランに基づき、基金残高の確保に努めていくこととしている。</a:t>
          </a:r>
        </a:p>
        <a:p>
          <a:r>
            <a:rPr kumimoji="1" lang="ja-JP" altLang="en-US" sz="1400">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・財政調整基金の残高は、コロナ・物価高騰対応の経済対策経費や高騰した光熱水費を賄うために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・青森市大井青少年育成事業基金：青少年の健全育成事業の一層の推進を図り、次代を担う人間性豊かな人材の育成に資するため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・元気都市あおもり応援基金：令和３年度に受け入れた寄附金のうち約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271,544
270,443
824.61
137,545,820
132,019,553
5,151,461
68,037,049
123,425,153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となったものの、今後も人口減少や少子高齢化等に伴う市税の減収や義務的経費である扶助費の増加が見込まれ、依然として厳しい状況にあり、類似団体内順位においても下位に位置している。</a:t>
          </a:r>
        </a:p>
        <a:p>
          <a:r>
            <a:rPr kumimoji="1" lang="ja-JP" altLang="en-US" sz="1300">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歳入において市税や地方消費税交付金は増となったものの、普通交付税や地方特例交付金等が減額となったことにより経常一般財源が減少したため、経常収支比率は前年度より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％となった。類似団体と比較すると平均をやや下回っている。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今後も行財政運営にあたり、定員管理計画・行財政改革プラン・財政プラン等を着実に遂行し、歳入の確保・歳出の削減に努めていく。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53848</xdr:rowOff>
    </xdr:to>
    <xdr:cxnSp macro="">
      <xdr:nvCxnSpPr>
        <xdr:cNvPr id="132" name="直線コネクタ 131"/>
        <xdr:cNvCxnSpPr/>
      </xdr:nvCxnSpPr>
      <xdr:spPr>
        <a:xfrm>
          <a:off x="4114800" y="1089152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169672</xdr:rowOff>
    </xdr:to>
    <xdr:cxnSp macro="">
      <xdr:nvCxnSpPr>
        <xdr:cNvPr id="135" name="直線コネクタ 134"/>
        <xdr:cNvCxnSpPr/>
      </xdr:nvCxnSpPr>
      <xdr:spPr>
        <a:xfrm flipV="1">
          <a:off x="3225800" y="1089152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64</xdr:row>
      <xdr:rowOff>169672</xdr:rowOff>
    </xdr:to>
    <xdr:cxnSp macro="">
      <xdr:nvCxnSpPr>
        <xdr:cNvPr id="138" name="直線コネクタ 137"/>
        <xdr:cNvCxnSpPr/>
      </xdr:nvCxnSpPr>
      <xdr:spPr>
        <a:xfrm>
          <a:off x="2336800" y="1114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114046</xdr:rowOff>
    </xdr:to>
    <xdr:cxnSp macro="">
      <xdr:nvCxnSpPr>
        <xdr:cNvPr id="141" name="直線コネクタ 140"/>
        <xdr:cNvCxnSpPr/>
      </xdr:nvCxnSpPr>
      <xdr:spPr>
        <a:xfrm flipV="1">
          <a:off x="1447800" y="1114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19575</xdr:rowOff>
    </xdr:from>
    <xdr:ext cx="762000" cy="259045"/>
    <xdr:sp macro="" textlink="">
      <xdr:nvSpPr>
        <xdr:cNvPr id="152" name="財政構造の弾力性該当値テキスト"/>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56" name="テキスト ボックス 155"/>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7" name="楕円 156"/>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58" name="テキスト ボックス 157"/>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9" name="楕円 158"/>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60" name="テキスト ボックス 159"/>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定年退職の増や燃料費高騰に伴う光熱水費の増による物件費の増により、人口一人あたりの人件費・物件費等の決算額は、前年度に比べ</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円増となったものの、類似団体と比較すると平均を下回っている。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121869</xdr:rowOff>
    </xdr:from>
    <xdr:to>
      <xdr:col>23</xdr:col>
      <xdr:colOff>133350</xdr:colOff>
      <xdr:row>83</xdr:row>
      <xdr:rowOff>133632</xdr:rowOff>
    </xdr:to>
    <xdr:cxnSp macro="">
      <xdr:nvCxnSpPr>
        <xdr:cNvPr id="195" name="直線コネクタ 194"/>
        <xdr:cNvCxnSpPr/>
      </xdr:nvCxnSpPr>
      <xdr:spPr>
        <a:xfrm>
          <a:off x="4114800" y="14352219"/>
          <a:ext cx="8382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67703</xdr:rowOff>
    </xdr:from>
    <xdr:to>
      <xdr:col>19</xdr:col>
      <xdr:colOff>133350</xdr:colOff>
      <xdr:row>83</xdr:row>
      <xdr:rowOff>121869</xdr:rowOff>
    </xdr:to>
    <xdr:cxnSp macro="">
      <xdr:nvCxnSpPr>
        <xdr:cNvPr id="198" name="直線コネクタ 197"/>
        <xdr:cNvCxnSpPr/>
      </xdr:nvCxnSpPr>
      <xdr:spPr>
        <a:xfrm>
          <a:off x="3225800" y="14126603"/>
          <a:ext cx="889000" cy="2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65563</xdr:rowOff>
    </xdr:from>
    <xdr:to>
      <xdr:col>15</xdr:col>
      <xdr:colOff>82550</xdr:colOff>
      <xdr:row>82</xdr:row>
      <xdr:rowOff>67703</xdr:rowOff>
    </xdr:to>
    <xdr:cxnSp macro="">
      <xdr:nvCxnSpPr>
        <xdr:cNvPr id="201" name="直線コネクタ 200"/>
        <xdr:cNvCxnSpPr/>
      </xdr:nvCxnSpPr>
      <xdr:spPr>
        <a:xfrm>
          <a:off x="2336800" y="13781563"/>
          <a:ext cx="889000" cy="3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65563</xdr:rowOff>
    </xdr:from>
    <xdr:to>
      <xdr:col>11</xdr:col>
      <xdr:colOff>31750</xdr:colOff>
      <xdr:row>80</xdr:row>
      <xdr:rowOff>168056</xdr:rowOff>
    </xdr:to>
    <xdr:cxnSp macro="">
      <xdr:nvCxnSpPr>
        <xdr:cNvPr id="204" name="直線コネクタ 203"/>
        <xdr:cNvCxnSpPr/>
      </xdr:nvCxnSpPr>
      <xdr:spPr>
        <a:xfrm flipV="1">
          <a:off x="1447800" y="13781563"/>
          <a:ext cx="889000" cy="10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82832</xdr:rowOff>
    </xdr:from>
    <xdr:to>
      <xdr:col>23</xdr:col>
      <xdr:colOff>184150</xdr:colOff>
      <xdr:row>84</xdr:row>
      <xdr:rowOff>12982</xdr:rowOff>
    </xdr:to>
    <xdr:sp macro="" textlink="">
      <xdr:nvSpPr>
        <xdr:cNvPr id="214" name="楕円 213"/>
        <xdr:cNvSpPr/>
      </xdr:nvSpPr>
      <xdr:spPr>
        <a:xfrm>
          <a:off x="4902200" y="143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99359</xdr:rowOff>
    </xdr:from>
    <xdr:ext cx="762000" cy="259045"/>
    <xdr:sp macro="" textlink="">
      <xdr:nvSpPr>
        <xdr:cNvPr id="215" name="人件費・物件費等の状況該当値テキスト"/>
        <xdr:cNvSpPr txBox="1"/>
      </xdr:nvSpPr>
      <xdr:spPr>
        <a:xfrm>
          <a:off x="5041900" y="1415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71069</xdr:rowOff>
    </xdr:from>
    <xdr:to>
      <xdr:col>19</xdr:col>
      <xdr:colOff>184150</xdr:colOff>
      <xdr:row>84</xdr:row>
      <xdr:rowOff>1219</xdr:rowOff>
    </xdr:to>
    <xdr:sp macro="" textlink="">
      <xdr:nvSpPr>
        <xdr:cNvPr id="216" name="楕円 215"/>
        <xdr:cNvSpPr/>
      </xdr:nvSpPr>
      <xdr:spPr>
        <a:xfrm>
          <a:off x="4064000" y="143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157446</xdr:rowOff>
    </xdr:from>
    <xdr:ext cx="736600" cy="259045"/>
    <xdr:sp macro="" textlink="">
      <xdr:nvSpPr>
        <xdr:cNvPr id="217" name="テキスト ボックス 216"/>
        <xdr:cNvSpPr txBox="1"/>
      </xdr:nvSpPr>
      <xdr:spPr>
        <a:xfrm>
          <a:off x="3733800" y="1438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16903</xdr:rowOff>
    </xdr:from>
    <xdr:to>
      <xdr:col>15</xdr:col>
      <xdr:colOff>133350</xdr:colOff>
      <xdr:row>82</xdr:row>
      <xdr:rowOff>118503</xdr:rowOff>
    </xdr:to>
    <xdr:sp macro="" textlink="">
      <xdr:nvSpPr>
        <xdr:cNvPr id="218" name="楕円 217"/>
        <xdr:cNvSpPr/>
      </xdr:nvSpPr>
      <xdr:spPr>
        <a:xfrm>
          <a:off x="3175000" y="140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128680</xdr:rowOff>
    </xdr:from>
    <xdr:ext cx="762000" cy="259045"/>
    <xdr:sp macro="" textlink="">
      <xdr:nvSpPr>
        <xdr:cNvPr id="219" name="テキスト ボックス 218"/>
        <xdr:cNvSpPr txBox="1"/>
      </xdr:nvSpPr>
      <xdr:spPr>
        <a:xfrm>
          <a:off x="2844800" y="1384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14763</xdr:rowOff>
    </xdr:from>
    <xdr:to>
      <xdr:col>11</xdr:col>
      <xdr:colOff>82550</xdr:colOff>
      <xdr:row>80</xdr:row>
      <xdr:rowOff>116363</xdr:rowOff>
    </xdr:to>
    <xdr:sp macro="" textlink="">
      <xdr:nvSpPr>
        <xdr:cNvPr id="220" name="楕円 219"/>
        <xdr:cNvSpPr/>
      </xdr:nvSpPr>
      <xdr:spPr>
        <a:xfrm>
          <a:off x="2286000" y="137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126540</xdr:rowOff>
    </xdr:from>
    <xdr:ext cx="762000" cy="259045"/>
    <xdr:sp macro="" textlink="">
      <xdr:nvSpPr>
        <xdr:cNvPr id="221" name="テキスト ボックス 220"/>
        <xdr:cNvSpPr txBox="1"/>
      </xdr:nvSpPr>
      <xdr:spPr>
        <a:xfrm>
          <a:off x="1955800" y="134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117256</xdr:rowOff>
    </xdr:from>
    <xdr:to>
      <xdr:col>7</xdr:col>
      <xdr:colOff>31750</xdr:colOff>
      <xdr:row>81</xdr:row>
      <xdr:rowOff>47406</xdr:rowOff>
    </xdr:to>
    <xdr:sp macro="" textlink="">
      <xdr:nvSpPr>
        <xdr:cNvPr id="222" name="楕円 221"/>
        <xdr:cNvSpPr/>
      </xdr:nvSpPr>
      <xdr:spPr>
        <a:xfrm>
          <a:off x="1397000" y="138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57583</xdr:rowOff>
    </xdr:from>
    <xdr:ext cx="762000" cy="259045"/>
    <xdr:sp macro="" textlink="">
      <xdr:nvSpPr>
        <xdr:cNvPr id="223" name="テキスト ボックス 222"/>
        <xdr:cNvSpPr txBox="1"/>
      </xdr:nvSpPr>
      <xdr:spPr>
        <a:xfrm>
          <a:off x="1066800" y="1360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人事院勧告や青森県人事委員会勧告を勘案し、適時適切に見直すこととしており、ラスパイレス指数は経年による職員の年齢構成の変動により、階層において差が生じたため、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29936</xdr:rowOff>
    </xdr:to>
    <xdr:cxnSp macro="">
      <xdr:nvCxnSpPr>
        <xdr:cNvPr id="259" name="直線コネクタ 258"/>
        <xdr:cNvCxnSpPr/>
      </xdr:nvCxnSpPr>
      <xdr:spPr>
        <a:xfrm flipV="1">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64407</xdr:rowOff>
    </xdr:to>
    <xdr:cxnSp macro="">
      <xdr:nvCxnSpPr>
        <xdr:cNvPr id="262" name="直線コネクタ 261"/>
        <xdr:cNvCxnSpPr/>
      </xdr:nvCxnSpPr>
      <xdr:spPr>
        <a:xfrm flipV="1">
          <a:off x="15290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116114</xdr:rowOff>
    </xdr:to>
    <xdr:cxnSp macro="">
      <xdr:nvCxnSpPr>
        <xdr:cNvPr id="265" name="直線コネクタ 264"/>
        <xdr:cNvCxnSpPr/>
      </xdr:nvCxnSpPr>
      <xdr:spPr>
        <a:xfrm flipV="1">
          <a:off x="14401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68" name="直線コネクタ 267"/>
        <xdr:cNvCxnSpPr/>
      </xdr:nvCxnSpPr>
      <xdr:spPr>
        <a:xfrm>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8" name="楕円 277"/>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9"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0" name="楕円 279"/>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1" name="テキスト ボックス 280"/>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月に策定した定員管理計画（令和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年度）に基づき、新型コロナウイルス感染症の拡大防止、防災対策、新しい働き方の推進等への対応を基本方針としたものとなっており、前年度に比べ</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ポイント増となったが、引き続き類似団体平均を下回っている状況にある。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131021</xdr:rowOff>
    </xdr:from>
    <xdr:to>
      <xdr:col>81</xdr:col>
      <xdr:colOff>44450</xdr:colOff>
      <xdr:row>58</xdr:row>
      <xdr:rowOff>167217</xdr:rowOff>
    </xdr:to>
    <xdr:cxnSp macro="">
      <xdr:nvCxnSpPr>
        <xdr:cNvPr id="322" name="直線コネクタ 321"/>
        <xdr:cNvCxnSpPr/>
      </xdr:nvCxnSpPr>
      <xdr:spPr>
        <a:xfrm>
          <a:off x="16179800" y="1007512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131021</xdr:rowOff>
    </xdr:to>
    <xdr:cxnSp macro="">
      <xdr:nvCxnSpPr>
        <xdr:cNvPr id="325" name="直線コネクタ 324"/>
        <xdr:cNvCxnSpPr/>
      </xdr:nvCxnSpPr>
      <xdr:spPr>
        <a:xfrm>
          <a:off x="15290800" y="100469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58631</xdr:rowOff>
    </xdr:from>
    <xdr:to>
      <xdr:col>72</xdr:col>
      <xdr:colOff>203200</xdr:colOff>
      <xdr:row>58</xdr:row>
      <xdr:rowOff>102870</xdr:rowOff>
    </xdr:to>
    <xdr:cxnSp macro="">
      <xdr:nvCxnSpPr>
        <xdr:cNvPr id="328" name="直線コネクタ 327"/>
        <xdr:cNvCxnSpPr/>
      </xdr:nvCxnSpPr>
      <xdr:spPr>
        <a:xfrm>
          <a:off x="14401800" y="100027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14394</xdr:rowOff>
    </xdr:from>
    <xdr:to>
      <xdr:col>68</xdr:col>
      <xdr:colOff>152400</xdr:colOff>
      <xdr:row>58</xdr:row>
      <xdr:rowOff>58631</xdr:rowOff>
    </xdr:to>
    <xdr:cxnSp macro="">
      <xdr:nvCxnSpPr>
        <xdr:cNvPr id="331" name="直線コネクタ 330"/>
        <xdr:cNvCxnSpPr/>
      </xdr:nvCxnSpPr>
      <xdr:spPr>
        <a:xfrm>
          <a:off x="13512800" y="995849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116417</xdr:rowOff>
    </xdr:from>
    <xdr:to>
      <xdr:col>81</xdr:col>
      <xdr:colOff>95250</xdr:colOff>
      <xdr:row>59</xdr:row>
      <xdr:rowOff>46567</xdr:rowOff>
    </xdr:to>
    <xdr:sp macro="" textlink="">
      <xdr:nvSpPr>
        <xdr:cNvPr id="341" name="楕円 340"/>
        <xdr:cNvSpPr/>
      </xdr:nvSpPr>
      <xdr:spPr>
        <a:xfrm>
          <a:off x="169672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132944</xdr:rowOff>
    </xdr:from>
    <xdr:ext cx="762000" cy="259045"/>
    <xdr:sp macro="" textlink="">
      <xdr:nvSpPr>
        <xdr:cNvPr id="342" name="定員管理の状況該当値テキスト"/>
        <xdr:cNvSpPr txBox="1"/>
      </xdr:nvSpPr>
      <xdr:spPr>
        <a:xfrm>
          <a:off x="17106900" y="990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80221</xdr:rowOff>
    </xdr:from>
    <xdr:to>
      <xdr:col>77</xdr:col>
      <xdr:colOff>95250</xdr:colOff>
      <xdr:row>59</xdr:row>
      <xdr:rowOff>10371</xdr:rowOff>
    </xdr:to>
    <xdr:sp macro="" textlink="">
      <xdr:nvSpPr>
        <xdr:cNvPr id="343" name="楕円 342"/>
        <xdr:cNvSpPr/>
      </xdr:nvSpPr>
      <xdr:spPr>
        <a:xfrm>
          <a:off x="16129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20548</xdr:rowOff>
    </xdr:from>
    <xdr:ext cx="736600" cy="259045"/>
    <xdr:sp macro="" textlink="">
      <xdr:nvSpPr>
        <xdr:cNvPr id="344" name="テキスト ボックス 343"/>
        <xdr:cNvSpPr txBox="1"/>
      </xdr:nvSpPr>
      <xdr:spPr>
        <a:xfrm>
          <a:off x="15798800" y="979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5" name="楕円 344"/>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6" name="テキスト ボックス 345"/>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7831</xdr:rowOff>
    </xdr:from>
    <xdr:to>
      <xdr:col>68</xdr:col>
      <xdr:colOff>203200</xdr:colOff>
      <xdr:row>58</xdr:row>
      <xdr:rowOff>109431</xdr:rowOff>
    </xdr:to>
    <xdr:sp macro="" textlink="">
      <xdr:nvSpPr>
        <xdr:cNvPr id="347" name="楕円 346"/>
        <xdr:cNvSpPr/>
      </xdr:nvSpPr>
      <xdr:spPr>
        <a:xfrm>
          <a:off x="14351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119608</xdr:rowOff>
    </xdr:from>
    <xdr:ext cx="762000" cy="259045"/>
    <xdr:sp macro="" textlink="">
      <xdr:nvSpPr>
        <xdr:cNvPr id="348" name="テキスト ボックス 347"/>
        <xdr:cNvSpPr txBox="1"/>
      </xdr:nvSpPr>
      <xdr:spPr>
        <a:xfrm>
          <a:off x="14020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135044</xdr:rowOff>
    </xdr:from>
    <xdr:to>
      <xdr:col>64</xdr:col>
      <xdr:colOff>152400</xdr:colOff>
      <xdr:row>58</xdr:row>
      <xdr:rowOff>65194</xdr:rowOff>
    </xdr:to>
    <xdr:sp macro="" textlink="">
      <xdr:nvSpPr>
        <xdr:cNvPr id="349" name="楕円 348"/>
        <xdr:cNvSpPr/>
      </xdr:nvSpPr>
      <xdr:spPr>
        <a:xfrm>
          <a:off x="13462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75371</xdr:rowOff>
    </xdr:from>
    <xdr:ext cx="762000" cy="259045"/>
    <xdr:sp macro="" textlink="">
      <xdr:nvSpPr>
        <xdr:cNvPr id="350" name="テキスト ボックス 349"/>
        <xdr:cNvSpPr txBox="1"/>
      </xdr:nvSpPr>
      <xdr:spPr>
        <a:xfrm>
          <a:off x="13131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％）し、前年度の算定値と比較すると前年度より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43</xdr:row>
      <xdr:rowOff>114554</xdr:rowOff>
    </xdr:to>
    <xdr:cxnSp macro="">
      <xdr:nvCxnSpPr>
        <xdr:cNvPr id="377" name="直線コネクタ 376"/>
        <xdr:cNvCxnSpPr/>
      </xdr:nvCxnSpPr>
      <xdr:spPr>
        <a:xfrm flipV="1">
          <a:off x="17018000" y="613562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8"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9" name="直線コネクタ 378"/>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162814</xdr:rowOff>
    </xdr:to>
    <xdr:cxnSp macro="">
      <xdr:nvCxnSpPr>
        <xdr:cNvPr id="382" name="直線コネクタ 381"/>
        <xdr:cNvCxnSpPr/>
      </xdr:nvCxnSpPr>
      <xdr:spPr>
        <a:xfrm flipV="1">
          <a:off x="16179800" y="74289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3" name="公債費負担の状況平均値テキスト"/>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4" name="フローチャート: 判断 383"/>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87884</xdr:rowOff>
    </xdr:to>
    <xdr:cxnSp macro="">
      <xdr:nvCxnSpPr>
        <xdr:cNvPr id="385" name="直線コネクタ 384"/>
        <xdr:cNvCxnSpPr/>
      </xdr:nvCxnSpPr>
      <xdr:spPr>
        <a:xfrm flipV="1">
          <a:off x="15290800" y="75351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25654</xdr:rowOff>
    </xdr:from>
    <xdr:to>
      <xdr:col>77</xdr:col>
      <xdr:colOff>95250</xdr:colOff>
      <xdr:row>39</xdr:row>
      <xdr:rowOff>127254</xdr:rowOff>
    </xdr:to>
    <xdr:sp macro="" textlink="">
      <xdr:nvSpPr>
        <xdr:cNvPr id="386" name="フローチャート: 判断 385"/>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87" name="テキスト ボックス 38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87884</xdr:rowOff>
    </xdr:from>
    <xdr:to>
      <xdr:col>72</xdr:col>
      <xdr:colOff>203200</xdr:colOff>
      <xdr:row>44</xdr:row>
      <xdr:rowOff>165100</xdr:rowOff>
    </xdr:to>
    <xdr:cxnSp macro="">
      <xdr:nvCxnSpPr>
        <xdr:cNvPr id="388" name="直線コネクタ 387"/>
        <xdr:cNvCxnSpPr/>
      </xdr:nvCxnSpPr>
      <xdr:spPr>
        <a:xfrm flipV="1">
          <a:off x="14401800" y="76316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44958</xdr:rowOff>
    </xdr:from>
    <xdr:to>
      <xdr:col>73</xdr:col>
      <xdr:colOff>44450</xdr:colOff>
      <xdr:row>39</xdr:row>
      <xdr:rowOff>146558</xdr:rowOff>
    </xdr:to>
    <xdr:sp macro="" textlink="">
      <xdr:nvSpPr>
        <xdr:cNvPr id="389" name="フローチャート: 判断 388"/>
        <xdr:cNvSpPr/>
      </xdr:nvSpPr>
      <xdr:spPr>
        <a:xfrm>
          <a:off x="15240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390" name="テキスト ボックス 389"/>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12954</xdr:rowOff>
    </xdr:to>
    <xdr:cxnSp macro="">
      <xdr:nvCxnSpPr>
        <xdr:cNvPr id="391" name="直線コネクタ 390"/>
        <xdr:cNvCxnSpPr/>
      </xdr:nvCxnSpPr>
      <xdr:spPr>
        <a:xfrm flipV="1">
          <a:off x="13512800" y="77089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73914</xdr:rowOff>
    </xdr:from>
    <xdr:to>
      <xdr:col>68</xdr:col>
      <xdr:colOff>203200</xdr:colOff>
      <xdr:row>40</xdr:row>
      <xdr:rowOff>4064</xdr:rowOff>
    </xdr:to>
    <xdr:sp macro="" textlink="">
      <xdr:nvSpPr>
        <xdr:cNvPr id="392" name="フローチャート: 判断 391"/>
        <xdr:cNvSpPr/>
      </xdr:nvSpPr>
      <xdr:spPr>
        <a:xfrm>
          <a:off x="143510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393" name="テキスト ボックス 392"/>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394" name="フローチャート: 判断 393"/>
        <xdr:cNvSpPr/>
      </xdr:nvSpPr>
      <xdr:spPr>
        <a:xfrm>
          <a:off x="13462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395" name="テキスト ボックス 394"/>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401" name="楕円 400"/>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73169</xdr:rowOff>
    </xdr:from>
    <xdr:ext cx="762000" cy="259045"/>
    <xdr:sp macro="" textlink="">
      <xdr:nvSpPr>
        <xdr:cNvPr id="402" name="公債費負担の状況該当値テキスト"/>
        <xdr:cNvSpPr txBox="1"/>
      </xdr:nvSpPr>
      <xdr:spPr>
        <a:xfrm>
          <a:off x="17106900" y="727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3" name="楕円 402"/>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4" name="テキスト ボックス 403"/>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5" name="楕円 404"/>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6" name="テキスト ボックス 405"/>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7" name="楕円 406"/>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8" name="テキスト ボックス 407"/>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09" name="楕円 408"/>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10" name="テキスト ボックス 409"/>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地方債の発行を抑制してきたことに伴う地方債残高の減少等により、前年度に比べ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7" name="直線コネクタ 436"/>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8"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39" name="直線コネクタ 438"/>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113995</xdr:rowOff>
    </xdr:from>
    <xdr:to>
      <xdr:col>81</xdr:col>
      <xdr:colOff>44450</xdr:colOff>
      <xdr:row>18</xdr:row>
      <xdr:rowOff>159360</xdr:rowOff>
    </xdr:to>
    <xdr:cxnSp macro="">
      <xdr:nvCxnSpPr>
        <xdr:cNvPr id="442" name="直線コネクタ 441"/>
        <xdr:cNvCxnSpPr/>
      </xdr:nvCxnSpPr>
      <xdr:spPr>
        <a:xfrm flipV="1">
          <a:off x="16179800" y="3200095"/>
          <a:ext cx="8382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3"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4" name="フローチャート: 判断 443"/>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159360</xdr:rowOff>
    </xdr:from>
    <xdr:to>
      <xdr:col>77</xdr:col>
      <xdr:colOff>44450</xdr:colOff>
      <xdr:row>19</xdr:row>
      <xdr:rowOff>55474</xdr:rowOff>
    </xdr:to>
    <xdr:cxnSp macro="">
      <xdr:nvCxnSpPr>
        <xdr:cNvPr id="445" name="直線コネクタ 444"/>
        <xdr:cNvCxnSpPr/>
      </xdr:nvCxnSpPr>
      <xdr:spPr>
        <a:xfrm flipV="1">
          <a:off x="15290800" y="32454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6" name="フローチャート: 判断 445"/>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7" name="テキスト ボックス 446"/>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55474</xdr:rowOff>
    </xdr:from>
    <xdr:to>
      <xdr:col>72</xdr:col>
      <xdr:colOff>203200</xdr:colOff>
      <xdr:row>19</xdr:row>
      <xdr:rowOff>96977</xdr:rowOff>
    </xdr:to>
    <xdr:cxnSp macro="">
      <xdr:nvCxnSpPr>
        <xdr:cNvPr id="448" name="直線コネクタ 447"/>
        <xdr:cNvCxnSpPr/>
      </xdr:nvCxnSpPr>
      <xdr:spPr>
        <a:xfrm flipV="1">
          <a:off x="14401800" y="3313024"/>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96977</xdr:rowOff>
    </xdr:from>
    <xdr:to>
      <xdr:col>68</xdr:col>
      <xdr:colOff>152400</xdr:colOff>
      <xdr:row>19</xdr:row>
      <xdr:rowOff>134620</xdr:rowOff>
    </xdr:to>
    <xdr:cxnSp macro="">
      <xdr:nvCxnSpPr>
        <xdr:cNvPr id="451" name="直線コネクタ 450"/>
        <xdr:cNvCxnSpPr/>
      </xdr:nvCxnSpPr>
      <xdr:spPr>
        <a:xfrm flipV="1">
          <a:off x="13512800" y="3354527"/>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2" name="フローチャート: 判断 451"/>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3" name="テキスト ボックス 452"/>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4" name="フローチャート: 判断 453"/>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5" name="テキスト ボックス 454"/>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63195</xdr:rowOff>
    </xdr:from>
    <xdr:to>
      <xdr:col>81</xdr:col>
      <xdr:colOff>95250</xdr:colOff>
      <xdr:row>18</xdr:row>
      <xdr:rowOff>164795</xdr:rowOff>
    </xdr:to>
    <xdr:sp macro="" textlink="">
      <xdr:nvSpPr>
        <xdr:cNvPr id="461" name="楕円 460"/>
        <xdr:cNvSpPr/>
      </xdr:nvSpPr>
      <xdr:spPr>
        <a:xfrm>
          <a:off x="16967200" y="31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35272</xdr:rowOff>
    </xdr:from>
    <xdr:ext cx="762000" cy="259045"/>
    <xdr:sp macro="" textlink="">
      <xdr:nvSpPr>
        <xdr:cNvPr id="462" name="将来負担の状況該当値テキスト"/>
        <xdr:cNvSpPr txBox="1"/>
      </xdr:nvSpPr>
      <xdr:spPr>
        <a:xfrm>
          <a:off x="17106900" y="312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108560</xdr:rowOff>
    </xdr:from>
    <xdr:to>
      <xdr:col>77</xdr:col>
      <xdr:colOff>95250</xdr:colOff>
      <xdr:row>19</xdr:row>
      <xdr:rowOff>38710</xdr:rowOff>
    </xdr:to>
    <xdr:sp macro="" textlink="">
      <xdr:nvSpPr>
        <xdr:cNvPr id="463" name="楕円 462"/>
        <xdr:cNvSpPr/>
      </xdr:nvSpPr>
      <xdr:spPr>
        <a:xfrm>
          <a:off x="16129000" y="31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23487</xdr:rowOff>
    </xdr:from>
    <xdr:ext cx="736600" cy="259045"/>
    <xdr:sp macro="" textlink="">
      <xdr:nvSpPr>
        <xdr:cNvPr id="464" name="テキスト ボックス 463"/>
        <xdr:cNvSpPr txBox="1"/>
      </xdr:nvSpPr>
      <xdr:spPr>
        <a:xfrm>
          <a:off x="15798800" y="32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4674</xdr:rowOff>
    </xdr:from>
    <xdr:to>
      <xdr:col>73</xdr:col>
      <xdr:colOff>44450</xdr:colOff>
      <xdr:row>19</xdr:row>
      <xdr:rowOff>106274</xdr:rowOff>
    </xdr:to>
    <xdr:sp macro="" textlink="">
      <xdr:nvSpPr>
        <xdr:cNvPr id="465" name="楕円 464"/>
        <xdr:cNvSpPr/>
      </xdr:nvSpPr>
      <xdr:spPr>
        <a:xfrm>
          <a:off x="15240000" y="3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91051</xdr:rowOff>
    </xdr:from>
    <xdr:ext cx="762000" cy="259045"/>
    <xdr:sp macro="" textlink="">
      <xdr:nvSpPr>
        <xdr:cNvPr id="466" name="テキスト ボックス 465"/>
        <xdr:cNvSpPr txBox="1"/>
      </xdr:nvSpPr>
      <xdr:spPr>
        <a:xfrm>
          <a:off x="14909800" y="334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46177</xdr:rowOff>
    </xdr:from>
    <xdr:to>
      <xdr:col>68</xdr:col>
      <xdr:colOff>203200</xdr:colOff>
      <xdr:row>19</xdr:row>
      <xdr:rowOff>147777</xdr:rowOff>
    </xdr:to>
    <xdr:sp macro="" textlink="">
      <xdr:nvSpPr>
        <xdr:cNvPr id="467" name="楕円 466"/>
        <xdr:cNvSpPr/>
      </xdr:nvSpPr>
      <xdr:spPr>
        <a:xfrm>
          <a:off x="143510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132554</xdr:rowOff>
    </xdr:from>
    <xdr:ext cx="762000" cy="259045"/>
    <xdr:sp macro="" textlink="">
      <xdr:nvSpPr>
        <xdr:cNvPr id="468" name="テキスト ボックス 467"/>
        <xdr:cNvSpPr txBox="1"/>
      </xdr:nvSpPr>
      <xdr:spPr>
        <a:xfrm>
          <a:off x="14020800" y="33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69" name="楕円 468"/>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70" name="テキスト ボックス 46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271,544
270,443
824.61
137,545,820
132,019,553
5,151,461
68,037,049
123,425,153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人事院勧告及び青森県人事委員会勧告を勘案した初任給及び若年層の給料月額の引上げ改定並びに勤勉手当の引上げ改定により、人件費が前年度から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ものの、定員管理計画による人件費の抑制もあることから、類似団体の中で最も低い割合となっている。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142240</xdr:rowOff>
    </xdr:from>
    <xdr:to>
      <xdr:col>24</xdr:col>
      <xdr:colOff>25400</xdr:colOff>
      <xdr:row>33</xdr:row>
      <xdr:rowOff>46990</xdr:rowOff>
    </xdr:to>
    <xdr:cxnSp macro="">
      <xdr:nvCxnSpPr>
        <xdr:cNvPr id="66" name="直線コネクタ 65"/>
        <xdr:cNvCxnSpPr/>
      </xdr:nvCxnSpPr>
      <xdr:spPr>
        <a:xfrm>
          <a:off x="3987800" y="5628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142240</xdr:rowOff>
    </xdr:from>
    <xdr:to>
      <xdr:col>19</xdr:col>
      <xdr:colOff>187325</xdr:colOff>
      <xdr:row>33</xdr:row>
      <xdr:rowOff>31750</xdr:rowOff>
    </xdr:to>
    <xdr:cxnSp macro="">
      <xdr:nvCxnSpPr>
        <xdr:cNvPr id="69" name="直線コネクタ 68"/>
        <xdr:cNvCxnSpPr/>
      </xdr:nvCxnSpPr>
      <xdr:spPr>
        <a:xfrm flipV="1">
          <a:off x="3098800" y="562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8890</xdr:rowOff>
    </xdr:from>
    <xdr:to>
      <xdr:col>15</xdr:col>
      <xdr:colOff>98425</xdr:colOff>
      <xdr:row>33</xdr:row>
      <xdr:rowOff>31750</xdr:rowOff>
    </xdr:to>
    <xdr:cxnSp macro="">
      <xdr:nvCxnSpPr>
        <xdr:cNvPr id="72" name="直線コネクタ 71"/>
        <xdr:cNvCxnSpPr/>
      </xdr:nvCxnSpPr>
      <xdr:spPr>
        <a:xfrm>
          <a:off x="2209800" y="566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8890</xdr:rowOff>
    </xdr:to>
    <xdr:cxnSp macro="">
      <xdr:nvCxnSpPr>
        <xdr:cNvPr id="75" name="直線コネクタ 74"/>
        <xdr:cNvCxnSpPr/>
      </xdr:nvCxnSpPr>
      <xdr:spPr>
        <a:xfrm>
          <a:off x="1320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167640</xdr:rowOff>
    </xdr:from>
    <xdr:to>
      <xdr:col>24</xdr:col>
      <xdr:colOff>76200</xdr:colOff>
      <xdr:row>33</xdr:row>
      <xdr:rowOff>97790</xdr:rowOff>
    </xdr:to>
    <xdr:sp macro="" textlink="">
      <xdr:nvSpPr>
        <xdr:cNvPr id="85" name="楕円 84"/>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76217</xdr:rowOff>
    </xdr:from>
    <xdr:ext cx="762000" cy="259045"/>
    <xdr:sp macro="" textlink="">
      <xdr:nvSpPr>
        <xdr:cNvPr id="86"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91440</xdr:rowOff>
    </xdr:from>
    <xdr:to>
      <xdr:col>20</xdr:col>
      <xdr:colOff>38100</xdr:colOff>
      <xdr:row>33</xdr:row>
      <xdr:rowOff>21590</xdr:rowOff>
    </xdr:to>
    <xdr:sp macro="" textlink="">
      <xdr:nvSpPr>
        <xdr:cNvPr id="87" name="楕円 86"/>
        <xdr:cNvSpPr/>
      </xdr:nvSpPr>
      <xdr:spPr>
        <a:xfrm>
          <a:off x="3937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31767</xdr:rowOff>
    </xdr:from>
    <xdr:ext cx="736600" cy="259045"/>
    <xdr:sp macro="" textlink="">
      <xdr:nvSpPr>
        <xdr:cNvPr id="88" name="テキスト ボックス 87"/>
        <xdr:cNvSpPr txBox="1"/>
      </xdr:nvSpPr>
      <xdr:spPr>
        <a:xfrm>
          <a:off x="3606800" y="534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89" name="楕円 88"/>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0" name="テキスト ボックス 89"/>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129540</xdr:rowOff>
    </xdr:from>
    <xdr:to>
      <xdr:col>11</xdr:col>
      <xdr:colOff>60325</xdr:colOff>
      <xdr:row>33</xdr:row>
      <xdr:rowOff>59690</xdr:rowOff>
    </xdr:to>
    <xdr:sp macro="" textlink="">
      <xdr:nvSpPr>
        <xdr:cNvPr id="91" name="楕円 90"/>
        <xdr:cNvSpPr/>
      </xdr:nvSpPr>
      <xdr:spPr>
        <a:xfrm>
          <a:off x="2159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69867</xdr:rowOff>
    </xdr:from>
    <xdr:ext cx="762000" cy="259045"/>
    <xdr:sp macro="" textlink="">
      <xdr:nvSpPr>
        <xdr:cNvPr id="92" name="テキスト ボックス 91"/>
        <xdr:cNvSpPr txBox="1"/>
      </xdr:nvSpPr>
      <xdr:spPr>
        <a:xfrm>
          <a:off x="1828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光熱水費の高騰による施設運営管理費の増額により、物件費に充当した一般財源は増加したため前年度と比較して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物価高騰に伴い今後も増加傾向が見込まれる状況にあることから、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53521</xdr:rowOff>
    </xdr:to>
    <xdr:cxnSp macro="">
      <xdr:nvCxnSpPr>
        <xdr:cNvPr id="129" name="直線コネクタ 128"/>
        <xdr:cNvCxnSpPr/>
      </xdr:nvCxnSpPr>
      <xdr:spPr>
        <a:xfrm>
          <a:off x="15671800" y="2505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159657</xdr:rowOff>
    </xdr:to>
    <xdr:cxnSp macro="">
      <xdr:nvCxnSpPr>
        <xdr:cNvPr id="132" name="直線コネクタ 131"/>
        <xdr:cNvCxnSpPr/>
      </xdr:nvCxnSpPr>
      <xdr:spPr>
        <a:xfrm flipV="1">
          <a:off x="14782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xdr:cNvCxnSpPr/>
      </xdr:nvCxnSpPr>
      <xdr:spPr>
        <a:xfrm flipV="1">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8" name="直線コネクタ 137"/>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障害者総合支援法に基づいて支出する扶助費や、新型コロナウイルス感染症拡大防止に要する扶助費が増加し、前年度と比較して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ポイントの増となったものである。</a:t>
          </a:r>
        </a:p>
        <a:p>
          <a:r>
            <a:rPr kumimoji="1" lang="ja-JP" altLang="en-US" sz="1300">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152400</xdr:rowOff>
    </xdr:to>
    <xdr:cxnSp macro="">
      <xdr:nvCxnSpPr>
        <xdr:cNvPr id="190" name="直線コネクタ 189"/>
        <xdr:cNvCxnSpPr/>
      </xdr:nvCxnSpPr>
      <xdr:spPr>
        <a:xfrm>
          <a:off x="3987800" y="1007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95250</xdr:rowOff>
    </xdr:to>
    <xdr:cxnSp macro="">
      <xdr:nvCxnSpPr>
        <xdr:cNvPr id="193" name="直線コネクタ 192"/>
        <xdr:cNvCxnSpPr/>
      </xdr:nvCxnSpPr>
      <xdr:spPr>
        <a:xfrm flipV="1">
          <a:off x="3098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95250</xdr:rowOff>
    </xdr:to>
    <xdr:cxnSp macro="">
      <xdr:nvCxnSpPr>
        <xdr:cNvPr id="196" name="直線コネクタ 195"/>
        <xdr:cNvCxnSpPr/>
      </xdr:nvCxnSpPr>
      <xdr:spPr>
        <a:xfrm>
          <a:off x="2209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25400</xdr:rowOff>
    </xdr:to>
    <xdr:cxnSp macro="">
      <xdr:nvCxnSpPr>
        <xdr:cNvPr id="199" name="直線コネクタ 198"/>
        <xdr:cNvCxnSpPr/>
      </xdr:nvCxnSpPr>
      <xdr:spPr>
        <a:xfrm flipV="1">
          <a:off x="1320800" y="1018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9" name="楕円 208"/>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10"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3" name="楕円 212"/>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4" name="テキスト ボックス 213"/>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7" name="楕円 216"/>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8" name="テキスト ボックス 217"/>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除排雪経費が記録的な大雪だった前年度と比較して減少したことに伴い維持補修費が減少したものの、他会計への繰出金が増加したため、その他の経費に充当した一般財源は増加し、前年度と比較して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また、地域特性である除排雪経費により、類似団体平均よりも高い値で推移しており、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60</xdr:row>
      <xdr:rowOff>67128</xdr:rowOff>
    </xdr:to>
    <xdr:cxnSp macro="">
      <xdr:nvCxnSpPr>
        <xdr:cNvPr id="248" name="直線コネクタ 247"/>
        <xdr:cNvCxnSpPr/>
      </xdr:nvCxnSpPr>
      <xdr:spPr>
        <a:xfrm flipV="1">
          <a:off x="16510000" y="9091385"/>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39205</xdr:rowOff>
    </xdr:from>
    <xdr:ext cx="762000" cy="259045"/>
    <xdr:sp macro="" textlink="">
      <xdr:nvSpPr>
        <xdr:cNvPr id="249" name="その他最小値テキスト"/>
        <xdr:cNvSpPr txBox="1"/>
      </xdr:nvSpPr>
      <xdr:spPr>
        <a:xfrm>
          <a:off x="1659890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67128</xdr:rowOff>
    </xdr:from>
    <xdr:to>
      <xdr:col>82</xdr:col>
      <xdr:colOff>196850</xdr:colOff>
      <xdr:row>60</xdr:row>
      <xdr:rowOff>67128</xdr:rowOff>
    </xdr:to>
    <xdr:cxnSp macro="">
      <xdr:nvCxnSpPr>
        <xdr:cNvPr id="250" name="直線コネクタ 249"/>
        <xdr:cNvCxnSpPr/>
      </xdr:nvCxnSpPr>
      <xdr:spPr>
        <a:xfrm>
          <a:off x="16421100" y="1035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127000</xdr:rowOff>
    </xdr:to>
    <xdr:cxnSp macro="">
      <xdr:nvCxnSpPr>
        <xdr:cNvPr id="253" name="直線コネクタ 252"/>
        <xdr:cNvCxnSpPr/>
      </xdr:nvCxnSpPr>
      <xdr:spPr>
        <a:xfrm>
          <a:off x="15671800" y="10060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9978</xdr:rowOff>
    </xdr:to>
    <xdr:cxnSp macro="">
      <xdr:nvCxnSpPr>
        <xdr:cNvPr id="256" name="直線コネクタ 255"/>
        <xdr:cNvCxnSpPr/>
      </xdr:nvCxnSpPr>
      <xdr:spPr>
        <a:xfrm flipV="1">
          <a:off x="14782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60</xdr:row>
      <xdr:rowOff>99785</xdr:rowOff>
    </xdr:to>
    <xdr:cxnSp macro="">
      <xdr:nvCxnSpPr>
        <xdr:cNvPr id="259" name="直線コネクタ 258"/>
        <xdr:cNvCxnSpPr/>
      </xdr:nvCxnSpPr>
      <xdr:spPr>
        <a:xfrm flipV="1">
          <a:off x="13893800" y="1012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0" name="フローチャート: 判断 259"/>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1" name="テキスト ボックス 260"/>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154215</xdr:rowOff>
    </xdr:to>
    <xdr:cxnSp macro="">
      <xdr:nvCxnSpPr>
        <xdr:cNvPr id="262" name="直線コネクタ 261"/>
        <xdr:cNvCxnSpPr/>
      </xdr:nvCxnSpPr>
      <xdr:spPr>
        <a:xfrm flipV="1">
          <a:off x="13004800" y="1038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4" name="楕円 273"/>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5" name="テキスト ボックス 274"/>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48985</xdr:rowOff>
    </xdr:from>
    <xdr:to>
      <xdr:col>69</xdr:col>
      <xdr:colOff>142875</xdr:colOff>
      <xdr:row>60</xdr:row>
      <xdr:rowOff>150585</xdr:rowOff>
    </xdr:to>
    <xdr:sp macro="" textlink="">
      <xdr:nvSpPr>
        <xdr:cNvPr id="278" name="楕円 277"/>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135362</xdr:rowOff>
    </xdr:from>
    <xdr:ext cx="762000" cy="259045"/>
    <xdr:sp macro="" textlink="">
      <xdr:nvSpPr>
        <xdr:cNvPr id="279" name="テキスト ボックス 278"/>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80" name="楕円 279"/>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81" name="テキスト ボックス 280"/>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公営事業会計や一部事務組合負担金への支出金・負担金に充当した一般財源が増加したため前年度と比較して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近年は概ね横ばいで推移しているため、引き続き経費削減に取り組んでいく。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9" name="直線コネクタ 308"/>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10"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11" name="直線コネクタ 310"/>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62230</xdr:rowOff>
    </xdr:to>
    <xdr:cxnSp macro="">
      <xdr:nvCxnSpPr>
        <xdr:cNvPr id="314" name="直線コネクタ 313"/>
        <xdr:cNvCxnSpPr/>
      </xdr:nvCxnSpPr>
      <xdr:spPr>
        <a:xfrm>
          <a:off x="15671800" y="6002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5"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6" name="フローチャート: 判断 315"/>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31750</xdr:rowOff>
    </xdr:to>
    <xdr:cxnSp macro="">
      <xdr:nvCxnSpPr>
        <xdr:cNvPr id="317" name="直線コネクタ 316"/>
        <xdr:cNvCxnSpPr/>
      </xdr:nvCxnSpPr>
      <xdr:spPr>
        <a:xfrm flipV="1">
          <a:off x="14782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8" name="フローチャート: 判断 317"/>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9" name="テキスト ボックス 318"/>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35</xdr:row>
      <xdr:rowOff>31750</xdr:rowOff>
    </xdr:to>
    <xdr:cxnSp macro="">
      <xdr:nvCxnSpPr>
        <xdr:cNvPr id="320" name="直線コネクタ 319"/>
        <xdr:cNvCxnSpPr/>
      </xdr:nvCxnSpPr>
      <xdr:spPr>
        <a:xfrm>
          <a:off x="13893800" y="5781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21" name="フローチャート: 判断 320"/>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2" name="テキスト ボックス 321"/>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130810</xdr:rowOff>
    </xdr:to>
    <xdr:cxnSp macro="">
      <xdr:nvCxnSpPr>
        <xdr:cNvPr id="323" name="直線コネクタ 322"/>
        <xdr:cNvCxnSpPr/>
      </xdr:nvCxnSpPr>
      <xdr:spPr>
        <a:xfrm flipV="1">
          <a:off x="13004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4" name="フローチャート: 判断 323"/>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5" name="テキスト ボックス 324"/>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6" name="フローチャート: 判断 325"/>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7" name="テキスト ボックス 326"/>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3" name="楕円 332"/>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154957</xdr:rowOff>
    </xdr:from>
    <xdr:ext cx="762000" cy="259045"/>
    <xdr:sp macro="" textlink="">
      <xdr:nvSpPr>
        <xdr:cNvPr id="334" name="補助費等該当値テキスト"/>
        <xdr:cNvSpPr txBox="1"/>
      </xdr:nvSpPr>
      <xdr:spPr>
        <a:xfrm>
          <a:off x="16598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5" name="楕円 334"/>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36" name="テキスト ボックス 335"/>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7" name="楕円 336"/>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38" name="テキスト ボックス 33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9" name="楕円 338"/>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40" name="テキスト ボックス 339"/>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41" name="楕円 340"/>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2" name="テキスト ボックス 341"/>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国の経済対策に呼応した公共投資や小中学校の改築などの大規模事業の実施にあたり市債を発行してきたことから、公債費に係る経常収支比率は類似団体平均を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70" name="直線コネクタ 369"/>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71"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2" name="直線コネクタ 371"/>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3"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4" name="直線コネクタ 373"/>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149861</xdr:rowOff>
    </xdr:to>
    <xdr:cxnSp macro="">
      <xdr:nvCxnSpPr>
        <xdr:cNvPr id="375" name="直線コネクタ 374"/>
        <xdr:cNvCxnSpPr/>
      </xdr:nvCxnSpPr>
      <xdr:spPr>
        <a:xfrm flipV="1">
          <a:off x="3987800" y="13492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6"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フローチャート: 判断 376"/>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115570</xdr:rowOff>
    </xdr:to>
    <xdr:cxnSp macro="">
      <xdr:nvCxnSpPr>
        <xdr:cNvPr id="378" name="直線コネクタ 377"/>
        <xdr:cNvCxnSpPr/>
      </xdr:nvCxnSpPr>
      <xdr:spPr>
        <a:xfrm flipV="1">
          <a:off x="3098800" y="135229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9" name="フローチャート: 判断 378"/>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80" name="テキスト ボックス 379"/>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20320</xdr:rowOff>
    </xdr:to>
    <xdr:cxnSp macro="">
      <xdr:nvCxnSpPr>
        <xdr:cNvPr id="381" name="直線コネクタ 380"/>
        <xdr:cNvCxnSpPr/>
      </xdr:nvCxnSpPr>
      <xdr:spPr>
        <a:xfrm flipV="1">
          <a:off x="2209800" y="1366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2" name="フローチャート: 判断 381"/>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3" name="テキスト ボックス 382"/>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104139</xdr:rowOff>
    </xdr:to>
    <xdr:cxnSp macro="">
      <xdr:nvCxnSpPr>
        <xdr:cNvPr id="384" name="直線コネクタ 383"/>
        <xdr:cNvCxnSpPr/>
      </xdr:nvCxnSpPr>
      <xdr:spPr>
        <a:xfrm flipV="1">
          <a:off x="1320800" y="13736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5" name="フローチャート: 判断 384"/>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6" name="テキスト ボックス 385"/>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4" name="楕円 393"/>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5"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6" name="楕円 395"/>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7" name="テキスト ボックス 396"/>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8" name="楕円 397"/>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9" name="テキスト ボックス 398"/>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400" name="楕円 399"/>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401" name="テキスト ボックス 400"/>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402" name="楕円 401"/>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3" name="テキスト ボックス 402"/>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維持補修費は減少したものの、給与改定や退職者数の増による人件費の増、物価高騰による物件費の増等により公債費以外の経費に充当した一般財源は増加し、前年度と比較し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ポイントの増となった。　類似団体平均よりも低い数値で推移しているものの、他会計への支出金、繰出金は近年、全体的に上昇傾向にあることから、自主財源確保や業務内容の見直しなどにより、健全な運営を維持できるよう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99568</xdr:rowOff>
    </xdr:to>
    <xdr:cxnSp macro="">
      <xdr:nvCxnSpPr>
        <xdr:cNvPr id="434" name="直線コネクタ 433"/>
        <xdr:cNvCxnSpPr/>
      </xdr:nvCxnSpPr>
      <xdr:spPr>
        <a:xfrm>
          <a:off x="15671800" y="1298346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5"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6" name="フローチャート: 判断 435"/>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108713</xdr:rowOff>
    </xdr:to>
    <xdr:cxnSp macro="">
      <xdr:nvCxnSpPr>
        <xdr:cNvPr id="437" name="直線コネクタ 436"/>
        <xdr:cNvCxnSpPr/>
      </xdr:nvCxnSpPr>
      <xdr:spPr>
        <a:xfrm flipV="1">
          <a:off x="14782800" y="12983464"/>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8" name="フローチャート: 判断 437"/>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9" name="テキスト ボックス 438"/>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108713</xdr:rowOff>
    </xdr:to>
    <xdr:cxnSp macro="">
      <xdr:nvCxnSpPr>
        <xdr:cNvPr id="440" name="直線コネクタ 439"/>
        <xdr:cNvCxnSpPr/>
      </xdr:nvCxnSpPr>
      <xdr:spPr>
        <a:xfrm>
          <a:off x="13893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1" name="フローチャート: 判断 440"/>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2" name="テキスト ボックス 44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122428</xdr:rowOff>
    </xdr:to>
    <xdr:cxnSp macro="">
      <xdr:nvCxnSpPr>
        <xdr:cNvPr id="443" name="直線コネクタ 442"/>
        <xdr:cNvCxnSpPr/>
      </xdr:nvCxnSpPr>
      <xdr:spPr>
        <a:xfrm flipV="1">
          <a:off x="13004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4" name="フローチャート: 判断 443"/>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5" name="テキスト ボックス 44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6" name="フローチャート: 判断 445"/>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7" name="テキスト ボックス 446"/>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53" name="楕円 452"/>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4"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5" name="楕円 454"/>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6" name="テキスト ボックス 455"/>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7" name="楕円 456"/>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8" name="テキスト ボックス 457"/>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9" name="楕円 458"/>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60" name="テキスト ボックス 459"/>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61" name="楕円 460"/>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62" name="テキスト ボックス 46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128067</xdr:rowOff>
    </xdr:from>
    <xdr:to>
      <xdr:col>29</xdr:col>
      <xdr:colOff>127000</xdr:colOff>
      <xdr:row>17</xdr:row>
      <xdr:rowOff>161061</xdr:rowOff>
    </xdr:to>
    <xdr:cxnSp macro="">
      <xdr:nvCxnSpPr>
        <xdr:cNvPr id="50" name="直線コネクタ 49"/>
        <xdr:cNvCxnSpPr/>
      </xdr:nvCxnSpPr>
      <xdr:spPr bwMode="auto">
        <a:xfrm flipV="1">
          <a:off x="5003800" y="3090342"/>
          <a:ext cx="647700" cy="3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161061</xdr:rowOff>
    </xdr:from>
    <xdr:to>
      <xdr:col>26</xdr:col>
      <xdr:colOff>50800</xdr:colOff>
      <xdr:row>18</xdr:row>
      <xdr:rowOff>41846</xdr:rowOff>
    </xdr:to>
    <xdr:cxnSp macro="">
      <xdr:nvCxnSpPr>
        <xdr:cNvPr id="53" name="直線コネクタ 52"/>
        <xdr:cNvCxnSpPr/>
      </xdr:nvCxnSpPr>
      <xdr:spPr bwMode="auto">
        <a:xfrm flipV="1">
          <a:off x="4305300" y="3123336"/>
          <a:ext cx="698500" cy="5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41846</xdr:rowOff>
    </xdr:from>
    <xdr:to>
      <xdr:col>22</xdr:col>
      <xdr:colOff>114300</xdr:colOff>
      <xdr:row>18</xdr:row>
      <xdr:rowOff>103721</xdr:rowOff>
    </xdr:to>
    <xdr:cxnSp macro="">
      <xdr:nvCxnSpPr>
        <xdr:cNvPr id="56" name="直線コネクタ 55"/>
        <xdr:cNvCxnSpPr/>
      </xdr:nvCxnSpPr>
      <xdr:spPr bwMode="auto">
        <a:xfrm flipV="1">
          <a:off x="3606800" y="3175571"/>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103721</xdr:rowOff>
    </xdr:from>
    <xdr:to>
      <xdr:col>18</xdr:col>
      <xdr:colOff>177800</xdr:colOff>
      <xdr:row>19</xdr:row>
      <xdr:rowOff>22530</xdr:rowOff>
    </xdr:to>
    <xdr:cxnSp macro="">
      <xdr:nvCxnSpPr>
        <xdr:cNvPr id="59" name="直線コネクタ 58"/>
        <xdr:cNvCxnSpPr/>
      </xdr:nvCxnSpPr>
      <xdr:spPr bwMode="auto">
        <a:xfrm flipV="1">
          <a:off x="2908300" y="3237446"/>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77267</xdr:rowOff>
    </xdr:from>
    <xdr:to>
      <xdr:col>29</xdr:col>
      <xdr:colOff>177800</xdr:colOff>
      <xdr:row>18</xdr:row>
      <xdr:rowOff>7417</xdr:rowOff>
    </xdr:to>
    <xdr:sp macro="" textlink="">
      <xdr:nvSpPr>
        <xdr:cNvPr id="69" name="楕円 68"/>
        <xdr:cNvSpPr/>
      </xdr:nvSpPr>
      <xdr:spPr bwMode="auto">
        <a:xfrm>
          <a:off x="5600700" y="30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49344</xdr:rowOff>
    </xdr:from>
    <xdr:ext cx="762000" cy="259045"/>
    <xdr:sp macro="" textlink="">
      <xdr:nvSpPr>
        <xdr:cNvPr id="70" name="人口1人当たり決算額の推移該当値テキスト130"/>
        <xdr:cNvSpPr txBox="1"/>
      </xdr:nvSpPr>
      <xdr:spPr>
        <a:xfrm>
          <a:off x="5740400" y="301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110261</xdr:rowOff>
    </xdr:from>
    <xdr:to>
      <xdr:col>26</xdr:col>
      <xdr:colOff>101600</xdr:colOff>
      <xdr:row>18</xdr:row>
      <xdr:rowOff>40411</xdr:rowOff>
    </xdr:to>
    <xdr:sp macro="" textlink="">
      <xdr:nvSpPr>
        <xdr:cNvPr id="71" name="楕円 70"/>
        <xdr:cNvSpPr/>
      </xdr:nvSpPr>
      <xdr:spPr bwMode="auto">
        <a:xfrm>
          <a:off x="4953000" y="307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25188</xdr:rowOff>
    </xdr:from>
    <xdr:ext cx="736600" cy="259045"/>
    <xdr:sp macro="" textlink="">
      <xdr:nvSpPr>
        <xdr:cNvPr id="72" name="テキスト ボックス 71"/>
        <xdr:cNvSpPr txBox="1"/>
      </xdr:nvSpPr>
      <xdr:spPr>
        <a:xfrm>
          <a:off x="4622800" y="315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162496</xdr:rowOff>
    </xdr:from>
    <xdr:to>
      <xdr:col>22</xdr:col>
      <xdr:colOff>165100</xdr:colOff>
      <xdr:row>18</xdr:row>
      <xdr:rowOff>92646</xdr:rowOff>
    </xdr:to>
    <xdr:sp macro="" textlink="">
      <xdr:nvSpPr>
        <xdr:cNvPr id="73" name="楕円 72"/>
        <xdr:cNvSpPr/>
      </xdr:nvSpPr>
      <xdr:spPr bwMode="auto">
        <a:xfrm>
          <a:off x="4254500" y="312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77424</xdr:rowOff>
    </xdr:from>
    <xdr:ext cx="762000" cy="259045"/>
    <xdr:sp macro="" textlink="">
      <xdr:nvSpPr>
        <xdr:cNvPr id="74" name="テキスト ボックス 73"/>
        <xdr:cNvSpPr txBox="1"/>
      </xdr:nvSpPr>
      <xdr:spPr>
        <a:xfrm>
          <a:off x="3924300" y="32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52921</xdr:rowOff>
    </xdr:from>
    <xdr:to>
      <xdr:col>19</xdr:col>
      <xdr:colOff>38100</xdr:colOff>
      <xdr:row>18</xdr:row>
      <xdr:rowOff>154521</xdr:rowOff>
    </xdr:to>
    <xdr:sp macro="" textlink="">
      <xdr:nvSpPr>
        <xdr:cNvPr id="75" name="楕円 74"/>
        <xdr:cNvSpPr/>
      </xdr:nvSpPr>
      <xdr:spPr bwMode="auto">
        <a:xfrm>
          <a:off x="3556000" y="318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139298</xdr:rowOff>
    </xdr:from>
    <xdr:ext cx="762000" cy="259045"/>
    <xdr:sp macro="" textlink="">
      <xdr:nvSpPr>
        <xdr:cNvPr id="76" name="テキスト ボックス 75"/>
        <xdr:cNvSpPr txBox="1"/>
      </xdr:nvSpPr>
      <xdr:spPr>
        <a:xfrm>
          <a:off x="3225800" y="327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143180</xdr:rowOff>
    </xdr:from>
    <xdr:to>
      <xdr:col>15</xdr:col>
      <xdr:colOff>101600</xdr:colOff>
      <xdr:row>19</xdr:row>
      <xdr:rowOff>73330</xdr:rowOff>
    </xdr:to>
    <xdr:sp macro="" textlink="">
      <xdr:nvSpPr>
        <xdr:cNvPr id="77" name="楕円 76"/>
        <xdr:cNvSpPr/>
      </xdr:nvSpPr>
      <xdr:spPr bwMode="auto">
        <a:xfrm>
          <a:off x="2857500" y="327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58107</xdr:rowOff>
    </xdr:from>
    <xdr:ext cx="762000" cy="259045"/>
    <xdr:sp macro="" textlink="">
      <xdr:nvSpPr>
        <xdr:cNvPr id="78" name="テキスト ボックス 77"/>
        <xdr:cNvSpPr txBox="1"/>
      </xdr:nvSpPr>
      <xdr:spPr>
        <a:xfrm>
          <a:off x="2527300" y="33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256387</xdr:rowOff>
    </xdr:from>
    <xdr:to>
      <xdr:col>29</xdr:col>
      <xdr:colOff>127000</xdr:colOff>
      <xdr:row>33</xdr:row>
      <xdr:rowOff>327863</xdr:rowOff>
    </xdr:to>
    <xdr:cxnSp macro="">
      <xdr:nvCxnSpPr>
        <xdr:cNvPr id="111" name="直線コネクタ 110"/>
        <xdr:cNvCxnSpPr/>
      </xdr:nvCxnSpPr>
      <xdr:spPr bwMode="auto">
        <a:xfrm>
          <a:off x="5003800" y="6180937"/>
          <a:ext cx="6477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203391</xdr:rowOff>
    </xdr:from>
    <xdr:to>
      <xdr:col>26</xdr:col>
      <xdr:colOff>50800</xdr:colOff>
      <xdr:row>33</xdr:row>
      <xdr:rowOff>256387</xdr:rowOff>
    </xdr:to>
    <xdr:cxnSp macro="">
      <xdr:nvCxnSpPr>
        <xdr:cNvPr id="114" name="直線コネクタ 113"/>
        <xdr:cNvCxnSpPr/>
      </xdr:nvCxnSpPr>
      <xdr:spPr bwMode="auto">
        <a:xfrm>
          <a:off x="4305300" y="6127941"/>
          <a:ext cx="698500" cy="52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135344</xdr:rowOff>
    </xdr:from>
    <xdr:to>
      <xdr:col>22</xdr:col>
      <xdr:colOff>114300</xdr:colOff>
      <xdr:row>33</xdr:row>
      <xdr:rowOff>203391</xdr:rowOff>
    </xdr:to>
    <xdr:cxnSp macro="">
      <xdr:nvCxnSpPr>
        <xdr:cNvPr id="117" name="直線コネクタ 116"/>
        <xdr:cNvCxnSpPr/>
      </xdr:nvCxnSpPr>
      <xdr:spPr bwMode="auto">
        <a:xfrm>
          <a:off x="3606800" y="6059894"/>
          <a:ext cx="698500" cy="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109093</xdr:rowOff>
    </xdr:from>
    <xdr:to>
      <xdr:col>18</xdr:col>
      <xdr:colOff>177800</xdr:colOff>
      <xdr:row>33</xdr:row>
      <xdr:rowOff>135344</xdr:rowOff>
    </xdr:to>
    <xdr:cxnSp macro="">
      <xdr:nvCxnSpPr>
        <xdr:cNvPr id="120" name="直線コネクタ 119"/>
        <xdr:cNvCxnSpPr/>
      </xdr:nvCxnSpPr>
      <xdr:spPr bwMode="auto">
        <a:xfrm>
          <a:off x="2908300" y="6033643"/>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277063</xdr:rowOff>
    </xdr:from>
    <xdr:to>
      <xdr:col>29</xdr:col>
      <xdr:colOff>177800</xdr:colOff>
      <xdr:row>34</xdr:row>
      <xdr:rowOff>35763</xdr:rowOff>
    </xdr:to>
    <xdr:sp macro="" textlink="">
      <xdr:nvSpPr>
        <xdr:cNvPr id="130" name="楕円 129"/>
        <xdr:cNvSpPr/>
      </xdr:nvSpPr>
      <xdr:spPr bwMode="auto">
        <a:xfrm>
          <a:off x="5600700" y="620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122140</xdr:rowOff>
    </xdr:from>
    <xdr:ext cx="762000" cy="259045"/>
    <xdr:sp macro="" textlink="">
      <xdr:nvSpPr>
        <xdr:cNvPr id="131" name="人口1人当たり決算額の推移該当値テキスト445"/>
        <xdr:cNvSpPr txBox="1"/>
      </xdr:nvSpPr>
      <xdr:spPr>
        <a:xfrm>
          <a:off x="5740400" y="604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205587</xdr:rowOff>
    </xdr:from>
    <xdr:to>
      <xdr:col>26</xdr:col>
      <xdr:colOff>101600</xdr:colOff>
      <xdr:row>33</xdr:row>
      <xdr:rowOff>307187</xdr:rowOff>
    </xdr:to>
    <xdr:sp macro="" textlink="">
      <xdr:nvSpPr>
        <xdr:cNvPr id="132" name="楕円 131"/>
        <xdr:cNvSpPr/>
      </xdr:nvSpPr>
      <xdr:spPr bwMode="auto">
        <a:xfrm>
          <a:off x="4953000" y="613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145914</xdr:rowOff>
    </xdr:from>
    <xdr:ext cx="736600" cy="259045"/>
    <xdr:sp macro="" textlink="">
      <xdr:nvSpPr>
        <xdr:cNvPr id="133" name="テキスト ボックス 132"/>
        <xdr:cNvSpPr txBox="1"/>
      </xdr:nvSpPr>
      <xdr:spPr>
        <a:xfrm>
          <a:off x="4622800" y="589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152591</xdr:rowOff>
    </xdr:from>
    <xdr:to>
      <xdr:col>22</xdr:col>
      <xdr:colOff>165100</xdr:colOff>
      <xdr:row>33</xdr:row>
      <xdr:rowOff>254191</xdr:rowOff>
    </xdr:to>
    <xdr:sp macro="" textlink="">
      <xdr:nvSpPr>
        <xdr:cNvPr id="134" name="楕円 133"/>
        <xdr:cNvSpPr/>
      </xdr:nvSpPr>
      <xdr:spPr bwMode="auto">
        <a:xfrm>
          <a:off x="4254500" y="607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92918</xdr:rowOff>
    </xdr:from>
    <xdr:ext cx="762000" cy="259045"/>
    <xdr:sp macro="" textlink="">
      <xdr:nvSpPr>
        <xdr:cNvPr id="135" name="テキスト ボックス 134"/>
        <xdr:cNvSpPr txBox="1"/>
      </xdr:nvSpPr>
      <xdr:spPr>
        <a:xfrm>
          <a:off x="3924300" y="58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84544</xdr:rowOff>
    </xdr:from>
    <xdr:to>
      <xdr:col>19</xdr:col>
      <xdr:colOff>38100</xdr:colOff>
      <xdr:row>33</xdr:row>
      <xdr:rowOff>186144</xdr:rowOff>
    </xdr:to>
    <xdr:sp macro="" textlink="">
      <xdr:nvSpPr>
        <xdr:cNvPr id="136" name="楕円 135"/>
        <xdr:cNvSpPr/>
      </xdr:nvSpPr>
      <xdr:spPr bwMode="auto">
        <a:xfrm>
          <a:off x="3556000" y="600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24871</xdr:rowOff>
    </xdr:from>
    <xdr:ext cx="762000" cy="259045"/>
    <xdr:sp macro="" textlink="">
      <xdr:nvSpPr>
        <xdr:cNvPr id="137" name="テキスト ボックス 136"/>
        <xdr:cNvSpPr txBox="1"/>
      </xdr:nvSpPr>
      <xdr:spPr>
        <a:xfrm>
          <a:off x="3225800" y="577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58293</xdr:rowOff>
    </xdr:from>
    <xdr:to>
      <xdr:col>15</xdr:col>
      <xdr:colOff>101600</xdr:colOff>
      <xdr:row>33</xdr:row>
      <xdr:rowOff>159893</xdr:rowOff>
    </xdr:to>
    <xdr:sp macro="" textlink="">
      <xdr:nvSpPr>
        <xdr:cNvPr id="138" name="楕円 137"/>
        <xdr:cNvSpPr/>
      </xdr:nvSpPr>
      <xdr:spPr bwMode="auto">
        <a:xfrm>
          <a:off x="2857500" y="598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341520</xdr:rowOff>
    </xdr:from>
    <xdr:ext cx="762000" cy="259045"/>
    <xdr:sp macro="" textlink="">
      <xdr:nvSpPr>
        <xdr:cNvPr id="139" name="テキスト ボックス 138"/>
        <xdr:cNvSpPr txBox="1"/>
      </xdr:nvSpPr>
      <xdr:spPr>
        <a:xfrm>
          <a:off x="2527300" y="57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271,544
270,443
824.61
137,545,820
132,019,553
5,151,461
68,037,049
123,425,153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109623</xdr:rowOff>
    </xdr:from>
    <xdr:to>
      <xdr:col>24</xdr:col>
      <xdr:colOff>63500</xdr:colOff>
      <xdr:row>38</xdr:row>
      <xdr:rowOff>22885</xdr:rowOff>
    </xdr:to>
    <xdr:cxnSp macro="">
      <xdr:nvCxnSpPr>
        <xdr:cNvPr id="63" name="直線コネクタ 62"/>
        <xdr:cNvCxnSpPr/>
      </xdr:nvCxnSpPr>
      <xdr:spPr>
        <a:xfrm flipV="1">
          <a:off x="3797300" y="6453273"/>
          <a:ext cx="838200" cy="8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22885</xdr:rowOff>
    </xdr:from>
    <xdr:to>
      <xdr:col>19</xdr:col>
      <xdr:colOff>177800</xdr:colOff>
      <xdr:row>38</xdr:row>
      <xdr:rowOff>28568</xdr:rowOff>
    </xdr:to>
    <xdr:cxnSp macro="">
      <xdr:nvCxnSpPr>
        <xdr:cNvPr id="66" name="直線コネクタ 65"/>
        <xdr:cNvCxnSpPr/>
      </xdr:nvCxnSpPr>
      <xdr:spPr>
        <a:xfrm flipV="1">
          <a:off x="2908300" y="6537985"/>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28568</xdr:rowOff>
    </xdr:from>
    <xdr:to>
      <xdr:col>15</xdr:col>
      <xdr:colOff>50800</xdr:colOff>
      <xdr:row>39</xdr:row>
      <xdr:rowOff>54857</xdr:rowOff>
    </xdr:to>
    <xdr:cxnSp macro="">
      <xdr:nvCxnSpPr>
        <xdr:cNvPr id="69" name="直線コネクタ 68"/>
        <xdr:cNvCxnSpPr/>
      </xdr:nvCxnSpPr>
      <xdr:spPr>
        <a:xfrm flipV="1">
          <a:off x="2019300" y="6543668"/>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54857</xdr:rowOff>
    </xdr:from>
    <xdr:to>
      <xdr:col>10</xdr:col>
      <xdr:colOff>114300</xdr:colOff>
      <xdr:row>39</xdr:row>
      <xdr:rowOff>69651</xdr:rowOff>
    </xdr:to>
    <xdr:cxnSp macro="">
      <xdr:nvCxnSpPr>
        <xdr:cNvPr id="72" name="直線コネクタ 71"/>
        <xdr:cNvCxnSpPr/>
      </xdr:nvCxnSpPr>
      <xdr:spPr>
        <a:xfrm flipV="1">
          <a:off x="1130300" y="6741407"/>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58823</xdr:rowOff>
    </xdr:from>
    <xdr:to>
      <xdr:col>24</xdr:col>
      <xdr:colOff>114300</xdr:colOff>
      <xdr:row>37</xdr:row>
      <xdr:rowOff>160423</xdr:rowOff>
    </xdr:to>
    <xdr:sp macro="" textlink="">
      <xdr:nvSpPr>
        <xdr:cNvPr id="82" name="楕円 81"/>
        <xdr:cNvSpPr/>
      </xdr:nvSpPr>
      <xdr:spPr>
        <a:xfrm>
          <a:off x="4584700" y="64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145200</xdr:rowOff>
    </xdr:from>
    <xdr:ext cx="534377" cy="259045"/>
    <xdr:sp macro="" textlink="">
      <xdr:nvSpPr>
        <xdr:cNvPr id="83" name="人件費該当値テキスト"/>
        <xdr:cNvSpPr txBox="1"/>
      </xdr:nvSpPr>
      <xdr:spPr>
        <a:xfrm>
          <a:off x="4686300" y="63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143535</xdr:rowOff>
    </xdr:from>
    <xdr:to>
      <xdr:col>20</xdr:col>
      <xdr:colOff>38100</xdr:colOff>
      <xdr:row>38</xdr:row>
      <xdr:rowOff>73685</xdr:rowOff>
    </xdr:to>
    <xdr:sp macro="" textlink="">
      <xdr:nvSpPr>
        <xdr:cNvPr id="84" name="楕円 83"/>
        <xdr:cNvSpPr/>
      </xdr:nvSpPr>
      <xdr:spPr>
        <a:xfrm>
          <a:off x="3746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64812</xdr:rowOff>
    </xdr:from>
    <xdr:ext cx="534377" cy="259045"/>
    <xdr:sp macro="" textlink="">
      <xdr:nvSpPr>
        <xdr:cNvPr id="85" name="テキスト ボックス 84"/>
        <xdr:cNvSpPr txBox="1"/>
      </xdr:nvSpPr>
      <xdr:spPr>
        <a:xfrm>
          <a:off x="3530111" y="65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149218</xdr:rowOff>
    </xdr:from>
    <xdr:to>
      <xdr:col>15</xdr:col>
      <xdr:colOff>101600</xdr:colOff>
      <xdr:row>38</xdr:row>
      <xdr:rowOff>79367</xdr:rowOff>
    </xdr:to>
    <xdr:sp macro="" textlink="">
      <xdr:nvSpPr>
        <xdr:cNvPr id="86" name="楕円 85"/>
        <xdr:cNvSpPr/>
      </xdr:nvSpPr>
      <xdr:spPr>
        <a:xfrm>
          <a:off x="2857500" y="64928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70495</xdr:rowOff>
    </xdr:from>
    <xdr:ext cx="534377" cy="259045"/>
    <xdr:sp macro="" textlink="">
      <xdr:nvSpPr>
        <xdr:cNvPr id="87" name="テキスト ボックス 86"/>
        <xdr:cNvSpPr txBox="1"/>
      </xdr:nvSpPr>
      <xdr:spPr>
        <a:xfrm>
          <a:off x="2641111" y="65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4057</xdr:rowOff>
    </xdr:from>
    <xdr:to>
      <xdr:col>10</xdr:col>
      <xdr:colOff>165100</xdr:colOff>
      <xdr:row>39</xdr:row>
      <xdr:rowOff>105657</xdr:rowOff>
    </xdr:to>
    <xdr:sp macro="" textlink="">
      <xdr:nvSpPr>
        <xdr:cNvPr id="88" name="楕円 87"/>
        <xdr:cNvSpPr/>
      </xdr:nvSpPr>
      <xdr:spPr>
        <a:xfrm>
          <a:off x="1968500" y="66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96784</xdr:rowOff>
    </xdr:from>
    <xdr:ext cx="534377" cy="259045"/>
    <xdr:sp macro="" textlink="">
      <xdr:nvSpPr>
        <xdr:cNvPr id="89" name="テキスト ボックス 88"/>
        <xdr:cNvSpPr txBox="1"/>
      </xdr:nvSpPr>
      <xdr:spPr>
        <a:xfrm>
          <a:off x="1752111" y="67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18851</xdr:rowOff>
    </xdr:from>
    <xdr:to>
      <xdr:col>6</xdr:col>
      <xdr:colOff>38100</xdr:colOff>
      <xdr:row>39</xdr:row>
      <xdr:rowOff>120451</xdr:rowOff>
    </xdr:to>
    <xdr:sp macro="" textlink="">
      <xdr:nvSpPr>
        <xdr:cNvPr id="90" name="楕円 89"/>
        <xdr:cNvSpPr/>
      </xdr:nvSpPr>
      <xdr:spPr>
        <a:xfrm>
          <a:off x="1079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111578</xdr:rowOff>
    </xdr:from>
    <xdr:ext cx="534377" cy="259045"/>
    <xdr:sp macro="" textlink="">
      <xdr:nvSpPr>
        <xdr:cNvPr id="91" name="テキスト ボックス 90"/>
        <xdr:cNvSpPr txBox="1"/>
      </xdr:nvSpPr>
      <xdr:spPr>
        <a:xfrm>
          <a:off x="863111" y="679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79654</xdr:rowOff>
    </xdr:from>
    <xdr:to>
      <xdr:col>24</xdr:col>
      <xdr:colOff>63500</xdr:colOff>
      <xdr:row>57</xdr:row>
      <xdr:rowOff>107353</xdr:rowOff>
    </xdr:to>
    <xdr:cxnSp macro="">
      <xdr:nvCxnSpPr>
        <xdr:cNvPr id="121" name="直線コネクタ 120"/>
        <xdr:cNvCxnSpPr/>
      </xdr:nvCxnSpPr>
      <xdr:spPr>
        <a:xfrm flipV="1">
          <a:off x="3797300" y="9852304"/>
          <a:ext cx="8382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107353</xdr:rowOff>
    </xdr:from>
    <xdr:to>
      <xdr:col>19</xdr:col>
      <xdr:colOff>177800</xdr:colOff>
      <xdr:row>58</xdr:row>
      <xdr:rowOff>127813</xdr:rowOff>
    </xdr:to>
    <xdr:cxnSp macro="">
      <xdr:nvCxnSpPr>
        <xdr:cNvPr id="124" name="直線コネクタ 123"/>
        <xdr:cNvCxnSpPr/>
      </xdr:nvCxnSpPr>
      <xdr:spPr>
        <a:xfrm flipV="1">
          <a:off x="2908300" y="9880003"/>
          <a:ext cx="889000" cy="1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2506</xdr:rowOff>
    </xdr:from>
    <xdr:ext cx="534377" cy="259045"/>
    <xdr:sp macro="" textlink="">
      <xdr:nvSpPr>
        <xdr:cNvPr id="126" name="テキスト ボックス 125"/>
        <xdr:cNvSpPr txBox="1"/>
      </xdr:nvSpPr>
      <xdr:spPr>
        <a:xfrm>
          <a:off x="3530111" y="94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127813</xdr:rowOff>
    </xdr:from>
    <xdr:to>
      <xdr:col>15</xdr:col>
      <xdr:colOff>50800</xdr:colOff>
      <xdr:row>59</xdr:row>
      <xdr:rowOff>49936</xdr:rowOff>
    </xdr:to>
    <xdr:cxnSp macro="">
      <xdr:nvCxnSpPr>
        <xdr:cNvPr id="127" name="直線コネクタ 126"/>
        <xdr:cNvCxnSpPr/>
      </xdr:nvCxnSpPr>
      <xdr:spPr>
        <a:xfrm flipV="1">
          <a:off x="2019300" y="10071913"/>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49936</xdr:rowOff>
    </xdr:from>
    <xdr:to>
      <xdr:col>10</xdr:col>
      <xdr:colOff>114300</xdr:colOff>
      <xdr:row>59</xdr:row>
      <xdr:rowOff>55994</xdr:rowOff>
    </xdr:to>
    <xdr:cxnSp macro="">
      <xdr:nvCxnSpPr>
        <xdr:cNvPr id="130" name="直線コネクタ 129"/>
        <xdr:cNvCxnSpPr/>
      </xdr:nvCxnSpPr>
      <xdr:spPr>
        <a:xfrm flipV="1">
          <a:off x="1130300" y="1016548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50284</xdr:rowOff>
    </xdr:from>
    <xdr:ext cx="534377" cy="259045"/>
    <xdr:sp macro="" textlink="">
      <xdr:nvSpPr>
        <xdr:cNvPr id="132" name="テキスト ボックス 131"/>
        <xdr:cNvSpPr txBox="1"/>
      </xdr:nvSpPr>
      <xdr:spPr>
        <a:xfrm>
          <a:off x="1752111" y="9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28854</xdr:rowOff>
    </xdr:from>
    <xdr:to>
      <xdr:col>24</xdr:col>
      <xdr:colOff>114300</xdr:colOff>
      <xdr:row>57</xdr:row>
      <xdr:rowOff>130454</xdr:rowOff>
    </xdr:to>
    <xdr:sp macro="" textlink="">
      <xdr:nvSpPr>
        <xdr:cNvPr id="140" name="楕円 139"/>
        <xdr:cNvSpPr/>
      </xdr:nvSpPr>
      <xdr:spPr>
        <a:xfrm>
          <a:off x="4584700" y="98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7281</xdr:rowOff>
    </xdr:from>
    <xdr:ext cx="534377" cy="259045"/>
    <xdr:sp macro="" textlink="">
      <xdr:nvSpPr>
        <xdr:cNvPr id="141" name="物件費該当値テキスト"/>
        <xdr:cNvSpPr txBox="1"/>
      </xdr:nvSpPr>
      <xdr:spPr>
        <a:xfrm>
          <a:off x="4686300" y="97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56553</xdr:rowOff>
    </xdr:from>
    <xdr:to>
      <xdr:col>20</xdr:col>
      <xdr:colOff>38100</xdr:colOff>
      <xdr:row>57</xdr:row>
      <xdr:rowOff>158153</xdr:rowOff>
    </xdr:to>
    <xdr:sp macro="" textlink="">
      <xdr:nvSpPr>
        <xdr:cNvPr id="142" name="楕円 141"/>
        <xdr:cNvSpPr/>
      </xdr:nvSpPr>
      <xdr:spPr>
        <a:xfrm>
          <a:off x="3746500" y="98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149280</xdr:rowOff>
    </xdr:from>
    <xdr:ext cx="534377" cy="259045"/>
    <xdr:sp macro="" textlink="">
      <xdr:nvSpPr>
        <xdr:cNvPr id="143" name="テキスト ボックス 142"/>
        <xdr:cNvSpPr txBox="1"/>
      </xdr:nvSpPr>
      <xdr:spPr>
        <a:xfrm>
          <a:off x="3530111" y="99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77013</xdr:rowOff>
    </xdr:from>
    <xdr:to>
      <xdr:col>15</xdr:col>
      <xdr:colOff>101600</xdr:colOff>
      <xdr:row>59</xdr:row>
      <xdr:rowOff>7163</xdr:rowOff>
    </xdr:to>
    <xdr:sp macro="" textlink="">
      <xdr:nvSpPr>
        <xdr:cNvPr id="144" name="楕円 143"/>
        <xdr:cNvSpPr/>
      </xdr:nvSpPr>
      <xdr:spPr>
        <a:xfrm>
          <a:off x="2857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169740</xdr:rowOff>
    </xdr:from>
    <xdr:ext cx="534377" cy="259045"/>
    <xdr:sp macro="" textlink="">
      <xdr:nvSpPr>
        <xdr:cNvPr id="145" name="テキスト ボックス 144"/>
        <xdr:cNvSpPr txBox="1"/>
      </xdr:nvSpPr>
      <xdr:spPr>
        <a:xfrm>
          <a:off x="2641111" y="101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170586</xdr:rowOff>
    </xdr:from>
    <xdr:to>
      <xdr:col>10</xdr:col>
      <xdr:colOff>165100</xdr:colOff>
      <xdr:row>59</xdr:row>
      <xdr:rowOff>100736</xdr:rowOff>
    </xdr:to>
    <xdr:sp macro="" textlink="">
      <xdr:nvSpPr>
        <xdr:cNvPr id="146" name="楕円 145"/>
        <xdr:cNvSpPr/>
      </xdr:nvSpPr>
      <xdr:spPr>
        <a:xfrm>
          <a:off x="1968500" y="101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91863</xdr:rowOff>
    </xdr:from>
    <xdr:ext cx="534377" cy="259045"/>
    <xdr:sp macro="" textlink="">
      <xdr:nvSpPr>
        <xdr:cNvPr id="147" name="テキスト ボックス 146"/>
        <xdr:cNvSpPr txBox="1"/>
      </xdr:nvSpPr>
      <xdr:spPr>
        <a:xfrm>
          <a:off x="1752111" y="102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5194</xdr:rowOff>
    </xdr:from>
    <xdr:to>
      <xdr:col>6</xdr:col>
      <xdr:colOff>38100</xdr:colOff>
      <xdr:row>59</xdr:row>
      <xdr:rowOff>106794</xdr:rowOff>
    </xdr:to>
    <xdr:sp macro="" textlink="">
      <xdr:nvSpPr>
        <xdr:cNvPr id="148" name="楕円 147"/>
        <xdr:cNvSpPr/>
      </xdr:nvSpPr>
      <xdr:spPr>
        <a:xfrm>
          <a:off x="1079500" y="101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123321</xdr:rowOff>
    </xdr:from>
    <xdr:ext cx="534377" cy="259045"/>
    <xdr:sp macro="" textlink="">
      <xdr:nvSpPr>
        <xdr:cNvPr id="149" name="テキスト ボックス 148"/>
        <xdr:cNvSpPr txBox="1"/>
      </xdr:nvSpPr>
      <xdr:spPr>
        <a:xfrm>
          <a:off x="863111" y="98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159314</xdr:rowOff>
    </xdr:from>
    <xdr:to>
      <xdr:col>24</xdr:col>
      <xdr:colOff>62865</xdr:colOff>
      <xdr:row>78</xdr:row>
      <xdr:rowOff>126898</xdr:rowOff>
    </xdr:to>
    <xdr:cxnSp macro="">
      <xdr:nvCxnSpPr>
        <xdr:cNvPr id="171" name="直線コネクタ 170"/>
        <xdr:cNvCxnSpPr/>
      </xdr:nvCxnSpPr>
      <xdr:spPr>
        <a:xfrm flipV="1">
          <a:off x="4633595" y="12503714"/>
          <a:ext cx="1270" cy="99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130725</xdr:rowOff>
    </xdr:from>
    <xdr:ext cx="378565" cy="259045"/>
    <xdr:sp macro="" textlink="">
      <xdr:nvSpPr>
        <xdr:cNvPr id="172" name="維持補修費最小値テキスト"/>
        <xdr:cNvSpPr txBox="1"/>
      </xdr:nvSpPr>
      <xdr:spPr>
        <a:xfrm>
          <a:off x="4686300" y="1350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126898</xdr:rowOff>
    </xdr:from>
    <xdr:to>
      <xdr:col>24</xdr:col>
      <xdr:colOff>152400</xdr:colOff>
      <xdr:row>78</xdr:row>
      <xdr:rowOff>126898</xdr:rowOff>
    </xdr:to>
    <xdr:cxnSp macro="">
      <xdr:nvCxnSpPr>
        <xdr:cNvPr id="173" name="直線コネクタ 172"/>
        <xdr:cNvCxnSpPr/>
      </xdr:nvCxnSpPr>
      <xdr:spPr>
        <a:xfrm>
          <a:off x="4546600" y="1349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105991</xdr:rowOff>
    </xdr:from>
    <xdr:ext cx="534377" cy="259045"/>
    <xdr:sp macro="" textlink="">
      <xdr:nvSpPr>
        <xdr:cNvPr id="174" name="維持補修費最大値テキスト"/>
        <xdr:cNvSpPr txBox="1"/>
      </xdr:nvSpPr>
      <xdr:spPr>
        <a:xfrm>
          <a:off x="4686300" y="122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159314</xdr:rowOff>
    </xdr:from>
    <xdr:to>
      <xdr:col>24</xdr:col>
      <xdr:colOff>152400</xdr:colOff>
      <xdr:row>72</xdr:row>
      <xdr:rowOff>159314</xdr:rowOff>
    </xdr:to>
    <xdr:cxnSp macro="">
      <xdr:nvCxnSpPr>
        <xdr:cNvPr id="175" name="直線コネクタ 174"/>
        <xdr:cNvCxnSpPr/>
      </xdr:nvCxnSpPr>
      <xdr:spPr>
        <a:xfrm>
          <a:off x="4546600" y="12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70480</xdr:rowOff>
    </xdr:from>
    <xdr:to>
      <xdr:col>24</xdr:col>
      <xdr:colOff>63500</xdr:colOff>
      <xdr:row>72</xdr:row>
      <xdr:rowOff>159314</xdr:rowOff>
    </xdr:to>
    <xdr:cxnSp macro="">
      <xdr:nvCxnSpPr>
        <xdr:cNvPr id="176" name="直線コネクタ 175"/>
        <xdr:cNvCxnSpPr/>
      </xdr:nvCxnSpPr>
      <xdr:spPr>
        <a:xfrm>
          <a:off x="3797300" y="12414880"/>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13332</xdr:rowOff>
    </xdr:from>
    <xdr:ext cx="469744" cy="259045"/>
    <xdr:sp macro="" textlink="">
      <xdr:nvSpPr>
        <xdr:cNvPr id="177" name="維持補修費平均値テキスト"/>
        <xdr:cNvSpPr txBox="1"/>
      </xdr:nvSpPr>
      <xdr:spPr>
        <a:xfrm>
          <a:off x="4686300" y="1321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34905</xdr:rowOff>
    </xdr:from>
    <xdr:to>
      <xdr:col>24</xdr:col>
      <xdr:colOff>114300</xdr:colOff>
      <xdr:row>77</xdr:row>
      <xdr:rowOff>136505</xdr:rowOff>
    </xdr:to>
    <xdr:sp macro="" textlink="">
      <xdr:nvSpPr>
        <xdr:cNvPr id="178" name="フローチャート: 判断 177"/>
        <xdr:cNvSpPr/>
      </xdr:nvSpPr>
      <xdr:spPr>
        <a:xfrm>
          <a:off x="4584700" y="132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70480</xdr:rowOff>
    </xdr:from>
    <xdr:to>
      <xdr:col>19</xdr:col>
      <xdr:colOff>177800</xdr:colOff>
      <xdr:row>73</xdr:row>
      <xdr:rowOff>143952</xdr:rowOff>
    </xdr:to>
    <xdr:cxnSp macro="">
      <xdr:nvCxnSpPr>
        <xdr:cNvPr id="179" name="直線コネクタ 178"/>
        <xdr:cNvCxnSpPr/>
      </xdr:nvCxnSpPr>
      <xdr:spPr>
        <a:xfrm flipV="1">
          <a:off x="2908300" y="12414880"/>
          <a:ext cx="889000" cy="2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28093</xdr:rowOff>
    </xdr:from>
    <xdr:to>
      <xdr:col>20</xdr:col>
      <xdr:colOff>38100</xdr:colOff>
      <xdr:row>77</xdr:row>
      <xdr:rowOff>129693</xdr:rowOff>
    </xdr:to>
    <xdr:sp macro="" textlink="">
      <xdr:nvSpPr>
        <xdr:cNvPr id="180" name="フローチャート: 判断 179"/>
        <xdr:cNvSpPr/>
      </xdr:nvSpPr>
      <xdr:spPr>
        <a:xfrm>
          <a:off x="37465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120820</xdr:rowOff>
    </xdr:from>
    <xdr:ext cx="469744" cy="259045"/>
    <xdr:sp macro="" textlink="">
      <xdr:nvSpPr>
        <xdr:cNvPr id="181" name="テキスト ボックス 180"/>
        <xdr:cNvSpPr txBox="1"/>
      </xdr:nvSpPr>
      <xdr:spPr>
        <a:xfrm>
          <a:off x="3562428" y="133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143952</xdr:rowOff>
    </xdr:from>
    <xdr:to>
      <xdr:col>15</xdr:col>
      <xdr:colOff>50800</xdr:colOff>
      <xdr:row>76</xdr:row>
      <xdr:rowOff>81773</xdr:rowOff>
    </xdr:to>
    <xdr:cxnSp macro="">
      <xdr:nvCxnSpPr>
        <xdr:cNvPr id="182" name="直線コネクタ 181"/>
        <xdr:cNvCxnSpPr/>
      </xdr:nvCxnSpPr>
      <xdr:spPr>
        <a:xfrm flipV="1">
          <a:off x="2019300" y="12659802"/>
          <a:ext cx="8890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35911</xdr:rowOff>
    </xdr:from>
    <xdr:to>
      <xdr:col>15</xdr:col>
      <xdr:colOff>101600</xdr:colOff>
      <xdr:row>77</xdr:row>
      <xdr:rowOff>137511</xdr:rowOff>
    </xdr:to>
    <xdr:sp macro="" textlink="">
      <xdr:nvSpPr>
        <xdr:cNvPr id="183" name="フローチャート: 判断 182"/>
        <xdr:cNvSpPr/>
      </xdr:nvSpPr>
      <xdr:spPr>
        <a:xfrm>
          <a:off x="2857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128638</xdr:rowOff>
    </xdr:from>
    <xdr:ext cx="469744" cy="259045"/>
    <xdr:sp macro="" textlink="">
      <xdr:nvSpPr>
        <xdr:cNvPr id="184" name="テキスト ボックス 183"/>
        <xdr:cNvSpPr txBox="1"/>
      </xdr:nvSpPr>
      <xdr:spPr>
        <a:xfrm>
          <a:off x="2673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133802</xdr:rowOff>
    </xdr:from>
    <xdr:to>
      <xdr:col>10</xdr:col>
      <xdr:colOff>114300</xdr:colOff>
      <xdr:row>76</xdr:row>
      <xdr:rowOff>81773</xdr:rowOff>
    </xdr:to>
    <xdr:cxnSp macro="">
      <xdr:nvCxnSpPr>
        <xdr:cNvPr id="185" name="直線コネクタ 184"/>
        <xdr:cNvCxnSpPr/>
      </xdr:nvCxnSpPr>
      <xdr:spPr>
        <a:xfrm>
          <a:off x="1130300" y="12821102"/>
          <a:ext cx="889000" cy="29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72944</xdr:rowOff>
    </xdr:from>
    <xdr:to>
      <xdr:col>10</xdr:col>
      <xdr:colOff>165100</xdr:colOff>
      <xdr:row>78</xdr:row>
      <xdr:rowOff>3094</xdr:rowOff>
    </xdr:to>
    <xdr:sp macro="" textlink="">
      <xdr:nvSpPr>
        <xdr:cNvPr id="186" name="フローチャート: 判断 185"/>
        <xdr:cNvSpPr/>
      </xdr:nvSpPr>
      <xdr:spPr>
        <a:xfrm>
          <a:off x="1968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165671</xdr:rowOff>
    </xdr:from>
    <xdr:ext cx="469744" cy="259045"/>
    <xdr:sp macro="" textlink="">
      <xdr:nvSpPr>
        <xdr:cNvPr id="187" name="テキスト ボックス 186"/>
        <xdr:cNvSpPr txBox="1"/>
      </xdr:nvSpPr>
      <xdr:spPr>
        <a:xfrm>
          <a:off x="1784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63342</xdr:rowOff>
    </xdr:from>
    <xdr:to>
      <xdr:col>6</xdr:col>
      <xdr:colOff>38100</xdr:colOff>
      <xdr:row>77</xdr:row>
      <xdr:rowOff>164942</xdr:rowOff>
    </xdr:to>
    <xdr:sp macro="" textlink="">
      <xdr:nvSpPr>
        <xdr:cNvPr id="188" name="フローチャート: 判断 187"/>
        <xdr:cNvSpPr/>
      </xdr:nvSpPr>
      <xdr:spPr>
        <a:xfrm>
          <a:off x="1079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156069</xdr:rowOff>
    </xdr:from>
    <xdr:ext cx="469744" cy="259045"/>
    <xdr:sp macro="" textlink="">
      <xdr:nvSpPr>
        <xdr:cNvPr id="189" name="テキスト ボックス 188"/>
        <xdr:cNvSpPr txBox="1"/>
      </xdr:nvSpPr>
      <xdr:spPr>
        <a:xfrm>
          <a:off x="895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108514</xdr:rowOff>
    </xdr:from>
    <xdr:to>
      <xdr:col>24</xdr:col>
      <xdr:colOff>114300</xdr:colOff>
      <xdr:row>73</xdr:row>
      <xdr:rowOff>38664</xdr:rowOff>
    </xdr:to>
    <xdr:sp macro="" textlink="">
      <xdr:nvSpPr>
        <xdr:cNvPr id="195" name="楕円 194"/>
        <xdr:cNvSpPr/>
      </xdr:nvSpPr>
      <xdr:spPr>
        <a:xfrm>
          <a:off x="4584700" y="124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61541</xdr:rowOff>
    </xdr:from>
    <xdr:ext cx="534377" cy="259045"/>
    <xdr:sp macro="" textlink="">
      <xdr:nvSpPr>
        <xdr:cNvPr id="196" name="維持補修費該当値テキスト"/>
        <xdr:cNvSpPr txBox="1"/>
      </xdr:nvSpPr>
      <xdr:spPr>
        <a:xfrm>
          <a:off x="4686300" y="124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19680</xdr:rowOff>
    </xdr:from>
    <xdr:to>
      <xdr:col>20</xdr:col>
      <xdr:colOff>38100</xdr:colOff>
      <xdr:row>72</xdr:row>
      <xdr:rowOff>121280</xdr:rowOff>
    </xdr:to>
    <xdr:sp macro="" textlink="">
      <xdr:nvSpPr>
        <xdr:cNvPr id="197" name="楕円 196"/>
        <xdr:cNvSpPr/>
      </xdr:nvSpPr>
      <xdr:spPr>
        <a:xfrm>
          <a:off x="3746500" y="123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137807</xdr:rowOff>
    </xdr:from>
    <xdr:ext cx="534377" cy="259045"/>
    <xdr:sp macro="" textlink="">
      <xdr:nvSpPr>
        <xdr:cNvPr id="198" name="テキスト ボックス 197"/>
        <xdr:cNvSpPr txBox="1"/>
      </xdr:nvSpPr>
      <xdr:spPr>
        <a:xfrm>
          <a:off x="3530111" y="121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93152</xdr:rowOff>
    </xdr:from>
    <xdr:to>
      <xdr:col>15</xdr:col>
      <xdr:colOff>101600</xdr:colOff>
      <xdr:row>74</xdr:row>
      <xdr:rowOff>23302</xdr:rowOff>
    </xdr:to>
    <xdr:sp macro="" textlink="">
      <xdr:nvSpPr>
        <xdr:cNvPr id="199" name="楕円 198"/>
        <xdr:cNvSpPr/>
      </xdr:nvSpPr>
      <xdr:spPr>
        <a:xfrm>
          <a:off x="2857500" y="12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39829</xdr:rowOff>
    </xdr:from>
    <xdr:ext cx="534377" cy="259045"/>
    <xdr:sp macro="" textlink="">
      <xdr:nvSpPr>
        <xdr:cNvPr id="200" name="テキスト ボックス 199"/>
        <xdr:cNvSpPr txBox="1"/>
      </xdr:nvSpPr>
      <xdr:spPr>
        <a:xfrm>
          <a:off x="2641111" y="12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30973</xdr:rowOff>
    </xdr:from>
    <xdr:to>
      <xdr:col>10</xdr:col>
      <xdr:colOff>165100</xdr:colOff>
      <xdr:row>76</xdr:row>
      <xdr:rowOff>132573</xdr:rowOff>
    </xdr:to>
    <xdr:sp macro="" textlink="">
      <xdr:nvSpPr>
        <xdr:cNvPr id="201" name="楕円 200"/>
        <xdr:cNvSpPr/>
      </xdr:nvSpPr>
      <xdr:spPr>
        <a:xfrm>
          <a:off x="1968500" y="130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149100</xdr:rowOff>
    </xdr:from>
    <xdr:ext cx="469744" cy="259045"/>
    <xdr:sp macro="" textlink="">
      <xdr:nvSpPr>
        <xdr:cNvPr id="202" name="テキスト ボックス 201"/>
        <xdr:cNvSpPr txBox="1"/>
      </xdr:nvSpPr>
      <xdr:spPr>
        <a:xfrm>
          <a:off x="1784428" y="1283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83002</xdr:rowOff>
    </xdr:from>
    <xdr:to>
      <xdr:col>6</xdr:col>
      <xdr:colOff>38100</xdr:colOff>
      <xdr:row>75</xdr:row>
      <xdr:rowOff>13152</xdr:rowOff>
    </xdr:to>
    <xdr:sp macro="" textlink="">
      <xdr:nvSpPr>
        <xdr:cNvPr id="203" name="楕円 202"/>
        <xdr:cNvSpPr/>
      </xdr:nvSpPr>
      <xdr:spPr>
        <a:xfrm>
          <a:off x="1079500" y="127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29679</xdr:rowOff>
    </xdr:from>
    <xdr:ext cx="534377" cy="259045"/>
    <xdr:sp macro="" textlink="">
      <xdr:nvSpPr>
        <xdr:cNvPr id="204" name="テキスト ボックス 203"/>
        <xdr:cNvSpPr txBox="1"/>
      </xdr:nvSpPr>
      <xdr:spPr>
        <a:xfrm>
          <a:off x="863111" y="125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164672</xdr:rowOff>
    </xdr:from>
    <xdr:to>
      <xdr:col>24</xdr:col>
      <xdr:colOff>63500</xdr:colOff>
      <xdr:row>94</xdr:row>
      <xdr:rowOff>158728</xdr:rowOff>
    </xdr:to>
    <xdr:cxnSp macro="">
      <xdr:nvCxnSpPr>
        <xdr:cNvPr id="236" name="直線コネクタ 235"/>
        <xdr:cNvCxnSpPr/>
      </xdr:nvCxnSpPr>
      <xdr:spPr>
        <a:xfrm>
          <a:off x="3797300" y="16109522"/>
          <a:ext cx="8382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164672</xdr:rowOff>
    </xdr:from>
    <xdr:to>
      <xdr:col>19</xdr:col>
      <xdr:colOff>177800</xdr:colOff>
      <xdr:row>95</xdr:row>
      <xdr:rowOff>124764</xdr:rowOff>
    </xdr:to>
    <xdr:cxnSp macro="">
      <xdr:nvCxnSpPr>
        <xdr:cNvPr id="239" name="直線コネクタ 238"/>
        <xdr:cNvCxnSpPr/>
      </xdr:nvCxnSpPr>
      <xdr:spPr>
        <a:xfrm flipV="1">
          <a:off x="2908300" y="16109522"/>
          <a:ext cx="889000" cy="30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124764</xdr:rowOff>
    </xdr:from>
    <xdr:to>
      <xdr:col>15</xdr:col>
      <xdr:colOff>50800</xdr:colOff>
      <xdr:row>95</xdr:row>
      <xdr:rowOff>145197</xdr:rowOff>
    </xdr:to>
    <xdr:cxnSp macro="">
      <xdr:nvCxnSpPr>
        <xdr:cNvPr id="242" name="直線コネクタ 241"/>
        <xdr:cNvCxnSpPr/>
      </xdr:nvCxnSpPr>
      <xdr:spPr>
        <a:xfrm flipV="1">
          <a:off x="2019300" y="16412514"/>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145197</xdr:rowOff>
    </xdr:from>
    <xdr:to>
      <xdr:col>10</xdr:col>
      <xdr:colOff>114300</xdr:colOff>
      <xdr:row>96</xdr:row>
      <xdr:rowOff>31028</xdr:rowOff>
    </xdr:to>
    <xdr:cxnSp macro="">
      <xdr:nvCxnSpPr>
        <xdr:cNvPr id="245" name="直線コネクタ 244"/>
        <xdr:cNvCxnSpPr/>
      </xdr:nvCxnSpPr>
      <xdr:spPr>
        <a:xfrm flipV="1">
          <a:off x="1130300" y="16432947"/>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107928</xdr:rowOff>
    </xdr:from>
    <xdr:to>
      <xdr:col>24</xdr:col>
      <xdr:colOff>114300</xdr:colOff>
      <xdr:row>95</xdr:row>
      <xdr:rowOff>38078</xdr:rowOff>
    </xdr:to>
    <xdr:sp macro="" textlink="">
      <xdr:nvSpPr>
        <xdr:cNvPr id="255" name="楕円 254"/>
        <xdr:cNvSpPr/>
      </xdr:nvSpPr>
      <xdr:spPr>
        <a:xfrm>
          <a:off x="4584700" y="162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130805</xdr:rowOff>
    </xdr:from>
    <xdr:ext cx="599010" cy="259045"/>
    <xdr:sp macro="" textlink="">
      <xdr:nvSpPr>
        <xdr:cNvPr id="256" name="扶助費該当値テキスト"/>
        <xdr:cNvSpPr txBox="1"/>
      </xdr:nvSpPr>
      <xdr:spPr>
        <a:xfrm>
          <a:off x="4686300" y="1607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113872</xdr:rowOff>
    </xdr:from>
    <xdr:to>
      <xdr:col>20</xdr:col>
      <xdr:colOff>38100</xdr:colOff>
      <xdr:row>94</xdr:row>
      <xdr:rowOff>44022</xdr:rowOff>
    </xdr:to>
    <xdr:sp macro="" textlink="">
      <xdr:nvSpPr>
        <xdr:cNvPr id="257" name="楕円 256"/>
        <xdr:cNvSpPr/>
      </xdr:nvSpPr>
      <xdr:spPr>
        <a:xfrm>
          <a:off x="3746500" y="160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60549</xdr:rowOff>
    </xdr:from>
    <xdr:ext cx="599010" cy="259045"/>
    <xdr:sp macro="" textlink="">
      <xdr:nvSpPr>
        <xdr:cNvPr id="258" name="テキスト ボックス 257"/>
        <xdr:cNvSpPr txBox="1"/>
      </xdr:nvSpPr>
      <xdr:spPr>
        <a:xfrm>
          <a:off x="3497795" y="1583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73964</xdr:rowOff>
    </xdr:from>
    <xdr:to>
      <xdr:col>15</xdr:col>
      <xdr:colOff>101600</xdr:colOff>
      <xdr:row>96</xdr:row>
      <xdr:rowOff>4114</xdr:rowOff>
    </xdr:to>
    <xdr:sp macro="" textlink="">
      <xdr:nvSpPr>
        <xdr:cNvPr id="259" name="楕円 258"/>
        <xdr:cNvSpPr/>
      </xdr:nvSpPr>
      <xdr:spPr>
        <a:xfrm>
          <a:off x="2857500" y="163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20641</xdr:rowOff>
    </xdr:from>
    <xdr:ext cx="599010" cy="259045"/>
    <xdr:sp macro="" textlink="">
      <xdr:nvSpPr>
        <xdr:cNvPr id="260" name="テキスト ボックス 259"/>
        <xdr:cNvSpPr txBox="1"/>
      </xdr:nvSpPr>
      <xdr:spPr>
        <a:xfrm>
          <a:off x="2608795" y="1613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94397</xdr:rowOff>
    </xdr:from>
    <xdr:to>
      <xdr:col>10</xdr:col>
      <xdr:colOff>165100</xdr:colOff>
      <xdr:row>96</xdr:row>
      <xdr:rowOff>24547</xdr:rowOff>
    </xdr:to>
    <xdr:sp macro="" textlink="">
      <xdr:nvSpPr>
        <xdr:cNvPr id="261" name="楕円 260"/>
        <xdr:cNvSpPr/>
      </xdr:nvSpPr>
      <xdr:spPr>
        <a:xfrm>
          <a:off x="1968500" y="163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41074</xdr:rowOff>
    </xdr:from>
    <xdr:ext cx="599010" cy="259045"/>
    <xdr:sp macro="" textlink="">
      <xdr:nvSpPr>
        <xdr:cNvPr id="262" name="テキスト ボックス 261"/>
        <xdr:cNvSpPr txBox="1"/>
      </xdr:nvSpPr>
      <xdr:spPr>
        <a:xfrm>
          <a:off x="1719795" y="16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151678</xdr:rowOff>
    </xdr:from>
    <xdr:to>
      <xdr:col>6</xdr:col>
      <xdr:colOff>38100</xdr:colOff>
      <xdr:row>96</xdr:row>
      <xdr:rowOff>81828</xdr:rowOff>
    </xdr:to>
    <xdr:sp macro="" textlink="">
      <xdr:nvSpPr>
        <xdr:cNvPr id="263" name="楕円 262"/>
        <xdr:cNvSpPr/>
      </xdr:nvSpPr>
      <xdr:spPr>
        <a:xfrm>
          <a:off x="1079500" y="164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98355</xdr:rowOff>
    </xdr:from>
    <xdr:ext cx="599010" cy="259045"/>
    <xdr:sp macro="" textlink="">
      <xdr:nvSpPr>
        <xdr:cNvPr id="264" name="テキスト ボックス 263"/>
        <xdr:cNvSpPr txBox="1"/>
      </xdr:nvSpPr>
      <xdr:spPr>
        <a:xfrm>
          <a:off x="830795" y="162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103822</xdr:rowOff>
    </xdr:from>
    <xdr:to>
      <xdr:col>55</xdr:col>
      <xdr:colOff>0</xdr:colOff>
      <xdr:row>37</xdr:row>
      <xdr:rowOff>80950</xdr:rowOff>
    </xdr:to>
    <xdr:cxnSp macro="">
      <xdr:nvCxnSpPr>
        <xdr:cNvPr id="294" name="直線コネクタ 293"/>
        <xdr:cNvCxnSpPr/>
      </xdr:nvCxnSpPr>
      <xdr:spPr>
        <a:xfrm flipV="1">
          <a:off x="9639300" y="6276022"/>
          <a:ext cx="838200" cy="1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5"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162751</xdr:rowOff>
    </xdr:from>
    <xdr:to>
      <xdr:col>50</xdr:col>
      <xdr:colOff>114300</xdr:colOff>
      <xdr:row>37</xdr:row>
      <xdr:rowOff>80950</xdr:rowOff>
    </xdr:to>
    <xdr:cxnSp macro="">
      <xdr:nvCxnSpPr>
        <xdr:cNvPr id="297" name="直線コネクタ 296"/>
        <xdr:cNvCxnSpPr/>
      </xdr:nvCxnSpPr>
      <xdr:spPr>
        <a:xfrm>
          <a:off x="8750300" y="5134801"/>
          <a:ext cx="889000" cy="128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9" name="テキスト ボックス 298"/>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162751</xdr:rowOff>
    </xdr:from>
    <xdr:to>
      <xdr:col>45</xdr:col>
      <xdr:colOff>177800</xdr:colOff>
      <xdr:row>38</xdr:row>
      <xdr:rowOff>99631</xdr:rowOff>
    </xdr:to>
    <xdr:cxnSp macro="">
      <xdr:nvCxnSpPr>
        <xdr:cNvPr id="300" name="直線コネクタ 299"/>
        <xdr:cNvCxnSpPr/>
      </xdr:nvCxnSpPr>
      <xdr:spPr>
        <a:xfrm flipV="1">
          <a:off x="7861300" y="5134801"/>
          <a:ext cx="889000" cy="147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2" name="テキスト ボックス 301"/>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99631</xdr:rowOff>
    </xdr:from>
    <xdr:to>
      <xdr:col>41</xdr:col>
      <xdr:colOff>50800</xdr:colOff>
      <xdr:row>38</xdr:row>
      <xdr:rowOff>152082</xdr:rowOff>
    </xdr:to>
    <xdr:cxnSp macro="">
      <xdr:nvCxnSpPr>
        <xdr:cNvPr id="303" name="直線コネクタ 302"/>
        <xdr:cNvCxnSpPr/>
      </xdr:nvCxnSpPr>
      <xdr:spPr>
        <a:xfrm flipV="1">
          <a:off x="6972300" y="6614731"/>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5" name="テキスト ボックス 304"/>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7" name="テキスト ボックス 306"/>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53022</xdr:rowOff>
    </xdr:from>
    <xdr:to>
      <xdr:col>55</xdr:col>
      <xdr:colOff>50800</xdr:colOff>
      <xdr:row>36</xdr:row>
      <xdr:rowOff>154622</xdr:rowOff>
    </xdr:to>
    <xdr:sp macro="" textlink="">
      <xdr:nvSpPr>
        <xdr:cNvPr id="313" name="楕円 312"/>
        <xdr:cNvSpPr/>
      </xdr:nvSpPr>
      <xdr:spPr>
        <a:xfrm>
          <a:off x="10426700" y="62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75899</xdr:rowOff>
    </xdr:from>
    <xdr:ext cx="534377" cy="259045"/>
    <xdr:sp macro="" textlink="">
      <xdr:nvSpPr>
        <xdr:cNvPr id="314" name="補助費等該当値テキスト"/>
        <xdr:cNvSpPr txBox="1"/>
      </xdr:nvSpPr>
      <xdr:spPr>
        <a:xfrm>
          <a:off x="10528300" y="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30150</xdr:rowOff>
    </xdr:from>
    <xdr:to>
      <xdr:col>50</xdr:col>
      <xdr:colOff>165100</xdr:colOff>
      <xdr:row>37</xdr:row>
      <xdr:rowOff>131750</xdr:rowOff>
    </xdr:to>
    <xdr:sp macro="" textlink="">
      <xdr:nvSpPr>
        <xdr:cNvPr id="315" name="楕円 314"/>
        <xdr:cNvSpPr/>
      </xdr:nvSpPr>
      <xdr:spPr>
        <a:xfrm>
          <a:off x="9588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148277</xdr:rowOff>
    </xdr:from>
    <xdr:ext cx="534377" cy="259045"/>
    <xdr:sp macro="" textlink="">
      <xdr:nvSpPr>
        <xdr:cNvPr id="316" name="テキスト ボックス 315"/>
        <xdr:cNvSpPr txBox="1"/>
      </xdr:nvSpPr>
      <xdr:spPr>
        <a:xfrm>
          <a:off x="9372111" y="61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111951</xdr:rowOff>
    </xdr:from>
    <xdr:to>
      <xdr:col>46</xdr:col>
      <xdr:colOff>38100</xdr:colOff>
      <xdr:row>30</xdr:row>
      <xdr:rowOff>42101</xdr:rowOff>
    </xdr:to>
    <xdr:sp macro="" textlink="">
      <xdr:nvSpPr>
        <xdr:cNvPr id="317" name="楕円 316"/>
        <xdr:cNvSpPr/>
      </xdr:nvSpPr>
      <xdr:spPr>
        <a:xfrm>
          <a:off x="8699500" y="50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58628</xdr:rowOff>
    </xdr:from>
    <xdr:ext cx="599010" cy="259045"/>
    <xdr:sp macro="" textlink="">
      <xdr:nvSpPr>
        <xdr:cNvPr id="318" name="テキスト ボックス 317"/>
        <xdr:cNvSpPr txBox="1"/>
      </xdr:nvSpPr>
      <xdr:spPr>
        <a:xfrm>
          <a:off x="8450795" y="48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48831</xdr:rowOff>
    </xdr:from>
    <xdr:to>
      <xdr:col>41</xdr:col>
      <xdr:colOff>101600</xdr:colOff>
      <xdr:row>38</xdr:row>
      <xdr:rowOff>150431</xdr:rowOff>
    </xdr:to>
    <xdr:sp macro="" textlink="">
      <xdr:nvSpPr>
        <xdr:cNvPr id="319" name="楕円 318"/>
        <xdr:cNvSpPr/>
      </xdr:nvSpPr>
      <xdr:spPr>
        <a:xfrm>
          <a:off x="7810500" y="65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166959</xdr:rowOff>
    </xdr:from>
    <xdr:ext cx="534377" cy="259045"/>
    <xdr:sp macro="" textlink="">
      <xdr:nvSpPr>
        <xdr:cNvPr id="320" name="テキスト ボックス 319"/>
        <xdr:cNvSpPr txBox="1"/>
      </xdr:nvSpPr>
      <xdr:spPr>
        <a:xfrm>
          <a:off x="7594111" y="63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101282</xdr:rowOff>
    </xdr:from>
    <xdr:to>
      <xdr:col>36</xdr:col>
      <xdr:colOff>165100</xdr:colOff>
      <xdr:row>39</xdr:row>
      <xdr:rowOff>31432</xdr:rowOff>
    </xdr:to>
    <xdr:sp macro="" textlink="">
      <xdr:nvSpPr>
        <xdr:cNvPr id="321" name="楕円 320"/>
        <xdr:cNvSpPr/>
      </xdr:nvSpPr>
      <xdr:spPr>
        <a:xfrm>
          <a:off x="6921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47960</xdr:rowOff>
    </xdr:from>
    <xdr:ext cx="534377" cy="259045"/>
    <xdr:sp macro="" textlink="">
      <xdr:nvSpPr>
        <xdr:cNvPr id="322" name="テキスト ボックス 321"/>
        <xdr:cNvSpPr txBox="1"/>
      </xdr:nvSpPr>
      <xdr:spPr>
        <a:xfrm>
          <a:off x="6705111" y="63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93539</xdr:rowOff>
    </xdr:from>
    <xdr:to>
      <xdr:col>55</xdr:col>
      <xdr:colOff>0</xdr:colOff>
      <xdr:row>58</xdr:row>
      <xdr:rowOff>56131</xdr:rowOff>
    </xdr:to>
    <xdr:cxnSp macro="">
      <xdr:nvCxnSpPr>
        <xdr:cNvPr id="354" name="直線コネクタ 353"/>
        <xdr:cNvCxnSpPr/>
      </xdr:nvCxnSpPr>
      <xdr:spPr>
        <a:xfrm>
          <a:off x="9639300" y="9866189"/>
          <a:ext cx="838200" cy="1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93539</xdr:rowOff>
    </xdr:from>
    <xdr:to>
      <xdr:col>50</xdr:col>
      <xdr:colOff>114300</xdr:colOff>
      <xdr:row>57</xdr:row>
      <xdr:rowOff>164667</xdr:rowOff>
    </xdr:to>
    <xdr:cxnSp macro="">
      <xdr:nvCxnSpPr>
        <xdr:cNvPr id="357" name="直線コネクタ 356"/>
        <xdr:cNvCxnSpPr/>
      </xdr:nvCxnSpPr>
      <xdr:spPr>
        <a:xfrm flipV="1">
          <a:off x="8750300" y="9866189"/>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133104</xdr:rowOff>
    </xdr:from>
    <xdr:to>
      <xdr:col>45</xdr:col>
      <xdr:colOff>177800</xdr:colOff>
      <xdr:row>57</xdr:row>
      <xdr:rowOff>164667</xdr:rowOff>
    </xdr:to>
    <xdr:cxnSp macro="">
      <xdr:nvCxnSpPr>
        <xdr:cNvPr id="360" name="直線コネクタ 359"/>
        <xdr:cNvCxnSpPr/>
      </xdr:nvCxnSpPr>
      <xdr:spPr>
        <a:xfrm>
          <a:off x="7861300" y="9734304"/>
          <a:ext cx="889000" cy="2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133104</xdr:rowOff>
    </xdr:from>
    <xdr:to>
      <xdr:col>41</xdr:col>
      <xdr:colOff>50800</xdr:colOff>
      <xdr:row>59</xdr:row>
      <xdr:rowOff>15733</xdr:rowOff>
    </xdr:to>
    <xdr:cxnSp macro="">
      <xdr:nvCxnSpPr>
        <xdr:cNvPr id="363" name="直線コネクタ 362"/>
        <xdr:cNvCxnSpPr/>
      </xdr:nvCxnSpPr>
      <xdr:spPr>
        <a:xfrm flipV="1">
          <a:off x="6972300" y="9734304"/>
          <a:ext cx="889000" cy="3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5331</xdr:rowOff>
    </xdr:from>
    <xdr:to>
      <xdr:col>55</xdr:col>
      <xdr:colOff>50800</xdr:colOff>
      <xdr:row>58</xdr:row>
      <xdr:rowOff>106931</xdr:rowOff>
    </xdr:to>
    <xdr:sp macro="" textlink="">
      <xdr:nvSpPr>
        <xdr:cNvPr id="373" name="楕円 372"/>
        <xdr:cNvSpPr/>
      </xdr:nvSpPr>
      <xdr:spPr>
        <a:xfrm>
          <a:off x="104267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155208</xdr:rowOff>
    </xdr:from>
    <xdr:ext cx="534377" cy="259045"/>
    <xdr:sp macro="" textlink="">
      <xdr:nvSpPr>
        <xdr:cNvPr id="374" name="普通建設事業費該当値テキスト"/>
        <xdr:cNvSpPr txBox="1"/>
      </xdr:nvSpPr>
      <xdr:spPr>
        <a:xfrm>
          <a:off x="10528300" y="99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42739</xdr:rowOff>
    </xdr:from>
    <xdr:to>
      <xdr:col>50</xdr:col>
      <xdr:colOff>165100</xdr:colOff>
      <xdr:row>57</xdr:row>
      <xdr:rowOff>144339</xdr:rowOff>
    </xdr:to>
    <xdr:sp macro="" textlink="">
      <xdr:nvSpPr>
        <xdr:cNvPr id="375" name="楕円 374"/>
        <xdr:cNvSpPr/>
      </xdr:nvSpPr>
      <xdr:spPr>
        <a:xfrm>
          <a:off x="9588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135466</xdr:rowOff>
    </xdr:from>
    <xdr:ext cx="534377" cy="259045"/>
    <xdr:sp macro="" textlink="">
      <xdr:nvSpPr>
        <xdr:cNvPr id="376" name="テキスト ボックス 375"/>
        <xdr:cNvSpPr txBox="1"/>
      </xdr:nvSpPr>
      <xdr:spPr>
        <a:xfrm>
          <a:off x="9372111" y="99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113867</xdr:rowOff>
    </xdr:from>
    <xdr:to>
      <xdr:col>46</xdr:col>
      <xdr:colOff>38100</xdr:colOff>
      <xdr:row>58</xdr:row>
      <xdr:rowOff>44017</xdr:rowOff>
    </xdr:to>
    <xdr:sp macro="" textlink="">
      <xdr:nvSpPr>
        <xdr:cNvPr id="377" name="楕円 376"/>
        <xdr:cNvSpPr/>
      </xdr:nvSpPr>
      <xdr:spPr>
        <a:xfrm>
          <a:off x="8699500" y="98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35144</xdr:rowOff>
    </xdr:from>
    <xdr:ext cx="534377" cy="259045"/>
    <xdr:sp macro="" textlink="">
      <xdr:nvSpPr>
        <xdr:cNvPr id="378" name="テキスト ボックス 377"/>
        <xdr:cNvSpPr txBox="1"/>
      </xdr:nvSpPr>
      <xdr:spPr>
        <a:xfrm>
          <a:off x="8483111" y="997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82304</xdr:rowOff>
    </xdr:from>
    <xdr:to>
      <xdr:col>41</xdr:col>
      <xdr:colOff>101600</xdr:colOff>
      <xdr:row>57</xdr:row>
      <xdr:rowOff>12454</xdr:rowOff>
    </xdr:to>
    <xdr:sp macro="" textlink="">
      <xdr:nvSpPr>
        <xdr:cNvPr id="379" name="楕円 378"/>
        <xdr:cNvSpPr/>
      </xdr:nvSpPr>
      <xdr:spPr>
        <a:xfrm>
          <a:off x="7810500" y="9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3581</xdr:rowOff>
    </xdr:from>
    <xdr:ext cx="534377" cy="259045"/>
    <xdr:sp macro="" textlink="">
      <xdr:nvSpPr>
        <xdr:cNvPr id="380" name="テキスト ボックス 379"/>
        <xdr:cNvSpPr txBox="1"/>
      </xdr:nvSpPr>
      <xdr:spPr>
        <a:xfrm>
          <a:off x="7594111" y="9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136383</xdr:rowOff>
    </xdr:from>
    <xdr:to>
      <xdr:col>36</xdr:col>
      <xdr:colOff>165100</xdr:colOff>
      <xdr:row>59</xdr:row>
      <xdr:rowOff>66533</xdr:rowOff>
    </xdr:to>
    <xdr:sp macro="" textlink="">
      <xdr:nvSpPr>
        <xdr:cNvPr id="381" name="楕円 380"/>
        <xdr:cNvSpPr/>
      </xdr:nvSpPr>
      <xdr:spPr>
        <a:xfrm>
          <a:off x="6921500" y="100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57660</xdr:rowOff>
    </xdr:from>
    <xdr:ext cx="534377" cy="259045"/>
    <xdr:sp macro="" textlink="">
      <xdr:nvSpPr>
        <xdr:cNvPr id="382" name="テキスト ボックス 381"/>
        <xdr:cNvSpPr txBox="1"/>
      </xdr:nvSpPr>
      <xdr:spPr>
        <a:xfrm>
          <a:off x="6705111" y="101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66639</xdr:rowOff>
    </xdr:from>
    <xdr:to>
      <xdr:col>55</xdr:col>
      <xdr:colOff>0</xdr:colOff>
      <xdr:row>77</xdr:row>
      <xdr:rowOff>482</xdr:rowOff>
    </xdr:to>
    <xdr:cxnSp macro="">
      <xdr:nvCxnSpPr>
        <xdr:cNvPr id="409" name="直線コネクタ 408"/>
        <xdr:cNvCxnSpPr/>
      </xdr:nvCxnSpPr>
      <xdr:spPr>
        <a:xfrm>
          <a:off x="9639300" y="13096839"/>
          <a:ext cx="8382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0"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66639</xdr:rowOff>
    </xdr:from>
    <xdr:to>
      <xdr:col>50</xdr:col>
      <xdr:colOff>114300</xdr:colOff>
      <xdr:row>77</xdr:row>
      <xdr:rowOff>20233</xdr:rowOff>
    </xdr:to>
    <xdr:cxnSp macro="">
      <xdr:nvCxnSpPr>
        <xdr:cNvPr id="412" name="直線コネクタ 411"/>
        <xdr:cNvCxnSpPr/>
      </xdr:nvCxnSpPr>
      <xdr:spPr>
        <a:xfrm flipV="1">
          <a:off x="8750300" y="13096839"/>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4" name="テキスト ボックス 413"/>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20233</xdr:rowOff>
    </xdr:from>
    <xdr:to>
      <xdr:col>45</xdr:col>
      <xdr:colOff>177800</xdr:colOff>
      <xdr:row>77</xdr:row>
      <xdr:rowOff>112131</xdr:rowOff>
    </xdr:to>
    <xdr:cxnSp macro="">
      <xdr:nvCxnSpPr>
        <xdr:cNvPr id="415" name="直線コネクタ 414"/>
        <xdr:cNvCxnSpPr/>
      </xdr:nvCxnSpPr>
      <xdr:spPr>
        <a:xfrm flipV="1">
          <a:off x="7861300" y="13221883"/>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112131</xdr:rowOff>
    </xdr:from>
    <xdr:to>
      <xdr:col>41</xdr:col>
      <xdr:colOff>50800</xdr:colOff>
      <xdr:row>78</xdr:row>
      <xdr:rowOff>84950</xdr:rowOff>
    </xdr:to>
    <xdr:cxnSp macro="">
      <xdr:nvCxnSpPr>
        <xdr:cNvPr id="418" name="直線コネクタ 417"/>
        <xdr:cNvCxnSpPr/>
      </xdr:nvCxnSpPr>
      <xdr:spPr>
        <a:xfrm flipV="1">
          <a:off x="6972300" y="13313781"/>
          <a:ext cx="889000" cy="1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121132</xdr:rowOff>
    </xdr:from>
    <xdr:to>
      <xdr:col>55</xdr:col>
      <xdr:colOff>50800</xdr:colOff>
      <xdr:row>77</xdr:row>
      <xdr:rowOff>51282</xdr:rowOff>
    </xdr:to>
    <xdr:sp macro="" textlink="">
      <xdr:nvSpPr>
        <xdr:cNvPr id="428" name="楕円 427"/>
        <xdr:cNvSpPr/>
      </xdr:nvSpPr>
      <xdr:spPr>
        <a:xfrm>
          <a:off x="104267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144009</xdr:rowOff>
    </xdr:from>
    <xdr:ext cx="534377" cy="259045"/>
    <xdr:sp macro="" textlink="">
      <xdr:nvSpPr>
        <xdr:cNvPr id="429" name="普通建設事業費 （ うち新規整備　）該当値テキスト"/>
        <xdr:cNvSpPr txBox="1"/>
      </xdr:nvSpPr>
      <xdr:spPr>
        <a:xfrm>
          <a:off x="10528300" y="1300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15839</xdr:rowOff>
    </xdr:from>
    <xdr:to>
      <xdr:col>50</xdr:col>
      <xdr:colOff>165100</xdr:colOff>
      <xdr:row>76</xdr:row>
      <xdr:rowOff>117439</xdr:rowOff>
    </xdr:to>
    <xdr:sp macro="" textlink="">
      <xdr:nvSpPr>
        <xdr:cNvPr id="430" name="楕円 429"/>
        <xdr:cNvSpPr/>
      </xdr:nvSpPr>
      <xdr:spPr>
        <a:xfrm>
          <a:off x="95885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133966</xdr:rowOff>
    </xdr:from>
    <xdr:ext cx="534377" cy="259045"/>
    <xdr:sp macro="" textlink="">
      <xdr:nvSpPr>
        <xdr:cNvPr id="431" name="テキスト ボックス 430"/>
        <xdr:cNvSpPr txBox="1"/>
      </xdr:nvSpPr>
      <xdr:spPr>
        <a:xfrm>
          <a:off x="9372111" y="128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140883</xdr:rowOff>
    </xdr:from>
    <xdr:to>
      <xdr:col>46</xdr:col>
      <xdr:colOff>38100</xdr:colOff>
      <xdr:row>77</xdr:row>
      <xdr:rowOff>71033</xdr:rowOff>
    </xdr:to>
    <xdr:sp macro="" textlink="">
      <xdr:nvSpPr>
        <xdr:cNvPr id="432" name="楕円 431"/>
        <xdr:cNvSpPr/>
      </xdr:nvSpPr>
      <xdr:spPr>
        <a:xfrm>
          <a:off x="8699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62160</xdr:rowOff>
    </xdr:from>
    <xdr:ext cx="534377" cy="259045"/>
    <xdr:sp macro="" textlink="">
      <xdr:nvSpPr>
        <xdr:cNvPr id="433" name="テキスト ボックス 432"/>
        <xdr:cNvSpPr txBox="1"/>
      </xdr:nvSpPr>
      <xdr:spPr>
        <a:xfrm>
          <a:off x="8483111" y="132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61331</xdr:rowOff>
    </xdr:from>
    <xdr:to>
      <xdr:col>41</xdr:col>
      <xdr:colOff>101600</xdr:colOff>
      <xdr:row>77</xdr:row>
      <xdr:rowOff>162931</xdr:rowOff>
    </xdr:to>
    <xdr:sp macro="" textlink="">
      <xdr:nvSpPr>
        <xdr:cNvPr id="434" name="楕円 433"/>
        <xdr:cNvSpPr/>
      </xdr:nvSpPr>
      <xdr:spPr>
        <a:xfrm>
          <a:off x="7810500" y="132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154058</xdr:rowOff>
    </xdr:from>
    <xdr:ext cx="469744" cy="259045"/>
    <xdr:sp macro="" textlink="">
      <xdr:nvSpPr>
        <xdr:cNvPr id="435" name="テキスト ボックス 434"/>
        <xdr:cNvSpPr txBox="1"/>
      </xdr:nvSpPr>
      <xdr:spPr>
        <a:xfrm>
          <a:off x="7626428" y="133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34150</xdr:rowOff>
    </xdr:from>
    <xdr:to>
      <xdr:col>36</xdr:col>
      <xdr:colOff>165100</xdr:colOff>
      <xdr:row>78</xdr:row>
      <xdr:rowOff>135750</xdr:rowOff>
    </xdr:to>
    <xdr:sp macro="" textlink="">
      <xdr:nvSpPr>
        <xdr:cNvPr id="436" name="楕円 435"/>
        <xdr:cNvSpPr/>
      </xdr:nvSpPr>
      <xdr:spPr>
        <a:xfrm>
          <a:off x="6921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126877</xdr:rowOff>
    </xdr:from>
    <xdr:ext cx="469744" cy="259045"/>
    <xdr:sp macro="" textlink="">
      <xdr:nvSpPr>
        <xdr:cNvPr id="437" name="テキスト ボックス 436"/>
        <xdr:cNvSpPr txBox="1"/>
      </xdr:nvSpPr>
      <xdr:spPr>
        <a:xfrm>
          <a:off x="6737428" y="134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62136</xdr:rowOff>
    </xdr:from>
    <xdr:to>
      <xdr:col>55</xdr:col>
      <xdr:colOff>0</xdr:colOff>
      <xdr:row>97</xdr:row>
      <xdr:rowOff>3592</xdr:rowOff>
    </xdr:to>
    <xdr:cxnSp macro="">
      <xdr:nvCxnSpPr>
        <xdr:cNvPr id="464" name="直線コネクタ 463"/>
        <xdr:cNvCxnSpPr/>
      </xdr:nvCxnSpPr>
      <xdr:spPr>
        <a:xfrm>
          <a:off x="9639300" y="16521336"/>
          <a:ext cx="838200" cy="1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5"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62136</xdr:rowOff>
    </xdr:from>
    <xdr:to>
      <xdr:col>50</xdr:col>
      <xdr:colOff>114300</xdr:colOff>
      <xdr:row>96</xdr:row>
      <xdr:rowOff>77406</xdr:rowOff>
    </xdr:to>
    <xdr:cxnSp macro="">
      <xdr:nvCxnSpPr>
        <xdr:cNvPr id="467" name="直線コネクタ 466"/>
        <xdr:cNvCxnSpPr/>
      </xdr:nvCxnSpPr>
      <xdr:spPr>
        <a:xfrm flipV="1">
          <a:off x="8750300" y="16521336"/>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9" name="テキスト ボックス 468"/>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159017</xdr:rowOff>
    </xdr:from>
    <xdr:to>
      <xdr:col>45</xdr:col>
      <xdr:colOff>177800</xdr:colOff>
      <xdr:row>96</xdr:row>
      <xdr:rowOff>77406</xdr:rowOff>
    </xdr:to>
    <xdr:cxnSp macro="">
      <xdr:nvCxnSpPr>
        <xdr:cNvPr id="470" name="直線コネクタ 469"/>
        <xdr:cNvCxnSpPr/>
      </xdr:nvCxnSpPr>
      <xdr:spPr>
        <a:xfrm>
          <a:off x="7861300" y="16446767"/>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159017</xdr:rowOff>
    </xdr:from>
    <xdr:to>
      <xdr:col>41</xdr:col>
      <xdr:colOff>50800</xdr:colOff>
      <xdr:row>96</xdr:row>
      <xdr:rowOff>43391</xdr:rowOff>
    </xdr:to>
    <xdr:cxnSp macro="">
      <xdr:nvCxnSpPr>
        <xdr:cNvPr id="473" name="直線コネクタ 472"/>
        <xdr:cNvCxnSpPr/>
      </xdr:nvCxnSpPr>
      <xdr:spPr>
        <a:xfrm flipV="1">
          <a:off x="6972300" y="16446767"/>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124242</xdr:rowOff>
    </xdr:from>
    <xdr:to>
      <xdr:col>55</xdr:col>
      <xdr:colOff>50800</xdr:colOff>
      <xdr:row>97</xdr:row>
      <xdr:rowOff>54392</xdr:rowOff>
    </xdr:to>
    <xdr:sp macro="" textlink="">
      <xdr:nvSpPr>
        <xdr:cNvPr id="483" name="楕円 482"/>
        <xdr:cNvSpPr/>
      </xdr:nvSpPr>
      <xdr:spPr>
        <a:xfrm>
          <a:off x="10426700" y="165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102669</xdr:rowOff>
    </xdr:from>
    <xdr:ext cx="534377" cy="259045"/>
    <xdr:sp macro="" textlink="">
      <xdr:nvSpPr>
        <xdr:cNvPr id="484" name="普通建設事業費 （ うち更新整備　）該当値テキスト"/>
        <xdr:cNvSpPr txBox="1"/>
      </xdr:nvSpPr>
      <xdr:spPr>
        <a:xfrm>
          <a:off x="10528300" y="165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11336</xdr:rowOff>
    </xdr:from>
    <xdr:to>
      <xdr:col>50</xdr:col>
      <xdr:colOff>165100</xdr:colOff>
      <xdr:row>96</xdr:row>
      <xdr:rowOff>112936</xdr:rowOff>
    </xdr:to>
    <xdr:sp macro="" textlink="">
      <xdr:nvSpPr>
        <xdr:cNvPr id="485" name="楕円 484"/>
        <xdr:cNvSpPr/>
      </xdr:nvSpPr>
      <xdr:spPr>
        <a:xfrm>
          <a:off x="9588500" y="164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104063</xdr:rowOff>
    </xdr:from>
    <xdr:ext cx="534377" cy="259045"/>
    <xdr:sp macro="" textlink="">
      <xdr:nvSpPr>
        <xdr:cNvPr id="486" name="テキスト ボックス 485"/>
        <xdr:cNvSpPr txBox="1"/>
      </xdr:nvSpPr>
      <xdr:spPr>
        <a:xfrm>
          <a:off x="9372111" y="165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26606</xdr:rowOff>
    </xdr:from>
    <xdr:to>
      <xdr:col>46</xdr:col>
      <xdr:colOff>38100</xdr:colOff>
      <xdr:row>96</xdr:row>
      <xdr:rowOff>128206</xdr:rowOff>
    </xdr:to>
    <xdr:sp macro="" textlink="">
      <xdr:nvSpPr>
        <xdr:cNvPr id="487" name="楕円 486"/>
        <xdr:cNvSpPr/>
      </xdr:nvSpPr>
      <xdr:spPr>
        <a:xfrm>
          <a:off x="8699500" y="164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119333</xdr:rowOff>
    </xdr:from>
    <xdr:ext cx="534377" cy="259045"/>
    <xdr:sp macro="" textlink="">
      <xdr:nvSpPr>
        <xdr:cNvPr id="488" name="テキスト ボックス 487"/>
        <xdr:cNvSpPr txBox="1"/>
      </xdr:nvSpPr>
      <xdr:spPr>
        <a:xfrm>
          <a:off x="8483111"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108217</xdr:rowOff>
    </xdr:from>
    <xdr:to>
      <xdr:col>41</xdr:col>
      <xdr:colOff>101600</xdr:colOff>
      <xdr:row>96</xdr:row>
      <xdr:rowOff>38367</xdr:rowOff>
    </xdr:to>
    <xdr:sp macro="" textlink="">
      <xdr:nvSpPr>
        <xdr:cNvPr id="489" name="楕円 488"/>
        <xdr:cNvSpPr/>
      </xdr:nvSpPr>
      <xdr:spPr>
        <a:xfrm>
          <a:off x="7810500" y="16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29494</xdr:rowOff>
    </xdr:from>
    <xdr:ext cx="534377" cy="259045"/>
    <xdr:sp macro="" textlink="">
      <xdr:nvSpPr>
        <xdr:cNvPr id="490" name="テキスト ボックス 489"/>
        <xdr:cNvSpPr txBox="1"/>
      </xdr:nvSpPr>
      <xdr:spPr>
        <a:xfrm>
          <a:off x="7594111" y="164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164041</xdr:rowOff>
    </xdr:from>
    <xdr:to>
      <xdr:col>36</xdr:col>
      <xdr:colOff>165100</xdr:colOff>
      <xdr:row>96</xdr:row>
      <xdr:rowOff>94191</xdr:rowOff>
    </xdr:to>
    <xdr:sp macro="" textlink="">
      <xdr:nvSpPr>
        <xdr:cNvPr id="491" name="楕円 490"/>
        <xdr:cNvSpPr/>
      </xdr:nvSpPr>
      <xdr:spPr>
        <a:xfrm>
          <a:off x="6921500" y="1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85318</xdr:rowOff>
    </xdr:from>
    <xdr:ext cx="534377" cy="259045"/>
    <xdr:sp macro="" textlink="">
      <xdr:nvSpPr>
        <xdr:cNvPr id="492" name="テキスト ボックス 491"/>
        <xdr:cNvSpPr txBox="1"/>
      </xdr:nvSpPr>
      <xdr:spPr>
        <a:xfrm>
          <a:off x="6705111" y="165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32004</xdr:rowOff>
    </xdr:from>
    <xdr:to>
      <xdr:col>85</xdr:col>
      <xdr:colOff>127000</xdr:colOff>
      <xdr:row>39</xdr:row>
      <xdr:rowOff>44450</xdr:rowOff>
    </xdr:to>
    <xdr:cxnSp macro="">
      <xdr:nvCxnSpPr>
        <xdr:cNvPr id="521" name="直線コネクタ 520"/>
        <xdr:cNvCxnSpPr/>
      </xdr:nvCxnSpPr>
      <xdr:spPr>
        <a:xfrm flipV="1">
          <a:off x="15481300" y="6718554"/>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104648</xdr:rowOff>
    </xdr:from>
    <xdr:to>
      <xdr:col>76</xdr:col>
      <xdr:colOff>114300</xdr:colOff>
      <xdr:row>39</xdr:row>
      <xdr:rowOff>44450</xdr:rowOff>
    </xdr:to>
    <xdr:cxnSp macro="">
      <xdr:nvCxnSpPr>
        <xdr:cNvPr id="527" name="直線コネクタ 526"/>
        <xdr:cNvCxnSpPr/>
      </xdr:nvCxnSpPr>
      <xdr:spPr>
        <a:xfrm>
          <a:off x="13703300" y="6276848"/>
          <a:ext cx="889000" cy="4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104648</xdr:rowOff>
    </xdr:from>
    <xdr:to>
      <xdr:col>71</xdr:col>
      <xdr:colOff>177800</xdr:colOff>
      <xdr:row>39</xdr:row>
      <xdr:rowOff>42799</xdr:rowOff>
    </xdr:to>
    <xdr:cxnSp macro="">
      <xdr:nvCxnSpPr>
        <xdr:cNvPr id="530" name="直線コネクタ 529"/>
        <xdr:cNvCxnSpPr/>
      </xdr:nvCxnSpPr>
      <xdr:spPr>
        <a:xfrm flipV="1">
          <a:off x="12814300" y="6276848"/>
          <a:ext cx="889000" cy="4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2" name="テキスト ボックス 531"/>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152654</xdr:rowOff>
    </xdr:from>
    <xdr:to>
      <xdr:col>85</xdr:col>
      <xdr:colOff>177800</xdr:colOff>
      <xdr:row>39</xdr:row>
      <xdr:rowOff>82804</xdr:rowOff>
    </xdr:to>
    <xdr:sp macro="" textlink="">
      <xdr:nvSpPr>
        <xdr:cNvPr id="540" name="楕円 539"/>
        <xdr:cNvSpPr/>
      </xdr:nvSpPr>
      <xdr:spPr>
        <a:xfrm>
          <a:off x="162687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67581</xdr:rowOff>
    </xdr:from>
    <xdr:ext cx="313932" cy="259045"/>
    <xdr:sp macro="" textlink="">
      <xdr:nvSpPr>
        <xdr:cNvPr id="541" name="災害復旧事業費該当値テキスト"/>
        <xdr:cNvSpPr txBox="1"/>
      </xdr:nvSpPr>
      <xdr:spPr>
        <a:xfrm>
          <a:off x="16370300" y="6582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53848</xdr:rowOff>
    </xdr:from>
    <xdr:to>
      <xdr:col>72</xdr:col>
      <xdr:colOff>38100</xdr:colOff>
      <xdr:row>36</xdr:row>
      <xdr:rowOff>155448</xdr:rowOff>
    </xdr:to>
    <xdr:sp macro="" textlink="">
      <xdr:nvSpPr>
        <xdr:cNvPr id="546" name="楕円 545"/>
        <xdr:cNvSpPr/>
      </xdr:nvSpPr>
      <xdr:spPr>
        <a:xfrm>
          <a:off x="13652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525</xdr:rowOff>
    </xdr:from>
    <xdr:ext cx="469744" cy="259045"/>
    <xdr:sp macro="" textlink="">
      <xdr:nvSpPr>
        <xdr:cNvPr id="547" name="テキスト ボックス 546"/>
        <xdr:cNvSpPr txBox="1"/>
      </xdr:nvSpPr>
      <xdr:spPr>
        <a:xfrm>
          <a:off x="13468428"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163449</xdr:rowOff>
    </xdr:from>
    <xdr:to>
      <xdr:col>67</xdr:col>
      <xdr:colOff>101600</xdr:colOff>
      <xdr:row>39</xdr:row>
      <xdr:rowOff>93599</xdr:rowOff>
    </xdr:to>
    <xdr:sp macro="" textlink="">
      <xdr:nvSpPr>
        <xdr:cNvPr id="548" name="楕円 547"/>
        <xdr:cNvSpPr/>
      </xdr:nvSpPr>
      <xdr:spPr>
        <a:xfrm>
          <a:off x="12763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84726</xdr:rowOff>
    </xdr:from>
    <xdr:ext cx="313932" cy="259045"/>
    <xdr:sp macro="" textlink="">
      <xdr:nvSpPr>
        <xdr:cNvPr id="549" name="テキスト ボックス 548"/>
        <xdr:cNvSpPr txBox="1"/>
      </xdr:nvSpPr>
      <xdr:spPr>
        <a:xfrm>
          <a:off x="12657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3226</xdr:rowOff>
    </xdr:from>
    <xdr:to>
      <xdr:col>85</xdr:col>
      <xdr:colOff>127000</xdr:colOff>
      <xdr:row>72</xdr:row>
      <xdr:rowOff>71087</xdr:rowOff>
    </xdr:to>
    <xdr:cxnSp macro="">
      <xdr:nvCxnSpPr>
        <xdr:cNvPr id="630" name="直線コネクタ 629"/>
        <xdr:cNvCxnSpPr/>
      </xdr:nvCxnSpPr>
      <xdr:spPr>
        <a:xfrm>
          <a:off x="15481300" y="12347626"/>
          <a:ext cx="8382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1"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118897</xdr:rowOff>
    </xdr:from>
    <xdr:to>
      <xdr:col>81</xdr:col>
      <xdr:colOff>50800</xdr:colOff>
      <xdr:row>72</xdr:row>
      <xdr:rowOff>3226</xdr:rowOff>
    </xdr:to>
    <xdr:cxnSp macro="">
      <xdr:nvCxnSpPr>
        <xdr:cNvPr id="633" name="直線コネクタ 632"/>
        <xdr:cNvCxnSpPr/>
      </xdr:nvCxnSpPr>
      <xdr:spPr>
        <a:xfrm>
          <a:off x="14592300" y="12291847"/>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5" name="テキスト ボックス 634"/>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42480</xdr:rowOff>
    </xdr:from>
    <xdr:to>
      <xdr:col>76</xdr:col>
      <xdr:colOff>114300</xdr:colOff>
      <xdr:row>71</xdr:row>
      <xdr:rowOff>118897</xdr:rowOff>
    </xdr:to>
    <xdr:cxnSp macro="">
      <xdr:nvCxnSpPr>
        <xdr:cNvPr id="636" name="直線コネクタ 635"/>
        <xdr:cNvCxnSpPr/>
      </xdr:nvCxnSpPr>
      <xdr:spPr>
        <a:xfrm>
          <a:off x="13703300" y="12215430"/>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8" name="テキスト ボックス 637"/>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152240</xdr:rowOff>
    </xdr:from>
    <xdr:to>
      <xdr:col>71</xdr:col>
      <xdr:colOff>177800</xdr:colOff>
      <xdr:row>71</xdr:row>
      <xdr:rowOff>42480</xdr:rowOff>
    </xdr:to>
    <xdr:cxnSp macro="">
      <xdr:nvCxnSpPr>
        <xdr:cNvPr id="639" name="直線コネクタ 638"/>
        <xdr:cNvCxnSpPr/>
      </xdr:nvCxnSpPr>
      <xdr:spPr>
        <a:xfrm>
          <a:off x="12814300" y="12153740"/>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1" name="テキスト ボックス 640"/>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3" name="テキスト ボックス 642"/>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20287</xdr:rowOff>
    </xdr:from>
    <xdr:to>
      <xdr:col>85</xdr:col>
      <xdr:colOff>177800</xdr:colOff>
      <xdr:row>72</xdr:row>
      <xdr:rowOff>121887</xdr:rowOff>
    </xdr:to>
    <xdr:sp macro="" textlink="">
      <xdr:nvSpPr>
        <xdr:cNvPr id="649" name="楕円 648"/>
        <xdr:cNvSpPr/>
      </xdr:nvSpPr>
      <xdr:spPr>
        <a:xfrm>
          <a:off x="16268700" y="123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43164</xdr:rowOff>
    </xdr:from>
    <xdr:ext cx="534377" cy="259045"/>
    <xdr:sp macro="" textlink="">
      <xdr:nvSpPr>
        <xdr:cNvPr id="650" name="公債費該当値テキスト"/>
        <xdr:cNvSpPr txBox="1"/>
      </xdr:nvSpPr>
      <xdr:spPr>
        <a:xfrm>
          <a:off x="16370300" y="122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123876</xdr:rowOff>
    </xdr:from>
    <xdr:to>
      <xdr:col>81</xdr:col>
      <xdr:colOff>101600</xdr:colOff>
      <xdr:row>72</xdr:row>
      <xdr:rowOff>54026</xdr:rowOff>
    </xdr:to>
    <xdr:sp macro="" textlink="">
      <xdr:nvSpPr>
        <xdr:cNvPr id="651" name="楕円 650"/>
        <xdr:cNvSpPr/>
      </xdr:nvSpPr>
      <xdr:spPr>
        <a:xfrm>
          <a:off x="15430500" y="122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70553</xdr:rowOff>
    </xdr:from>
    <xdr:ext cx="534377" cy="259045"/>
    <xdr:sp macro="" textlink="">
      <xdr:nvSpPr>
        <xdr:cNvPr id="652" name="テキスト ボックス 651"/>
        <xdr:cNvSpPr txBox="1"/>
      </xdr:nvSpPr>
      <xdr:spPr>
        <a:xfrm>
          <a:off x="15214111" y="120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68097</xdr:rowOff>
    </xdr:from>
    <xdr:to>
      <xdr:col>76</xdr:col>
      <xdr:colOff>165100</xdr:colOff>
      <xdr:row>71</xdr:row>
      <xdr:rowOff>169697</xdr:rowOff>
    </xdr:to>
    <xdr:sp macro="" textlink="">
      <xdr:nvSpPr>
        <xdr:cNvPr id="653" name="楕円 652"/>
        <xdr:cNvSpPr/>
      </xdr:nvSpPr>
      <xdr:spPr>
        <a:xfrm>
          <a:off x="14541500" y="122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14774</xdr:rowOff>
    </xdr:from>
    <xdr:ext cx="534377" cy="259045"/>
    <xdr:sp macro="" textlink="">
      <xdr:nvSpPr>
        <xdr:cNvPr id="654" name="テキスト ボックス 653"/>
        <xdr:cNvSpPr txBox="1"/>
      </xdr:nvSpPr>
      <xdr:spPr>
        <a:xfrm>
          <a:off x="14325111" y="120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163130</xdr:rowOff>
    </xdr:from>
    <xdr:to>
      <xdr:col>72</xdr:col>
      <xdr:colOff>38100</xdr:colOff>
      <xdr:row>71</xdr:row>
      <xdr:rowOff>93280</xdr:rowOff>
    </xdr:to>
    <xdr:sp macro="" textlink="">
      <xdr:nvSpPr>
        <xdr:cNvPr id="655" name="楕円 654"/>
        <xdr:cNvSpPr/>
      </xdr:nvSpPr>
      <xdr:spPr>
        <a:xfrm>
          <a:off x="13652500" y="121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109807</xdr:rowOff>
    </xdr:from>
    <xdr:ext cx="534377" cy="259045"/>
    <xdr:sp macro="" textlink="">
      <xdr:nvSpPr>
        <xdr:cNvPr id="656" name="テキスト ボックス 655"/>
        <xdr:cNvSpPr txBox="1"/>
      </xdr:nvSpPr>
      <xdr:spPr>
        <a:xfrm>
          <a:off x="13436111" y="119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101440</xdr:rowOff>
    </xdr:from>
    <xdr:to>
      <xdr:col>67</xdr:col>
      <xdr:colOff>101600</xdr:colOff>
      <xdr:row>71</xdr:row>
      <xdr:rowOff>31590</xdr:rowOff>
    </xdr:to>
    <xdr:sp macro="" textlink="">
      <xdr:nvSpPr>
        <xdr:cNvPr id="657" name="楕円 656"/>
        <xdr:cNvSpPr/>
      </xdr:nvSpPr>
      <xdr:spPr>
        <a:xfrm>
          <a:off x="12763500" y="121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48117</xdr:rowOff>
    </xdr:from>
    <xdr:ext cx="534377" cy="259045"/>
    <xdr:sp macro="" textlink="">
      <xdr:nvSpPr>
        <xdr:cNvPr id="658" name="テキスト ボックス 657"/>
        <xdr:cNvSpPr txBox="1"/>
      </xdr:nvSpPr>
      <xdr:spPr>
        <a:xfrm>
          <a:off x="12547111" y="118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109982</xdr:rowOff>
    </xdr:from>
    <xdr:to>
      <xdr:col>85</xdr:col>
      <xdr:colOff>127000</xdr:colOff>
      <xdr:row>98</xdr:row>
      <xdr:rowOff>110942</xdr:rowOff>
    </xdr:to>
    <xdr:cxnSp macro="">
      <xdr:nvCxnSpPr>
        <xdr:cNvPr id="685" name="直線コネクタ 684"/>
        <xdr:cNvCxnSpPr/>
      </xdr:nvCxnSpPr>
      <xdr:spPr>
        <a:xfrm flipV="1">
          <a:off x="15481300" y="16912082"/>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110942</xdr:rowOff>
    </xdr:from>
    <xdr:to>
      <xdr:col>81</xdr:col>
      <xdr:colOff>50800</xdr:colOff>
      <xdr:row>98</xdr:row>
      <xdr:rowOff>115629</xdr:rowOff>
    </xdr:to>
    <xdr:cxnSp macro="">
      <xdr:nvCxnSpPr>
        <xdr:cNvPr id="688" name="直線コネクタ 687"/>
        <xdr:cNvCxnSpPr/>
      </xdr:nvCxnSpPr>
      <xdr:spPr>
        <a:xfrm flipV="1">
          <a:off x="14592300" y="1691304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115629</xdr:rowOff>
    </xdr:from>
    <xdr:to>
      <xdr:col>76</xdr:col>
      <xdr:colOff>114300</xdr:colOff>
      <xdr:row>98</xdr:row>
      <xdr:rowOff>115812</xdr:rowOff>
    </xdr:to>
    <xdr:cxnSp macro="">
      <xdr:nvCxnSpPr>
        <xdr:cNvPr id="691" name="直線コネクタ 690"/>
        <xdr:cNvCxnSpPr/>
      </xdr:nvCxnSpPr>
      <xdr:spPr>
        <a:xfrm flipV="1">
          <a:off x="13703300" y="1691772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115812</xdr:rowOff>
    </xdr:from>
    <xdr:to>
      <xdr:col>71</xdr:col>
      <xdr:colOff>177800</xdr:colOff>
      <xdr:row>98</xdr:row>
      <xdr:rowOff>124910</xdr:rowOff>
    </xdr:to>
    <xdr:cxnSp macro="">
      <xdr:nvCxnSpPr>
        <xdr:cNvPr id="694" name="直線コネクタ 693"/>
        <xdr:cNvCxnSpPr/>
      </xdr:nvCxnSpPr>
      <xdr:spPr>
        <a:xfrm flipV="1">
          <a:off x="12814300" y="1691791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59182</xdr:rowOff>
    </xdr:from>
    <xdr:to>
      <xdr:col>85</xdr:col>
      <xdr:colOff>177800</xdr:colOff>
      <xdr:row>98</xdr:row>
      <xdr:rowOff>160782</xdr:rowOff>
    </xdr:to>
    <xdr:sp macro="" textlink="">
      <xdr:nvSpPr>
        <xdr:cNvPr id="704" name="楕円 703"/>
        <xdr:cNvSpPr/>
      </xdr:nvSpPr>
      <xdr:spPr>
        <a:xfrm>
          <a:off x="162687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145559</xdr:rowOff>
    </xdr:from>
    <xdr:ext cx="469744" cy="259045"/>
    <xdr:sp macro="" textlink="">
      <xdr:nvSpPr>
        <xdr:cNvPr id="705" name="積立金該当値テキスト"/>
        <xdr:cNvSpPr txBox="1"/>
      </xdr:nvSpPr>
      <xdr:spPr>
        <a:xfrm>
          <a:off x="16370300" y="1677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60142</xdr:rowOff>
    </xdr:from>
    <xdr:to>
      <xdr:col>81</xdr:col>
      <xdr:colOff>101600</xdr:colOff>
      <xdr:row>98</xdr:row>
      <xdr:rowOff>161742</xdr:rowOff>
    </xdr:to>
    <xdr:sp macro="" textlink="">
      <xdr:nvSpPr>
        <xdr:cNvPr id="706" name="楕円 705"/>
        <xdr:cNvSpPr/>
      </xdr:nvSpPr>
      <xdr:spPr>
        <a:xfrm>
          <a:off x="15430500" y="168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152869</xdr:rowOff>
    </xdr:from>
    <xdr:ext cx="469744" cy="259045"/>
    <xdr:sp macro="" textlink="">
      <xdr:nvSpPr>
        <xdr:cNvPr id="707" name="テキスト ボックス 706"/>
        <xdr:cNvSpPr txBox="1"/>
      </xdr:nvSpPr>
      <xdr:spPr>
        <a:xfrm>
          <a:off x="15246428" y="169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64829</xdr:rowOff>
    </xdr:from>
    <xdr:to>
      <xdr:col>76</xdr:col>
      <xdr:colOff>165100</xdr:colOff>
      <xdr:row>98</xdr:row>
      <xdr:rowOff>166429</xdr:rowOff>
    </xdr:to>
    <xdr:sp macro="" textlink="">
      <xdr:nvSpPr>
        <xdr:cNvPr id="708" name="楕円 707"/>
        <xdr:cNvSpPr/>
      </xdr:nvSpPr>
      <xdr:spPr>
        <a:xfrm>
          <a:off x="14541500" y="168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157556</xdr:rowOff>
    </xdr:from>
    <xdr:ext cx="469744" cy="259045"/>
    <xdr:sp macro="" textlink="">
      <xdr:nvSpPr>
        <xdr:cNvPr id="709" name="テキスト ボックス 708"/>
        <xdr:cNvSpPr txBox="1"/>
      </xdr:nvSpPr>
      <xdr:spPr>
        <a:xfrm>
          <a:off x="14357428" y="169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65012</xdr:rowOff>
    </xdr:from>
    <xdr:to>
      <xdr:col>72</xdr:col>
      <xdr:colOff>38100</xdr:colOff>
      <xdr:row>98</xdr:row>
      <xdr:rowOff>166612</xdr:rowOff>
    </xdr:to>
    <xdr:sp macro="" textlink="">
      <xdr:nvSpPr>
        <xdr:cNvPr id="710" name="楕円 709"/>
        <xdr:cNvSpPr/>
      </xdr:nvSpPr>
      <xdr:spPr>
        <a:xfrm>
          <a:off x="136525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157739</xdr:rowOff>
    </xdr:from>
    <xdr:ext cx="469744" cy="259045"/>
    <xdr:sp macro="" textlink="">
      <xdr:nvSpPr>
        <xdr:cNvPr id="711" name="テキスト ボックス 710"/>
        <xdr:cNvSpPr txBox="1"/>
      </xdr:nvSpPr>
      <xdr:spPr>
        <a:xfrm>
          <a:off x="13468428" y="1695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712" name="楕円 711"/>
        <xdr:cNvSpPr/>
      </xdr:nvSpPr>
      <xdr:spPr>
        <a:xfrm>
          <a:off x="12763500" y="168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166837</xdr:rowOff>
    </xdr:from>
    <xdr:ext cx="378565" cy="259045"/>
    <xdr:sp macro="" textlink="">
      <xdr:nvSpPr>
        <xdr:cNvPr id="713" name="テキスト ボックス 712"/>
        <xdr:cNvSpPr txBox="1"/>
      </xdr:nvSpPr>
      <xdr:spPr>
        <a:xfrm>
          <a:off x="12625017" y="1696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48" name="直線コネクタ 747"/>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44069</xdr:rowOff>
    </xdr:to>
    <xdr:cxnSp macro="">
      <xdr:nvCxnSpPr>
        <xdr:cNvPr id="751" name="直線コネクタ 750"/>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67" name="楕円 766"/>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68" name="テキスト ボックス 767"/>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69" name="楕円 768"/>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70" name="テキスト ボックス 769"/>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14294</xdr:rowOff>
    </xdr:from>
    <xdr:to>
      <xdr:col>116</xdr:col>
      <xdr:colOff>63500</xdr:colOff>
      <xdr:row>59</xdr:row>
      <xdr:rowOff>19094</xdr:rowOff>
    </xdr:to>
    <xdr:cxnSp macro="">
      <xdr:nvCxnSpPr>
        <xdr:cNvPr id="799" name="直線コネクタ 798"/>
        <xdr:cNvCxnSpPr/>
      </xdr:nvCxnSpPr>
      <xdr:spPr>
        <a:xfrm flipV="1">
          <a:off x="21323300" y="1012984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132385</xdr:rowOff>
    </xdr:from>
    <xdr:to>
      <xdr:col>111</xdr:col>
      <xdr:colOff>177800</xdr:colOff>
      <xdr:row>59</xdr:row>
      <xdr:rowOff>19094</xdr:rowOff>
    </xdr:to>
    <xdr:cxnSp macro="">
      <xdr:nvCxnSpPr>
        <xdr:cNvPr id="802" name="直線コネクタ 801"/>
        <xdr:cNvCxnSpPr/>
      </xdr:nvCxnSpPr>
      <xdr:spPr>
        <a:xfrm>
          <a:off x="20434300" y="10076485"/>
          <a:ext cx="889000" cy="5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132385</xdr:rowOff>
    </xdr:from>
    <xdr:to>
      <xdr:col>107</xdr:col>
      <xdr:colOff>50800</xdr:colOff>
      <xdr:row>59</xdr:row>
      <xdr:rowOff>11284</xdr:rowOff>
    </xdr:to>
    <xdr:cxnSp macro="">
      <xdr:nvCxnSpPr>
        <xdr:cNvPr id="805" name="直線コネクタ 804"/>
        <xdr:cNvCxnSpPr/>
      </xdr:nvCxnSpPr>
      <xdr:spPr>
        <a:xfrm flipV="1">
          <a:off x="19545300" y="10076485"/>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11284</xdr:rowOff>
    </xdr:from>
    <xdr:to>
      <xdr:col>102</xdr:col>
      <xdr:colOff>114300</xdr:colOff>
      <xdr:row>59</xdr:row>
      <xdr:rowOff>11417</xdr:rowOff>
    </xdr:to>
    <xdr:cxnSp macro="">
      <xdr:nvCxnSpPr>
        <xdr:cNvPr id="808" name="直線コネクタ 807"/>
        <xdr:cNvCxnSpPr/>
      </xdr:nvCxnSpPr>
      <xdr:spPr>
        <a:xfrm flipV="1">
          <a:off x="18656300" y="1012683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134944</xdr:rowOff>
    </xdr:from>
    <xdr:to>
      <xdr:col>116</xdr:col>
      <xdr:colOff>114300</xdr:colOff>
      <xdr:row>59</xdr:row>
      <xdr:rowOff>65094</xdr:rowOff>
    </xdr:to>
    <xdr:sp macro="" textlink="">
      <xdr:nvSpPr>
        <xdr:cNvPr id="818" name="楕円 817"/>
        <xdr:cNvSpPr/>
      </xdr:nvSpPr>
      <xdr:spPr>
        <a:xfrm>
          <a:off x="22110700" y="100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49871</xdr:rowOff>
    </xdr:from>
    <xdr:ext cx="469744" cy="259045"/>
    <xdr:sp macro="" textlink="">
      <xdr:nvSpPr>
        <xdr:cNvPr id="819" name="貸付金該当値テキスト"/>
        <xdr:cNvSpPr txBox="1"/>
      </xdr:nvSpPr>
      <xdr:spPr>
        <a:xfrm>
          <a:off x="22212300" y="99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139744</xdr:rowOff>
    </xdr:from>
    <xdr:to>
      <xdr:col>112</xdr:col>
      <xdr:colOff>38100</xdr:colOff>
      <xdr:row>59</xdr:row>
      <xdr:rowOff>69894</xdr:rowOff>
    </xdr:to>
    <xdr:sp macro="" textlink="">
      <xdr:nvSpPr>
        <xdr:cNvPr id="820" name="楕円 819"/>
        <xdr:cNvSpPr/>
      </xdr:nvSpPr>
      <xdr:spPr>
        <a:xfrm>
          <a:off x="21272500" y="100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61021</xdr:rowOff>
    </xdr:from>
    <xdr:ext cx="469744" cy="259045"/>
    <xdr:sp macro="" textlink="">
      <xdr:nvSpPr>
        <xdr:cNvPr id="821" name="テキスト ボックス 820"/>
        <xdr:cNvSpPr txBox="1"/>
      </xdr:nvSpPr>
      <xdr:spPr>
        <a:xfrm>
          <a:off x="21088428" y="1017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81585</xdr:rowOff>
    </xdr:from>
    <xdr:to>
      <xdr:col>107</xdr:col>
      <xdr:colOff>101600</xdr:colOff>
      <xdr:row>59</xdr:row>
      <xdr:rowOff>11735</xdr:rowOff>
    </xdr:to>
    <xdr:sp macro="" textlink="">
      <xdr:nvSpPr>
        <xdr:cNvPr id="822" name="楕円 821"/>
        <xdr:cNvSpPr/>
      </xdr:nvSpPr>
      <xdr:spPr>
        <a:xfrm>
          <a:off x="20383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2862</xdr:rowOff>
    </xdr:from>
    <xdr:ext cx="469744" cy="259045"/>
    <xdr:sp macro="" textlink="">
      <xdr:nvSpPr>
        <xdr:cNvPr id="823" name="テキスト ボックス 822"/>
        <xdr:cNvSpPr txBox="1"/>
      </xdr:nvSpPr>
      <xdr:spPr>
        <a:xfrm>
          <a:off x="20199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131934</xdr:rowOff>
    </xdr:from>
    <xdr:to>
      <xdr:col>102</xdr:col>
      <xdr:colOff>165100</xdr:colOff>
      <xdr:row>59</xdr:row>
      <xdr:rowOff>62084</xdr:rowOff>
    </xdr:to>
    <xdr:sp macro="" textlink="">
      <xdr:nvSpPr>
        <xdr:cNvPr id="824" name="楕円 823"/>
        <xdr:cNvSpPr/>
      </xdr:nvSpPr>
      <xdr:spPr>
        <a:xfrm>
          <a:off x="19494500" y="10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53211</xdr:rowOff>
    </xdr:from>
    <xdr:ext cx="469744" cy="259045"/>
    <xdr:sp macro="" textlink="">
      <xdr:nvSpPr>
        <xdr:cNvPr id="825" name="テキスト ボックス 824"/>
        <xdr:cNvSpPr txBox="1"/>
      </xdr:nvSpPr>
      <xdr:spPr>
        <a:xfrm>
          <a:off x="19310428" y="101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132067</xdr:rowOff>
    </xdr:from>
    <xdr:to>
      <xdr:col>98</xdr:col>
      <xdr:colOff>38100</xdr:colOff>
      <xdr:row>59</xdr:row>
      <xdr:rowOff>62217</xdr:rowOff>
    </xdr:to>
    <xdr:sp macro="" textlink="">
      <xdr:nvSpPr>
        <xdr:cNvPr id="826" name="楕円 825"/>
        <xdr:cNvSpPr/>
      </xdr:nvSpPr>
      <xdr:spPr>
        <a:xfrm>
          <a:off x="18605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53344</xdr:rowOff>
    </xdr:from>
    <xdr:ext cx="469744" cy="259045"/>
    <xdr:sp macro="" textlink="">
      <xdr:nvSpPr>
        <xdr:cNvPr id="827" name="テキスト ボックス 826"/>
        <xdr:cNvSpPr txBox="1"/>
      </xdr:nvSpPr>
      <xdr:spPr>
        <a:xfrm>
          <a:off x="18421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22161</xdr:rowOff>
    </xdr:from>
    <xdr:to>
      <xdr:col>116</xdr:col>
      <xdr:colOff>63500</xdr:colOff>
      <xdr:row>74</xdr:row>
      <xdr:rowOff>52260</xdr:rowOff>
    </xdr:to>
    <xdr:cxnSp macro="">
      <xdr:nvCxnSpPr>
        <xdr:cNvPr id="857" name="直線コネクタ 856"/>
        <xdr:cNvCxnSpPr/>
      </xdr:nvCxnSpPr>
      <xdr:spPr>
        <a:xfrm flipV="1">
          <a:off x="21323300" y="1270946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52260</xdr:rowOff>
    </xdr:from>
    <xdr:to>
      <xdr:col>111</xdr:col>
      <xdr:colOff>177800</xdr:colOff>
      <xdr:row>74</xdr:row>
      <xdr:rowOff>75578</xdr:rowOff>
    </xdr:to>
    <xdr:cxnSp macro="">
      <xdr:nvCxnSpPr>
        <xdr:cNvPr id="860" name="直線コネクタ 859"/>
        <xdr:cNvCxnSpPr/>
      </xdr:nvCxnSpPr>
      <xdr:spPr>
        <a:xfrm flipV="1">
          <a:off x="20434300" y="1273956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169075</xdr:rowOff>
    </xdr:from>
    <xdr:to>
      <xdr:col>107</xdr:col>
      <xdr:colOff>50800</xdr:colOff>
      <xdr:row>74</xdr:row>
      <xdr:rowOff>75578</xdr:rowOff>
    </xdr:to>
    <xdr:cxnSp macro="">
      <xdr:nvCxnSpPr>
        <xdr:cNvPr id="863" name="直線コネクタ 862"/>
        <xdr:cNvCxnSpPr/>
      </xdr:nvCxnSpPr>
      <xdr:spPr>
        <a:xfrm>
          <a:off x="19545300" y="12513475"/>
          <a:ext cx="8890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169075</xdr:rowOff>
    </xdr:from>
    <xdr:to>
      <xdr:col>102</xdr:col>
      <xdr:colOff>114300</xdr:colOff>
      <xdr:row>73</xdr:row>
      <xdr:rowOff>69862</xdr:rowOff>
    </xdr:to>
    <xdr:cxnSp macro="">
      <xdr:nvCxnSpPr>
        <xdr:cNvPr id="866" name="直線コネクタ 865"/>
        <xdr:cNvCxnSpPr/>
      </xdr:nvCxnSpPr>
      <xdr:spPr>
        <a:xfrm flipV="1">
          <a:off x="18656300" y="12513475"/>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142811</xdr:rowOff>
    </xdr:from>
    <xdr:to>
      <xdr:col>116</xdr:col>
      <xdr:colOff>114300</xdr:colOff>
      <xdr:row>74</xdr:row>
      <xdr:rowOff>72961</xdr:rowOff>
    </xdr:to>
    <xdr:sp macro="" textlink="">
      <xdr:nvSpPr>
        <xdr:cNvPr id="876" name="楕円 875"/>
        <xdr:cNvSpPr/>
      </xdr:nvSpPr>
      <xdr:spPr>
        <a:xfrm>
          <a:off x="22110700" y="126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165688</xdr:rowOff>
    </xdr:from>
    <xdr:ext cx="534377" cy="259045"/>
    <xdr:sp macro="" textlink="">
      <xdr:nvSpPr>
        <xdr:cNvPr id="877" name="繰出金該当値テキスト"/>
        <xdr:cNvSpPr txBox="1"/>
      </xdr:nvSpPr>
      <xdr:spPr>
        <a:xfrm>
          <a:off x="22212300" y="125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1460</xdr:rowOff>
    </xdr:from>
    <xdr:to>
      <xdr:col>112</xdr:col>
      <xdr:colOff>38100</xdr:colOff>
      <xdr:row>74</xdr:row>
      <xdr:rowOff>103060</xdr:rowOff>
    </xdr:to>
    <xdr:sp macro="" textlink="">
      <xdr:nvSpPr>
        <xdr:cNvPr id="878" name="楕円 877"/>
        <xdr:cNvSpPr/>
      </xdr:nvSpPr>
      <xdr:spPr>
        <a:xfrm>
          <a:off x="212725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119587</xdr:rowOff>
    </xdr:from>
    <xdr:ext cx="534377" cy="259045"/>
    <xdr:sp macro="" textlink="">
      <xdr:nvSpPr>
        <xdr:cNvPr id="879" name="テキスト ボックス 878"/>
        <xdr:cNvSpPr txBox="1"/>
      </xdr:nvSpPr>
      <xdr:spPr>
        <a:xfrm>
          <a:off x="21056111" y="124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24778</xdr:rowOff>
    </xdr:from>
    <xdr:to>
      <xdr:col>107</xdr:col>
      <xdr:colOff>101600</xdr:colOff>
      <xdr:row>74</xdr:row>
      <xdr:rowOff>126378</xdr:rowOff>
    </xdr:to>
    <xdr:sp macro="" textlink="">
      <xdr:nvSpPr>
        <xdr:cNvPr id="880" name="楕円 879"/>
        <xdr:cNvSpPr/>
      </xdr:nvSpPr>
      <xdr:spPr>
        <a:xfrm>
          <a:off x="20383500" y="127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142905</xdr:rowOff>
    </xdr:from>
    <xdr:ext cx="534377" cy="259045"/>
    <xdr:sp macro="" textlink="">
      <xdr:nvSpPr>
        <xdr:cNvPr id="881" name="テキスト ボックス 880"/>
        <xdr:cNvSpPr txBox="1"/>
      </xdr:nvSpPr>
      <xdr:spPr>
        <a:xfrm>
          <a:off x="20167111" y="124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118275</xdr:rowOff>
    </xdr:from>
    <xdr:to>
      <xdr:col>102</xdr:col>
      <xdr:colOff>165100</xdr:colOff>
      <xdr:row>73</xdr:row>
      <xdr:rowOff>48425</xdr:rowOff>
    </xdr:to>
    <xdr:sp macro="" textlink="">
      <xdr:nvSpPr>
        <xdr:cNvPr id="882" name="楕円 881"/>
        <xdr:cNvSpPr/>
      </xdr:nvSpPr>
      <xdr:spPr>
        <a:xfrm>
          <a:off x="19494500" y="124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64952</xdr:rowOff>
    </xdr:from>
    <xdr:ext cx="534377" cy="259045"/>
    <xdr:sp macro="" textlink="">
      <xdr:nvSpPr>
        <xdr:cNvPr id="883" name="テキスト ボックス 882"/>
        <xdr:cNvSpPr txBox="1"/>
      </xdr:nvSpPr>
      <xdr:spPr>
        <a:xfrm>
          <a:off x="19278111" y="122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19062</xdr:rowOff>
    </xdr:from>
    <xdr:to>
      <xdr:col>98</xdr:col>
      <xdr:colOff>38100</xdr:colOff>
      <xdr:row>73</xdr:row>
      <xdr:rowOff>120662</xdr:rowOff>
    </xdr:to>
    <xdr:sp macro="" textlink="">
      <xdr:nvSpPr>
        <xdr:cNvPr id="884" name="楕円 883"/>
        <xdr:cNvSpPr/>
      </xdr:nvSpPr>
      <xdr:spPr>
        <a:xfrm>
          <a:off x="18605500" y="12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137189</xdr:rowOff>
    </xdr:from>
    <xdr:ext cx="534377" cy="259045"/>
    <xdr:sp macro="" textlink="">
      <xdr:nvSpPr>
        <xdr:cNvPr id="885" name="テキスト ボックス 884"/>
        <xdr:cNvSpPr txBox="1"/>
      </xdr:nvSpPr>
      <xdr:spPr>
        <a:xfrm>
          <a:off x="18389111" y="123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486,181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a:t>
          </a:r>
          <a:r>
            <a:rPr kumimoji="1" lang="en-US" altLang="ja-JP" sz="1300">
              <a:latin typeface="ＭＳ Ｐゴシック" panose="020B0600070205080204" pitchFamily="50" charset="-128"/>
              <a:ea typeface="ＭＳ Ｐゴシック" panose="020B0600070205080204" pitchFamily="50" charset="-128"/>
            </a:rPr>
            <a:t>163,252</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15,204</a:t>
          </a:r>
          <a:r>
            <a:rPr kumimoji="1" lang="ja-JP" altLang="en-US" sz="1300">
              <a:latin typeface="ＭＳ Ｐゴシック" panose="020B0600070205080204" pitchFamily="50" charset="-128"/>
              <a:ea typeface="ＭＳ Ｐゴシック" panose="020B0600070205080204" pitchFamily="50" charset="-128"/>
            </a:rPr>
            <a:t>円の減となっているが、これは国庫補助事業である電力・ガス・食料品等価格高騰緊急支援給付金給付事業や生活困窮者支援臨時給付金給付事業の実施による増があったものの、前年度の住民税非課税世帯等に対する臨時特別給付金給付事業や子育て世帯への臨時特別給付金給付事業の終了によるものである。次に大き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65,825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11,699</a:t>
          </a:r>
          <a:r>
            <a:rPr kumimoji="1" lang="ja-JP" altLang="en-US" sz="1300">
              <a:latin typeface="ＭＳ Ｐゴシック" panose="020B0600070205080204" pitchFamily="50" charset="-128"/>
              <a:ea typeface="ＭＳ Ｐゴシック" panose="020B0600070205080204" pitchFamily="50" charset="-128"/>
            </a:rPr>
            <a:t>円の増となっているが、これは青森市プレミアム付商品券事業の実施によるものである。人件費は、住民一人当たり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50,171</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低い水準と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271,544
270,443
824.61
137,545,820
132,019,553
5,151,461
68,037,049
123,425,153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33</xdr:row>
      <xdr:rowOff>119126</xdr:rowOff>
    </xdr:to>
    <xdr:cxnSp macro="">
      <xdr:nvCxnSpPr>
        <xdr:cNvPr id="61" name="直線コネクタ 60"/>
        <xdr:cNvCxnSpPr/>
      </xdr:nvCxnSpPr>
      <xdr:spPr>
        <a:xfrm flipV="1">
          <a:off x="3797300" y="575640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119126</xdr:rowOff>
    </xdr:from>
    <xdr:to>
      <xdr:col>19</xdr:col>
      <xdr:colOff>177800</xdr:colOff>
      <xdr:row>34</xdr:row>
      <xdr:rowOff>11684</xdr:rowOff>
    </xdr:to>
    <xdr:cxnSp macro="">
      <xdr:nvCxnSpPr>
        <xdr:cNvPr id="64" name="直線コネクタ 63"/>
        <xdr:cNvCxnSpPr/>
      </xdr:nvCxnSpPr>
      <xdr:spPr>
        <a:xfrm flipV="1">
          <a:off x="2908300" y="57769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62738</xdr:rowOff>
    </xdr:from>
    <xdr:to>
      <xdr:col>15</xdr:col>
      <xdr:colOff>50800</xdr:colOff>
      <xdr:row>34</xdr:row>
      <xdr:rowOff>11684</xdr:rowOff>
    </xdr:to>
    <xdr:cxnSp macro="">
      <xdr:nvCxnSpPr>
        <xdr:cNvPr id="67" name="直線コネクタ 66"/>
        <xdr:cNvCxnSpPr/>
      </xdr:nvCxnSpPr>
      <xdr:spPr>
        <a:xfrm>
          <a:off x="2019300" y="5720588"/>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62738</xdr:rowOff>
    </xdr:from>
    <xdr:to>
      <xdr:col>10</xdr:col>
      <xdr:colOff>114300</xdr:colOff>
      <xdr:row>33</xdr:row>
      <xdr:rowOff>154940</xdr:rowOff>
    </xdr:to>
    <xdr:cxnSp macro="">
      <xdr:nvCxnSpPr>
        <xdr:cNvPr id="70" name="直線コネクタ 69"/>
        <xdr:cNvCxnSpPr/>
      </xdr:nvCxnSpPr>
      <xdr:spPr>
        <a:xfrm flipV="1">
          <a:off x="1130300" y="572058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47752</xdr:rowOff>
    </xdr:from>
    <xdr:to>
      <xdr:col>24</xdr:col>
      <xdr:colOff>114300</xdr:colOff>
      <xdr:row>33</xdr:row>
      <xdr:rowOff>149352</xdr:rowOff>
    </xdr:to>
    <xdr:sp macro="" textlink="">
      <xdr:nvSpPr>
        <xdr:cNvPr id="80" name="楕円 79"/>
        <xdr:cNvSpPr/>
      </xdr:nvSpPr>
      <xdr:spPr>
        <a:xfrm>
          <a:off x="4584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70629</xdr:rowOff>
    </xdr:from>
    <xdr:ext cx="469744" cy="259045"/>
    <xdr:sp macro="" textlink="">
      <xdr:nvSpPr>
        <xdr:cNvPr id="81" name="議会費該当値テキスト"/>
        <xdr:cNvSpPr txBox="1"/>
      </xdr:nvSpPr>
      <xdr:spPr>
        <a:xfrm>
          <a:off x="4686300"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68326</xdr:rowOff>
    </xdr:from>
    <xdr:to>
      <xdr:col>20</xdr:col>
      <xdr:colOff>38100</xdr:colOff>
      <xdr:row>33</xdr:row>
      <xdr:rowOff>169926</xdr:rowOff>
    </xdr:to>
    <xdr:sp macro="" textlink="">
      <xdr:nvSpPr>
        <xdr:cNvPr id="82" name="楕円 81"/>
        <xdr:cNvSpPr/>
      </xdr:nvSpPr>
      <xdr:spPr>
        <a:xfrm>
          <a:off x="3746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15003</xdr:rowOff>
    </xdr:from>
    <xdr:ext cx="469744" cy="259045"/>
    <xdr:sp macro="" textlink="">
      <xdr:nvSpPr>
        <xdr:cNvPr id="83" name="テキスト ボックス 82"/>
        <xdr:cNvSpPr txBox="1"/>
      </xdr:nvSpPr>
      <xdr:spPr>
        <a:xfrm>
          <a:off x="3562428" y="55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132334</xdr:rowOff>
    </xdr:from>
    <xdr:to>
      <xdr:col>15</xdr:col>
      <xdr:colOff>101600</xdr:colOff>
      <xdr:row>34</xdr:row>
      <xdr:rowOff>62484</xdr:rowOff>
    </xdr:to>
    <xdr:sp macro="" textlink="">
      <xdr:nvSpPr>
        <xdr:cNvPr id="84" name="楕円 83"/>
        <xdr:cNvSpPr/>
      </xdr:nvSpPr>
      <xdr:spPr>
        <a:xfrm>
          <a:off x="2857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79011</xdr:rowOff>
    </xdr:from>
    <xdr:ext cx="469744" cy="259045"/>
    <xdr:sp macro="" textlink="">
      <xdr:nvSpPr>
        <xdr:cNvPr id="85" name="テキスト ボックス 84"/>
        <xdr:cNvSpPr txBox="1"/>
      </xdr:nvSpPr>
      <xdr:spPr>
        <a:xfrm>
          <a:off x="2673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11938</xdr:rowOff>
    </xdr:from>
    <xdr:to>
      <xdr:col>10</xdr:col>
      <xdr:colOff>165100</xdr:colOff>
      <xdr:row>33</xdr:row>
      <xdr:rowOff>113538</xdr:rowOff>
    </xdr:to>
    <xdr:sp macro="" textlink="">
      <xdr:nvSpPr>
        <xdr:cNvPr id="86" name="楕円 85"/>
        <xdr:cNvSpPr/>
      </xdr:nvSpPr>
      <xdr:spPr>
        <a:xfrm>
          <a:off x="1968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130065</xdr:rowOff>
    </xdr:from>
    <xdr:ext cx="469744" cy="259045"/>
    <xdr:sp macro="" textlink="">
      <xdr:nvSpPr>
        <xdr:cNvPr id="87" name="テキスト ボックス 86"/>
        <xdr:cNvSpPr txBox="1"/>
      </xdr:nvSpPr>
      <xdr:spPr>
        <a:xfrm>
          <a:off x="1784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88" name="楕円 87"/>
        <xdr:cNvSpPr/>
      </xdr:nvSpPr>
      <xdr:spPr>
        <a:xfrm>
          <a:off x="1079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89" name="テキスト ボックス 88"/>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50470</xdr:rowOff>
    </xdr:from>
    <xdr:to>
      <xdr:col>24</xdr:col>
      <xdr:colOff>63500</xdr:colOff>
      <xdr:row>57</xdr:row>
      <xdr:rowOff>83269</xdr:rowOff>
    </xdr:to>
    <xdr:cxnSp macro="">
      <xdr:nvCxnSpPr>
        <xdr:cNvPr id="120" name="直線コネクタ 119"/>
        <xdr:cNvCxnSpPr/>
      </xdr:nvCxnSpPr>
      <xdr:spPr>
        <a:xfrm flipV="1">
          <a:off x="3797300" y="9823120"/>
          <a:ext cx="838200" cy="3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3084</xdr:rowOff>
    </xdr:from>
    <xdr:to>
      <xdr:col>19</xdr:col>
      <xdr:colOff>177800</xdr:colOff>
      <xdr:row>57</xdr:row>
      <xdr:rowOff>83269</xdr:rowOff>
    </xdr:to>
    <xdr:cxnSp macro="">
      <xdr:nvCxnSpPr>
        <xdr:cNvPr id="123" name="直線コネクタ 122"/>
        <xdr:cNvCxnSpPr/>
      </xdr:nvCxnSpPr>
      <xdr:spPr>
        <a:xfrm>
          <a:off x="2908300" y="8747034"/>
          <a:ext cx="889000" cy="110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3084</xdr:rowOff>
    </xdr:from>
    <xdr:to>
      <xdr:col>15</xdr:col>
      <xdr:colOff>50800</xdr:colOff>
      <xdr:row>57</xdr:row>
      <xdr:rowOff>8200</xdr:rowOff>
    </xdr:to>
    <xdr:cxnSp macro="">
      <xdr:nvCxnSpPr>
        <xdr:cNvPr id="126" name="直線コネクタ 125"/>
        <xdr:cNvCxnSpPr/>
      </xdr:nvCxnSpPr>
      <xdr:spPr>
        <a:xfrm flipV="1">
          <a:off x="2019300" y="8747034"/>
          <a:ext cx="889000" cy="10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8200</xdr:rowOff>
    </xdr:from>
    <xdr:to>
      <xdr:col>10</xdr:col>
      <xdr:colOff>114300</xdr:colOff>
      <xdr:row>57</xdr:row>
      <xdr:rowOff>76334</xdr:rowOff>
    </xdr:to>
    <xdr:cxnSp macro="">
      <xdr:nvCxnSpPr>
        <xdr:cNvPr id="129" name="直線コネクタ 128"/>
        <xdr:cNvCxnSpPr/>
      </xdr:nvCxnSpPr>
      <xdr:spPr>
        <a:xfrm flipV="1">
          <a:off x="1130300" y="9780850"/>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171120</xdr:rowOff>
    </xdr:from>
    <xdr:to>
      <xdr:col>24</xdr:col>
      <xdr:colOff>114300</xdr:colOff>
      <xdr:row>57</xdr:row>
      <xdr:rowOff>101270</xdr:rowOff>
    </xdr:to>
    <xdr:sp macro="" textlink="">
      <xdr:nvSpPr>
        <xdr:cNvPr id="139" name="楕円 138"/>
        <xdr:cNvSpPr/>
      </xdr:nvSpPr>
      <xdr:spPr>
        <a:xfrm>
          <a:off x="4584700" y="97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149547</xdr:rowOff>
    </xdr:from>
    <xdr:ext cx="534377" cy="259045"/>
    <xdr:sp macro="" textlink="">
      <xdr:nvSpPr>
        <xdr:cNvPr id="140" name="総務費該当値テキスト"/>
        <xdr:cNvSpPr txBox="1"/>
      </xdr:nvSpPr>
      <xdr:spPr>
        <a:xfrm>
          <a:off x="4686300" y="97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32469</xdr:rowOff>
    </xdr:from>
    <xdr:to>
      <xdr:col>20</xdr:col>
      <xdr:colOff>38100</xdr:colOff>
      <xdr:row>57</xdr:row>
      <xdr:rowOff>134069</xdr:rowOff>
    </xdr:to>
    <xdr:sp macro="" textlink="">
      <xdr:nvSpPr>
        <xdr:cNvPr id="141" name="楕円 140"/>
        <xdr:cNvSpPr/>
      </xdr:nvSpPr>
      <xdr:spPr>
        <a:xfrm>
          <a:off x="3746500" y="98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125196</xdr:rowOff>
    </xdr:from>
    <xdr:ext cx="534377" cy="259045"/>
    <xdr:sp macro="" textlink="">
      <xdr:nvSpPr>
        <xdr:cNvPr id="142" name="テキスト ボックス 141"/>
        <xdr:cNvSpPr txBox="1"/>
      </xdr:nvSpPr>
      <xdr:spPr>
        <a:xfrm>
          <a:off x="3530111" y="98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123734</xdr:rowOff>
    </xdr:from>
    <xdr:to>
      <xdr:col>15</xdr:col>
      <xdr:colOff>101600</xdr:colOff>
      <xdr:row>51</xdr:row>
      <xdr:rowOff>53884</xdr:rowOff>
    </xdr:to>
    <xdr:sp macro="" textlink="">
      <xdr:nvSpPr>
        <xdr:cNvPr id="143" name="楕円 142"/>
        <xdr:cNvSpPr/>
      </xdr:nvSpPr>
      <xdr:spPr>
        <a:xfrm>
          <a:off x="2857500" y="86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45011</xdr:rowOff>
    </xdr:from>
    <xdr:ext cx="599010" cy="259045"/>
    <xdr:sp macro="" textlink="">
      <xdr:nvSpPr>
        <xdr:cNvPr id="144" name="テキスト ボックス 143"/>
        <xdr:cNvSpPr txBox="1"/>
      </xdr:nvSpPr>
      <xdr:spPr>
        <a:xfrm>
          <a:off x="2608795" y="878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128850</xdr:rowOff>
    </xdr:from>
    <xdr:to>
      <xdr:col>10</xdr:col>
      <xdr:colOff>165100</xdr:colOff>
      <xdr:row>57</xdr:row>
      <xdr:rowOff>59000</xdr:rowOff>
    </xdr:to>
    <xdr:sp macro="" textlink="">
      <xdr:nvSpPr>
        <xdr:cNvPr id="145" name="楕円 144"/>
        <xdr:cNvSpPr/>
      </xdr:nvSpPr>
      <xdr:spPr>
        <a:xfrm>
          <a:off x="1968500" y="97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75527</xdr:rowOff>
    </xdr:from>
    <xdr:ext cx="534377" cy="259045"/>
    <xdr:sp macro="" textlink="">
      <xdr:nvSpPr>
        <xdr:cNvPr id="146" name="テキスト ボックス 145"/>
        <xdr:cNvSpPr txBox="1"/>
      </xdr:nvSpPr>
      <xdr:spPr>
        <a:xfrm>
          <a:off x="1752111" y="95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25534</xdr:rowOff>
    </xdr:from>
    <xdr:to>
      <xdr:col>6</xdr:col>
      <xdr:colOff>38100</xdr:colOff>
      <xdr:row>57</xdr:row>
      <xdr:rowOff>127134</xdr:rowOff>
    </xdr:to>
    <xdr:sp macro="" textlink="">
      <xdr:nvSpPr>
        <xdr:cNvPr id="147" name="楕円 146"/>
        <xdr:cNvSpPr/>
      </xdr:nvSpPr>
      <xdr:spPr>
        <a:xfrm>
          <a:off x="1079500" y="97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118261</xdr:rowOff>
    </xdr:from>
    <xdr:ext cx="534377" cy="259045"/>
    <xdr:sp macro="" textlink="">
      <xdr:nvSpPr>
        <xdr:cNvPr id="148" name="テキスト ボックス 147"/>
        <xdr:cNvSpPr txBox="1"/>
      </xdr:nvSpPr>
      <xdr:spPr>
        <a:xfrm>
          <a:off x="863111" y="98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120306</xdr:rowOff>
    </xdr:from>
    <xdr:to>
      <xdr:col>24</xdr:col>
      <xdr:colOff>63500</xdr:colOff>
      <xdr:row>75</xdr:row>
      <xdr:rowOff>49998</xdr:rowOff>
    </xdr:to>
    <xdr:cxnSp macro="">
      <xdr:nvCxnSpPr>
        <xdr:cNvPr id="176" name="直線コネクタ 175"/>
        <xdr:cNvCxnSpPr/>
      </xdr:nvCxnSpPr>
      <xdr:spPr>
        <a:xfrm>
          <a:off x="3797300" y="12807606"/>
          <a:ext cx="838200" cy="1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120306</xdr:rowOff>
    </xdr:from>
    <xdr:to>
      <xdr:col>19</xdr:col>
      <xdr:colOff>177800</xdr:colOff>
      <xdr:row>76</xdr:row>
      <xdr:rowOff>24760</xdr:rowOff>
    </xdr:to>
    <xdr:cxnSp macro="">
      <xdr:nvCxnSpPr>
        <xdr:cNvPr id="179" name="直線コネクタ 178"/>
        <xdr:cNvCxnSpPr/>
      </xdr:nvCxnSpPr>
      <xdr:spPr>
        <a:xfrm flipV="1">
          <a:off x="2908300" y="12807606"/>
          <a:ext cx="889000" cy="2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24760</xdr:rowOff>
    </xdr:from>
    <xdr:to>
      <xdr:col>15</xdr:col>
      <xdr:colOff>50800</xdr:colOff>
      <xdr:row>76</xdr:row>
      <xdr:rowOff>59617</xdr:rowOff>
    </xdr:to>
    <xdr:cxnSp macro="">
      <xdr:nvCxnSpPr>
        <xdr:cNvPr id="182" name="直線コネクタ 181"/>
        <xdr:cNvCxnSpPr/>
      </xdr:nvCxnSpPr>
      <xdr:spPr>
        <a:xfrm flipV="1">
          <a:off x="2019300" y="13054960"/>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59617</xdr:rowOff>
    </xdr:from>
    <xdr:to>
      <xdr:col>10</xdr:col>
      <xdr:colOff>114300</xdr:colOff>
      <xdr:row>76</xdr:row>
      <xdr:rowOff>135046</xdr:rowOff>
    </xdr:to>
    <xdr:cxnSp macro="">
      <xdr:nvCxnSpPr>
        <xdr:cNvPr id="185" name="直線コネクタ 184"/>
        <xdr:cNvCxnSpPr/>
      </xdr:nvCxnSpPr>
      <xdr:spPr>
        <a:xfrm flipV="1">
          <a:off x="1130300" y="13089817"/>
          <a:ext cx="889000" cy="7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170648</xdr:rowOff>
    </xdr:from>
    <xdr:to>
      <xdr:col>24</xdr:col>
      <xdr:colOff>114300</xdr:colOff>
      <xdr:row>75</xdr:row>
      <xdr:rowOff>100798</xdr:rowOff>
    </xdr:to>
    <xdr:sp macro="" textlink="">
      <xdr:nvSpPr>
        <xdr:cNvPr id="195" name="楕円 194"/>
        <xdr:cNvSpPr/>
      </xdr:nvSpPr>
      <xdr:spPr>
        <a:xfrm>
          <a:off x="4584700" y="128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22075</xdr:rowOff>
    </xdr:from>
    <xdr:ext cx="599010" cy="259045"/>
    <xdr:sp macro="" textlink="">
      <xdr:nvSpPr>
        <xdr:cNvPr id="196" name="民生費該当値テキスト"/>
        <xdr:cNvSpPr txBox="1"/>
      </xdr:nvSpPr>
      <xdr:spPr>
        <a:xfrm>
          <a:off x="4686300" y="1270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69506</xdr:rowOff>
    </xdr:from>
    <xdr:to>
      <xdr:col>20</xdr:col>
      <xdr:colOff>38100</xdr:colOff>
      <xdr:row>74</xdr:row>
      <xdr:rowOff>171106</xdr:rowOff>
    </xdr:to>
    <xdr:sp macro="" textlink="">
      <xdr:nvSpPr>
        <xdr:cNvPr id="197" name="楕円 196"/>
        <xdr:cNvSpPr/>
      </xdr:nvSpPr>
      <xdr:spPr>
        <a:xfrm>
          <a:off x="3746500" y="127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16183</xdr:rowOff>
    </xdr:from>
    <xdr:ext cx="599010" cy="259045"/>
    <xdr:sp macro="" textlink="">
      <xdr:nvSpPr>
        <xdr:cNvPr id="198" name="テキスト ボックス 197"/>
        <xdr:cNvSpPr txBox="1"/>
      </xdr:nvSpPr>
      <xdr:spPr>
        <a:xfrm>
          <a:off x="3497795" y="1253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145410</xdr:rowOff>
    </xdr:from>
    <xdr:to>
      <xdr:col>15</xdr:col>
      <xdr:colOff>101600</xdr:colOff>
      <xdr:row>76</xdr:row>
      <xdr:rowOff>75560</xdr:rowOff>
    </xdr:to>
    <xdr:sp macro="" textlink="">
      <xdr:nvSpPr>
        <xdr:cNvPr id="199" name="楕円 198"/>
        <xdr:cNvSpPr/>
      </xdr:nvSpPr>
      <xdr:spPr>
        <a:xfrm>
          <a:off x="2857500" y="130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92087</xdr:rowOff>
    </xdr:from>
    <xdr:ext cx="599010" cy="259045"/>
    <xdr:sp macro="" textlink="">
      <xdr:nvSpPr>
        <xdr:cNvPr id="200" name="テキスト ボックス 199"/>
        <xdr:cNvSpPr txBox="1"/>
      </xdr:nvSpPr>
      <xdr:spPr>
        <a:xfrm>
          <a:off x="2608795" y="127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8817</xdr:rowOff>
    </xdr:from>
    <xdr:to>
      <xdr:col>10</xdr:col>
      <xdr:colOff>165100</xdr:colOff>
      <xdr:row>76</xdr:row>
      <xdr:rowOff>110417</xdr:rowOff>
    </xdr:to>
    <xdr:sp macro="" textlink="">
      <xdr:nvSpPr>
        <xdr:cNvPr id="201" name="楕円 200"/>
        <xdr:cNvSpPr/>
      </xdr:nvSpPr>
      <xdr:spPr>
        <a:xfrm>
          <a:off x="1968500" y="130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126944</xdr:rowOff>
    </xdr:from>
    <xdr:ext cx="599010" cy="259045"/>
    <xdr:sp macro="" textlink="">
      <xdr:nvSpPr>
        <xdr:cNvPr id="202" name="テキスト ボックス 201"/>
        <xdr:cNvSpPr txBox="1"/>
      </xdr:nvSpPr>
      <xdr:spPr>
        <a:xfrm>
          <a:off x="1719795" y="1281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84246</xdr:rowOff>
    </xdr:from>
    <xdr:to>
      <xdr:col>6</xdr:col>
      <xdr:colOff>38100</xdr:colOff>
      <xdr:row>77</xdr:row>
      <xdr:rowOff>14396</xdr:rowOff>
    </xdr:to>
    <xdr:sp macro="" textlink="">
      <xdr:nvSpPr>
        <xdr:cNvPr id="203" name="楕円 202"/>
        <xdr:cNvSpPr/>
      </xdr:nvSpPr>
      <xdr:spPr>
        <a:xfrm>
          <a:off x="1079500" y="131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30923</xdr:rowOff>
    </xdr:from>
    <xdr:ext cx="599010" cy="259045"/>
    <xdr:sp macro="" textlink="">
      <xdr:nvSpPr>
        <xdr:cNvPr id="204" name="テキスト ボックス 203"/>
        <xdr:cNvSpPr txBox="1"/>
      </xdr:nvSpPr>
      <xdr:spPr>
        <a:xfrm>
          <a:off x="830795" y="1288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61244</xdr:rowOff>
    </xdr:from>
    <xdr:to>
      <xdr:col>24</xdr:col>
      <xdr:colOff>63500</xdr:colOff>
      <xdr:row>96</xdr:row>
      <xdr:rowOff>150079</xdr:rowOff>
    </xdr:to>
    <xdr:cxnSp macro="">
      <xdr:nvCxnSpPr>
        <xdr:cNvPr id="232" name="直線コネクタ 231"/>
        <xdr:cNvCxnSpPr/>
      </xdr:nvCxnSpPr>
      <xdr:spPr>
        <a:xfrm flipV="1">
          <a:off x="3797300" y="16520444"/>
          <a:ext cx="838200" cy="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150079</xdr:rowOff>
    </xdr:from>
    <xdr:to>
      <xdr:col>19</xdr:col>
      <xdr:colOff>177800</xdr:colOff>
      <xdr:row>98</xdr:row>
      <xdr:rowOff>15044</xdr:rowOff>
    </xdr:to>
    <xdr:cxnSp macro="">
      <xdr:nvCxnSpPr>
        <xdr:cNvPr id="235" name="直線コネクタ 234"/>
        <xdr:cNvCxnSpPr/>
      </xdr:nvCxnSpPr>
      <xdr:spPr>
        <a:xfrm flipV="1">
          <a:off x="2908300" y="16609279"/>
          <a:ext cx="889000" cy="20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160799</xdr:rowOff>
    </xdr:from>
    <xdr:to>
      <xdr:col>15</xdr:col>
      <xdr:colOff>50800</xdr:colOff>
      <xdr:row>98</xdr:row>
      <xdr:rowOff>15044</xdr:rowOff>
    </xdr:to>
    <xdr:cxnSp macro="">
      <xdr:nvCxnSpPr>
        <xdr:cNvPr id="238" name="直線コネクタ 237"/>
        <xdr:cNvCxnSpPr/>
      </xdr:nvCxnSpPr>
      <xdr:spPr>
        <a:xfrm>
          <a:off x="2019300" y="16791449"/>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160799</xdr:rowOff>
    </xdr:from>
    <xdr:to>
      <xdr:col>10</xdr:col>
      <xdr:colOff>114300</xdr:colOff>
      <xdr:row>98</xdr:row>
      <xdr:rowOff>55964</xdr:rowOff>
    </xdr:to>
    <xdr:cxnSp macro="">
      <xdr:nvCxnSpPr>
        <xdr:cNvPr id="241" name="直線コネクタ 240"/>
        <xdr:cNvCxnSpPr/>
      </xdr:nvCxnSpPr>
      <xdr:spPr>
        <a:xfrm flipV="1">
          <a:off x="1130300" y="16791449"/>
          <a:ext cx="8890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10444</xdr:rowOff>
    </xdr:from>
    <xdr:to>
      <xdr:col>24</xdr:col>
      <xdr:colOff>114300</xdr:colOff>
      <xdr:row>96</xdr:row>
      <xdr:rowOff>112044</xdr:rowOff>
    </xdr:to>
    <xdr:sp macro="" textlink="">
      <xdr:nvSpPr>
        <xdr:cNvPr id="251" name="楕円 250"/>
        <xdr:cNvSpPr/>
      </xdr:nvSpPr>
      <xdr:spPr>
        <a:xfrm>
          <a:off x="4584700" y="164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160321</xdr:rowOff>
    </xdr:from>
    <xdr:ext cx="534377" cy="259045"/>
    <xdr:sp macro="" textlink="">
      <xdr:nvSpPr>
        <xdr:cNvPr id="252" name="衛生費該当値テキスト"/>
        <xdr:cNvSpPr txBox="1"/>
      </xdr:nvSpPr>
      <xdr:spPr>
        <a:xfrm>
          <a:off x="4686300" y="164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99279</xdr:rowOff>
    </xdr:from>
    <xdr:to>
      <xdr:col>20</xdr:col>
      <xdr:colOff>38100</xdr:colOff>
      <xdr:row>97</xdr:row>
      <xdr:rowOff>29429</xdr:rowOff>
    </xdr:to>
    <xdr:sp macro="" textlink="">
      <xdr:nvSpPr>
        <xdr:cNvPr id="253" name="楕円 252"/>
        <xdr:cNvSpPr/>
      </xdr:nvSpPr>
      <xdr:spPr>
        <a:xfrm>
          <a:off x="3746500" y="165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20556</xdr:rowOff>
    </xdr:from>
    <xdr:ext cx="534377" cy="259045"/>
    <xdr:sp macro="" textlink="">
      <xdr:nvSpPr>
        <xdr:cNvPr id="254" name="テキスト ボックス 253"/>
        <xdr:cNvSpPr txBox="1"/>
      </xdr:nvSpPr>
      <xdr:spPr>
        <a:xfrm>
          <a:off x="3530111" y="166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135694</xdr:rowOff>
    </xdr:from>
    <xdr:to>
      <xdr:col>15</xdr:col>
      <xdr:colOff>101600</xdr:colOff>
      <xdr:row>98</xdr:row>
      <xdr:rowOff>65844</xdr:rowOff>
    </xdr:to>
    <xdr:sp macro="" textlink="">
      <xdr:nvSpPr>
        <xdr:cNvPr id="255" name="楕円 254"/>
        <xdr:cNvSpPr/>
      </xdr:nvSpPr>
      <xdr:spPr>
        <a:xfrm>
          <a:off x="2857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56971</xdr:rowOff>
    </xdr:from>
    <xdr:ext cx="534377" cy="259045"/>
    <xdr:sp macro="" textlink="">
      <xdr:nvSpPr>
        <xdr:cNvPr id="256" name="テキスト ボックス 255"/>
        <xdr:cNvSpPr txBox="1"/>
      </xdr:nvSpPr>
      <xdr:spPr>
        <a:xfrm>
          <a:off x="2641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109999</xdr:rowOff>
    </xdr:from>
    <xdr:to>
      <xdr:col>10</xdr:col>
      <xdr:colOff>165100</xdr:colOff>
      <xdr:row>98</xdr:row>
      <xdr:rowOff>40149</xdr:rowOff>
    </xdr:to>
    <xdr:sp macro="" textlink="">
      <xdr:nvSpPr>
        <xdr:cNvPr id="257" name="楕円 256"/>
        <xdr:cNvSpPr/>
      </xdr:nvSpPr>
      <xdr:spPr>
        <a:xfrm>
          <a:off x="19685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31276</xdr:rowOff>
    </xdr:from>
    <xdr:ext cx="534377" cy="259045"/>
    <xdr:sp macro="" textlink="">
      <xdr:nvSpPr>
        <xdr:cNvPr id="258" name="テキスト ボックス 257"/>
        <xdr:cNvSpPr txBox="1"/>
      </xdr:nvSpPr>
      <xdr:spPr>
        <a:xfrm>
          <a:off x="1752111" y="168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5164</xdr:rowOff>
    </xdr:from>
    <xdr:to>
      <xdr:col>6</xdr:col>
      <xdr:colOff>38100</xdr:colOff>
      <xdr:row>98</xdr:row>
      <xdr:rowOff>106764</xdr:rowOff>
    </xdr:to>
    <xdr:sp macro="" textlink="">
      <xdr:nvSpPr>
        <xdr:cNvPr id="259" name="楕円 258"/>
        <xdr:cNvSpPr/>
      </xdr:nvSpPr>
      <xdr:spPr>
        <a:xfrm>
          <a:off x="1079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97891</xdr:rowOff>
    </xdr:from>
    <xdr:ext cx="534377" cy="259045"/>
    <xdr:sp macro="" textlink="">
      <xdr:nvSpPr>
        <xdr:cNvPr id="260" name="テキスト ボックス 259"/>
        <xdr:cNvSpPr txBox="1"/>
      </xdr:nvSpPr>
      <xdr:spPr>
        <a:xfrm>
          <a:off x="863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21286</xdr:rowOff>
    </xdr:from>
    <xdr:to>
      <xdr:col>55</xdr:col>
      <xdr:colOff>0</xdr:colOff>
      <xdr:row>38</xdr:row>
      <xdr:rowOff>25400</xdr:rowOff>
    </xdr:to>
    <xdr:cxnSp macro="">
      <xdr:nvCxnSpPr>
        <xdr:cNvPr id="287" name="直線コネクタ 286"/>
        <xdr:cNvCxnSpPr/>
      </xdr:nvCxnSpPr>
      <xdr:spPr>
        <a:xfrm flipV="1">
          <a:off x="9639300" y="65363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24029</xdr:rowOff>
    </xdr:from>
    <xdr:to>
      <xdr:col>50</xdr:col>
      <xdr:colOff>114300</xdr:colOff>
      <xdr:row>38</xdr:row>
      <xdr:rowOff>25400</xdr:rowOff>
    </xdr:to>
    <xdr:cxnSp macro="">
      <xdr:nvCxnSpPr>
        <xdr:cNvPr id="290" name="直線コネクタ 289"/>
        <xdr:cNvCxnSpPr/>
      </xdr:nvCxnSpPr>
      <xdr:spPr>
        <a:xfrm>
          <a:off x="8750300" y="65391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9855</xdr:rowOff>
    </xdr:from>
    <xdr:to>
      <xdr:col>45</xdr:col>
      <xdr:colOff>177800</xdr:colOff>
      <xdr:row>38</xdr:row>
      <xdr:rowOff>24029</xdr:rowOff>
    </xdr:to>
    <xdr:cxnSp macro="">
      <xdr:nvCxnSpPr>
        <xdr:cNvPr id="293" name="直線コネクタ 292"/>
        <xdr:cNvCxnSpPr/>
      </xdr:nvCxnSpPr>
      <xdr:spPr>
        <a:xfrm>
          <a:off x="7861300" y="652495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9855</xdr:rowOff>
    </xdr:from>
    <xdr:to>
      <xdr:col>41</xdr:col>
      <xdr:colOff>50800</xdr:colOff>
      <xdr:row>38</xdr:row>
      <xdr:rowOff>42316</xdr:rowOff>
    </xdr:to>
    <xdr:cxnSp macro="">
      <xdr:nvCxnSpPr>
        <xdr:cNvPr id="296" name="直線コネクタ 295"/>
        <xdr:cNvCxnSpPr/>
      </xdr:nvCxnSpPr>
      <xdr:spPr>
        <a:xfrm flipV="1">
          <a:off x="6972300" y="652495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306" name="楕円 305"/>
        <xdr:cNvSpPr/>
      </xdr:nvSpPr>
      <xdr:spPr>
        <a:xfrm>
          <a:off x="10426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56862</xdr:rowOff>
    </xdr:from>
    <xdr:ext cx="378565" cy="259045"/>
    <xdr:sp macro="" textlink="">
      <xdr:nvSpPr>
        <xdr:cNvPr id="307" name="労働費該当値テキスト"/>
        <xdr:cNvSpPr txBox="1"/>
      </xdr:nvSpPr>
      <xdr:spPr>
        <a:xfrm>
          <a:off x="10528300" y="64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8" name="楕円 307"/>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67327</xdr:rowOff>
    </xdr:from>
    <xdr:ext cx="378565" cy="259045"/>
    <xdr:sp macro="" textlink="">
      <xdr:nvSpPr>
        <xdr:cNvPr id="309" name="テキスト ボックス 308"/>
        <xdr:cNvSpPr txBox="1"/>
      </xdr:nvSpPr>
      <xdr:spPr>
        <a:xfrm>
          <a:off x="9450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144678</xdr:rowOff>
    </xdr:from>
    <xdr:to>
      <xdr:col>46</xdr:col>
      <xdr:colOff>38100</xdr:colOff>
      <xdr:row>38</xdr:row>
      <xdr:rowOff>74828</xdr:rowOff>
    </xdr:to>
    <xdr:sp macro="" textlink="">
      <xdr:nvSpPr>
        <xdr:cNvPr id="310" name="楕円 309"/>
        <xdr:cNvSpPr/>
      </xdr:nvSpPr>
      <xdr:spPr>
        <a:xfrm>
          <a:off x="8699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65956</xdr:rowOff>
    </xdr:from>
    <xdr:ext cx="378565" cy="259045"/>
    <xdr:sp macro="" textlink="">
      <xdr:nvSpPr>
        <xdr:cNvPr id="311" name="テキスト ボックス 310"/>
        <xdr:cNvSpPr txBox="1"/>
      </xdr:nvSpPr>
      <xdr:spPr>
        <a:xfrm>
          <a:off x="8561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130505</xdr:rowOff>
    </xdr:from>
    <xdr:to>
      <xdr:col>41</xdr:col>
      <xdr:colOff>101600</xdr:colOff>
      <xdr:row>38</xdr:row>
      <xdr:rowOff>60655</xdr:rowOff>
    </xdr:to>
    <xdr:sp macro="" textlink="">
      <xdr:nvSpPr>
        <xdr:cNvPr id="312" name="楕円 311"/>
        <xdr:cNvSpPr/>
      </xdr:nvSpPr>
      <xdr:spPr>
        <a:xfrm>
          <a:off x="7810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51782</xdr:rowOff>
    </xdr:from>
    <xdr:ext cx="378565" cy="259045"/>
    <xdr:sp macro="" textlink="">
      <xdr:nvSpPr>
        <xdr:cNvPr id="313" name="テキスト ボックス 312"/>
        <xdr:cNvSpPr txBox="1"/>
      </xdr:nvSpPr>
      <xdr:spPr>
        <a:xfrm>
          <a:off x="7672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162966</xdr:rowOff>
    </xdr:from>
    <xdr:to>
      <xdr:col>36</xdr:col>
      <xdr:colOff>165100</xdr:colOff>
      <xdr:row>38</xdr:row>
      <xdr:rowOff>93116</xdr:rowOff>
    </xdr:to>
    <xdr:sp macro="" textlink="">
      <xdr:nvSpPr>
        <xdr:cNvPr id="314" name="楕円 313"/>
        <xdr:cNvSpPr/>
      </xdr:nvSpPr>
      <xdr:spPr>
        <a:xfrm>
          <a:off x="6921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84243</xdr:rowOff>
    </xdr:from>
    <xdr:ext cx="378565" cy="259045"/>
    <xdr:sp macro="" textlink="">
      <xdr:nvSpPr>
        <xdr:cNvPr id="315" name="テキスト ボックス 314"/>
        <xdr:cNvSpPr txBox="1"/>
      </xdr:nvSpPr>
      <xdr:spPr>
        <a:xfrm>
          <a:off x="6783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49460</xdr:rowOff>
    </xdr:from>
    <xdr:to>
      <xdr:col>55</xdr:col>
      <xdr:colOff>0</xdr:colOff>
      <xdr:row>56</xdr:row>
      <xdr:rowOff>63233</xdr:rowOff>
    </xdr:to>
    <xdr:cxnSp macro="">
      <xdr:nvCxnSpPr>
        <xdr:cNvPr id="340" name="直線コネクタ 339"/>
        <xdr:cNvCxnSpPr/>
      </xdr:nvCxnSpPr>
      <xdr:spPr>
        <a:xfrm>
          <a:off x="9639300" y="9650660"/>
          <a:ext cx="8382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47631</xdr:rowOff>
    </xdr:from>
    <xdr:to>
      <xdr:col>50</xdr:col>
      <xdr:colOff>114300</xdr:colOff>
      <xdr:row>56</xdr:row>
      <xdr:rowOff>49460</xdr:rowOff>
    </xdr:to>
    <xdr:cxnSp macro="">
      <xdr:nvCxnSpPr>
        <xdr:cNvPr id="343" name="直線コネクタ 342"/>
        <xdr:cNvCxnSpPr/>
      </xdr:nvCxnSpPr>
      <xdr:spPr>
        <a:xfrm>
          <a:off x="8750300" y="96488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47631</xdr:rowOff>
    </xdr:from>
    <xdr:to>
      <xdr:col>45</xdr:col>
      <xdr:colOff>177800</xdr:colOff>
      <xdr:row>56</xdr:row>
      <xdr:rowOff>78721</xdr:rowOff>
    </xdr:to>
    <xdr:cxnSp macro="">
      <xdr:nvCxnSpPr>
        <xdr:cNvPr id="346" name="直線コネクタ 345"/>
        <xdr:cNvCxnSpPr/>
      </xdr:nvCxnSpPr>
      <xdr:spPr>
        <a:xfrm flipV="1">
          <a:off x="7861300" y="964883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78721</xdr:rowOff>
    </xdr:from>
    <xdr:to>
      <xdr:col>41</xdr:col>
      <xdr:colOff>50800</xdr:colOff>
      <xdr:row>56</xdr:row>
      <xdr:rowOff>79978</xdr:rowOff>
    </xdr:to>
    <xdr:cxnSp macro="">
      <xdr:nvCxnSpPr>
        <xdr:cNvPr id="349" name="直線コネクタ 348"/>
        <xdr:cNvCxnSpPr/>
      </xdr:nvCxnSpPr>
      <xdr:spPr>
        <a:xfrm flipV="1">
          <a:off x="6972300" y="96799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12433</xdr:rowOff>
    </xdr:from>
    <xdr:to>
      <xdr:col>55</xdr:col>
      <xdr:colOff>50800</xdr:colOff>
      <xdr:row>56</xdr:row>
      <xdr:rowOff>114033</xdr:rowOff>
    </xdr:to>
    <xdr:sp macro="" textlink="">
      <xdr:nvSpPr>
        <xdr:cNvPr id="359" name="楕円 358"/>
        <xdr:cNvSpPr/>
      </xdr:nvSpPr>
      <xdr:spPr>
        <a:xfrm>
          <a:off x="10426700" y="96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162310</xdr:rowOff>
    </xdr:from>
    <xdr:ext cx="469744" cy="259045"/>
    <xdr:sp macro="" textlink="">
      <xdr:nvSpPr>
        <xdr:cNvPr id="360" name="農林水産業費該当値テキスト"/>
        <xdr:cNvSpPr txBox="1"/>
      </xdr:nvSpPr>
      <xdr:spPr>
        <a:xfrm>
          <a:off x="10528300" y="95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170110</xdr:rowOff>
    </xdr:from>
    <xdr:to>
      <xdr:col>50</xdr:col>
      <xdr:colOff>165100</xdr:colOff>
      <xdr:row>56</xdr:row>
      <xdr:rowOff>100260</xdr:rowOff>
    </xdr:to>
    <xdr:sp macro="" textlink="">
      <xdr:nvSpPr>
        <xdr:cNvPr id="361" name="楕円 360"/>
        <xdr:cNvSpPr/>
      </xdr:nvSpPr>
      <xdr:spPr>
        <a:xfrm>
          <a:off x="95885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116787</xdr:rowOff>
    </xdr:from>
    <xdr:ext cx="469744" cy="259045"/>
    <xdr:sp macro="" textlink="">
      <xdr:nvSpPr>
        <xdr:cNvPr id="362" name="テキスト ボックス 361"/>
        <xdr:cNvSpPr txBox="1"/>
      </xdr:nvSpPr>
      <xdr:spPr>
        <a:xfrm>
          <a:off x="9404428" y="93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168281</xdr:rowOff>
    </xdr:from>
    <xdr:to>
      <xdr:col>46</xdr:col>
      <xdr:colOff>38100</xdr:colOff>
      <xdr:row>56</xdr:row>
      <xdr:rowOff>98431</xdr:rowOff>
    </xdr:to>
    <xdr:sp macro="" textlink="">
      <xdr:nvSpPr>
        <xdr:cNvPr id="363" name="楕円 362"/>
        <xdr:cNvSpPr/>
      </xdr:nvSpPr>
      <xdr:spPr>
        <a:xfrm>
          <a:off x="8699500" y="95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89558</xdr:rowOff>
    </xdr:from>
    <xdr:ext cx="469744" cy="259045"/>
    <xdr:sp macro="" textlink="">
      <xdr:nvSpPr>
        <xdr:cNvPr id="364" name="テキスト ボックス 363"/>
        <xdr:cNvSpPr txBox="1"/>
      </xdr:nvSpPr>
      <xdr:spPr>
        <a:xfrm>
          <a:off x="8515428" y="969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27921</xdr:rowOff>
    </xdr:from>
    <xdr:to>
      <xdr:col>41</xdr:col>
      <xdr:colOff>101600</xdr:colOff>
      <xdr:row>56</xdr:row>
      <xdr:rowOff>129521</xdr:rowOff>
    </xdr:to>
    <xdr:sp macro="" textlink="">
      <xdr:nvSpPr>
        <xdr:cNvPr id="365" name="楕円 364"/>
        <xdr:cNvSpPr/>
      </xdr:nvSpPr>
      <xdr:spPr>
        <a:xfrm>
          <a:off x="7810500" y="96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120648</xdr:rowOff>
    </xdr:from>
    <xdr:ext cx="469744" cy="259045"/>
    <xdr:sp macro="" textlink="">
      <xdr:nvSpPr>
        <xdr:cNvPr id="366" name="テキスト ボックス 365"/>
        <xdr:cNvSpPr txBox="1"/>
      </xdr:nvSpPr>
      <xdr:spPr>
        <a:xfrm>
          <a:off x="7626428" y="97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29178</xdr:rowOff>
    </xdr:from>
    <xdr:to>
      <xdr:col>36</xdr:col>
      <xdr:colOff>165100</xdr:colOff>
      <xdr:row>56</xdr:row>
      <xdr:rowOff>130778</xdr:rowOff>
    </xdr:to>
    <xdr:sp macro="" textlink="">
      <xdr:nvSpPr>
        <xdr:cNvPr id="367" name="楕円 366"/>
        <xdr:cNvSpPr/>
      </xdr:nvSpPr>
      <xdr:spPr>
        <a:xfrm>
          <a:off x="69215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121905</xdr:rowOff>
    </xdr:from>
    <xdr:ext cx="469744" cy="259045"/>
    <xdr:sp macro="" textlink="">
      <xdr:nvSpPr>
        <xdr:cNvPr id="368" name="テキスト ボックス 367"/>
        <xdr:cNvSpPr txBox="1"/>
      </xdr:nvSpPr>
      <xdr:spPr>
        <a:xfrm>
          <a:off x="6737428" y="97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122065</xdr:rowOff>
    </xdr:from>
    <xdr:to>
      <xdr:col>55</xdr:col>
      <xdr:colOff>0</xdr:colOff>
      <xdr:row>78</xdr:row>
      <xdr:rowOff>68425</xdr:rowOff>
    </xdr:to>
    <xdr:cxnSp macro="">
      <xdr:nvCxnSpPr>
        <xdr:cNvPr id="399" name="直線コネクタ 398"/>
        <xdr:cNvCxnSpPr/>
      </xdr:nvCxnSpPr>
      <xdr:spPr>
        <a:xfrm flipV="1">
          <a:off x="9639300" y="13323715"/>
          <a:ext cx="838200" cy="1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20731</xdr:rowOff>
    </xdr:from>
    <xdr:to>
      <xdr:col>50</xdr:col>
      <xdr:colOff>114300</xdr:colOff>
      <xdr:row>78</xdr:row>
      <xdr:rowOff>68425</xdr:rowOff>
    </xdr:to>
    <xdr:cxnSp macro="">
      <xdr:nvCxnSpPr>
        <xdr:cNvPr id="402" name="直線コネクタ 401"/>
        <xdr:cNvCxnSpPr/>
      </xdr:nvCxnSpPr>
      <xdr:spPr>
        <a:xfrm>
          <a:off x="8750300" y="13393831"/>
          <a:ext cx="889000" cy="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20731</xdr:rowOff>
    </xdr:from>
    <xdr:to>
      <xdr:col>45</xdr:col>
      <xdr:colOff>177800</xdr:colOff>
      <xdr:row>78</xdr:row>
      <xdr:rowOff>148648</xdr:rowOff>
    </xdr:to>
    <xdr:cxnSp macro="">
      <xdr:nvCxnSpPr>
        <xdr:cNvPr id="405" name="直線コネクタ 404"/>
        <xdr:cNvCxnSpPr/>
      </xdr:nvCxnSpPr>
      <xdr:spPr>
        <a:xfrm flipV="1">
          <a:off x="7861300" y="13393831"/>
          <a:ext cx="889000" cy="12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148648</xdr:rowOff>
    </xdr:from>
    <xdr:to>
      <xdr:col>41</xdr:col>
      <xdr:colOff>50800</xdr:colOff>
      <xdr:row>78</xdr:row>
      <xdr:rowOff>156307</xdr:rowOff>
    </xdr:to>
    <xdr:cxnSp macro="">
      <xdr:nvCxnSpPr>
        <xdr:cNvPr id="408" name="直線コネクタ 407"/>
        <xdr:cNvCxnSpPr/>
      </xdr:nvCxnSpPr>
      <xdr:spPr>
        <a:xfrm flipV="1">
          <a:off x="6972300" y="1352174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71265</xdr:rowOff>
    </xdr:from>
    <xdr:to>
      <xdr:col>55</xdr:col>
      <xdr:colOff>50800</xdr:colOff>
      <xdr:row>78</xdr:row>
      <xdr:rowOff>1415</xdr:rowOff>
    </xdr:to>
    <xdr:sp macro="" textlink="">
      <xdr:nvSpPr>
        <xdr:cNvPr id="418" name="楕円 417"/>
        <xdr:cNvSpPr/>
      </xdr:nvSpPr>
      <xdr:spPr>
        <a:xfrm>
          <a:off x="10426700" y="132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94142</xdr:rowOff>
    </xdr:from>
    <xdr:ext cx="534377" cy="259045"/>
    <xdr:sp macro="" textlink="">
      <xdr:nvSpPr>
        <xdr:cNvPr id="419" name="商工費該当値テキスト"/>
        <xdr:cNvSpPr txBox="1"/>
      </xdr:nvSpPr>
      <xdr:spPr>
        <a:xfrm>
          <a:off x="10528300" y="131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17625</xdr:rowOff>
    </xdr:from>
    <xdr:to>
      <xdr:col>50</xdr:col>
      <xdr:colOff>165100</xdr:colOff>
      <xdr:row>78</xdr:row>
      <xdr:rowOff>119225</xdr:rowOff>
    </xdr:to>
    <xdr:sp macro="" textlink="">
      <xdr:nvSpPr>
        <xdr:cNvPr id="420" name="楕円 419"/>
        <xdr:cNvSpPr/>
      </xdr:nvSpPr>
      <xdr:spPr>
        <a:xfrm>
          <a:off x="9588500" y="13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110352</xdr:rowOff>
    </xdr:from>
    <xdr:ext cx="534377" cy="259045"/>
    <xdr:sp macro="" textlink="">
      <xdr:nvSpPr>
        <xdr:cNvPr id="421" name="テキスト ボックス 420"/>
        <xdr:cNvSpPr txBox="1"/>
      </xdr:nvSpPr>
      <xdr:spPr>
        <a:xfrm>
          <a:off x="9372111" y="134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141381</xdr:rowOff>
    </xdr:from>
    <xdr:to>
      <xdr:col>46</xdr:col>
      <xdr:colOff>38100</xdr:colOff>
      <xdr:row>78</xdr:row>
      <xdr:rowOff>71531</xdr:rowOff>
    </xdr:to>
    <xdr:sp macro="" textlink="">
      <xdr:nvSpPr>
        <xdr:cNvPr id="422" name="楕円 421"/>
        <xdr:cNvSpPr/>
      </xdr:nvSpPr>
      <xdr:spPr>
        <a:xfrm>
          <a:off x="8699500" y="133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62658</xdr:rowOff>
    </xdr:from>
    <xdr:ext cx="534377" cy="259045"/>
    <xdr:sp macro="" textlink="">
      <xdr:nvSpPr>
        <xdr:cNvPr id="423" name="テキスト ボックス 422"/>
        <xdr:cNvSpPr txBox="1"/>
      </xdr:nvSpPr>
      <xdr:spPr>
        <a:xfrm>
          <a:off x="8483111" y="134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97848</xdr:rowOff>
    </xdr:from>
    <xdr:to>
      <xdr:col>41</xdr:col>
      <xdr:colOff>101600</xdr:colOff>
      <xdr:row>79</xdr:row>
      <xdr:rowOff>27998</xdr:rowOff>
    </xdr:to>
    <xdr:sp macro="" textlink="">
      <xdr:nvSpPr>
        <xdr:cNvPr id="424" name="楕円 423"/>
        <xdr:cNvSpPr/>
      </xdr:nvSpPr>
      <xdr:spPr>
        <a:xfrm>
          <a:off x="7810500" y="13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19125</xdr:rowOff>
    </xdr:from>
    <xdr:ext cx="469744" cy="259045"/>
    <xdr:sp macro="" textlink="">
      <xdr:nvSpPr>
        <xdr:cNvPr id="425" name="テキスト ボックス 424"/>
        <xdr:cNvSpPr txBox="1"/>
      </xdr:nvSpPr>
      <xdr:spPr>
        <a:xfrm>
          <a:off x="7626428" y="1356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105507</xdr:rowOff>
    </xdr:from>
    <xdr:to>
      <xdr:col>36</xdr:col>
      <xdr:colOff>165100</xdr:colOff>
      <xdr:row>79</xdr:row>
      <xdr:rowOff>35657</xdr:rowOff>
    </xdr:to>
    <xdr:sp macro="" textlink="">
      <xdr:nvSpPr>
        <xdr:cNvPr id="426" name="楕円 425"/>
        <xdr:cNvSpPr/>
      </xdr:nvSpPr>
      <xdr:spPr>
        <a:xfrm>
          <a:off x="6921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26784</xdr:rowOff>
    </xdr:from>
    <xdr:ext cx="469744" cy="259045"/>
    <xdr:sp macro="" textlink="">
      <xdr:nvSpPr>
        <xdr:cNvPr id="427" name="テキスト ボックス 426"/>
        <xdr:cNvSpPr txBox="1"/>
      </xdr:nvSpPr>
      <xdr:spPr>
        <a:xfrm>
          <a:off x="6737428" y="13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46284</xdr:rowOff>
    </xdr:from>
    <xdr:to>
      <xdr:col>55</xdr:col>
      <xdr:colOff>0</xdr:colOff>
      <xdr:row>96</xdr:row>
      <xdr:rowOff>91384</xdr:rowOff>
    </xdr:to>
    <xdr:cxnSp macro="">
      <xdr:nvCxnSpPr>
        <xdr:cNvPr id="459" name="直線コネクタ 458"/>
        <xdr:cNvCxnSpPr/>
      </xdr:nvCxnSpPr>
      <xdr:spPr>
        <a:xfrm>
          <a:off x="9639300" y="16334034"/>
          <a:ext cx="838200" cy="2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0"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46284</xdr:rowOff>
    </xdr:from>
    <xdr:to>
      <xdr:col>50</xdr:col>
      <xdr:colOff>114300</xdr:colOff>
      <xdr:row>95</xdr:row>
      <xdr:rowOff>153792</xdr:rowOff>
    </xdr:to>
    <xdr:cxnSp macro="">
      <xdr:nvCxnSpPr>
        <xdr:cNvPr id="462" name="直線コネクタ 461"/>
        <xdr:cNvCxnSpPr/>
      </xdr:nvCxnSpPr>
      <xdr:spPr>
        <a:xfrm flipV="1">
          <a:off x="8750300" y="16334034"/>
          <a:ext cx="889000" cy="1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4" name="テキスト ボックス 463"/>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153792</xdr:rowOff>
    </xdr:from>
    <xdr:to>
      <xdr:col>45</xdr:col>
      <xdr:colOff>177800</xdr:colOff>
      <xdr:row>96</xdr:row>
      <xdr:rowOff>83300</xdr:rowOff>
    </xdr:to>
    <xdr:cxnSp macro="">
      <xdr:nvCxnSpPr>
        <xdr:cNvPr id="465" name="直線コネクタ 464"/>
        <xdr:cNvCxnSpPr/>
      </xdr:nvCxnSpPr>
      <xdr:spPr>
        <a:xfrm flipV="1">
          <a:off x="7861300" y="16441542"/>
          <a:ext cx="889000" cy="10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7" name="テキスト ボックス 466"/>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83300</xdr:rowOff>
    </xdr:from>
    <xdr:to>
      <xdr:col>41</xdr:col>
      <xdr:colOff>50800</xdr:colOff>
      <xdr:row>97</xdr:row>
      <xdr:rowOff>98160</xdr:rowOff>
    </xdr:to>
    <xdr:cxnSp macro="">
      <xdr:nvCxnSpPr>
        <xdr:cNvPr id="468" name="直線コネクタ 467"/>
        <xdr:cNvCxnSpPr/>
      </xdr:nvCxnSpPr>
      <xdr:spPr>
        <a:xfrm flipV="1">
          <a:off x="6972300" y="16542500"/>
          <a:ext cx="889000" cy="1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40584</xdr:rowOff>
    </xdr:from>
    <xdr:to>
      <xdr:col>55</xdr:col>
      <xdr:colOff>50800</xdr:colOff>
      <xdr:row>96</xdr:row>
      <xdr:rowOff>142184</xdr:rowOff>
    </xdr:to>
    <xdr:sp macro="" textlink="">
      <xdr:nvSpPr>
        <xdr:cNvPr id="478" name="楕円 477"/>
        <xdr:cNvSpPr/>
      </xdr:nvSpPr>
      <xdr:spPr>
        <a:xfrm>
          <a:off x="10426700" y="164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63461</xdr:rowOff>
    </xdr:from>
    <xdr:ext cx="534377" cy="259045"/>
    <xdr:sp macro="" textlink="">
      <xdr:nvSpPr>
        <xdr:cNvPr id="479" name="土木費該当値テキスト"/>
        <xdr:cNvSpPr txBox="1"/>
      </xdr:nvSpPr>
      <xdr:spPr>
        <a:xfrm>
          <a:off x="10528300" y="163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166934</xdr:rowOff>
    </xdr:from>
    <xdr:to>
      <xdr:col>50</xdr:col>
      <xdr:colOff>165100</xdr:colOff>
      <xdr:row>95</xdr:row>
      <xdr:rowOff>97084</xdr:rowOff>
    </xdr:to>
    <xdr:sp macro="" textlink="">
      <xdr:nvSpPr>
        <xdr:cNvPr id="480" name="楕円 479"/>
        <xdr:cNvSpPr/>
      </xdr:nvSpPr>
      <xdr:spPr>
        <a:xfrm>
          <a:off x="9588500" y="16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113611</xdr:rowOff>
    </xdr:from>
    <xdr:ext cx="534377" cy="259045"/>
    <xdr:sp macro="" textlink="">
      <xdr:nvSpPr>
        <xdr:cNvPr id="481" name="テキスト ボックス 480"/>
        <xdr:cNvSpPr txBox="1"/>
      </xdr:nvSpPr>
      <xdr:spPr>
        <a:xfrm>
          <a:off x="9372111" y="160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102992</xdr:rowOff>
    </xdr:from>
    <xdr:to>
      <xdr:col>46</xdr:col>
      <xdr:colOff>38100</xdr:colOff>
      <xdr:row>96</xdr:row>
      <xdr:rowOff>33142</xdr:rowOff>
    </xdr:to>
    <xdr:sp macro="" textlink="">
      <xdr:nvSpPr>
        <xdr:cNvPr id="482" name="楕円 481"/>
        <xdr:cNvSpPr/>
      </xdr:nvSpPr>
      <xdr:spPr>
        <a:xfrm>
          <a:off x="8699500" y="163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49669</xdr:rowOff>
    </xdr:from>
    <xdr:ext cx="534377" cy="259045"/>
    <xdr:sp macro="" textlink="">
      <xdr:nvSpPr>
        <xdr:cNvPr id="483" name="テキスト ボックス 482"/>
        <xdr:cNvSpPr txBox="1"/>
      </xdr:nvSpPr>
      <xdr:spPr>
        <a:xfrm>
          <a:off x="8483111" y="161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32500</xdr:rowOff>
    </xdr:from>
    <xdr:to>
      <xdr:col>41</xdr:col>
      <xdr:colOff>101600</xdr:colOff>
      <xdr:row>96</xdr:row>
      <xdr:rowOff>134100</xdr:rowOff>
    </xdr:to>
    <xdr:sp macro="" textlink="">
      <xdr:nvSpPr>
        <xdr:cNvPr id="484" name="楕円 483"/>
        <xdr:cNvSpPr/>
      </xdr:nvSpPr>
      <xdr:spPr>
        <a:xfrm>
          <a:off x="7810500" y="164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150627</xdr:rowOff>
    </xdr:from>
    <xdr:ext cx="534377" cy="259045"/>
    <xdr:sp macro="" textlink="">
      <xdr:nvSpPr>
        <xdr:cNvPr id="485" name="テキスト ボックス 484"/>
        <xdr:cNvSpPr txBox="1"/>
      </xdr:nvSpPr>
      <xdr:spPr>
        <a:xfrm>
          <a:off x="7594111" y="162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47360</xdr:rowOff>
    </xdr:from>
    <xdr:to>
      <xdr:col>36</xdr:col>
      <xdr:colOff>165100</xdr:colOff>
      <xdr:row>97</xdr:row>
      <xdr:rowOff>148960</xdr:rowOff>
    </xdr:to>
    <xdr:sp macro="" textlink="">
      <xdr:nvSpPr>
        <xdr:cNvPr id="486" name="楕円 485"/>
        <xdr:cNvSpPr/>
      </xdr:nvSpPr>
      <xdr:spPr>
        <a:xfrm>
          <a:off x="6921500" y="166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140087</xdr:rowOff>
    </xdr:from>
    <xdr:ext cx="534377" cy="259045"/>
    <xdr:sp macro="" textlink="">
      <xdr:nvSpPr>
        <xdr:cNvPr id="487" name="テキスト ボックス 486"/>
        <xdr:cNvSpPr txBox="1"/>
      </xdr:nvSpPr>
      <xdr:spPr>
        <a:xfrm>
          <a:off x="6705111" y="167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55935</xdr:rowOff>
    </xdr:from>
    <xdr:to>
      <xdr:col>85</xdr:col>
      <xdr:colOff>127000</xdr:colOff>
      <xdr:row>32</xdr:row>
      <xdr:rowOff>119126</xdr:rowOff>
    </xdr:to>
    <xdr:cxnSp macro="">
      <xdr:nvCxnSpPr>
        <xdr:cNvPr id="519" name="直線コネクタ 518"/>
        <xdr:cNvCxnSpPr/>
      </xdr:nvCxnSpPr>
      <xdr:spPr>
        <a:xfrm>
          <a:off x="15481300" y="5542335"/>
          <a:ext cx="8382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55935</xdr:rowOff>
    </xdr:from>
    <xdr:to>
      <xdr:col>81</xdr:col>
      <xdr:colOff>50800</xdr:colOff>
      <xdr:row>33</xdr:row>
      <xdr:rowOff>56751</xdr:rowOff>
    </xdr:to>
    <xdr:cxnSp macro="">
      <xdr:nvCxnSpPr>
        <xdr:cNvPr id="522" name="直線コネクタ 521"/>
        <xdr:cNvCxnSpPr/>
      </xdr:nvCxnSpPr>
      <xdr:spPr>
        <a:xfrm flipV="1">
          <a:off x="14592300" y="5542335"/>
          <a:ext cx="889000" cy="1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19195</xdr:rowOff>
    </xdr:from>
    <xdr:to>
      <xdr:col>76</xdr:col>
      <xdr:colOff>114300</xdr:colOff>
      <xdr:row>33</xdr:row>
      <xdr:rowOff>56751</xdr:rowOff>
    </xdr:to>
    <xdr:cxnSp macro="">
      <xdr:nvCxnSpPr>
        <xdr:cNvPr id="525" name="直線コネクタ 524"/>
        <xdr:cNvCxnSpPr/>
      </xdr:nvCxnSpPr>
      <xdr:spPr>
        <a:xfrm>
          <a:off x="13703300" y="56770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19195</xdr:rowOff>
    </xdr:from>
    <xdr:to>
      <xdr:col>71</xdr:col>
      <xdr:colOff>177800</xdr:colOff>
      <xdr:row>33</xdr:row>
      <xdr:rowOff>162070</xdr:rowOff>
    </xdr:to>
    <xdr:cxnSp macro="">
      <xdr:nvCxnSpPr>
        <xdr:cNvPr id="528" name="直線コネクタ 527"/>
        <xdr:cNvCxnSpPr/>
      </xdr:nvCxnSpPr>
      <xdr:spPr>
        <a:xfrm flipV="1">
          <a:off x="12814300" y="56770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68326</xdr:rowOff>
    </xdr:from>
    <xdr:to>
      <xdr:col>85</xdr:col>
      <xdr:colOff>177800</xdr:colOff>
      <xdr:row>32</xdr:row>
      <xdr:rowOff>169926</xdr:rowOff>
    </xdr:to>
    <xdr:sp macro="" textlink="">
      <xdr:nvSpPr>
        <xdr:cNvPr id="538" name="楕円 537"/>
        <xdr:cNvSpPr/>
      </xdr:nvSpPr>
      <xdr:spPr>
        <a:xfrm>
          <a:off x="16268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91203</xdr:rowOff>
    </xdr:from>
    <xdr:ext cx="534377" cy="259045"/>
    <xdr:sp macro="" textlink="">
      <xdr:nvSpPr>
        <xdr:cNvPr id="539" name="消防費該当値テキスト"/>
        <xdr:cNvSpPr txBox="1"/>
      </xdr:nvSpPr>
      <xdr:spPr>
        <a:xfrm>
          <a:off x="16370300" y="5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5135</xdr:rowOff>
    </xdr:from>
    <xdr:to>
      <xdr:col>81</xdr:col>
      <xdr:colOff>101600</xdr:colOff>
      <xdr:row>32</xdr:row>
      <xdr:rowOff>106735</xdr:rowOff>
    </xdr:to>
    <xdr:sp macro="" textlink="">
      <xdr:nvSpPr>
        <xdr:cNvPr id="540" name="楕円 539"/>
        <xdr:cNvSpPr/>
      </xdr:nvSpPr>
      <xdr:spPr>
        <a:xfrm>
          <a:off x="154305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123262</xdr:rowOff>
    </xdr:from>
    <xdr:ext cx="534377" cy="259045"/>
    <xdr:sp macro="" textlink="">
      <xdr:nvSpPr>
        <xdr:cNvPr id="541" name="テキスト ボックス 540"/>
        <xdr:cNvSpPr txBox="1"/>
      </xdr:nvSpPr>
      <xdr:spPr>
        <a:xfrm>
          <a:off x="15214111" y="52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5951</xdr:rowOff>
    </xdr:from>
    <xdr:to>
      <xdr:col>76</xdr:col>
      <xdr:colOff>165100</xdr:colOff>
      <xdr:row>33</xdr:row>
      <xdr:rowOff>107551</xdr:rowOff>
    </xdr:to>
    <xdr:sp macro="" textlink="">
      <xdr:nvSpPr>
        <xdr:cNvPr id="542" name="楕円 541"/>
        <xdr:cNvSpPr/>
      </xdr:nvSpPr>
      <xdr:spPr>
        <a:xfrm>
          <a:off x="14541500" y="56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124078</xdr:rowOff>
    </xdr:from>
    <xdr:ext cx="534377" cy="259045"/>
    <xdr:sp macro="" textlink="">
      <xdr:nvSpPr>
        <xdr:cNvPr id="543" name="テキスト ボックス 542"/>
        <xdr:cNvSpPr txBox="1"/>
      </xdr:nvSpPr>
      <xdr:spPr>
        <a:xfrm>
          <a:off x="14325111" y="54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139845</xdr:rowOff>
    </xdr:from>
    <xdr:to>
      <xdr:col>72</xdr:col>
      <xdr:colOff>38100</xdr:colOff>
      <xdr:row>33</xdr:row>
      <xdr:rowOff>69995</xdr:rowOff>
    </xdr:to>
    <xdr:sp macro="" textlink="">
      <xdr:nvSpPr>
        <xdr:cNvPr id="544" name="楕円 543"/>
        <xdr:cNvSpPr/>
      </xdr:nvSpPr>
      <xdr:spPr>
        <a:xfrm>
          <a:off x="13652500" y="56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86522</xdr:rowOff>
    </xdr:from>
    <xdr:ext cx="534377" cy="259045"/>
    <xdr:sp macro="" textlink="">
      <xdr:nvSpPr>
        <xdr:cNvPr id="545" name="テキスト ボックス 544"/>
        <xdr:cNvSpPr txBox="1"/>
      </xdr:nvSpPr>
      <xdr:spPr>
        <a:xfrm>
          <a:off x="13436111" y="54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111270</xdr:rowOff>
    </xdr:from>
    <xdr:to>
      <xdr:col>67</xdr:col>
      <xdr:colOff>101600</xdr:colOff>
      <xdr:row>34</xdr:row>
      <xdr:rowOff>41420</xdr:rowOff>
    </xdr:to>
    <xdr:sp macro="" textlink="">
      <xdr:nvSpPr>
        <xdr:cNvPr id="546" name="楕円 545"/>
        <xdr:cNvSpPr/>
      </xdr:nvSpPr>
      <xdr:spPr>
        <a:xfrm>
          <a:off x="12763500" y="57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57947</xdr:rowOff>
    </xdr:from>
    <xdr:ext cx="534377" cy="259045"/>
    <xdr:sp macro="" textlink="">
      <xdr:nvSpPr>
        <xdr:cNvPr id="547" name="テキスト ボックス 546"/>
        <xdr:cNvSpPr txBox="1"/>
      </xdr:nvSpPr>
      <xdr:spPr>
        <a:xfrm>
          <a:off x="12547111" y="55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155435</xdr:rowOff>
    </xdr:from>
    <xdr:to>
      <xdr:col>85</xdr:col>
      <xdr:colOff>127000</xdr:colOff>
      <xdr:row>56</xdr:row>
      <xdr:rowOff>25247</xdr:rowOff>
    </xdr:to>
    <xdr:cxnSp macro="">
      <xdr:nvCxnSpPr>
        <xdr:cNvPr id="577" name="直線コネクタ 576"/>
        <xdr:cNvCxnSpPr/>
      </xdr:nvCxnSpPr>
      <xdr:spPr>
        <a:xfrm flipV="1">
          <a:off x="15481300" y="9585185"/>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9322</xdr:rowOff>
    </xdr:from>
    <xdr:to>
      <xdr:col>81</xdr:col>
      <xdr:colOff>50800</xdr:colOff>
      <xdr:row>56</xdr:row>
      <xdr:rowOff>25247</xdr:rowOff>
    </xdr:to>
    <xdr:cxnSp macro="">
      <xdr:nvCxnSpPr>
        <xdr:cNvPr id="580" name="直線コネクタ 579"/>
        <xdr:cNvCxnSpPr/>
      </xdr:nvCxnSpPr>
      <xdr:spPr>
        <a:xfrm>
          <a:off x="14592300" y="9610522"/>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9322</xdr:rowOff>
    </xdr:from>
    <xdr:to>
      <xdr:col>76</xdr:col>
      <xdr:colOff>114300</xdr:colOff>
      <xdr:row>56</xdr:row>
      <xdr:rowOff>169914</xdr:rowOff>
    </xdr:to>
    <xdr:cxnSp macro="">
      <xdr:nvCxnSpPr>
        <xdr:cNvPr id="583" name="直線コネクタ 582"/>
        <xdr:cNvCxnSpPr/>
      </xdr:nvCxnSpPr>
      <xdr:spPr>
        <a:xfrm flipV="1">
          <a:off x="13703300" y="9610522"/>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155816</xdr:rowOff>
    </xdr:from>
    <xdr:to>
      <xdr:col>71</xdr:col>
      <xdr:colOff>177800</xdr:colOff>
      <xdr:row>56</xdr:row>
      <xdr:rowOff>169914</xdr:rowOff>
    </xdr:to>
    <xdr:cxnSp macro="">
      <xdr:nvCxnSpPr>
        <xdr:cNvPr id="586" name="直線コネクタ 585"/>
        <xdr:cNvCxnSpPr/>
      </xdr:nvCxnSpPr>
      <xdr:spPr>
        <a:xfrm>
          <a:off x="12814300" y="9757016"/>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104635</xdr:rowOff>
    </xdr:from>
    <xdr:to>
      <xdr:col>85</xdr:col>
      <xdr:colOff>177800</xdr:colOff>
      <xdr:row>56</xdr:row>
      <xdr:rowOff>34785</xdr:rowOff>
    </xdr:to>
    <xdr:sp macro="" textlink="">
      <xdr:nvSpPr>
        <xdr:cNvPr id="596" name="楕円 595"/>
        <xdr:cNvSpPr/>
      </xdr:nvSpPr>
      <xdr:spPr>
        <a:xfrm>
          <a:off x="16268700" y="9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127512</xdr:rowOff>
    </xdr:from>
    <xdr:ext cx="534377" cy="259045"/>
    <xdr:sp macro="" textlink="">
      <xdr:nvSpPr>
        <xdr:cNvPr id="597" name="教育費該当値テキスト"/>
        <xdr:cNvSpPr txBox="1"/>
      </xdr:nvSpPr>
      <xdr:spPr>
        <a:xfrm>
          <a:off x="16370300" y="9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145897</xdr:rowOff>
    </xdr:from>
    <xdr:to>
      <xdr:col>81</xdr:col>
      <xdr:colOff>101600</xdr:colOff>
      <xdr:row>56</xdr:row>
      <xdr:rowOff>76047</xdr:rowOff>
    </xdr:to>
    <xdr:sp macro="" textlink="">
      <xdr:nvSpPr>
        <xdr:cNvPr id="598" name="楕円 597"/>
        <xdr:cNvSpPr/>
      </xdr:nvSpPr>
      <xdr:spPr>
        <a:xfrm>
          <a:off x="15430500" y="95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92574</xdr:rowOff>
    </xdr:from>
    <xdr:ext cx="534377" cy="259045"/>
    <xdr:sp macro="" textlink="">
      <xdr:nvSpPr>
        <xdr:cNvPr id="599" name="テキスト ボックス 598"/>
        <xdr:cNvSpPr txBox="1"/>
      </xdr:nvSpPr>
      <xdr:spPr>
        <a:xfrm>
          <a:off x="15214111" y="93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129972</xdr:rowOff>
    </xdr:from>
    <xdr:to>
      <xdr:col>76</xdr:col>
      <xdr:colOff>165100</xdr:colOff>
      <xdr:row>56</xdr:row>
      <xdr:rowOff>60122</xdr:rowOff>
    </xdr:to>
    <xdr:sp macro="" textlink="">
      <xdr:nvSpPr>
        <xdr:cNvPr id="600" name="楕円 599"/>
        <xdr:cNvSpPr/>
      </xdr:nvSpPr>
      <xdr:spPr>
        <a:xfrm>
          <a:off x="14541500" y="95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76649</xdr:rowOff>
    </xdr:from>
    <xdr:ext cx="534377" cy="259045"/>
    <xdr:sp macro="" textlink="">
      <xdr:nvSpPr>
        <xdr:cNvPr id="601" name="テキスト ボックス 600"/>
        <xdr:cNvSpPr txBox="1"/>
      </xdr:nvSpPr>
      <xdr:spPr>
        <a:xfrm>
          <a:off x="14325111" y="93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119114</xdr:rowOff>
    </xdr:from>
    <xdr:to>
      <xdr:col>72</xdr:col>
      <xdr:colOff>38100</xdr:colOff>
      <xdr:row>57</xdr:row>
      <xdr:rowOff>49264</xdr:rowOff>
    </xdr:to>
    <xdr:sp macro="" textlink="">
      <xdr:nvSpPr>
        <xdr:cNvPr id="602" name="楕円 601"/>
        <xdr:cNvSpPr/>
      </xdr:nvSpPr>
      <xdr:spPr>
        <a:xfrm>
          <a:off x="13652500" y="97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40391</xdr:rowOff>
    </xdr:from>
    <xdr:ext cx="534377" cy="259045"/>
    <xdr:sp macro="" textlink="">
      <xdr:nvSpPr>
        <xdr:cNvPr id="603" name="テキスト ボックス 602"/>
        <xdr:cNvSpPr txBox="1"/>
      </xdr:nvSpPr>
      <xdr:spPr>
        <a:xfrm>
          <a:off x="13436111" y="98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105016</xdr:rowOff>
    </xdr:from>
    <xdr:to>
      <xdr:col>67</xdr:col>
      <xdr:colOff>101600</xdr:colOff>
      <xdr:row>57</xdr:row>
      <xdr:rowOff>35166</xdr:rowOff>
    </xdr:to>
    <xdr:sp macro="" textlink="">
      <xdr:nvSpPr>
        <xdr:cNvPr id="604" name="楕円 603"/>
        <xdr:cNvSpPr/>
      </xdr:nvSpPr>
      <xdr:spPr>
        <a:xfrm>
          <a:off x="12763500" y="97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51693</xdr:rowOff>
    </xdr:from>
    <xdr:ext cx="534377" cy="259045"/>
    <xdr:sp macro="" textlink="">
      <xdr:nvSpPr>
        <xdr:cNvPr id="605" name="テキスト ボックス 604"/>
        <xdr:cNvSpPr txBox="1"/>
      </xdr:nvSpPr>
      <xdr:spPr>
        <a:xfrm>
          <a:off x="12547111" y="9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32004</xdr:rowOff>
    </xdr:from>
    <xdr:to>
      <xdr:col>85</xdr:col>
      <xdr:colOff>127000</xdr:colOff>
      <xdr:row>79</xdr:row>
      <xdr:rowOff>44450</xdr:rowOff>
    </xdr:to>
    <xdr:cxnSp macro="">
      <xdr:nvCxnSpPr>
        <xdr:cNvPr id="634" name="直線コネクタ 633"/>
        <xdr:cNvCxnSpPr/>
      </xdr:nvCxnSpPr>
      <xdr:spPr>
        <a:xfrm flipV="1">
          <a:off x="15481300" y="13576554"/>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104648</xdr:rowOff>
    </xdr:from>
    <xdr:to>
      <xdr:col>76</xdr:col>
      <xdr:colOff>114300</xdr:colOff>
      <xdr:row>79</xdr:row>
      <xdr:rowOff>44450</xdr:rowOff>
    </xdr:to>
    <xdr:cxnSp macro="">
      <xdr:nvCxnSpPr>
        <xdr:cNvPr id="640" name="直線コネクタ 639"/>
        <xdr:cNvCxnSpPr/>
      </xdr:nvCxnSpPr>
      <xdr:spPr>
        <a:xfrm>
          <a:off x="13703300" y="13134848"/>
          <a:ext cx="889000" cy="4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104648</xdr:rowOff>
    </xdr:from>
    <xdr:to>
      <xdr:col>71</xdr:col>
      <xdr:colOff>177800</xdr:colOff>
      <xdr:row>79</xdr:row>
      <xdr:rowOff>42799</xdr:rowOff>
    </xdr:to>
    <xdr:cxnSp macro="">
      <xdr:nvCxnSpPr>
        <xdr:cNvPr id="643" name="直線コネクタ 642"/>
        <xdr:cNvCxnSpPr/>
      </xdr:nvCxnSpPr>
      <xdr:spPr>
        <a:xfrm flipV="1">
          <a:off x="12814300" y="13134848"/>
          <a:ext cx="889000" cy="4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152654</xdr:rowOff>
    </xdr:from>
    <xdr:to>
      <xdr:col>85</xdr:col>
      <xdr:colOff>177800</xdr:colOff>
      <xdr:row>79</xdr:row>
      <xdr:rowOff>82804</xdr:rowOff>
    </xdr:to>
    <xdr:sp macro="" textlink="">
      <xdr:nvSpPr>
        <xdr:cNvPr id="653" name="楕円 652"/>
        <xdr:cNvSpPr/>
      </xdr:nvSpPr>
      <xdr:spPr>
        <a:xfrm>
          <a:off x="16268700" y="135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67581</xdr:rowOff>
    </xdr:from>
    <xdr:ext cx="313932" cy="259045"/>
    <xdr:sp macro="" textlink="">
      <xdr:nvSpPr>
        <xdr:cNvPr id="654" name="災害復旧費該当値テキスト"/>
        <xdr:cNvSpPr txBox="1"/>
      </xdr:nvSpPr>
      <xdr:spPr>
        <a:xfrm>
          <a:off x="16370300" y="13440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53848</xdr:rowOff>
    </xdr:from>
    <xdr:to>
      <xdr:col>72</xdr:col>
      <xdr:colOff>38100</xdr:colOff>
      <xdr:row>76</xdr:row>
      <xdr:rowOff>155448</xdr:rowOff>
    </xdr:to>
    <xdr:sp macro="" textlink="">
      <xdr:nvSpPr>
        <xdr:cNvPr id="659" name="楕円 658"/>
        <xdr:cNvSpPr/>
      </xdr:nvSpPr>
      <xdr:spPr>
        <a:xfrm>
          <a:off x="13652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525</xdr:rowOff>
    </xdr:from>
    <xdr:ext cx="469744" cy="259045"/>
    <xdr:sp macro="" textlink="">
      <xdr:nvSpPr>
        <xdr:cNvPr id="660" name="テキスト ボックス 659"/>
        <xdr:cNvSpPr txBox="1"/>
      </xdr:nvSpPr>
      <xdr:spPr>
        <a:xfrm>
          <a:off x="13468428" y="128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163449</xdr:rowOff>
    </xdr:from>
    <xdr:to>
      <xdr:col>67</xdr:col>
      <xdr:colOff>101600</xdr:colOff>
      <xdr:row>79</xdr:row>
      <xdr:rowOff>93599</xdr:rowOff>
    </xdr:to>
    <xdr:sp macro="" textlink="">
      <xdr:nvSpPr>
        <xdr:cNvPr id="661" name="楕円 660"/>
        <xdr:cNvSpPr/>
      </xdr:nvSpPr>
      <xdr:spPr>
        <a:xfrm>
          <a:off x="127635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84726</xdr:rowOff>
    </xdr:from>
    <xdr:ext cx="313932" cy="259045"/>
    <xdr:sp macro="" textlink="">
      <xdr:nvSpPr>
        <xdr:cNvPr id="662" name="テキスト ボックス 661"/>
        <xdr:cNvSpPr txBox="1"/>
      </xdr:nvSpPr>
      <xdr:spPr>
        <a:xfrm>
          <a:off x="12657333" y="1362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3226</xdr:rowOff>
    </xdr:from>
    <xdr:to>
      <xdr:col>85</xdr:col>
      <xdr:colOff>127000</xdr:colOff>
      <xdr:row>92</xdr:row>
      <xdr:rowOff>71087</xdr:rowOff>
    </xdr:to>
    <xdr:cxnSp macro="">
      <xdr:nvCxnSpPr>
        <xdr:cNvPr id="694" name="直線コネクタ 693"/>
        <xdr:cNvCxnSpPr/>
      </xdr:nvCxnSpPr>
      <xdr:spPr>
        <a:xfrm>
          <a:off x="15481300" y="15776626"/>
          <a:ext cx="8382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118898</xdr:rowOff>
    </xdr:from>
    <xdr:to>
      <xdr:col>81</xdr:col>
      <xdr:colOff>50800</xdr:colOff>
      <xdr:row>92</xdr:row>
      <xdr:rowOff>3226</xdr:rowOff>
    </xdr:to>
    <xdr:cxnSp macro="">
      <xdr:nvCxnSpPr>
        <xdr:cNvPr id="697" name="直線コネクタ 696"/>
        <xdr:cNvCxnSpPr/>
      </xdr:nvCxnSpPr>
      <xdr:spPr>
        <a:xfrm>
          <a:off x="14592300" y="15720848"/>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42480</xdr:rowOff>
    </xdr:from>
    <xdr:to>
      <xdr:col>76</xdr:col>
      <xdr:colOff>114300</xdr:colOff>
      <xdr:row>91</xdr:row>
      <xdr:rowOff>118898</xdr:rowOff>
    </xdr:to>
    <xdr:cxnSp macro="">
      <xdr:nvCxnSpPr>
        <xdr:cNvPr id="700" name="直線コネクタ 699"/>
        <xdr:cNvCxnSpPr/>
      </xdr:nvCxnSpPr>
      <xdr:spPr>
        <a:xfrm>
          <a:off x="13703300" y="15644430"/>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152240</xdr:rowOff>
    </xdr:from>
    <xdr:to>
      <xdr:col>71</xdr:col>
      <xdr:colOff>177800</xdr:colOff>
      <xdr:row>91</xdr:row>
      <xdr:rowOff>42480</xdr:rowOff>
    </xdr:to>
    <xdr:cxnSp macro="">
      <xdr:nvCxnSpPr>
        <xdr:cNvPr id="703" name="直線コネクタ 702"/>
        <xdr:cNvCxnSpPr/>
      </xdr:nvCxnSpPr>
      <xdr:spPr>
        <a:xfrm>
          <a:off x="12814300" y="15582740"/>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20287</xdr:rowOff>
    </xdr:from>
    <xdr:to>
      <xdr:col>85</xdr:col>
      <xdr:colOff>177800</xdr:colOff>
      <xdr:row>92</xdr:row>
      <xdr:rowOff>121887</xdr:rowOff>
    </xdr:to>
    <xdr:sp macro="" textlink="">
      <xdr:nvSpPr>
        <xdr:cNvPr id="713" name="楕円 712"/>
        <xdr:cNvSpPr/>
      </xdr:nvSpPr>
      <xdr:spPr>
        <a:xfrm>
          <a:off x="16268700" y="157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43164</xdr:rowOff>
    </xdr:from>
    <xdr:ext cx="534377" cy="259045"/>
    <xdr:sp macro="" textlink="">
      <xdr:nvSpPr>
        <xdr:cNvPr id="714" name="公債費該当値テキスト"/>
        <xdr:cNvSpPr txBox="1"/>
      </xdr:nvSpPr>
      <xdr:spPr>
        <a:xfrm>
          <a:off x="16370300" y="15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123876</xdr:rowOff>
    </xdr:from>
    <xdr:to>
      <xdr:col>81</xdr:col>
      <xdr:colOff>101600</xdr:colOff>
      <xdr:row>92</xdr:row>
      <xdr:rowOff>54026</xdr:rowOff>
    </xdr:to>
    <xdr:sp macro="" textlink="">
      <xdr:nvSpPr>
        <xdr:cNvPr id="715" name="楕円 714"/>
        <xdr:cNvSpPr/>
      </xdr:nvSpPr>
      <xdr:spPr>
        <a:xfrm>
          <a:off x="15430500" y="157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70553</xdr:rowOff>
    </xdr:from>
    <xdr:ext cx="534377" cy="259045"/>
    <xdr:sp macro="" textlink="">
      <xdr:nvSpPr>
        <xdr:cNvPr id="716" name="テキスト ボックス 715"/>
        <xdr:cNvSpPr txBox="1"/>
      </xdr:nvSpPr>
      <xdr:spPr>
        <a:xfrm>
          <a:off x="15214111" y="155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68098</xdr:rowOff>
    </xdr:from>
    <xdr:to>
      <xdr:col>76</xdr:col>
      <xdr:colOff>165100</xdr:colOff>
      <xdr:row>91</xdr:row>
      <xdr:rowOff>169698</xdr:rowOff>
    </xdr:to>
    <xdr:sp macro="" textlink="">
      <xdr:nvSpPr>
        <xdr:cNvPr id="717" name="楕円 716"/>
        <xdr:cNvSpPr/>
      </xdr:nvSpPr>
      <xdr:spPr>
        <a:xfrm>
          <a:off x="14541500" y="156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14775</xdr:rowOff>
    </xdr:from>
    <xdr:ext cx="534377" cy="259045"/>
    <xdr:sp macro="" textlink="">
      <xdr:nvSpPr>
        <xdr:cNvPr id="718" name="テキスト ボックス 717"/>
        <xdr:cNvSpPr txBox="1"/>
      </xdr:nvSpPr>
      <xdr:spPr>
        <a:xfrm>
          <a:off x="14325111" y="154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163130</xdr:rowOff>
    </xdr:from>
    <xdr:to>
      <xdr:col>72</xdr:col>
      <xdr:colOff>38100</xdr:colOff>
      <xdr:row>91</xdr:row>
      <xdr:rowOff>93280</xdr:rowOff>
    </xdr:to>
    <xdr:sp macro="" textlink="">
      <xdr:nvSpPr>
        <xdr:cNvPr id="719" name="楕円 718"/>
        <xdr:cNvSpPr/>
      </xdr:nvSpPr>
      <xdr:spPr>
        <a:xfrm>
          <a:off x="13652500" y="155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109807</xdr:rowOff>
    </xdr:from>
    <xdr:ext cx="534377" cy="259045"/>
    <xdr:sp macro="" textlink="">
      <xdr:nvSpPr>
        <xdr:cNvPr id="720" name="テキスト ボックス 719"/>
        <xdr:cNvSpPr txBox="1"/>
      </xdr:nvSpPr>
      <xdr:spPr>
        <a:xfrm>
          <a:off x="13436111" y="153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101440</xdr:rowOff>
    </xdr:from>
    <xdr:to>
      <xdr:col>67</xdr:col>
      <xdr:colOff>101600</xdr:colOff>
      <xdr:row>91</xdr:row>
      <xdr:rowOff>31590</xdr:rowOff>
    </xdr:to>
    <xdr:sp macro="" textlink="">
      <xdr:nvSpPr>
        <xdr:cNvPr id="721" name="楕円 720"/>
        <xdr:cNvSpPr/>
      </xdr:nvSpPr>
      <xdr:spPr>
        <a:xfrm>
          <a:off x="12763500" y="155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48117</xdr:rowOff>
    </xdr:from>
    <xdr:ext cx="534377" cy="259045"/>
    <xdr:sp macro="" textlink="">
      <xdr:nvSpPr>
        <xdr:cNvPr id="722" name="テキスト ボックス 721"/>
        <xdr:cNvSpPr txBox="1"/>
      </xdr:nvSpPr>
      <xdr:spPr>
        <a:xfrm>
          <a:off x="12547111" y="153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69520</xdr:rowOff>
    </xdr:from>
    <xdr:to>
      <xdr:col>116</xdr:col>
      <xdr:colOff>63500</xdr:colOff>
      <xdr:row>38</xdr:row>
      <xdr:rowOff>92951</xdr:rowOff>
    </xdr:to>
    <xdr:cxnSp macro="">
      <xdr:nvCxnSpPr>
        <xdr:cNvPr id="751" name="直線コネクタ 750"/>
        <xdr:cNvCxnSpPr/>
      </xdr:nvCxnSpPr>
      <xdr:spPr>
        <a:xfrm>
          <a:off x="21323300" y="6584620"/>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2" name="諸支出金平均値テキスト"/>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69520</xdr:rowOff>
    </xdr:from>
    <xdr:to>
      <xdr:col>111</xdr:col>
      <xdr:colOff>177800</xdr:colOff>
      <xdr:row>38</xdr:row>
      <xdr:rowOff>98095</xdr:rowOff>
    </xdr:to>
    <xdr:cxnSp macro="">
      <xdr:nvCxnSpPr>
        <xdr:cNvPr id="754" name="直線コネクタ 753"/>
        <xdr:cNvCxnSpPr/>
      </xdr:nvCxnSpPr>
      <xdr:spPr>
        <a:xfrm flipV="1">
          <a:off x="20434300" y="6584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56" name="テキスト ボックス 755"/>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98095</xdr:rowOff>
    </xdr:from>
    <xdr:to>
      <xdr:col>107</xdr:col>
      <xdr:colOff>50800</xdr:colOff>
      <xdr:row>38</xdr:row>
      <xdr:rowOff>107658</xdr:rowOff>
    </xdr:to>
    <xdr:cxnSp macro="">
      <xdr:nvCxnSpPr>
        <xdr:cNvPr id="757" name="直線コネクタ 756"/>
        <xdr:cNvCxnSpPr/>
      </xdr:nvCxnSpPr>
      <xdr:spPr>
        <a:xfrm flipV="1">
          <a:off x="19545300" y="661319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59" name="テキスト ボックス 758"/>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107658</xdr:rowOff>
    </xdr:from>
    <xdr:to>
      <xdr:col>102</xdr:col>
      <xdr:colOff>114300</xdr:colOff>
      <xdr:row>38</xdr:row>
      <xdr:rowOff>130670</xdr:rowOff>
    </xdr:to>
    <xdr:cxnSp macro="">
      <xdr:nvCxnSpPr>
        <xdr:cNvPr id="760" name="直線コネクタ 759"/>
        <xdr:cNvCxnSpPr/>
      </xdr:nvCxnSpPr>
      <xdr:spPr>
        <a:xfrm flipV="1">
          <a:off x="18656300" y="6622758"/>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2" name="テキスト ボックス 761"/>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4" name="テキスト ボックス 763"/>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42151</xdr:rowOff>
    </xdr:from>
    <xdr:to>
      <xdr:col>116</xdr:col>
      <xdr:colOff>114300</xdr:colOff>
      <xdr:row>38</xdr:row>
      <xdr:rowOff>143751</xdr:rowOff>
    </xdr:to>
    <xdr:sp macro="" textlink="">
      <xdr:nvSpPr>
        <xdr:cNvPr id="770" name="楕円 769"/>
        <xdr:cNvSpPr/>
      </xdr:nvSpPr>
      <xdr:spPr>
        <a:xfrm>
          <a:off x="22110700" y="65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1528</xdr:rowOff>
    </xdr:from>
    <xdr:ext cx="469744" cy="259045"/>
    <xdr:sp macro="" textlink="">
      <xdr:nvSpPr>
        <xdr:cNvPr id="771" name="諸支出金該当値テキスト"/>
        <xdr:cNvSpPr txBox="1"/>
      </xdr:nvSpPr>
      <xdr:spPr>
        <a:xfrm>
          <a:off x="22212300" y="634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18720</xdr:rowOff>
    </xdr:from>
    <xdr:to>
      <xdr:col>112</xdr:col>
      <xdr:colOff>38100</xdr:colOff>
      <xdr:row>38</xdr:row>
      <xdr:rowOff>120320</xdr:rowOff>
    </xdr:to>
    <xdr:sp macro="" textlink="">
      <xdr:nvSpPr>
        <xdr:cNvPr id="772" name="楕円 771"/>
        <xdr:cNvSpPr/>
      </xdr:nvSpPr>
      <xdr:spPr>
        <a:xfrm>
          <a:off x="21272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136847</xdr:rowOff>
    </xdr:from>
    <xdr:ext cx="469744" cy="259045"/>
    <xdr:sp macro="" textlink="">
      <xdr:nvSpPr>
        <xdr:cNvPr id="773" name="テキスト ボックス 772"/>
        <xdr:cNvSpPr txBox="1"/>
      </xdr:nvSpPr>
      <xdr:spPr>
        <a:xfrm>
          <a:off x="21088428" y="63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47295</xdr:rowOff>
    </xdr:from>
    <xdr:to>
      <xdr:col>107</xdr:col>
      <xdr:colOff>101600</xdr:colOff>
      <xdr:row>38</xdr:row>
      <xdr:rowOff>148895</xdr:rowOff>
    </xdr:to>
    <xdr:sp macro="" textlink="">
      <xdr:nvSpPr>
        <xdr:cNvPr id="774" name="楕円 773"/>
        <xdr:cNvSpPr/>
      </xdr:nvSpPr>
      <xdr:spPr>
        <a:xfrm>
          <a:off x="20383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165422</xdr:rowOff>
    </xdr:from>
    <xdr:ext cx="469744" cy="259045"/>
    <xdr:sp macro="" textlink="">
      <xdr:nvSpPr>
        <xdr:cNvPr id="775" name="テキスト ボックス 774"/>
        <xdr:cNvSpPr txBox="1"/>
      </xdr:nvSpPr>
      <xdr:spPr>
        <a:xfrm>
          <a:off x="20199428" y="63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56858</xdr:rowOff>
    </xdr:from>
    <xdr:to>
      <xdr:col>102</xdr:col>
      <xdr:colOff>165100</xdr:colOff>
      <xdr:row>38</xdr:row>
      <xdr:rowOff>158458</xdr:rowOff>
    </xdr:to>
    <xdr:sp macro="" textlink="">
      <xdr:nvSpPr>
        <xdr:cNvPr id="776" name="楕円 775"/>
        <xdr:cNvSpPr/>
      </xdr:nvSpPr>
      <xdr:spPr>
        <a:xfrm>
          <a:off x="19494500" y="65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3535</xdr:rowOff>
    </xdr:from>
    <xdr:ext cx="469744" cy="259045"/>
    <xdr:sp macro="" textlink="">
      <xdr:nvSpPr>
        <xdr:cNvPr id="777" name="テキスト ボックス 776"/>
        <xdr:cNvSpPr txBox="1"/>
      </xdr:nvSpPr>
      <xdr:spPr>
        <a:xfrm>
          <a:off x="19310428" y="63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79870</xdr:rowOff>
    </xdr:from>
    <xdr:to>
      <xdr:col>98</xdr:col>
      <xdr:colOff>38100</xdr:colOff>
      <xdr:row>39</xdr:row>
      <xdr:rowOff>10020</xdr:rowOff>
    </xdr:to>
    <xdr:sp macro="" textlink="">
      <xdr:nvSpPr>
        <xdr:cNvPr id="778" name="楕円 777"/>
        <xdr:cNvSpPr/>
      </xdr:nvSpPr>
      <xdr:spPr>
        <a:xfrm>
          <a:off x="18605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26547</xdr:rowOff>
    </xdr:from>
    <xdr:ext cx="469744" cy="259045"/>
    <xdr:sp macro="" textlink="">
      <xdr:nvSpPr>
        <xdr:cNvPr id="779" name="テキスト ボックス 778"/>
        <xdr:cNvSpPr txBox="1"/>
      </xdr:nvSpPr>
      <xdr:spPr>
        <a:xfrm>
          <a:off x="18421428" y="637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216,060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民生費のうち児童福祉行政に要する経費である児童福祉費おいて保育無償化による保育所等運営費や、社会福祉行政に要する経費である社会福祉費において対象者の増等による自立支援給付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コロナ・物価高騰対応の経済対策費や高騰した光熱水費を賄うために財政調整基金の取崩をしたものの、市税や地方消費税交付金、普通交付税等の増により実質収支額は黒字を確保、財政調整基金残高は増加、標準財政規模比における実質単年度収支は</a:t>
          </a:r>
          <a:r>
            <a:rPr kumimoji="1" lang="en-US" altLang="ja-JP" sz="1400">
              <a:latin typeface="ＭＳ ゴシック" pitchFamily="49" charset="-128"/>
              <a:ea typeface="ＭＳ ゴシック" pitchFamily="49" charset="-128"/>
            </a:rPr>
            <a:t>4.75</a:t>
          </a:r>
          <a:r>
            <a:rPr kumimoji="1" lang="ja-JP" altLang="en-US" sz="1400">
              <a:latin typeface="ＭＳ ゴシック" pitchFamily="49" charset="-128"/>
              <a:ea typeface="ＭＳ ゴシック" pitchFamily="49" charset="-128"/>
            </a:rPr>
            <a:t>ポイント減少した。今後も臨時的、突発的に生じる財政需要に備えるため、より一層の行財政改革の取組により、自主財源の確保や経費節減に努め、健全な財政運営を図っていく。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収益が改善したもののここ数年赤字が続いており、自動車運送事業会計において収益が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9" sqref="AM19:AT19"/>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137545820</v>
      </c>
      <c r="BO4" s="415"/>
      <c r="BP4" s="415"/>
      <c r="BQ4" s="415"/>
      <c r="BR4" s="415"/>
      <c r="BS4" s="415"/>
      <c r="BT4" s="415"/>
      <c r="BU4" s="416"/>
      <c r="BV4" s="414">
        <v>142061166</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7</v>
      </c>
      <c r="DC4" s="589"/>
      <c r="DD4" s="589"/>
      <c r="DE4" s="589"/>
      <c r="DF4" s="589"/>
      <c r="DG4" s="589"/>
      <c r="DH4" s="589"/>
      <c r="DI4" s="590"/>
    </row>
    <row r="5" spans="1:119" ht="18.75" customHeight="1">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132019553</v>
      </c>
      <c r="BO5" s="420"/>
      <c r="BP5" s="420"/>
      <c r="BQ5" s="420"/>
      <c r="BR5" s="420"/>
      <c r="BS5" s="420"/>
      <c r="BT5" s="420"/>
      <c r="BU5" s="421"/>
      <c r="BV5" s="419">
        <v>136837199</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89.8</v>
      </c>
      <c r="CU5" s="390"/>
      <c r="CV5" s="390"/>
      <c r="CW5" s="390"/>
      <c r="CX5" s="390"/>
      <c r="CY5" s="390"/>
      <c r="CZ5" s="390"/>
      <c r="DA5" s="391"/>
      <c r="DB5" s="389">
        <v>87</v>
      </c>
      <c r="DC5" s="390"/>
      <c r="DD5" s="390"/>
      <c r="DE5" s="390"/>
      <c r="DF5" s="390"/>
      <c r="DG5" s="390"/>
      <c r="DH5" s="390"/>
      <c r="DI5" s="391"/>
    </row>
    <row r="6" spans="1:119" ht="18.75" customHeight="1">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5526267</v>
      </c>
      <c r="BO6" s="420"/>
      <c r="BP6" s="420"/>
      <c r="BQ6" s="420"/>
      <c r="BR6" s="420"/>
      <c r="BS6" s="420"/>
      <c r="BT6" s="420"/>
      <c r="BU6" s="421"/>
      <c r="BV6" s="419">
        <v>5223967</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92.6</v>
      </c>
      <c r="CU6" s="563"/>
      <c r="CV6" s="563"/>
      <c r="CW6" s="563"/>
      <c r="CX6" s="563"/>
      <c r="CY6" s="563"/>
      <c r="CZ6" s="563"/>
      <c r="DA6" s="564"/>
      <c r="DB6" s="562">
        <v>91.3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374806</v>
      </c>
      <c r="BO7" s="420"/>
      <c r="BP7" s="420"/>
      <c r="BQ7" s="420"/>
      <c r="BR7" s="420"/>
      <c r="BS7" s="420"/>
      <c r="BT7" s="420"/>
      <c r="BU7" s="421"/>
      <c r="BV7" s="419">
        <v>349766</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68037049</v>
      </c>
      <c r="CU7" s="420"/>
      <c r="CV7" s="420"/>
      <c r="CW7" s="420"/>
      <c r="CX7" s="420"/>
      <c r="CY7" s="420"/>
      <c r="CZ7" s="420"/>
      <c r="DA7" s="421"/>
      <c r="DB7" s="419">
        <v>69504745</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5151461</v>
      </c>
      <c r="BO8" s="420"/>
      <c r="BP8" s="420"/>
      <c r="BQ8" s="420"/>
      <c r="BR8" s="420"/>
      <c r="BS8" s="420"/>
      <c r="BT8" s="420"/>
      <c r="BU8" s="421"/>
      <c r="BV8" s="419">
        <v>4874201</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0.56000000000000005</v>
      </c>
      <c r="CU8" s="525"/>
      <c r="CV8" s="525"/>
      <c r="CW8" s="525"/>
      <c r="CX8" s="525"/>
      <c r="CY8" s="525"/>
      <c r="CZ8" s="525"/>
      <c r="DA8" s="526"/>
      <c r="DB8" s="524">
        <v>0.55000000000000004</v>
      </c>
      <c r="DC8" s="525"/>
      <c r="DD8" s="525"/>
      <c r="DE8" s="525"/>
      <c r="DF8" s="525"/>
      <c r="DG8" s="525"/>
      <c r="DH8" s="525"/>
      <c r="DI8" s="526"/>
    </row>
    <row r="9" spans="1:119" ht="18.75" customHeight="1" thickBot="1">
      <c r="A9" s="181"/>
      <c r="B9" s="551" t="s">
        <v>113</v>
      </c>
      <c r="C9" s="552"/>
      <c r="D9" s="552"/>
      <c r="E9" s="552"/>
      <c r="F9" s="552"/>
      <c r="G9" s="552"/>
      <c r="H9" s="552"/>
      <c r="I9" s="552"/>
      <c r="J9" s="552"/>
      <c r="K9" s="472"/>
      <c r="L9" s="553" t="s">
        <v>114</v>
      </c>
      <c r="M9" s="554"/>
      <c r="N9" s="554"/>
      <c r="O9" s="554"/>
      <c r="P9" s="554"/>
      <c r="Q9" s="555"/>
      <c r="R9" s="556">
        <v>275192</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277260</v>
      </c>
      <c r="BO9" s="420"/>
      <c r="BP9" s="420"/>
      <c r="BQ9" s="420"/>
      <c r="BR9" s="420"/>
      <c r="BS9" s="420"/>
      <c r="BT9" s="420"/>
      <c r="BU9" s="421"/>
      <c r="BV9" s="419">
        <v>2466669</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14.9</v>
      </c>
      <c r="CU9" s="390"/>
      <c r="CV9" s="390"/>
      <c r="CW9" s="390"/>
      <c r="CX9" s="390"/>
      <c r="CY9" s="390"/>
      <c r="CZ9" s="390"/>
      <c r="DA9" s="391"/>
      <c r="DB9" s="389">
        <v>16</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120</v>
      </c>
      <c r="M10" s="393"/>
      <c r="N10" s="393"/>
      <c r="O10" s="393"/>
      <c r="P10" s="393"/>
      <c r="Q10" s="394"/>
      <c r="R10" s="395">
        <v>287648</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298</v>
      </c>
      <c r="BO10" s="420"/>
      <c r="BP10" s="420"/>
      <c r="BQ10" s="420"/>
      <c r="BR10" s="420"/>
      <c r="BS10" s="420"/>
      <c r="BT10" s="420"/>
      <c r="BU10" s="421"/>
      <c r="BV10" s="419">
        <v>409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61482</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c r="A12" s="181"/>
      <c r="B12" s="527" t="s">
        <v>133</v>
      </c>
      <c r="C12" s="528"/>
      <c r="D12" s="528"/>
      <c r="E12" s="528"/>
      <c r="F12" s="528"/>
      <c r="G12" s="528"/>
      <c r="H12" s="528"/>
      <c r="I12" s="528"/>
      <c r="J12" s="528"/>
      <c r="K12" s="529"/>
      <c r="L12" s="536" t="s">
        <v>134</v>
      </c>
      <c r="M12" s="537"/>
      <c r="N12" s="537"/>
      <c r="O12" s="537"/>
      <c r="P12" s="537"/>
      <c r="Q12" s="538"/>
      <c r="R12" s="539">
        <v>271544</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106</v>
      </c>
      <c r="AV12" s="470"/>
      <c r="AW12" s="470"/>
      <c r="AX12" s="470"/>
      <c r="AY12" s="399" t="s">
        <v>138</v>
      </c>
      <c r="AZ12" s="400"/>
      <c r="BA12" s="400"/>
      <c r="BB12" s="400"/>
      <c r="BC12" s="400"/>
      <c r="BD12" s="400"/>
      <c r="BE12" s="400"/>
      <c r="BF12" s="400"/>
      <c r="BG12" s="400"/>
      <c r="BH12" s="400"/>
      <c r="BI12" s="400"/>
      <c r="BJ12" s="400"/>
      <c r="BK12" s="400"/>
      <c r="BL12" s="400"/>
      <c r="BM12" s="401"/>
      <c r="BN12" s="419">
        <v>1500000</v>
      </c>
      <c r="BO12" s="420"/>
      <c r="BP12" s="420"/>
      <c r="BQ12" s="420"/>
      <c r="BR12" s="420"/>
      <c r="BS12" s="420"/>
      <c r="BT12" s="420"/>
      <c r="BU12" s="421"/>
      <c r="BV12" s="419">
        <v>477746</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131</v>
      </c>
      <c r="DC12" s="525"/>
      <c r="DD12" s="525"/>
      <c r="DE12" s="525"/>
      <c r="DF12" s="525"/>
      <c r="DG12" s="525"/>
      <c r="DH12" s="525"/>
      <c r="DI12" s="526"/>
    </row>
    <row r="13" spans="1:119" ht="18.75" customHeight="1">
      <c r="A13" s="181"/>
      <c r="B13" s="530"/>
      <c r="C13" s="531"/>
      <c r="D13" s="531"/>
      <c r="E13" s="531"/>
      <c r="F13" s="531"/>
      <c r="G13" s="531"/>
      <c r="H13" s="531"/>
      <c r="I13" s="531"/>
      <c r="J13" s="531"/>
      <c r="K13" s="532"/>
      <c r="L13" s="190"/>
      <c r="M13" s="512" t="s">
        <v>140</v>
      </c>
      <c r="N13" s="513"/>
      <c r="O13" s="513"/>
      <c r="P13" s="513"/>
      <c r="Q13" s="514"/>
      <c r="R13" s="515">
        <v>270443</v>
      </c>
      <c r="S13" s="516"/>
      <c r="T13" s="516"/>
      <c r="U13" s="516"/>
      <c r="V13" s="517"/>
      <c r="W13" s="500" t="s">
        <v>141</v>
      </c>
      <c r="X13" s="433"/>
      <c r="Y13" s="433"/>
      <c r="Z13" s="433"/>
      <c r="AA13" s="433"/>
      <c r="AB13" s="434"/>
      <c r="AC13" s="395">
        <v>3432</v>
      </c>
      <c r="AD13" s="396"/>
      <c r="AE13" s="396"/>
      <c r="AF13" s="396"/>
      <c r="AG13" s="397"/>
      <c r="AH13" s="395">
        <v>3956</v>
      </c>
      <c r="AI13" s="396"/>
      <c r="AJ13" s="396"/>
      <c r="AK13" s="396"/>
      <c r="AL13" s="398"/>
      <c r="AM13" s="489" t="s">
        <v>142</v>
      </c>
      <c r="AN13" s="393"/>
      <c r="AO13" s="393"/>
      <c r="AP13" s="393"/>
      <c r="AQ13" s="393"/>
      <c r="AR13" s="393"/>
      <c r="AS13" s="393"/>
      <c r="AT13" s="394"/>
      <c r="AU13" s="469" t="s">
        <v>128</v>
      </c>
      <c r="AV13" s="470"/>
      <c r="AW13" s="470"/>
      <c r="AX13" s="470"/>
      <c r="AY13" s="399" t="s">
        <v>143</v>
      </c>
      <c r="AZ13" s="400"/>
      <c r="BA13" s="400"/>
      <c r="BB13" s="400"/>
      <c r="BC13" s="400"/>
      <c r="BD13" s="400"/>
      <c r="BE13" s="400"/>
      <c r="BF13" s="400"/>
      <c r="BG13" s="400"/>
      <c r="BH13" s="400"/>
      <c r="BI13" s="400"/>
      <c r="BJ13" s="400"/>
      <c r="BK13" s="400"/>
      <c r="BL13" s="400"/>
      <c r="BM13" s="401"/>
      <c r="BN13" s="419">
        <v>-1222442</v>
      </c>
      <c r="BO13" s="420"/>
      <c r="BP13" s="420"/>
      <c r="BQ13" s="420"/>
      <c r="BR13" s="420"/>
      <c r="BS13" s="420"/>
      <c r="BT13" s="420"/>
      <c r="BU13" s="421"/>
      <c r="BV13" s="419">
        <v>2050814</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12.1</v>
      </c>
      <c r="CU13" s="390"/>
      <c r="CV13" s="390"/>
      <c r="CW13" s="390"/>
      <c r="CX13" s="390"/>
      <c r="CY13" s="390"/>
      <c r="CZ13" s="390"/>
      <c r="DA13" s="391"/>
      <c r="DB13" s="389">
        <v>13.2</v>
      </c>
      <c r="DC13" s="390"/>
      <c r="DD13" s="390"/>
      <c r="DE13" s="390"/>
      <c r="DF13" s="390"/>
      <c r="DG13" s="390"/>
      <c r="DH13" s="390"/>
      <c r="DI13" s="391"/>
    </row>
    <row r="14" spans="1:119" ht="18.75" customHeight="1" thickBot="1">
      <c r="A14" s="181"/>
      <c r="B14" s="530"/>
      <c r="C14" s="531"/>
      <c r="D14" s="531"/>
      <c r="E14" s="531"/>
      <c r="F14" s="531"/>
      <c r="G14" s="531"/>
      <c r="H14" s="531"/>
      <c r="I14" s="531"/>
      <c r="J14" s="531"/>
      <c r="K14" s="532"/>
      <c r="L14" s="505" t="s">
        <v>145</v>
      </c>
      <c r="M14" s="522"/>
      <c r="N14" s="522"/>
      <c r="O14" s="522"/>
      <c r="P14" s="522"/>
      <c r="Q14" s="523"/>
      <c r="R14" s="515">
        <v>275099</v>
      </c>
      <c r="S14" s="516"/>
      <c r="T14" s="516"/>
      <c r="U14" s="516"/>
      <c r="V14" s="517"/>
      <c r="W14" s="518"/>
      <c r="X14" s="436"/>
      <c r="Y14" s="436"/>
      <c r="Z14" s="436"/>
      <c r="AA14" s="436"/>
      <c r="AB14" s="437"/>
      <c r="AC14" s="508">
        <v>2.8</v>
      </c>
      <c r="AD14" s="509"/>
      <c r="AE14" s="509"/>
      <c r="AF14" s="509"/>
      <c r="AG14" s="510"/>
      <c r="AH14" s="508">
        <v>3.1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77.599999999999994</v>
      </c>
      <c r="CU14" s="520"/>
      <c r="CV14" s="520"/>
      <c r="CW14" s="520"/>
      <c r="CX14" s="520"/>
      <c r="CY14" s="520"/>
      <c r="CZ14" s="520"/>
      <c r="DA14" s="521"/>
      <c r="DB14" s="519">
        <v>82.3</v>
      </c>
      <c r="DC14" s="520"/>
      <c r="DD14" s="520"/>
      <c r="DE14" s="520"/>
      <c r="DF14" s="520"/>
      <c r="DG14" s="520"/>
      <c r="DH14" s="520"/>
      <c r="DI14" s="521"/>
    </row>
    <row r="15" spans="1:119" ht="18.75" customHeight="1">
      <c r="A15" s="181"/>
      <c r="B15" s="530"/>
      <c r="C15" s="531"/>
      <c r="D15" s="531"/>
      <c r="E15" s="531"/>
      <c r="F15" s="531"/>
      <c r="G15" s="531"/>
      <c r="H15" s="531"/>
      <c r="I15" s="531"/>
      <c r="J15" s="531"/>
      <c r="K15" s="532"/>
      <c r="L15" s="190"/>
      <c r="M15" s="512" t="s">
        <v>147</v>
      </c>
      <c r="N15" s="513"/>
      <c r="O15" s="513"/>
      <c r="P15" s="513"/>
      <c r="Q15" s="514"/>
      <c r="R15" s="515">
        <v>274099</v>
      </c>
      <c r="S15" s="516"/>
      <c r="T15" s="516"/>
      <c r="U15" s="516"/>
      <c r="V15" s="517"/>
      <c r="W15" s="500" t="s">
        <v>148</v>
      </c>
      <c r="X15" s="433"/>
      <c r="Y15" s="433"/>
      <c r="Z15" s="433"/>
      <c r="AA15" s="433"/>
      <c r="AB15" s="434"/>
      <c r="AC15" s="395">
        <v>17964</v>
      </c>
      <c r="AD15" s="396"/>
      <c r="AE15" s="396"/>
      <c r="AF15" s="396"/>
      <c r="AG15" s="397"/>
      <c r="AH15" s="395">
        <v>19050</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32170127</v>
      </c>
      <c r="BO15" s="415"/>
      <c r="BP15" s="415"/>
      <c r="BQ15" s="415"/>
      <c r="BR15" s="415"/>
      <c r="BS15" s="415"/>
      <c r="BT15" s="415"/>
      <c r="BU15" s="416"/>
      <c r="BV15" s="414">
        <v>30689849</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14.5</v>
      </c>
      <c r="AD16" s="509"/>
      <c r="AE16" s="509"/>
      <c r="AF16" s="509"/>
      <c r="AG16" s="510"/>
      <c r="AH16" s="508">
        <v>15.1</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57394788</v>
      </c>
      <c r="BO16" s="420"/>
      <c r="BP16" s="420"/>
      <c r="BQ16" s="420"/>
      <c r="BR16" s="420"/>
      <c r="BS16" s="420"/>
      <c r="BT16" s="420"/>
      <c r="BU16" s="421"/>
      <c r="BV16" s="419">
        <v>56935215</v>
      </c>
      <c r="BW16" s="420"/>
      <c r="BX16" s="420"/>
      <c r="BY16" s="420"/>
      <c r="BZ16" s="420"/>
      <c r="CA16" s="420"/>
      <c r="CB16" s="420"/>
      <c r="CC16" s="421"/>
      <c r="CD16" s="194"/>
      <c r="CE16" s="417" t="s">
        <v>154</v>
      </c>
      <c r="CF16" s="417"/>
      <c r="CG16" s="417"/>
      <c r="CH16" s="417"/>
      <c r="CI16" s="417"/>
      <c r="CJ16" s="417"/>
      <c r="CK16" s="417"/>
      <c r="CL16" s="417"/>
      <c r="CM16" s="417"/>
      <c r="CN16" s="417"/>
      <c r="CO16" s="417"/>
      <c r="CP16" s="417"/>
      <c r="CQ16" s="417"/>
      <c r="CR16" s="417"/>
      <c r="CS16" s="418"/>
      <c r="CT16" s="389">
        <v>7.9</v>
      </c>
      <c r="CU16" s="390"/>
      <c r="CV16" s="390"/>
      <c r="CW16" s="390"/>
      <c r="CX16" s="390"/>
      <c r="CY16" s="390"/>
      <c r="CZ16" s="390"/>
      <c r="DA16" s="391"/>
      <c r="DB16" s="389">
        <v>8.9</v>
      </c>
      <c r="DC16" s="390"/>
      <c r="DD16" s="390"/>
      <c r="DE16" s="390"/>
      <c r="DF16" s="390"/>
      <c r="DG16" s="390"/>
      <c r="DH16" s="390"/>
      <c r="DI16" s="391"/>
    </row>
    <row r="17" spans="1:113" ht="18.75" customHeight="1" thickBot="1">
      <c r="A17" s="181"/>
      <c r="B17" s="533"/>
      <c r="C17" s="534"/>
      <c r="D17" s="534"/>
      <c r="E17" s="534"/>
      <c r="F17" s="534"/>
      <c r="G17" s="534"/>
      <c r="H17" s="534"/>
      <c r="I17" s="534"/>
      <c r="J17" s="534"/>
      <c r="K17" s="535"/>
      <c r="L17" s="195"/>
      <c r="M17" s="494" t="s">
        <v>155</v>
      </c>
      <c r="N17" s="495"/>
      <c r="O17" s="495"/>
      <c r="P17" s="495"/>
      <c r="Q17" s="496"/>
      <c r="R17" s="497" t="s">
        <v>152</v>
      </c>
      <c r="S17" s="498"/>
      <c r="T17" s="498"/>
      <c r="U17" s="498"/>
      <c r="V17" s="499"/>
      <c r="W17" s="500" t="s">
        <v>156</v>
      </c>
      <c r="X17" s="433"/>
      <c r="Y17" s="433"/>
      <c r="Z17" s="433"/>
      <c r="AA17" s="433"/>
      <c r="AB17" s="434"/>
      <c r="AC17" s="395">
        <v>102517</v>
      </c>
      <c r="AD17" s="396"/>
      <c r="AE17" s="396"/>
      <c r="AF17" s="396"/>
      <c r="AG17" s="397"/>
      <c r="AH17" s="395">
        <v>102763</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40591384</v>
      </c>
      <c r="BO17" s="420"/>
      <c r="BP17" s="420"/>
      <c r="BQ17" s="420"/>
      <c r="BR17" s="420"/>
      <c r="BS17" s="420"/>
      <c r="BT17" s="420"/>
      <c r="BU17" s="421"/>
      <c r="BV17" s="419">
        <v>38678237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158</v>
      </c>
      <c r="C18" s="472"/>
      <c r="D18" s="472"/>
      <c r="E18" s="473"/>
      <c r="F18" s="473"/>
      <c r="G18" s="473"/>
      <c r="H18" s="473"/>
      <c r="I18" s="473"/>
      <c r="J18" s="473"/>
      <c r="K18" s="473"/>
      <c r="L18" s="490">
        <v>824.61</v>
      </c>
      <c r="M18" s="490"/>
      <c r="N18" s="490"/>
      <c r="O18" s="490"/>
      <c r="P18" s="490"/>
      <c r="Q18" s="490"/>
      <c r="R18" s="491"/>
      <c r="S18" s="491"/>
      <c r="T18" s="491"/>
      <c r="U18" s="491"/>
      <c r="V18" s="492"/>
      <c r="W18" s="485"/>
      <c r="X18" s="486"/>
      <c r="Y18" s="486"/>
      <c r="Z18" s="486"/>
      <c r="AA18" s="486"/>
      <c r="AB18" s="501"/>
      <c r="AC18" s="383">
        <v>82.7</v>
      </c>
      <c r="AD18" s="384"/>
      <c r="AE18" s="384"/>
      <c r="AF18" s="384"/>
      <c r="AG18" s="493"/>
      <c r="AH18" s="383">
        <v>81.7</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63830981</v>
      </c>
      <c r="BO18" s="420"/>
      <c r="BP18" s="420"/>
      <c r="BQ18" s="420"/>
      <c r="BR18" s="420"/>
      <c r="BS18" s="420"/>
      <c r="BT18" s="420"/>
      <c r="BU18" s="421"/>
      <c r="BV18" s="419">
        <v>63726745</v>
      </c>
      <c r="BW18" s="420"/>
      <c r="BX18" s="420"/>
      <c r="BY18" s="420"/>
      <c r="BZ18" s="420"/>
      <c r="CA18" s="420"/>
      <c r="CB18" s="420"/>
      <c r="CC18" s="421"/>
      <c r="CD18" s="194"/>
      <c r="CE18" s="417" t="s">
        <v>160</v>
      </c>
      <c r="CF18" s="417"/>
      <c r="CG18" s="417"/>
      <c r="CH18" s="417"/>
      <c r="CI18" s="417"/>
      <c r="CJ18" s="417"/>
      <c r="CK18" s="417"/>
      <c r="CL18" s="417"/>
      <c r="CM18" s="417"/>
      <c r="CN18" s="417"/>
      <c r="CO18" s="417"/>
      <c r="CP18" s="417"/>
      <c r="CQ18" s="417"/>
      <c r="CR18" s="417"/>
      <c r="CS18" s="418"/>
      <c r="CT18" s="389">
        <v>0.5</v>
      </c>
      <c r="CU18" s="390"/>
      <c r="CV18" s="390"/>
      <c r="CW18" s="390"/>
      <c r="CX18" s="390"/>
      <c r="CY18" s="390"/>
      <c r="CZ18" s="390"/>
      <c r="DA18" s="391"/>
      <c r="DB18" s="389">
        <v>2.1</v>
      </c>
      <c r="DC18" s="390"/>
      <c r="DD18" s="390"/>
      <c r="DE18" s="390"/>
      <c r="DF18" s="390"/>
      <c r="DG18" s="390"/>
      <c r="DH18" s="390"/>
      <c r="DI18" s="391"/>
    </row>
    <row r="19" spans="1:113" ht="18.75" customHeight="1" thickBot="1">
      <c r="A19" s="181"/>
      <c r="B19" s="471" t="s">
        <v>161</v>
      </c>
      <c r="C19" s="472"/>
      <c r="D19" s="472"/>
      <c r="E19" s="473"/>
      <c r="F19" s="473"/>
      <c r="G19" s="473"/>
      <c r="H19" s="473"/>
      <c r="I19" s="473"/>
      <c r="J19" s="473"/>
      <c r="K19" s="473"/>
      <c r="L19" s="474">
        <v>334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85370600</v>
      </c>
      <c r="BO19" s="420"/>
      <c r="BP19" s="420"/>
      <c r="BQ19" s="420"/>
      <c r="BR19" s="420"/>
      <c r="BS19" s="420"/>
      <c r="BT19" s="420"/>
      <c r="BU19" s="421"/>
      <c r="BV19" s="419">
        <v>83856399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163</v>
      </c>
      <c r="C20" s="472"/>
      <c r="D20" s="472"/>
      <c r="E20" s="473"/>
      <c r="F20" s="473"/>
      <c r="G20" s="473"/>
      <c r="H20" s="473"/>
      <c r="I20" s="473"/>
      <c r="J20" s="473"/>
      <c r="K20" s="473"/>
      <c r="L20" s="474">
        <v>118483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123425153</v>
      </c>
      <c r="BO22" s="415"/>
      <c r="BP22" s="415"/>
      <c r="BQ22" s="415"/>
      <c r="BR22" s="415"/>
      <c r="BS22" s="415"/>
      <c r="BT22" s="415"/>
      <c r="BU22" s="416"/>
      <c r="BV22" s="414">
        <v>128985654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84780480</v>
      </c>
      <c r="BO23" s="420"/>
      <c r="BP23" s="420"/>
      <c r="BQ23" s="420"/>
      <c r="BR23" s="420"/>
      <c r="BS23" s="420"/>
      <c r="BT23" s="420"/>
      <c r="BU23" s="421"/>
      <c r="BV23" s="419">
        <v>87779454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55"/>
      <c r="C24" s="456"/>
      <c r="D24" s="457"/>
      <c r="E24" s="392" t="s">
        <v>173</v>
      </c>
      <c r="F24" s="393"/>
      <c r="G24" s="393"/>
      <c r="H24" s="393"/>
      <c r="I24" s="393"/>
      <c r="J24" s="393"/>
      <c r="K24" s="394"/>
      <c r="L24" s="395">
        <v>1</v>
      </c>
      <c r="M24" s="396"/>
      <c r="N24" s="396"/>
      <c r="O24" s="396"/>
      <c r="P24" s="397"/>
      <c r="Q24" s="395">
        <v>10000</v>
      </c>
      <c r="R24" s="396"/>
      <c r="S24" s="396"/>
      <c r="T24" s="396"/>
      <c r="U24" s="396"/>
      <c r="V24" s="397"/>
      <c r="W24" s="465"/>
      <c r="X24" s="456"/>
      <c r="Y24" s="457"/>
      <c r="Z24" s="392" t="s">
        <v>174</v>
      </c>
      <c r="AA24" s="393"/>
      <c r="AB24" s="393"/>
      <c r="AC24" s="393"/>
      <c r="AD24" s="393"/>
      <c r="AE24" s="393"/>
      <c r="AF24" s="393"/>
      <c r="AG24" s="394"/>
      <c r="AH24" s="395">
        <v>1418</v>
      </c>
      <c r="AI24" s="396"/>
      <c r="AJ24" s="396"/>
      <c r="AK24" s="396"/>
      <c r="AL24" s="397"/>
      <c r="AM24" s="395">
        <v>4520584</v>
      </c>
      <c r="AN24" s="396"/>
      <c r="AO24" s="396"/>
      <c r="AP24" s="396"/>
      <c r="AQ24" s="396"/>
      <c r="AR24" s="397"/>
      <c r="AS24" s="395">
        <v>3188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73673782</v>
      </c>
      <c r="BO24" s="420"/>
      <c r="BP24" s="420"/>
      <c r="BQ24" s="420"/>
      <c r="BR24" s="420"/>
      <c r="BS24" s="420"/>
      <c r="BT24" s="420"/>
      <c r="BU24" s="421"/>
      <c r="BV24" s="419">
        <v>77205087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55"/>
      <c r="C25" s="456"/>
      <c r="D25" s="457"/>
      <c r="E25" s="392" t="s">
        <v>176</v>
      </c>
      <c r="F25" s="393"/>
      <c r="G25" s="393"/>
      <c r="H25" s="393"/>
      <c r="I25" s="393"/>
      <c r="J25" s="393"/>
      <c r="K25" s="394"/>
      <c r="L25" s="395">
        <v>2</v>
      </c>
      <c r="M25" s="396"/>
      <c r="N25" s="396"/>
      <c r="O25" s="396"/>
      <c r="P25" s="397"/>
      <c r="Q25" s="395">
        <v>7880</v>
      </c>
      <c r="R25" s="396"/>
      <c r="S25" s="396"/>
      <c r="T25" s="396"/>
      <c r="U25" s="396"/>
      <c r="V25" s="397"/>
      <c r="W25" s="465"/>
      <c r="X25" s="456"/>
      <c r="Y25" s="457"/>
      <c r="Z25" s="392" t="s">
        <v>177</v>
      </c>
      <c r="AA25" s="393"/>
      <c r="AB25" s="393"/>
      <c r="AC25" s="393"/>
      <c r="AD25" s="393"/>
      <c r="AE25" s="393"/>
      <c r="AF25" s="393"/>
      <c r="AG25" s="394"/>
      <c r="AH25" s="395" t="s">
        <v>131</v>
      </c>
      <c r="AI25" s="396"/>
      <c r="AJ25" s="396"/>
      <c r="AK25" s="396"/>
      <c r="AL25" s="397"/>
      <c r="AM25" s="395" t="s">
        <v>131</v>
      </c>
      <c r="AN25" s="396"/>
      <c r="AO25" s="396"/>
      <c r="AP25" s="396"/>
      <c r="AQ25" s="396"/>
      <c r="AR25" s="397"/>
      <c r="AS25" s="395" t="s">
        <v>131</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38787798</v>
      </c>
      <c r="BO25" s="415"/>
      <c r="BP25" s="415"/>
      <c r="BQ25" s="415"/>
      <c r="BR25" s="415"/>
      <c r="BS25" s="415"/>
      <c r="BT25" s="415"/>
      <c r="BU25" s="416"/>
      <c r="BV25" s="414">
        <v>28947101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55"/>
      <c r="C26" s="456"/>
      <c r="D26" s="457"/>
      <c r="E26" s="392" t="s">
        <v>179</v>
      </c>
      <c r="F26" s="393"/>
      <c r="G26" s="393"/>
      <c r="H26" s="393"/>
      <c r="I26" s="393"/>
      <c r="J26" s="393"/>
      <c r="K26" s="394"/>
      <c r="L26" s="395">
        <v>1</v>
      </c>
      <c r="M26" s="396"/>
      <c r="N26" s="396"/>
      <c r="O26" s="396"/>
      <c r="P26" s="397"/>
      <c r="Q26" s="395">
        <v>6605</v>
      </c>
      <c r="R26" s="396"/>
      <c r="S26" s="396"/>
      <c r="T26" s="396"/>
      <c r="U26" s="396"/>
      <c r="V26" s="397"/>
      <c r="W26" s="465"/>
      <c r="X26" s="456"/>
      <c r="Y26" s="457"/>
      <c r="Z26" s="392" t="s">
        <v>180</v>
      </c>
      <c r="AA26" s="430"/>
      <c r="AB26" s="430"/>
      <c r="AC26" s="430"/>
      <c r="AD26" s="430"/>
      <c r="AE26" s="430"/>
      <c r="AF26" s="430"/>
      <c r="AG26" s="431"/>
      <c r="AH26" s="395">
        <v>179</v>
      </c>
      <c r="AI26" s="396"/>
      <c r="AJ26" s="396"/>
      <c r="AK26" s="396"/>
      <c r="AL26" s="397"/>
      <c r="AM26" s="395">
        <v>643505</v>
      </c>
      <c r="AN26" s="396"/>
      <c r="AO26" s="396"/>
      <c r="AP26" s="396"/>
      <c r="AQ26" s="396"/>
      <c r="AR26" s="397"/>
      <c r="AS26" s="395">
        <v>3595</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v>485000</v>
      </c>
      <c r="BO26" s="420"/>
      <c r="BP26" s="420"/>
      <c r="BQ26" s="420"/>
      <c r="BR26" s="420"/>
      <c r="BS26" s="420"/>
      <c r="BT26" s="420"/>
      <c r="BU26" s="421"/>
      <c r="BV26" s="419">
        <v>327000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55"/>
      <c r="C27" s="456"/>
      <c r="D27" s="457"/>
      <c r="E27" s="392" t="s">
        <v>182</v>
      </c>
      <c r="F27" s="393"/>
      <c r="G27" s="393"/>
      <c r="H27" s="393"/>
      <c r="I27" s="393"/>
      <c r="J27" s="393"/>
      <c r="K27" s="394"/>
      <c r="L27" s="395">
        <v>1</v>
      </c>
      <c r="M27" s="396"/>
      <c r="N27" s="396"/>
      <c r="O27" s="396"/>
      <c r="P27" s="397"/>
      <c r="Q27" s="395">
        <v>6580</v>
      </c>
      <c r="R27" s="396"/>
      <c r="S27" s="396"/>
      <c r="T27" s="396"/>
      <c r="U27" s="396"/>
      <c r="V27" s="397"/>
      <c r="W27" s="465"/>
      <c r="X27" s="456"/>
      <c r="Y27" s="457"/>
      <c r="Z27" s="392" t="s">
        <v>183</v>
      </c>
      <c r="AA27" s="393"/>
      <c r="AB27" s="393"/>
      <c r="AC27" s="393"/>
      <c r="AD27" s="393"/>
      <c r="AE27" s="393"/>
      <c r="AF27" s="393"/>
      <c r="AG27" s="394"/>
      <c r="AH27" s="395">
        <v>22</v>
      </c>
      <c r="AI27" s="396"/>
      <c r="AJ27" s="396"/>
      <c r="AK27" s="396"/>
      <c r="AL27" s="397"/>
      <c r="AM27" s="395">
        <v>85734</v>
      </c>
      <c r="AN27" s="396"/>
      <c r="AO27" s="396"/>
      <c r="AP27" s="396"/>
      <c r="AQ27" s="396"/>
      <c r="AR27" s="397"/>
      <c r="AS27" s="395">
        <v>3897</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185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55"/>
      <c r="C28" s="456"/>
      <c r="D28" s="457"/>
      <c r="E28" s="392" t="s">
        <v>186</v>
      </c>
      <c r="F28" s="393"/>
      <c r="G28" s="393"/>
      <c r="H28" s="393"/>
      <c r="I28" s="393"/>
      <c r="J28" s="393"/>
      <c r="K28" s="394"/>
      <c r="L28" s="395">
        <v>1</v>
      </c>
      <c r="M28" s="396"/>
      <c r="N28" s="396"/>
      <c r="O28" s="396"/>
      <c r="P28" s="397"/>
      <c r="Q28" s="395">
        <v>6030</v>
      </c>
      <c r="R28" s="396"/>
      <c r="S28" s="396"/>
      <c r="T28" s="396"/>
      <c r="U28" s="396"/>
      <c r="V28" s="397"/>
      <c r="W28" s="465"/>
      <c r="X28" s="456"/>
      <c r="Y28" s="457"/>
      <c r="Z28" s="392" t="s">
        <v>187</v>
      </c>
      <c r="AA28" s="393"/>
      <c r="AB28" s="393"/>
      <c r="AC28" s="393"/>
      <c r="AD28" s="393"/>
      <c r="AE28" s="393"/>
      <c r="AF28" s="393"/>
      <c r="AG28" s="394"/>
      <c r="AH28" s="395" t="s">
        <v>131</v>
      </c>
      <c r="AI28" s="396"/>
      <c r="AJ28" s="396"/>
      <c r="AK28" s="396"/>
      <c r="AL28" s="397"/>
      <c r="AM28" s="395" t="s">
        <v>185</v>
      </c>
      <c r="AN28" s="396"/>
      <c r="AO28" s="396"/>
      <c r="AP28" s="396"/>
      <c r="AQ28" s="396"/>
      <c r="AR28" s="397"/>
      <c r="AS28" s="395" t="s">
        <v>131</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5585109</v>
      </c>
      <c r="BO28" s="415"/>
      <c r="BP28" s="415"/>
      <c r="BQ28" s="415"/>
      <c r="BR28" s="415"/>
      <c r="BS28" s="415"/>
      <c r="BT28" s="415"/>
      <c r="BU28" s="416"/>
      <c r="BV28" s="414">
        <v>4584811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55"/>
      <c r="C29" s="456"/>
      <c r="D29" s="457"/>
      <c r="E29" s="392" t="s">
        <v>189</v>
      </c>
      <c r="F29" s="393"/>
      <c r="G29" s="393"/>
      <c r="H29" s="393"/>
      <c r="I29" s="393"/>
      <c r="J29" s="393"/>
      <c r="K29" s="394"/>
      <c r="L29" s="395">
        <v>33</v>
      </c>
      <c r="M29" s="396"/>
      <c r="N29" s="396"/>
      <c r="O29" s="396"/>
      <c r="P29" s="397"/>
      <c r="Q29" s="395">
        <v>5800</v>
      </c>
      <c r="R29" s="396"/>
      <c r="S29" s="396"/>
      <c r="T29" s="396"/>
      <c r="U29" s="396"/>
      <c r="V29" s="397"/>
      <c r="W29" s="466"/>
      <c r="X29" s="467"/>
      <c r="Y29" s="468"/>
      <c r="Z29" s="392" t="s">
        <v>190</v>
      </c>
      <c r="AA29" s="393"/>
      <c r="AB29" s="393"/>
      <c r="AC29" s="393"/>
      <c r="AD29" s="393"/>
      <c r="AE29" s="393"/>
      <c r="AF29" s="393"/>
      <c r="AG29" s="394"/>
      <c r="AH29" s="395">
        <v>1440</v>
      </c>
      <c r="AI29" s="396"/>
      <c r="AJ29" s="396"/>
      <c r="AK29" s="396"/>
      <c r="AL29" s="397"/>
      <c r="AM29" s="395">
        <v>4606318</v>
      </c>
      <c r="AN29" s="396"/>
      <c r="AO29" s="396"/>
      <c r="AP29" s="396"/>
      <c r="AQ29" s="396"/>
      <c r="AR29" s="397"/>
      <c r="AS29" s="395">
        <v>3199</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257662</v>
      </c>
      <c r="BO29" s="420"/>
      <c r="BP29" s="420"/>
      <c r="BQ29" s="420"/>
      <c r="BR29" s="420"/>
      <c r="BS29" s="420"/>
      <c r="BT29" s="420"/>
      <c r="BU29" s="421"/>
      <c r="BV29" s="419">
        <v>257657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4212208</v>
      </c>
      <c r="BO30" s="423"/>
      <c r="BP30" s="423"/>
      <c r="BQ30" s="423"/>
      <c r="BR30" s="423"/>
      <c r="BS30" s="423"/>
      <c r="BT30" s="423"/>
      <c r="BU30" s="424"/>
      <c r="BV30" s="422">
        <v>4140654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競輪事業特別会計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病院事業会計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IF('各会計、関係団体の財政状況及び健全化判断比率'!B38="","",'各会計、関係団体の財政状況及び健全化判断比率'!B38)</f>
        <v>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青森地域広域事務組合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一般財団法人青森市文化観光振興財団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母子父子寡婦福祉資金貸付金特別会計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自動車運送事業会計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IF('各会計、関係団体の財政状況及び健全化判断比率'!B39="","",'各会計、関係団体の財政状況及び健全化判断比率'!B39)</f>
        <v>宅地造成事業特別会計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津軽広域水道企業団津軽事業部</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株式会社アップルヒル</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IF('各会計、関係団体の財政状況及び健全化判断比率'!B35="","",'各会計、関係団体の財政状況及び健全化判断比率'!B35)</f>
        <v>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黒石地区清掃施設組合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公益財団法人青森学術文化振興財団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IF('各会計、関係団体の財政状況及び健全化判断比率'!B36="","",'各会計、関係団体の財政状況及び健全化判断比率'!B36)</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青森県後期高齢者広域連合（一般会計）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公立大学法人青森公立大学</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駐車場事業特別会計</v>
      </c>
      <c r="X38" s="368"/>
      <c r="Y38" s="368"/>
      <c r="Z38" s="368"/>
      <c r="AA38" s="368"/>
      <c r="AB38" s="368"/>
      <c r="AC38" s="368"/>
      <c r="AD38" s="368"/>
      <c r="AE38" s="368"/>
      <c r="AF38" s="368"/>
      <c r="AG38" s="368"/>
      <c r="AH38" s="368"/>
      <c r="AI38" s="368"/>
      <c r="AJ38" s="368"/>
      <c r="AK38" s="368"/>
      <c r="AL38" s="181"/>
      <c r="AM38" s="367">
        <f t="shared" si="0"/>
        <v>12</v>
      </c>
      <c r="AN38" s="367"/>
      <c r="AO38" s="368" t="str">
        <f>IF('各会計、関係団体の財政状況及び健全化判断比率'!B37="","",'各会計、関係団体の財政状況及び健全化判断比率'!B37)</f>
        <v>農業集落排水事業会計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青森県後期高齢者広域連合（特別会計）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青森県市長会館管理組合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21</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gJN8u68z99dV22i0wyvjZwQvjTvADeyQaPyOStY2QilOcDmtddbG8MOxxUZr+HC+Mlkw9M+yNeUMjWeB2Wou7A==" saltValue="oTMZsCZpc9e6/aqGL7F9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1" t="s">
        <v>568</v>
      </c>
      <c r="D34" s="1151"/>
      <c r="E34" s="1152"/>
      <c r="F34" s="32" t="s">
        <v>569</v>
      </c>
      <c r="G34" s="33" t="s">
        <v>570</v>
      </c>
      <c r="H34" s="33" t="s">
        <v>571</v>
      </c>
      <c r="I34" s="33" t="s">
        <v>572</v>
      </c>
      <c r="J34" s="34" t="s">
        <v>573</v>
      </c>
      <c r="K34" s="22"/>
      <c r="L34" s="22"/>
      <c r="M34" s="22"/>
      <c r="N34" s="22"/>
      <c r="O34" s="22"/>
      <c r="P34" s="22"/>
    </row>
    <row r="35" spans="1:16" ht="39" customHeight="1">
      <c r="A35" s="22"/>
      <c r="B35" s="35"/>
      <c r="C35" s="1145" t="s">
        <v>574</v>
      </c>
      <c r="D35" s="1146"/>
      <c r="E35" s="1147"/>
      <c r="F35" s="36" t="s">
        <v>575</v>
      </c>
      <c r="G35" s="37" t="s">
        <v>576</v>
      </c>
      <c r="H35" s="37" t="s">
        <v>577</v>
      </c>
      <c r="I35" s="37" t="s">
        <v>578</v>
      </c>
      <c r="J35" s="38" t="s">
        <v>579</v>
      </c>
      <c r="K35" s="22"/>
      <c r="L35" s="22"/>
      <c r="M35" s="22"/>
      <c r="N35" s="22"/>
      <c r="O35" s="22"/>
      <c r="P35" s="22"/>
    </row>
    <row r="36" spans="1:16" ht="39" customHeight="1">
      <c r="A36" s="22"/>
      <c r="B36" s="35"/>
      <c r="C36" s="1145" t="s">
        <v>580</v>
      </c>
      <c r="D36" s="1146"/>
      <c r="E36" s="1147"/>
      <c r="F36" s="36" t="s">
        <v>581</v>
      </c>
      <c r="G36" s="37">
        <v>0</v>
      </c>
      <c r="H36" s="37">
        <v>0</v>
      </c>
      <c r="I36" s="37">
        <v>0</v>
      </c>
      <c r="J36" s="38" t="s">
        <v>582</v>
      </c>
      <c r="K36" s="22"/>
      <c r="L36" s="22"/>
      <c r="M36" s="22"/>
      <c r="N36" s="22"/>
      <c r="O36" s="22"/>
      <c r="P36" s="22"/>
    </row>
    <row r="37" spans="1:16" ht="39" customHeight="1">
      <c r="A37" s="22"/>
      <c r="B37" s="35"/>
      <c r="C37" s="1145" t="s">
        <v>583</v>
      </c>
      <c r="D37" s="1146"/>
      <c r="E37" s="1147"/>
      <c r="F37" s="36">
        <v>11.61</v>
      </c>
      <c r="G37" s="37">
        <v>11.66</v>
      </c>
      <c r="H37" s="37">
        <v>9.82</v>
      </c>
      <c r="I37" s="37">
        <v>7.47</v>
      </c>
      <c r="J37" s="38">
        <v>7.84</v>
      </c>
      <c r="K37" s="22"/>
      <c r="L37" s="22"/>
      <c r="M37" s="22"/>
      <c r="N37" s="22"/>
      <c r="O37" s="22"/>
      <c r="P37" s="22"/>
    </row>
    <row r="38" spans="1:16" ht="39" customHeight="1">
      <c r="A38" s="22"/>
      <c r="B38" s="35"/>
      <c r="C38" s="1145" t="s">
        <v>584</v>
      </c>
      <c r="D38" s="1146"/>
      <c r="E38" s="1147"/>
      <c r="F38" s="36">
        <v>1.85</v>
      </c>
      <c r="G38" s="37">
        <v>3.94</v>
      </c>
      <c r="H38" s="37">
        <v>3.54</v>
      </c>
      <c r="I38" s="37">
        <v>7</v>
      </c>
      <c r="J38" s="38">
        <v>7.58</v>
      </c>
      <c r="K38" s="22"/>
      <c r="L38" s="22"/>
      <c r="M38" s="22"/>
      <c r="N38" s="22"/>
      <c r="O38" s="22"/>
      <c r="P38" s="22"/>
    </row>
    <row r="39" spans="1:16" ht="39" customHeight="1">
      <c r="A39" s="22"/>
      <c r="B39" s="35"/>
      <c r="C39" s="1145" t="s">
        <v>585</v>
      </c>
      <c r="D39" s="1146"/>
      <c r="E39" s="1147"/>
      <c r="F39" s="36">
        <v>0.71</v>
      </c>
      <c r="G39" s="37">
        <v>0.28000000000000003</v>
      </c>
      <c r="H39" s="37">
        <v>0.46</v>
      </c>
      <c r="I39" s="37">
        <v>0.54</v>
      </c>
      <c r="J39" s="38">
        <v>0.61</v>
      </c>
      <c r="K39" s="22"/>
      <c r="L39" s="22"/>
      <c r="M39" s="22"/>
      <c r="N39" s="22"/>
      <c r="O39" s="22"/>
      <c r="P39" s="22"/>
    </row>
    <row r="40" spans="1:16" ht="39" customHeight="1">
      <c r="A40" s="22"/>
      <c r="B40" s="35"/>
      <c r="C40" s="1145" t="s">
        <v>586</v>
      </c>
      <c r="D40" s="1146"/>
      <c r="E40" s="1147"/>
      <c r="F40" s="36">
        <v>0.57999999999999996</v>
      </c>
      <c r="G40" s="37">
        <v>0.56000000000000005</v>
      </c>
      <c r="H40" s="37">
        <v>0.55000000000000004</v>
      </c>
      <c r="I40" s="37">
        <v>0.42</v>
      </c>
      <c r="J40" s="38">
        <v>0.44</v>
      </c>
      <c r="K40" s="22"/>
      <c r="L40" s="22"/>
      <c r="M40" s="22"/>
      <c r="N40" s="22"/>
      <c r="O40" s="22"/>
      <c r="P40" s="22"/>
    </row>
    <row r="41" spans="1:16" ht="39" customHeight="1">
      <c r="A41" s="22"/>
      <c r="B41" s="35"/>
      <c r="C41" s="1145" t="s">
        <v>587</v>
      </c>
      <c r="D41" s="1146"/>
      <c r="E41" s="1147"/>
      <c r="F41" s="36">
        <v>0.16</v>
      </c>
      <c r="G41" s="37">
        <v>0.15</v>
      </c>
      <c r="H41" s="37">
        <v>0.09</v>
      </c>
      <c r="I41" s="37">
        <v>0.09</v>
      </c>
      <c r="J41" s="38">
        <v>0.14000000000000001</v>
      </c>
      <c r="K41" s="22"/>
      <c r="L41" s="22"/>
      <c r="M41" s="22"/>
      <c r="N41" s="22"/>
      <c r="O41" s="22"/>
      <c r="P41" s="22"/>
    </row>
    <row r="42" spans="1:16" ht="39" customHeight="1">
      <c r="A42" s="22"/>
      <c r="B42" s="39"/>
      <c r="C42" s="1145" t="s">
        <v>588</v>
      </c>
      <c r="D42" s="1146"/>
      <c r="E42" s="1147"/>
      <c r="F42" s="36" t="s">
        <v>519</v>
      </c>
      <c r="G42" s="37" t="s">
        <v>519</v>
      </c>
      <c r="H42" s="37" t="s">
        <v>519</v>
      </c>
      <c r="I42" s="37" t="s">
        <v>519</v>
      </c>
      <c r="J42" s="38" t="s">
        <v>519</v>
      </c>
      <c r="K42" s="22"/>
      <c r="L42" s="22"/>
      <c r="M42" s="22"/>
      <c r="N42" s="22"/>
      <c r="O42" s="22"/>
      <c r="P42" s="22"/>
    </row>
    <row r="43" spans="1:16" ht="39" customHeight="1" thickBot="1">
      <c r="A43" s="22"/>
      <c r="B43" s="40"/>
      <c r="C43" s="1148" t="s">
        <v>589</v>
      </c>
      <c r="D43" s="1149"/>
      <c r="E43" s="1150"/>
      <c r="F43" s="41">
        <v>0.75</v>
      </c>
      <c r="G43" s="42">
        <v>0.71</v>
      </c>
      <c r="H43" s="42">
        <v>0.41</v>
      </c>
      <c r="I43" s="42">
        <v>0.26</v>
      </c>
      <c r="J43" s="43">
        <v>0.25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LpQW3u+wAD5E00s7aczIznN/QLz5hnSgmE/NNApfiG8VTH5r2lggtJJGOkredpqyPCu/TFNpZWTs+8tCCZgLQ==" saltValue="npysrmr/bueVnPbagmTt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76" t="s">
        <v>10</v>
      </c>
      <c r="C45" s="1177"/>
      <c r="D45" s="58"/>
      <c r="E45" s="1182" t="s">
        <v>11</v>
      </c>
      <c r="F45" s="1182"/>
      <c r="G45" s="1182"/>
      <c r="H45" s="1182"/>
      <c r="I45" s="1182"/>
      <c r="J45" s="1183"/>
      <c r="K45" s="59">
        <v>15823</v>
      </c>
      <c r="L45" s="60">
        <v>15107</v>
      </c>
      <c r="M45" s="60">
        <v>14307</v>
      </c>
      <c r="N45" s="60">
        <v>13603</v>
      </c>
      <c r="O45" s="61">
        <v>12924</v>
      </c>
      <c r="P45" s="48"/>
      <c r="Q45" s="48"/>
      <c r="R45" s="48"/>
      <c r="S45" s="48"/>
      <c r="T45" s="48"/>
      <c r="U45" s="48"/>
    </row>
    <row r="46" spans="1:21" ht="30.75" customHeight="1">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c r="A48" s="48"/>
      <c r="B48" s="1178"/>
      <c r="C48" s="1179"/>
      <c r="D48" s="62"/>
      <c r="E48" s="1155" t="s">
        <v>14</v>
      </c>
      <c r="F48" s="1155"/>
      <c r="G48" s="1155"/>
      <c r="H48" s="1155"/>
      <c r="I48" s="1155"/>
      <c r="J48" s="1156"/>
      <c r="K48" s="63">
        <v>2927</v>
      </c>
      <c r="L48" s="64">
        <v>3066</v>
      </c>
      <c r="M48" s="64">
        <v>3101</v>
      </c>
      <c r="N48" s="64">
        <v>3006</v>
      </c>
      <c r="O48" s="65">
        <v>3084</v>
      </c>
      <c r="P48" s="48"/>
      <c r="Q48" s="48"/>
      <c r="R48" s="48"/>
      <c r="S48" s="48"/>
      <c r="T48" s="48"/>
      <c r="U48" s="48"/>
    </row>
    <row r="49" spans="1:21" ht="30.75" customHeight="1">
      <c r="A49" s="48"/>
      <c r="B49" s="1178"/>
      <c r="C49" s="1179"/>
      <c r="D49" s="62"/>
      <c r="E49" s="1155" t="s">
        <v>15</v>
      </c>
      <c r="F49" s="1155"/>
      <c r="G49" s="1155"/>
      <c r="H49" s="1155"/>
      <c r="I49" s="1155"/>
      <c r="J49" s="1156"/>
      <c r="K49" s="63">
        <v>213</v>
      </c>
      <c r="L49" s="64">
        <v>193</v>
      </c>
      <c r="M49" s="64">
        <v>206</v>
      </c>
      <c r="N49" s="64">
        <v>217</v>
      </c>
      <c r="O49" s="65">
        <v>203</v>
      </c>
      <c r="P49" s="48"/>
      <c r="Q49" s="48"/>
      <c r="R49" s="48"/>
      <c r="S49" s="48"/>
      <c r="T49" s="48"/>
      <c r="U49" s="48"/>
    </row>
    <row r="50" spans="1:21" ht="30.75" customHeight="1">
      <c r="A50" s="48"/>
      <c r="B50" s="1178"/>
      <c r="C50" s="1179"/>
      <c r="D50" s="62"/>
      <c r="E50" s="1155" t="s">
        <v>16</v>
      </c>
      <c r="F50" s="1155"/>
      <c r="G50" s="1155"/>
      <c r="H50" s="1155"/>
      <c r="I50" s="1155"/>
      <c r="J50" s="1156"/>
      <c r="K50" s="63">
        <v>57</v>
      </c>
      <c r="L50" s="64">
        <v>62</v>
      </c>
      <c r="M50" s="64">
        <v>53</v>
      </c>
      <c r="N50" s="64">
        <v>63</v>
      </c>
      <c r="O50" s="65">
        <v>62</v>
      </c>
      <c r="P50" s="48"/>
      <c r="Q50" s="48"/>
      <c r="R50" s="48"/>
      <c r="S50" s="48"/>
      <c r="T50" s="48"/>
      <c r="U50" s="48"/>
    </row>
    <row r="51" spans="1:21" ht="30.75" customHeight="1">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c r="A52" s="48"/>
      <c r="B52" s="1153" t="s">
        <v>18</v>
      </c>
      <c r="C52" s="1154"/>
      <c r="D52" s="66"/>
      <c r="E52" s="1155" t="s">
        <v>19</v>
      </c>
      <c r="F52" s="1155"/>
      <c r="G52" s="1155"/>
      <c r="H52" s="1155"/>
      <c r="I52" s="1155"/>
      <c r="J52" s="1156"/>
      <c r="K52" s="63">
        <v>10493</v>
      </c>
      <c r="L52" s="64">
        <v>10193</v>
      </c>
      <c r="M52" s="64">
        <v>10011</v>
      </c>
      <c r="N52" s="64">
        <v>9708</v>
      </c>
      <c r="O52" s="65">
        <v>9694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8527</v>
      </c>
      <c r="L53" s="69">
        <v>8235</v>
      </c>
      <c r="M53" s="69">
        <v>7656</v>
      </c>
      <c r="N53" s="69">
        <v>7181</v>
      </c>
      <c r="O53" s="70">
        <v>6579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590</v>
      </c>
      <c r="P56" s="48"/>
      <c r="Q56" s="48"/>
      <c r="R56" s="48"/>
      <c r="S56" s="48"/>
      <c r="T56" s="48"/>
      <c r="U56" s="48"/>
    </row>
    <row r="57" spans="1:21" ht="31.5" customHeight="1" thickBot="1">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wgsaT+H49rs6vnrKuCrw3iV4yWer8ojx6WRfzAlTFD47x4ZLPw5PFOMSFhmmAffeTFrd2M1fdMSy0wNST5teQ==" saltValue="0Pv+bH+CGu0mOglDzkp3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560</v>
      </c>
      <c r="J40" s="103" t="s">
        <v>561</v>
      </c>
      <c r="K40" s="103" t="s">
        <v>562</v>
      </c>
      <c r="L40" s="103" t="s">
        <v>563</v>
      </c>
      <c r="M40" s="104" t="s">
        <v>564</v>
      </c>
    </row>
    <row r="41" spans="2:13" ht="27.75" customHeight="1">
      <c r="B41" s="1196" t="s">
        <v>31</v>
      </c>
      <c r="C41" s="1197"/>
      <c r="D41" s="105"/>
      <c r="E41" s="1198" t="s">
        <v>32</v>
      </c>
      <c r="F41" s="1198"/>
      <c r="G41" s="1198"/>
      <c r="H41" s="1199"/>
      <c r="I41" s="355">
        <v>139382</v>
      </c>
      <c r="J41" s="356">
        <v>136925</v>
      </c>
      <c r="K41" s="356">
        <v>133006</v>
      </c>
      <c r="L41" s="356">
        <v>128986</v>
      </c>
      <c r="M41" s="357">
        <v>123425</v>
      </c>
    </row>
    <row r="42" spans="2:13" ht="27.75" customHeight="1">
      <c r="B42" s="1186"/>
      <c r="C42" s="1187"/>
      <c r="D42" s="106"/>
      <c r="E42" s="1190" t="s">
        <v>33</v>
      </c>
      <c r="F42" s="1190"/>
      <c r="G42" s="1190"/>
      <c r="H42" s="1191"/>
      <c r="I42" s="358">
        <v>3683</v>
      </c>
      <c r="J42" s="359" t="s">
        <v>519</v>
      </c>
      <c r="K42" s="359" t="s">
        <v>519</v>
      </c>
      <c r="L42" s="359" t="s">
        <v>519</v>
      </c>
      <c r="M42" s="360" t="s">
        <v>519</v>
      </c>
    </row>
    <row r="43" spans="2:13" ht="27.75" customHeight="1">
      <c r="B43" s="1186"/>
      <c r="C43" s="1187"/>
      <c r="D43" s="106"/>
      <c r="E43" s="1190" t="s">
        <v>34</v>
      </c>
      <c r="F43" s="1190"/>
      <c r="G43" s="1190"/>
      <c r="H43" s="1191"/>
      <c r="I43" s="358">
        <v>31698</v>
      </c>
      <c r="J43" s="359">
        <v>32509</v>
      </c>
      <c r="K43" s="359">
        <v>34639</v>
      </c>
      <c r="L43" s="359">
        <v>32423</v>
      </c>
      <c r="M43" s="360">
        <v>30883</v>
      </c>
    </row>
    <row r="44" spans="2:13" ht="27.75" customHeight="1">
      <c r="B44" s="1186"/>
      <c r="C44" s="1187"/>
      <c r="D44" s="106"/>
      <c r="E44" s="1190" t="s">
        <v>35</v>
      </c>
      <c r="F44" s="1190"/>
      <c r="G44" s="1190"/>
      <c r="H44" s="1191"/>
      <c r="I44" s="358">
        <v>2236</v>
      </c>
      <c r="J44" s="359">
        <v>2361</v>
      </c>
      <c r="K44" s="359">
        <v>2316</v>
      </c>
      <c r="L44" s="359">
        <v>2237</v>
      </c>
      <c r="M44" s="360">
        <v>2033</v>
      </c>
    </row>
    <row r="45" spans="2:13" ht="27.75" customHeight="1">
      <c r="B45" s="1186"/>
      <c r="C45" s="1187"/>
      <c r="D45" s="106"/>
      <c r="E45" s="1190" t="s">
        <v>36</v>
      </c>
      <c r="F45" s="1190"/>
      <c r="G45" s="1190"/>
      <c r="H45" s="1191"/>
      <c r="I45" s="358">
        <v>12670</v>
      </c>
      <c r="J45" s="359">
        <v>12920</v>
      </c>
      <c r="K45" s="359">
        <v>13103</v>
      </c>
      <c r="L45" s="359">
        <v>13474</v>
      </c>
      <c r="M45" s="360">
        <v>13696</v>
      </c>
    </row>
    <row r="46" spans="2:13" ht="27.75" customHeight="1">
      <c r="B46" s="1186"/>
      <c r="C46" s="1187"/>
      <c r="D46" s="107"/>
      <c r="E46" s="1190" t="s">
        <v>37</v>
      </c>
      <c r="F46" s="1190"/>
      <c r="G46" s="1190"/>
      <c r="H46" s="1191"/>
      <c r="I46" s="358" t="s">
        <v>519</v>
      </c>
      <c r="J46" s="359" t="s">
        <v>519</v>
      </c>
      <c r="K46" s="359" t="s">
        <v>519</v>
      </c>
      <c r="L46" s="359" t="s">
        <v>519</v>
      </c>
      <c r="M46" s="360" t="s">
        <v>519</v>
      </c>
    </row>
    <row r="47" spans="2:13" ht="27.75" customHeight="1">
      <c r="B47" s="1186"/>
      <c r="C47" s="1187"/>
      <c r="D47" s="108"/>
      <c r="E47" s="1200" t="s">
        <v>38</v>
      </c>
      <c r="F47" s="1201"/>
      <c r="G47" s="1201"/>
      <c r="H47" s="1202"/>
      <c r="I47" s="358" t="s">
        <v>519</v>
      </c>
      <c r="J47" s="359" t="s">
        <v>519</v>
      </c>
      <c r="K47" s="359" t="s">
        <v>519</v>
      </c>
      <c r="L47" s="359" t="s">
        <v>519</v>
      </c>
      <c r="M47" s="360" t="s">
        <v>519</v>
      </c>
    </row>
    <row r="48" spans="2:13" ht="27.75" customHeight="1">
      <c r="B48" s="1186"/>
      <c r="C48" s="1187"/>
      <c r="D48" s="106"/>
      <c r="E48" s="1190" t="s">
        <v>39</v>
      </c>
      <c r="F48" s="1190"/>
      <c r="G48" s="1190"/>
      <c r="H48" s="1191"/>
      <c r="I48" s="358" t="s">
        <v>519</v>
      </c>
      <c r="J48" s="359" t="s">
        <v>519</v>
      </c>
      <c r="K48" s="359" t="s">
        <v>519</v>
      </c>
      <c r="L48" s="359" t="s">
        <v>519</v>
      </c>
      <c r="M48" s="360" t="s">
        <v>519</v>
      </c>
    </row>
    <row r="49" spans="2:13" ht="27.75" customHeight="1">
      <c r="B49" s="1188"/>
      <c r="C49" s="1189"/>
      <c r="D49" s="106"/>
      <c r="E49" s="1190" t="s">
        <v>40</v>
      </c>
      <c r="F49" s="1190"/>
      <c r="G49" s="1190"/>
      <c r="H49" s="1191"/>
      <c r="I49" s="358" t="s">
        <v>519</v>
      </c>
      <c r="J49" s="359" t="s">
        <v>519</v>
      </c>
      <c r="K49" s="359" t="s">
        <v>519</v>
      </c>
      <c r="L49" s="359" t="s">
        <v>519</v>
      </c>
      <c r="M49" s="360" t="s">
        <v>519</v>
      </c>
    </row>
    <row r="50" spans="2:13" ht="27.75" customHeight="1">
      <c r="B50" s="1184" t="s">
        <v>41</v>
      </c>
      <c r="C50" s="1185"/>
      <c r="D50" s="109"/>
      <c r="E50" s="1190" t="s">
        <v>42</v>
      </c>
      <c r="F50" s="1190"/>
      <c r="G50" s="1190"/>
      <c r="H50" s="1191"/>
      <c r="I50" s="358">
        <v>10793</v>
      </c>
      <c r="J50" s="359">
        <v>9797</v>
      </c>
      <c r="K50" s="359">
        <v>9449</v>
      </c>
      <c r="L50" s="359">
        <v>10438</v>
      </c>
      <c r="M50" s="360">
        <v>12326</v>
      </c>
    </row>
    <row r="51" spans="2:13" ht="27.75" customHeight="1">
      <c r="B51" s="1186"/>
      <c r="C51" s="1187"/>
      <c r="D51" s="106"/>
      <c r="E51" s="1190" t="s">
        <v>43</v>
      </c>
      <c r="F51" s="1190"/>
      <c r="G51" s="1190"/>
      <c r="H51" s="1191"/>
      <c r="I51" s="358">
        <v>4370</v>
      </c>
      <c r="J51" s="359">
        <v>4469</v>
      </c>
      <c r="K51" s="359">
        <v>4239</v>
      </c>
      <c r="L51" s="359">
        <v>3485</v>
      </c>
      <c r="M51" s="360">
        <v>2665</v>
      </c>
    </row>
    <row r="52" spans="2:13" ht="27.75" customHeight="1">
      <c r="B52" s="1188"/>
      <c r="C52" s="1189"/>
      <c r="D52" s="106"/>
      <c r="E52" s="1190" t="s">
        <v>44</v>
      </c>
      <c r="F52" s="1190"/>
      <c r="G52" s="1190"/>
      <c r="H52" s="1191"/>
      <c r="I52" s="358">
        <v>119288</v>
      </c>
      <c r="J52" s="359">
        <v>117424</v>
      </c>
      <c r="K52" s="359">
        <v>117443</v>
      </c>
      <c r="L52" s="359">
        <v>113808</v>
      </c>
      <c r="M52" s="360">
        <v>109547</v>
      </c>
    </row>
    <row r="53" spans="2:13" ht="27.75" customHeight="1" thickBot="1">
      <c r="B53" s="1192" t="s">
        <v>45</v>
      </c>
      <c r="C53" s="1193"/>
      <c r="D53" s="110"/>
      <c r="E53" s="1194" t="s">
        <v>46</v>
      </c>
      <c r="F53" s="1194"/>
      <c r="G53" s="1194"/>
      <c r="H53" s="1195"/>
      <c r="I53" s="361">
        <v>55217</v>
      </c>
      <c r="J53" s="362">
        <v>53026</v>
      </c>
      <c r="K53" s="362">
        <v>51932</v>
      </c>
      <c r="L53" s="362">
        <v>49387</v>
      </c>
      <c r="M53" s="363">
        <v>45500</v>
      </c>
    </row>
    <row r="54" spans="2:13" ht="27.75" customHeight="1">
      <c r="B54" s="111" t="s">
        <v>47</v>
      </c>
      <c r="C54" s="112"/>
      <c r="D54" s="112"/>
      <c r="E54" s="113"/>
      <c r="F54" s="113"/>
      <c r="G54" s="113"/>
      <c r="H54" s="113"/>
      <c r="I54" s="114"/>
      <c r="J54" s="114"/>
      <c r="K54" s="114"/>
      <c r="L54" s="114"/>
      <c r="M54" s="114"/>
    </row>
    <row r="55" spans="2:13"/>
  </sheetData>
  <sheetProtection algorithmName="SHA-512" hashValue="KChijUaOas8n80+YGaLcGjTXZfRF6HucW/LaUHIApEtFXinFCdBrHRIw6/Tq0Y91tW8H5KrzS9kw7FJxAJ/8Mw==" saltValue="6HdCS3Xq8TEdDc1xrpcF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C59" sqref="C59:E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562</v>
      </c>
      <c r="G54" s="119" t="s">
        <v>563</v>
      </c>
      <c r="H54" s="120" t="s">
        <v>564</v>
      </c>
    </row>
    <row r="55" spans="2:8" ht="52.5" customHeight="1">
      <c r="B55" s="121"/>
      <c r="C55" s="1211" t="s">
        <v>49</v>
      </c>
      <c r="D55" s="1211"/>
      <c r="E55" s="1212"/>
      <c r="F55" s="122">
        <v>3762</v>
      </c>
      <c r="G55" s="122">
        <v>4585</v>
      </c>
      <c r="H55" s="123">
        <v>5585</v>
      </c>
    </row>
    <row r="56" spans="2:8" ht="52.5" customHeight="1">
      <c r="B56" s="124"/>
      <c r="C56" s="1213" t="s">
        <v>50</v>
      </c>
      <c r="D56" s="1213"/>
      <c r="E56" s="1214"/>
      <c r="F56" s="125">
        <v>258</v>
      </c>
      <c r="G56" s="125">
        <v>258</v>
      </c>
      <c r="H56" s="126">
        <v>258</v>
      </c>
    </row>
    <row r="57" spans="2:8" ht="53.25" customHeight="1">
      <c r="B57" s="124"/>
      <c r="C57" s="1215" t="s">
        <v>51</v>
      </c>
      <c r="D57" s="1215"/>
      <c r="E57" s="1216"/>
      <c r="F57" s="127">
        <v>3950</v>
      </c>
      <c r="G57" s="127">
        <v>4141</v>
      </c>
      <c r="H57" s="128">
        <v>4212</v>
      </c>
    </row>
    <row r="58" spans="2:8" ht="45.75" customHeight="1">
      <c r="B58" s="129"/>
      <c r="C58" s="1203" t="s">
        <v>611</v>
      </c>
      <c r="D58" s="1204"/>
      <c r="E58" s="1205"/>
      <c r="F58" s="130">
        <v>1518</v>
      </c>
      <c r="G58" s="130">
        <v>1518</v>
      </c>
      <c r="H58" s="131">
        <v>1518</v>
      </c>
    </row>
    <row r="59" spans="2:8" ht="45.75" customHeight="1">
      <c r="B59" s="129"/>
      <c r="C59" s="1203" t="s">
        <v>612</v>
      </c>
      <c r="D59" s="1204"/>
      <c r="E59" s="1205"/>
      <c r="F59" s="130">
        <v>1387</v>
      </c>
      <c r="G59" s="130">
        <v>1332</v>
      </c>
      <c r="H59" s="131">
        <v>1219</v>
      </c>
    </row>
    <row r="60" spans="2:8" ht="45.75" customHeight="1">
      <c r="B60" s="129"/>
      <c r="C60" s="1203" t="s">
        <v>613</v>
      </c>
      <c r="D60" s="1204"/>
      <c r="E60" s="1205"/>
      <c r="F60" s="130">
        <v>452</v>
      </c>
      <c r="G60" s="130">
        <v>745</v>
      </c>
      <c r="H60" s="131">
        <v>993</v>
      </c>
    </row>
    <row r="61" spans="2:8" ht="45.75" customHeight="1">
      <c r="B61" s="129"/>
      <c r="C61" s="1203" t="s">
        <v>614</v>
      </c>
      <c r="D61" s="1204"/>
      <c r="E61" s="1205"/>
      <c r="F61" s="130">
        <v>183</v>
      </c>
      <c r="G61" s="130">
        <v>176</v>
      </c>
      <c r="H61" s="131">
        <v>167</v>
      </c>
    </row>
    <row r="62" spans="2:8" ht="45.75" customHeight="1" thickBot="1">
      <c r="B62" s="132"/>
      <c r="C62" s="1206" t="s">
        <v>615</v>
      </c>
      <c r="D62" s="1207"/>
      <c r="E62" s="1208"/>
      <c r="F62" s="133">
        <v>95</v>
      </c>
      <c r="G62" s="133">
        <v>95</v>
      </c>
      <c r="H62" s="134">
        <v>95</v>
      </c>
    </row>
    <row r="63" spans="2:8" ht="52.5" customHeight="1" thickBot="1">
      <c r="B63" s="135"/>
      <c r="C63" s="1209" t="s">
        <v>52</v>
      </c>
      <c r="D63" s="1209"/>
      <c r="E63" s="1210"/>
      <c r="F63" s="136">
        <v>7970</v>
      </c>
      <c r="G63" s="136">
        <v>8983</v>
      </c>
      <c r="H63" s="137">
        <v>10055</v>
      </c>
    </row>
    <row r="64" spans="2:8"/>
  </sheetData>
  <sheetProtection algorithmName="SHA-512" hashValue="QvZEryNjwZ9uX7rijxjnzIcvAloTza7dMhxaLesp6lMcF1GFrGb7cQGGDvKxygCaKS4gYM3fcvgyK7+NEVKvpg==" saltValue="6P1M2NHz1tYy2qeSOP9S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557</v>
      </c>
      <c r="G2" s="151"/>
      <c r="H2" s="152"/>
    </row>
    <row r="3" spans="1:8">
      <c r="A3" s="148" t="s">
        <v>550</v>
      </c>
      <c r="B3" s="153"/>
      <c r="C3" s="154"/>
      <c r="D3" s="155">
        <v>25092</v>
      </c>
      <c r="E3" s="156"/>
      <c r="F3" s="157">
        <v>46457</v>
      </c>
      <c r="G3" s="158"/>
      <c r="H3" s="159"/>
    </row>
    <row r="4" spans="1:8">
      <c r="A4" s="160"/>
      <c r="B4" s="161"/>
      <c r="C4" s="162"/>
      <c r="D4" s="163">
        <v>9134</v>
      </c>
      <c r="E4" s="164"/>
      <c r="F4" s="165">
        <v>24020</v>
      </c>
      <c r="G4" s="166"/>
      <c r="H4" s="167"/>
    </row>
    <row r="5" spans="1:8">
      <c r="A5" s="148" t="s">
        <v>552</v>
      </c>
      <c r="B5" s="153"/>
      <c r="C5" s="154"/>
      <c r="D5" s="155">
        <v>49404</v>
      </c>
      <c r="E5" s="156"/>
      <c r="F5" s="157">
        <v>51849</v>
      </c>
      <c r="G5" s="158"/>
      <c r="H5" s="159"/>
    </row>
    <row r="6" spans="1:8">
      <c r="A6" s="160"/>
      <c r="B6" s="161"/>
      <c r="C6" s="162"/>
      <c r="D6" s="163">
        <v>12568</v>
      </c>
      <c r="E6" s="164"/>
      <c r="F6" s="165">
        <v>26326</v>
      </c>
      <c r="G6" s="166"/>
      <c r="H6" s="167"/>
    </row>
    <row r="7" spans="1:8">
      <c r="A7" s="148" t="s">
        <v>553</v>
      </c>
      <c r="B7" s="153"/>
      <c r="C7" s="154"/>
      <c r="D7" s="155">
        <v>36971</v>
      </c>
      <c r="E7" s="156"/>
      <c r="F7" s="157">
        <v>52191</v>
      </c>
      <c r="G7" s="158"/>
      <c r="H7" s="159"/>
    </row>
    <row r="8" spans="1:8">
      <c r="A8" s="160"/>
      <c r="B8" s="161"/>
      <c r="C8" s="162"/>
      <c r="D8" s="163">
        <v>8867</v>
      </c>
      <c r="E8" s="164"/>
      <c r="F8" s="165">
        <v>26807</v>
      </c>
      <c r="G8" s="166"/>
      <c r="H8" s="167"/>
    </row>
    <row r="9" spans="1:8">
      <c r="A9" s="148" t="s">
        <v>554</v>
      </c>
      <c r="B9" s="153"/>
      <c r="C9" s="154"/>
      <c r="D9" s="155">
        <v>41327</v>
      </c>
      <c r="E9" s="156"/>
      <c r="F9" s="157">
        <v>48105</v>
      </c>
      <c r="G9" s="158"/>
      <c r="H9" s="159"/>
    </row>
    <row r="10" spans="1:8">
      <c r="A10" s="160"/>
      <c r="B10" s="161"/>
      <c r="C10" s="162"/>
      <c r="D10" s="163">
        <v>10917</v>
      </c>
      <c r="E10" s="164"/>
      <c r="F10" s="165">
        <v>24072</v>
      </c>
      <c r="G10" s="166"/>
      <c r="H10" s="167"/>
    </row>
    <row r="11" spans="1:8">
      <c r="A11" s="148" t="s">
        <v>555</v>
      </c>
      <c r="B11" s="153"/>
      <c r="C11" s="154"/>
      <c r="D11" s="155">
        <v>33118</v>
      </c>
      <c r="E11" s="156"/>
      <c r="F11" s="157">
        <v>47446</v>
      </c>
      <c r="G11" s="158"/>
      <c r="H11" s="159"/>
    </row>
    <row r="12" spans="1:8">
      <c r="A12" s="160"/>
      <c r="B12" s="161"/>
      <c r="C12" s="168"/>
      <c r="D12" s="163">
        <v>9189</v>
      </c>
      <c r="E12" s="164"/>
      <c r="F12" s="165">
        <v>24371</v>
      </c>
      <c r="G12" s="166"/>
      <c r="H12" s="167"/>
    </row>
    <row r="13" spans="1:8">
      <c r="A13" s="148"/>
      <c r="B13" s="153"/>
      <c r="C13" s="169"/>
      <c r="D13" s="170">
        <v>37182</v>
      </c>
      <c r="E13" s="171"/>
      <c r="F13" s="172">
        <v>49210</v>
      </c>
      <c r="G13" s="173"/>
      <c r="H13" s="159"/>
    </row>
    <row r="14" spans="1:8">
      <c r="A14" s="160"/>
      <c r="B14" s="161"/>
      <c r="C14" s="162"/>
      <c r="D14" s="163">
        <v>10135</v>
      </c>
      <c r="E14" s="164"/>
      <c r="F14" s="165">
        <v>25119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1.84</v>
      </c>
      <c r="C19" s="174">
        <f>ROUND(VALUE(SUBSTITUTE(実質収支比率等に係る経年分析!G$48,"▲","-")),2)</f>
        <v>3.95</v>
      </c>
      <c r="D19" s="174">
        <f>ROUND(VALUE(SUBSTITUTE(実質収支比率等に係る経年分析!H$48,"▲","-")),2)</f>
        <v>3.54</v>
      </c>
      <c r="E19" s="174">
        <f>ROUND(VALUE(SUBSTITUTE(実質収支比率等に係る経年分析!I$48,"▲","-")),2)</f>
        <v>7.01</v>
      </c>
      <c r="F19" s="174">
        <f>ROUND(VALUE(SUBSTITUTE(実質収支比率等に係る経年分析!J$48,"▲","-")),2)</f>
        <v>7.57</v>
      </c>
    </row>
    <row r="20" spans="1:11">
      <c r="A20" s="174" t="s">
        <v>56</v>
      </c>
      <c r="B20" s="174">
        <f>ROUND(VALUE(SUBSTITUTE(実質収支比率等に係る経年分析!F$47,"▲","-")),2)</f>
        <v>3.12</v>
      </c>
      <c r="C20" s="174">
        <f>ROUND(VALUE(SUBSTITUTE(実質収支比率等に係る経年分析!G$47,"▲","-")),2)</f>
        <v>4.18</v>
      </c>
      <c r="D20" s="174">
        <f>ROUND(VALUE(SUBSTITUTE(実質収支比率等に係る経年分析!H$47,"▲","-")),2)</f>
        <v>5.54</v>
      </c>
      <c r="E20" s="174">
        <f>ROUND(VALUE(SUBSTITUTE(実質収支比率等に係る経年分析!I$47,"▲","-")),2)</f>
        <v>6.6</v>
      </c>
      <c r="F20" s="174">
        <f>ROUND(VALUE(SUBSTITUTE(実質収支比率等に係る経年分析!J$47,"▲","-")),2)</f>
        <v>8.2100000000000009</v>
      </c>
    </row>
    <row r="21" spans="1:11">
      <c r="A21" s="174" t="s">
        <v>57</v>
      </c>
      <c r="B21" s="174">
        <f>IF(ISNUMBER(VALUE(SUBSTITUTE(実質収支比率等に係る経年分析!F$49,"▲","-"))),ROUND(VALUE(SUBSTITUTE(実質収支比率等に係る経年分析!F$49,"▲","-")),2),NA())</f>
        <v>-3.18</v>
      </c>
      <c r="C21" s="174">
        <f>IF(ISNUMBER(VALUE(SUBSTITUTE(実質収支比率等に係る経年分析!G$49,"▲","-"))),ROUND(VALUE(SUBSTITUTE(実質収支比率等に係る経年分析!G$49,"▲","-")),2),NA())</f>
        <v>2.11</v>
      </c>
      <c r="D21" s="174">
        <f>IF(ISNUMBER(VALUE(SUBSTITUTE(実質収支比率等に係る経年分析!H$49,"▲","-"))),ROUND(VALUE(SUBSTITUTE(実質収支比率等に係る経年分析!H$49,"▲","-")),2),NA())</f>
        <v>-0.93</v>
      </c>
      <c r="E21" s="174">
        <f>IF(ISNUMBER(VALUE(SUBSTITUTE(実質収支比率等に係る経年分析!I$49,"▲","-"))),ROUND(VALUE(SUBSTITUTE(実質収支比率等に係る経年分析!I$49,"▲","-")),2),NA())</f>
        <v>2.95</v>
      </c>
      <c r="F21" s="174">
        <f>IF(ISNUMBER(VALUE(SUBSTITUTE(実質収支比率等に係る経年分析!J$49,"▲","-"))),ROUND(VALUE(SUBSTITUTE(実質収支比率等に係る経年分析!J$49,"▲","-")),2),NA())</f>
        <v>-1.8</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0.25</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c r="A30" s="175" t="str">
        <f>IF(連結実質赤字比率に係る赤字・黒字の構成分析!C$40="",NA(),連結実質赤字比率に係る赤字・黒字の構成分析!C$40)</f>
        <v>競輪事業特別会計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0.57999999999999996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0.56000000000000005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0.55000000000000004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0.44</v>
      </c>
    </row>
    <row r="31" spans="1:11">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0.61</v>
      </c>
    </row>
    <row r="32" spans="1:11">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3.94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7.58</v>
      </c>
    </row>
    <row r="33" spans="1:16">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9.82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7.84</v>
      </c>
    </row>
    <row r="34" spans="1:16">
      <c r="A34" s="175" t="str">
        <f>IF(連結実質赤字比率に係る赤字・黒字の構成分析!C$36="",NA(),連結実質赤字比率に係る赤字・黒字の構成分析!C$36)</f>
        <v>母子父子寡婦福祉資金貸付金特別会計</v>
      </c>
      <c r="B34" s="175">
        <f>IF(ROUND(VALUE(SUBSTITUTE(連結実質赤字比率に係る赤字・黒字の構成分析!F$36,"▲", "-")), 2) &lt; 0, ABS(ROUND(VALUE(SUBSTITUTE(連結実質赤字比率に係る赤字・黒字の構成分析!F$36,"▲", "-")), 2)), NA())</f>
        <v>0.02</v>
      </c>
      <c r="C34" s="175" t="e">
        <f>IF(ROUND(VALUE(SUBSTITUTE(連結実質赤字比率に係る赤字・黒字の構成分析!F$36,"▲", "-")), 2) &gt;= 0, ABS(ROUND(VALUE(SUBSTITUTE(連結実質赤字比率に係る赤字・黒字の構成分析!F$36,"▲", "-")), 2)), NA())</f>
        <v>#N/A</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f>IF(ROUND(VALUE(SUBSTITUTE(連結実質赤字比率に係る赤字・黒字の構成分析!J$36,"▲", "-")), 2) &lt; 0, ABS(ROUND(VALUE(SUBSTITUTE(連結実質赤字比率に係る赤字・黒字の構成分析!J$36,"▲", "-")), 2)), NA())</f>
        <v>0.01</v>
      </c>
      <c r="K34" s="175" t="e">
        <f>IF(ROUND(VALUE(SUBSTITUTE(連結実質赤字比率に係る赤字・黒字の構成分析!J$36,"▲", "-")), 2) &gt;= 0, ABS(ROUND(VALUE(SUBSTITUTE(連結実質赤字比率に係る赤字・黒字の構成分析!J$36,"▲", "-")), 2)), NA())</f>
        <v>#N/A</v>
      </c>
    </row>
    <row r="35" spans="1:16">
      <c r="A35" s="175" t="str">
        <f>IF(連結実質赤字比率に係る赤字・黒字の構成分析!C$35="",NA(),連結実質赤字比率に係る赤字・黒字の構成分析!C$35)</f>
        <v>病院事業会計</v>
      </c>
      <c r="B35" s="175">
        <f>IF(ROUND(VALUE(SUBSTITUTE(連結実質赤字比率に係る赤字・黒字の構成分析!F$35,"▲", "-")), 2) &lt; 0, ABS(ROUND(VALUE(SUBSTITUTE(連結実質赤字比率に係る赤字・黒字の構成分析!F$35,"▲", "-")), 2)), NA())</f>
        <v>2.72</v>
      </c>
      <c r="C35" s="175" t="e">
        <f>IF(ROUND(VALUE(SUBSTITUTE(連結実質赤字比率に係る赤字・黒字の構成分析!F$35,"▲", "-")), 2) &gt;= 0, ABS(ROUND(VALUE(SUBSTITUTE(連結実質赤字比率に係る赤字・黒字の構成分析!F$35,"▲", "-")), 2)), NA())</f>
        <v>#N/A</v>
      </c>
      <c r="D35" s="175">
        <f>IF(ROUND(VALUE(SUBSTITUTE(連結実質赤字比率に係る赤字・黒字の構成分析!G$35,"▲", "-")), 2) &lt; 0, ABS(ROUND(VALUE(SUBSTITUTE(連結実質赤字比率に係る赤字・黒字の構成分析!G$35,"▲", "-")), 2)), NA())</f>
        <v>2.5</v>
      </c>
      <c r="E35" s="175" t="e">
        <f>IF(ROUND(VALUE(SUBSTITUTE(連結実質赤字比率に係る赤字・黒字の構成分析!G$35,"▲", "-")), 2) &gt;= 0, ABS(ROUND(VALUE(SUBSTITUTE(連結実質赤字比率に係る赤字・黒字の構成分析!G$35,"▲", "-")), 2)), NA())</f>
        <v>#N/A</v>
      </c>
      <c r="F35" s="175">
        <f>IF(ROUND(VALUE(SUBSTITUTE(連結実質赤字比率に係る赤字・黒字の構成分析!H$35,"▲", "-")), 2) &lt; 0, ABS(ROUND(VALUE(SUBSTITUTE(連結実質赤字比率に係る赤字・黒字の構成分析!H$35,"▲", "-")), 2)), NA())</f>
        <v>1.49</v>
      </c>
      <c r="G35" s="175" t="e">
        <f>IF(ROUND(VALUE(SUBSTITUTE(連結実質赤字比率に係る赤字・黒字の構成分析!H$35,"▲", "-")), 2) &gt;= 0, ABS(ROUND(VALUE(SUBSTITUTE(連結実質赤字比率に係る赤字・黒字の構成分析!H$35,"▲", "-")), 2)), NA())</f>
        <v>#N/A</v>
      </c>
      <c r="H35" s="175">
        <f>IF(ROUND(VALUE(SUBSTITUTE(連結実質赤字比率に係る赤字・黒字の構成分析!I$35,"▲", "-")), 2) &lt; 0, ABS(ROUND(VALUE(SUBSTITUTE(連結実質赤字比率に係る赤字・黒字の構成分析!I$35,"▲", "-")), 2)), NA())</f>
        <v>0.27</v>
      </c>
      <c r="I35" s="175" t="e">
        <f>IF(ROUND(VALUE(SUBSTITUTE(連結実質赤字比率に係る赤字・黒字の構成分析!I$35,"▲", "-")), 2) &gt;= 0, ABS(ROUND(VALUE(SUBSTITUTE(連結実質赤字比率に係る赤字・黒字の構成分析!I$35,"▲", "-")), 2)), NA())</f>
        <v>#N/A</v>
      </c>
      <c r="J35" s="175">
        <f>IF(ROUND(VALUE(SUBSTITUTE(連結実質赤字比率に係る赤字・黒字の構成分析!J$35,"▲", "-")), 2) &lt; 0, ABS(ROUND(VALUE(SUBSTITUTE(連結実質赤字比率に係る赤字・黒字の構成分析!J$35,"▲", "-")), 2)), NA())</f>
        <v>0.06</v>
      </c>
      <c r="K35" s="175" t="e">
        <f>IF(ROUND(VALUE(SUBSTITUTE(連結実質赤字比率に係る赤字・黒字の構成分析!J$35,"▲", "-")), 2) &gt;= 0, ABS(ROUND(VALUE(SUBSTITUTE(連結実質赤字比率に係る赤字・黒字の構成分析!J$35,"▲", "-")), 2)), NA())</f>
        <v>#N/A</v>
      </c>
    </row>
    <row r="36" spans="1:16">
      <c r="A36" s="175" t="str">
        <f>IF(連結実質赤字比率に係る赤字・黒字の構成分析!C$34="",NA(),連結実質赤字比率に係る赤字・黒字の構成分析!C$34)</f>
        <v>自動車運送事業会計</v>
      </c>
      <c r="B36" s="175">
        <f>IF(ROUND(VALUE(SUBSTITUTE(連結実質赤字比率に係る赤字・黒字の構成分析!F$34,"▲", "-")), 2) &lt; 0, ABS(ROUND(VALUE(SUBSTITUTE(連結実質赤字比率に係る赤字・黒字の構成分析!F$34,"▲", "-")), 2)), NA())</f>
        <v>7.0000000000000007E-2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0.26</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0.22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0.2</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0.18</v>
      </c>
      <c r="K36" s="175" t="e">
        <f>IF(ROUND(VALUE(SUBSTITUTE(連結実質赤字比率に係る赤字・黒字の構成分析!J$34,"▲", "-")), 2) &gt;= 0, ABS(ROUND(VALUE(SUBSTITUTE(連結実質赤字比率に係る赤字・黒字の構成分析!J$34,"▲", "-")), 2)), NA())</f>
        <v>#N/A</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10493</v>
      </c>
      <c r="E42" s="176"/>
      <c r="F42" s="176"/>
      <c r="G42" s="176">
        <f>'実質公債費比率（分子）の構造'!L$52</f>
        <v>10193</v>
      </c>
      <c r="H42" s="176"/>
      <c r="I42" s="176"/>
      <c r="J42" s="176">
        <f>'実質公債費比率（分子）の構造'!M$52</f>
        <v>10011</v>
      </c>
      <c r="K42" s="176"/>
      <c r="L42" s="176"/>
      <c r="M42" s="176">
        <f>'実質公債費比率（分子）の構造'!N$52</f>
        <v>9708</v>
      </c>
      <c r="N42" s="176"/>
      <c r="O42" s="176"/>
      <c r="P42" s="176">
        <f>'実質公債費比率（分子）の構造'!O$52</f>
        <v>9694</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57</v>
      </c>
      <c r="C44" s="176"/>
      <c r="D44" s="176"/>
      <c r="E44" s="176">
        <f>'実質公債費比率（分子）の構造'!L$50</f>
        <v>62</v>
      </c>
      <c r="F44" s="176"/>
      <c r="G44" s="176"/>
      <c r="H44" s="176">
        <f>'実質公債費比率（分子）の構造'!M$50</f>
        <v>53</v>
      </c>
      <c r="I44" s="176"/>
      <c r="J44" s="176"/>
      <c r="K44" s="176">
        <f>'実質公債費比率（分子）の構造'!N$50</f>
        <v>63</v>
      </c>
      <c r="L44" s="176"/>
      <c r="M44" s="176"/>
      <c r="N44" s="176">
        <f>'実質公債費比率（分子）の構造'!O$50</f>
        <v>62</v>
      </c>
      <c r="O44" s="176"/>
      <c r="P44" s="176"/>
    </row>
    <row r="45" spans="1:16">
      <c r="A45" s="176" t="s">
        <v>67</v>
      </c>
      <c r="B45" s="176">
        <f>'実質公債費比率（分子）の構造'!K$49</f>
        <v>213</v>
      </c>
      <c r="C45" s="176"/>
      <c r="D45" s="176"/>
      <c r="E45" s="176">
        <f>'実質公債費比率（分子）の構造'!L$49</f>
        <v>193</v>
      </c>
      <c r="F45" s="176"/>
      <c r="G45" s="176"/>
      <c r="H45" s="176">
        <f>'実質公債費比率（分子）の構造'!M$49</f>
        <v>206</v>
      </c>
      <c r="I45" s="176"/>
      <c r="J45" s="176"/>
      <c r="K45" s="176">
        <f>'実質公債費比率（分子）の構造'!N$49</f>
        <v>217</v>
      </c>
      <c r="L45" s="176"/>
      <c r="M45" s="176"/>
      <c r="N45" s="176">
        <f>'実質公債費比率（分子）の構造'!O$49</f>
        <v>203</v>
      </c>
      <c r="O45" s="176"/>
      <c r="P45" s="176"/>
    </row>
    <row r="46" spans="1:16">
      <c r="A46" s="176" t="s">
        <v>68</v>
      </c>
      <c r="B46" s="176">
        <f>'実質公債費比率（分子）の構造'!K$48</f>
        <v>2927</v>
      </c>
      <c r="C46" s="176"/>
      <c r="D46" s="176"/>
      <c r="E46" s="176">
        <f>'実質公債費比率（分子）の構造'!L$48</f>
        <v>3066</v>
      </c>
      <c r="F46" s="176"/>
      <c r="G46" s="176"/>
      <c r="H46" s="176">
        <f>'実質公債費比率（分子）の構造'!M$48</f>
        <v>3101</v>
      </c>
      <c r="I46" s="176"/>
      <c r="J46" s="176"/>
      <c r="K46" s="176">
        <f>'実質公債費比率（分子）の構造'!N$48</f>
        <v>3006</v>
      </c>
      <c r="L46" s="176"/>
      <c r="M46" s="176"/>
      <c r="N46" s="176">
        <f>'実質公債費比率（分子）の構造'!O$48</f>
        <v>3084</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15823</v>
      </c>
      <c r="C49" s="176"/>
      <c r="D49" s="176"/>
      <c r="E49" s="176">
        <f>'実質公債費比率（分子）の構造'!L$45</f>
        <v>15107</v>
      </c>
      <c r="F49" s="176"/>
      <c r="G49" s="176"/>
      <c r="H49" s="176">
        <f>'実質公債費比率（分子）の構造'!M$45</f>
        <v>14307</v>
      </c>
      <c r="I49" s="176"/>
      <c r="J49" s="176"/>
      <c r="K49" s="176">
        <f>'実質公債費比率（分子）の構造'!N$45</f>
        <v>13603</v>
      </c>
      <c r="L49" s="176"/>
      <c r="M49" s="176"/>
      <c r="N49" s="176">
        <f>'実質公債費比率（分子）の構造'!O$45</f>
        <v>12924</v>
      </c>
      <c r="O49" s="176"/>
      <c r="P49" s="176"/>
    </row>
    <row r="50" spans="1:16">
      <c r="A50" s="176" t="s">
        <v>72</v>
      </c>
      <c r="B50" s="176" t="e">
        <f>NA()</f>
        <v>#N/A</v>
      </c>
      <c r="C50" s="176">
        <f>IF(ISNUMBER('実質公債費比率（分子）の構造'!K$53),'実質公債費比率（分子）の構造'!K$53,NA())</f>
        <v>8527</v>
      </c>
      <c r="D50" s="176" t="e">
        <f>NA()</f>
        <v>#N/A</v>
      </c>
      <c r="E50" s="176" t="e">
        <f>NA()</f>
        <v>#N/A</v>
      </c>
      <c r="F50" s="176">
        <f>IF(ISNUMBER('実質公債費比率（分子）の構造'!L$53),'実質公債費比率（分子）の構造'!L$53,NA())</f>
        <v>8235</v>
      </c>
      <c r="G50" s="176" t="e">
        <f>NA()</f>
        <v>#N/A</v>
      </c>
      <c r="H50" s="176" t="e">
        <f>NA()</f>
        <v>#N/A</v>
      </c>
      <c r="I50" s="176">
        <f>IF(ISNUMBER('実質公債費比率（分子）の構造'!M$53),'実質公債費比率（分子）の構造'!M$53,NA())</f>
        <v>7656</v>
      </c>
      <c r="J50" s="176" t="e">
        <f>NA()</f>
        <v>#N/A</v>
      </c>
      <c r="K50" s="176" t="e">
        <f>NA()</f>
        <v>#N/A</v>
      </c>
      <c r="L50" s="176">
        <f>IF(ISNUMBER('実質公債費比率（分子）の構造'!N$53),'実質公債費比率（分子）の構造'!N$53,NA())</f>
        <v>7181</v>
      </c>
      <c r="M50" s="176" t="e">
        <f>NA()</f>
        <v>#N/A</v>
      </c>
      <c r="N50" s="176" t="e">
        <f>NA()</f>
        <v>#N/A</v>
      </c>
      <c r="O50" s="176">
        <f>IF(ISNUMBER('実質公債費比率（分子）の構造'!O$53),'実質公債費比率（分子）の構造'!O$53,NA())</f>
        <v>6579</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119288</v>
      </c>
      <c r="E56" s="175"/>
      <c r="F56" s="175"/>
      <c r="G56" s="175">
        <f>'将来負担比率（分子）の構造'!J$52</f>
        <v>117424</v>
      </c>
      <c r="H56" s="175"/>
      <c r="I56" s="175"/>
      <c r="J56" s="175">
        <f>'将来負担比率（分子）の構造'!K$52</f>
        <v>117443</v>
      </c>
      <c r="K56" s="175"/>
      <c r="L56" s="175"/>
      <c r="M56" s="175">
        <f>'将来負担比率（分子）の構造'!L$52</f>
        <v>113808</v>
      </c>
      <c r="N56" s="175"/>
      <c r="O56" s="175"/>
      <c r="P56" s="175">
        <f>'将来負担比率（分子）の構造'!M$52</f>
        <v>109547</v>
      </c>
    </row>
    <row r="57" spans="1:16">
      <c r="A57" s="175" t="s">
        <v>43</v>
      </c>
      <c r="B57" s="175"/>
      <c r="C57" s="175"/>
      <c r="D57" s="175">
        <f>'将来負担比率（分子）の構造'!I$51</f>
        <v>4370</v>
      </c>
      <c r="E57" s="175"/>
      <c r="F57" s="175"/>
      <c r="G57" s="175">
        <f>'将来負担比率（分子）の構造'!J$51</f>
        <v>4469</v>
      </c>
      <c r="H57" s="175"/>
      <c r="I57" s="175"/>
      <c r="J57" s="175">
        <f>'将来負担比率（分子）の構造'!K$51</f>
        <v>4239</v>
      </c>
      <c r="K57" s="175"/>
      <c r="L57" s="175"/>
      <c r="M57" s="175">
        <f>'将来負担比率（分子）の構造'!L$51</f>
        <v>3485</v>
      </c>
      <c r="N57" s="175"/>
      <c r="O57" s="175"/>
      <c r="P57" s="175">
        <f>'将来負担比率（分子）の構造'!M$51</f>
        <v>2665</v>
      </c>
    </row>
    <row r="58" spans="1:16">
      <c r="A58" s="175" t="s">
        <v>42</v>
      </c>
      <c r="B58" s="175"/>
      <c r="C58" s="175"/>
      <c r="D58" s="175">
        <f>'将来負担比率（分子）の構造'!I$50</f>
        <v>10793</v>
      </c>
      <c r="E58" s="175"/>
      <c r="F58" s="175"/>
      <c r="G58" s="175">
        <f>'将来負担比率（分子）の構造'!J$50</f>
        <v>9797</v>
      </c>
      <c r="H58" s="175"/>
      <c r="I58" s="175"/>
      <c r="J58" s="175">
        <f>'将来負担比率（分子）の構造'!K$50</f>
        <v>9449</v>
      </c>
      <c r="K58" s="175"/>
      <c r="L58" s="175"/>
      <c r="M58" s="175">
        <f>'将来負担比率（分子）の構造'!L$50</f>
        <v>10438</v>
      </c>
      <c r="N58" s="175"/>
      <c r="O58" s="175"/>
      <c r="P58" s="175">
        <f>'将来負担比率（分子）の構造'!M$50</f>
        <v>12326</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12670</v>
      </c>
      <c r="C62" s="175"/>
      <c r="D62" s="175"/>
      <c r="E62" s="175">
        <f>'将来負担比率（分子）の構造'!J$45</f>
        <v>12920</v>
      </c>
      <c r="F62" s="175"/>
      <c r="G62" s="175"/>
      <c r="H62" s="175">
        <f>'将来負担比率（分子）の構造'!K$45</f>
        <v>13103</v>
      </c>
      <c r="I62" s="175"/>
      <c r="J62" s="175"/>
      <c r="K62" s="175">
        <f>'将来負担比率（分子）の構造'!L$45</f>
        <v>13474</v>
      </c>
      <c r="L62" s="175"/>
      <c r="M62" s="175"/>
      <c r="N62" s="175">
        <f>'将来負担比率（分子）の構造'!M$45</f>
        <v>13696</v>
      </c>
      <c r="O62" s="175"/>
      <c r="P62" s="175"/>
    </row>
    <row r="63" spans="1:16">
      <c r="A63" s="175" t="s">
        <v>35</v>
      </c>
      <c r="B63" s="175">
        <f>'将来負担比率（分子）の構造'!I$44</f>
        <v>2236</v>
      </c>
      <c r="C63" s="175"/>
      <c r="D63" s="175"/>
      <c r="E63" s="175">
        <f>'将来負担比率（分子）の構造'!J$44</f>
        <v>2361</v>
      </c>
      <c r="F63" s="175"/>
      <c r="G63" s="175"/>
      <c r="H63" s="175">
        <f>'将来負担比率（分子）の構造'!K$44</f>
        <v>2316</v>
      </c>
      <c r="I63" s="175"/>
      <c r="J63" s="175"/>
      <c r="K63" s="175">
        <f>'将来負担比率（分子）の構造'!L$44</f>
        <v>2237</v>
      </c>
      <c r="L63" s="175"/>
      <c r="M63" s="175"/>
      <c r="N63" s="175">
        <f>'将来負担比率（分子）の構造'!M$44</f>
        <v>2033</v>
      </c>
      <c r="O63" s="175"/>
      <c r="P63" s="175"/>
    </row>
    <row r="64" spans="1:16">
      <c r="A64" s="175" t="s">
        <v>34</v>
      </c>
      <c r="B64" s="175">
        <f>'将来負担比率（分子）の構造'!I$43</f>
        <v>31698</v>
      </c>
      <c r="C64" s="175"/>
      <c r="D64" s="175"/>
      <c r="E64" s="175">
        <f>'将来負担比率（分子）の構造'!J$43</f>
        <v>32509</v>
      </c>
      <c r="F64" s="175"/>
      <c r="G64" s="175"/>
      <c r="H64" s="175">
        <f>'将来負担比率（分子）の構造'!K$43</f>
        <v>34639</v>
      </c>
      <c r="I64" s="175"/>
      <c r="J64" s="175"/>
      <c r="K64" s="175">
        <f>'将来負担比率（分子）の構造'!L$43</f>
        <v>32423</v>
      </c>
      <c r="L64" s="175"/>
      <c r="M64" s="175"/>
      <c r="N64" s="175">
        <f>'将来負担比率（分子）の構造'!M$43</f>
        <v>30883</v>
      </c>
      <c r="O64" s="175"/>
      <c r="P64" s="175"/>
    </row>
    <row r="65" spans="1:16">
      <c r="A65" s="175" t="s">
        <v>33</v>
      </c>
      <c r="B65" s="175">
        <f>'将来負担比率（分子）の構造'!I$42</f>
        <v>3683</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139382</v>
      </c>
      <c r="C66" s="175"/>
      <c r="D66" s="175"/>
      <c r="E66" s="175">
        <f>'将来負担比率（分子）の構造'!J$41</f>
        <v>136925</v>
      </c>
      <c r="F66" s="175"/>
      <c r="G66" s="175"/>
      <c r="H66" s="175">
        <f>'将来負担比率（分子）の構造'!K$41</f>
        <v>133006</v>
      </c>
      <c r="I66" s="175"/>
      <c r="J66" s="175"/>
      <c r="K66" s="175">
        <f>'将来負担比率（分子）の構造'!L$41</f>
        <v>128986</v>
      </c>
      <c r="L66" s="175"/>
      <c r="M66" s="175"/>
      <c r="N66" s="175">
        <f>'将来負担比率（分子）の構造'!M$41</f>
        <v>123425</v>
      </c>
      <c r="O66" s="175"/>
      <c r="P66" s="175"/>
    </row>
    <row r="67" spans="1:16">
      <c r="A67" s="175" t="s">
        <v>76</v>
      </c>
      <c r="B67" s="175" t="e">
        <f>NA()</f>
        <v>#N/A</v>
      </c>
      <c r="C67" s="175">
        <f>IF(ISNUMBER('将来負担比率（分子）の構造'!I$53), IF('将来負担比率（分子）の構造'!I$53 &lt; 0, 0, '将来負担比率（分子）の構造'!I$53), NA())</f>
        <v>55217</v>
      </c>
      <c r="D67" s="175" t="e">
        <f>NA()</f>
        <v>#N/A</v>
      </c>
      <c r="E67" s="175" t="e">
        <f>NA()</f>
        <v>#N/A</v>
      </c>
      <c r="F67" s="175">
        <f>IF(ISNUMBER('将来負担比率（分子）の構造'!J$53), IF('将来負担比率（分子）の構造'!J$53 &lt; 0, 0, '将来負担比率（分子）の構造'!J$53), NA())</f>
        <v>53026</v>
      </c>
      <c r="G67" s="175" t="e">
        <f>NA()</f>
        <v>#N/A</v>
      </c>
      <c r="H67" s="175" t="e">
        <f>NA()</f>
        <v>#N/A</v>
      </c>
      <c r="I67" s="175">
        <f>IF(ISNUMBER('将来負担比率（分子）の構造'!K$53), IF('将来負担比率（分子）の構造'!K$53 &lt; 0, 0, '将来負担比率（分子）の構造'!K$53), NA())</f>
        <v>51932</v>
      </c>
      <c r="J67" s="175" t="e">
        <f>NA()</f>
        <v>#N/A</v>
      </c>
      <c r="K67" s="175" t="e">
        <f>NA()</f>
        <v>#N/A</v>
      </c>
      <c r="L67" s="175">
        <f>IF(ISNUMBER('将来負担比率（分子）の構造'!L$53), IF('将来負担比率（分子）の構造'!L$53 &lt; 0, 0, '将来負担比率（分子）の構造'!L$53), NA())</f>
        <v>49387</v>
      </c>
      <c r="M67" s="175" t="e">
        <f>NA()</f>
        <v>#N/A</v>
      </c>
      <c r="N67" s="175" t="e">
        <f>NA()</f>
        <v>#N/A</v>
      </c>
      <c r="O67" s="175">
        <f>IF(ISNUMBER('将来負担比率（分子）の構造'!M$53), IF('将来負担比率（分子）の構造'!M$53 &lt; 0, 0, '将来負担比率（分子）の構造'!M$53), NA())</f>
        <v>45500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3762</v>
      </c>
      <c r="C72" s="179">
        <f>基金残高に係る経年分析!G55</f>
        <v>4585</v>
      </c>
      <c r="D72" s="179">
        <f>基金残高に係る経年分析!H55</f>
        <v>5585</v>
      </c>
    </row>
    <row r="73" spans="1:16">
      <c r="A73" s="178" t="s">
        <v>79</v>
      </c>
      <c r="B73" s="179">
        <f>基金残高に係る経年分析!F56</f>
        <v>258</v>
      </c>
      <c r="C73" s="179">
        <f>基金残高に係る経年分析!G56</f>
        <v>258</v>
      </c>
      <c r="D73" s="179">
        <f>基金残高に係る経年分析!H56</f>
        <v>258</v>
      </c>
    </row>
    <row r="74" spans="1:16">
      <c r="A74" s="178" t="s">
        <v>80</v>
      </c>
      <c r="B74" s="179">
        <f>基金残高に係る経年分析!F57</f>
        <v>3950</v>
      </c>
      <c r="C74" s="179">
        <f>基金残高に係る経年分析!G57</f>
        <v>4141</v>
      </c>
      <c r="D74" s="179">
        <f>基金残高に係る経年分析!H57</f>
        <v>4212</v>
      </c>
    </row>
  </sheetData>
  <sheetProtection algorithmName="SHA-512" hashValue="v5e9dFtF6MtESPLnTV+7uhgktmbPBMsE8k538GNJQ8J4By7ecGkfEI4H9Plm3cRS1bILvS90zbOLM8sJ4lCcxA==" saltValue="/tUfrqL2brnxuaOusemA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229</v>
      </c>
      <c r="C5" s="677"/>
      <c r="D5" s="677"/>
      <c r="E5" s="677"/>
      <c r="F5" s="677"/>
      <c r="G5" s="677"/>
      <c r="H5" s="677"/>
      <c r="I5" s="677"/>
      <c r="J5" s="677"/>
      <c r="K5" s="677"/>
      <c r="L5" s="677"/>
      <c r="M5" s="677"/>
      <c r="N5" s="677"/>
      <c r="O5" s="677"/>
      <c r="P5" s="677"/>
      <c r="Q5" s="678"/>
      <c r="R5" s="673">
        <v>34298236</v>
      </c>
      <c r="S5" s="674"/>
      <c r="T5" s="674"/>
      <c r="U5" s="674"/>
      <c r="V5" s="674"/>
      <c r="W5" s="674"/>
      <c r="X5" s="674"/>
      <c r="Y5" s="702"/>
      <c r="Z5" s="716">
        <v>24.9</v>
      </c>
      <c r="AA5" s="716"/>
      <c r="AB5" s="716"/>
      <c r="AC5" s="716"/>
      <c r="AD5" s="717">
        <v>34298236</v>
      </c>
      <c r="AE5" s="717"/>
      <c r="AF5" s="717"/>
      <c r="AG5" s="717"/>
      <c r="AH5" s="717"/>
      <c r="AI5" s="717"/>
      <c r="AJ5" s="717"/>
      <c r="AK5" s="717"/>
      <c r="AL5" s="703">
        <v>49.8</v>
      </c>
      <c r="AM5" s="686"/>
      <c r="AN5" s="686"/>
      <c r="AO5" s="704"/>
      <c r="AP5" s="676" t="s">
        <v>230</v>
      </c>
      <c r="AQ5" s="677"/>
      <c r="AR5" s="677"/>
      <c r="AS5" s="677"/>
      <c r="AT5" s="677"/>
      <c r="AU5" s="677"/>
      <c r="AV5" s="677"/>
      <c r="AW5" s="677"/>
      <c r="AX5" s="677"/>
      <c r="AY5" s="677"/>
      <c r="AZ5" s="677"/>
      <c r="BA5" s="677"/>
      <c r="BB5" s="677"/>
      <c r="BC5" s="677"/>
      <c r="BD5" s="677"/>
      <c r="BE5" s="677"/>
      <c r="BF5" s="678"/>
      <c r="BG5" s="621">
        <v>34261278</v>
      </c>
      <c r="BH5" s="622"/>
      <c r="BI5" s="622"/>
      <c r="BJ5" s="622"/>
      <c r="BK5" s="622"/>
      <c r="BL5" s="622"/>
      <c r="BM5" s="622"/>
      <c r="BN5" s="623"/>
      <c r="BO5" s="663">
        <v>99.9</v>
      </c>
      <c r="BP5" s="663"/>
      <c r="BQ5" s="663"/>
      <c r="BR5" s="663"/>
      <c r="BS5" s="664">
        <v>2506966</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c r="B6" s="618" t="s">
        <v>234</v>
      </c>
      <c r="C6" s="619"/>
      <c r="D6" s="619"/>
      <c r="E6" s="619"/>
      <c r="F6" s="619"/>
      <c r="G6" s="619"/>
      <c r="H6" s="619"/>
      <c r="I6" s="619"/>
      <c r="J6" s="619"/>
      <c r="K6" s="619"/>
      <c r="L6" s="619"/>
      <c r="M6" s="619"/>
      <c r="N6" s="619"/>
      <c r="O6" s="619"/>
      <c r="P6" s="619"/>
      <c r="Q6" s="620"/>
      <c r="R6" s="621">
        <v>935656</v>
      </c>
      <c r="S6" s="622"/>
      <c r="T6" s="622"/>
      <c r="U6" s="622"/>
      <c r="V6" s="622"/>
      <c r="W6" s="622"/>
      <c r="X6" s="622"/>
      <c r="Y6" s="623"/>
      <c r="Z6" s="663">
        <v>0.7</v>
      </c>
      <c r="AA6" s="663"/>
      <c r="AB6" s="663"/>
      <c r="AC6" s="663"/>
      <c r="AD6" s="664">
        <v>935656</v>
      </c>
      <c r="AE6" s="664"/>
      <c r="AF6" s="664"/>
      <c r="AG6" s="664"/>
      <c r="AH6" s="664"/>
      <c r="AI6" s="664"/>
      <c r="AJ6" s="664"/>
      <c r="AK6" s="664"/>
      <c r="AL6" s="624">
        <v>1.4</v>
      </c>
      <c r="AM6" s="625"/>
      <c r="AN6" s="625"/>
      <c r="AO6" s="665"/>
      <c r="AP6" s="618" t="s">
        <v>235</v>
      </c>
      <c r="AQ6" s="619"/>
      <c r="AR6" s="619"/>
      <c r="AS6" s="619"/>
      <c r="AT6" s="619"/>
      <c r="AU6" s="619"/>
      <c r="AV6" s="619"/>
      <c r="AW6" s="619"/>
      <c r="AX6" s="619"/>
      <c r="AY6" s="619"/>
      <c r="AZ6" s="619"/>
      <c r="BA6" s="619"/>
      <c r="BB6" s="619"/>
      <c r="BC6" s="619"/>
      <c r="BD6" s="619"/>
      <c r="BE6" s="619"/>
      <c r="BF6" s="620"/>
      <c r="BG6" s="621">
        <v>34261278</v>
      </c>
      <c r="BH6" s="622"/>
      <c r="BI6" s="622"/>
      <c r="BJ6" s="622"/>
      <c r="BK6" s="622"/>
      <c r="BL6" s="622"/>
      <c r="BM6" s="622"/>
      <c r="BN6" s="623"/>
      <c r="BO6" s="663">
        <v>99.9</v>
      </c>
      <c r="BP6" s="663"/>
      <c r="BQ6" s="663"/>
      <c r="BR6" s="663"/>
      <c r="BS6" s="664">
        <v>2506966</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618776</v>
      </c>
      <c r="CS6" s="622"/>
      <c r="CT6" s="622"/>
      <c r="CU6" s="622"/>
      <c r="CV6" s="622"/>
      <c r="CW6" s="622"/>
      <c r="CX6" s="622"/>
      <c r="CY6" s="623"/>
      <c r="CZ6" s="703">
        <v>0.5</v>
      </c>
      <c r="DA6" s="686"/>
      <c r="DB6" s="686"/>
      <c r="DC6" s="705"/>
      <c r="DD6" s="627">
        <v>29700</v>
      </c>
      <c r="DE6" s="622"/>
      <c r="DF6" s="622"/>
      <c r="DG6" s="622"/>
      <c r="DH6" s="622"/>
      <c r="DI6" s="622"/>
      <c r="DJ6" s="622"/>
      <c r="DK6" s="622"/>
      <c r="DL6" s="622"/>
      <c r="DM6" s="622"/>
      <c r="DN6" s="622"/>
      <c r="DO6" s="622"/>
      <c r="DP6" s="623"/>
      <c r="DQ6" s="627">
        <v>596338</v>
      </c>
      <c r="DR6" s="622"/>
      <c r="DS6" s="622"/>
      <c r="DT6" s="622"/>
      <c r="DU6" s="622"/>
      <c r="DV6" s="622"/>
      <c r="DW6" s="622"/>
      <c r="DX6" s="622"/>
      <c r="DY6" s="622"/>
      <c r="DZ6" s="622"/>
      <c r="EA6" s="622"/>
      <c r="EB6" s="622"/>
      <c r="EC6" s="662"/>
    </row>
    <row r="7" spans="2:143" ht="11.25" customHeight="1">
      <c r="B7" s="618" t="s">
        <v>237</v>
      </c>
      <c r="C7" s="619"/>
      <c r="D7" s="619"/>
      <c r="E7" s="619"/>
      <c r="F7" s="619"/>
      <c r="G7" s="619"/>
      <c r="H7" s="619"/>
      <c r="I7" s="619"/>
      <c r="J7" s="619"/>
      <c r="K7" s="619"/>
      <c r="L7" s="619"/>
      <c r="M7" s="619"/>
      <c r="N7" s="619"/>
      <c r="O7" s="619"/>
      <c r="P7" s="619"/>
      <c r="Q7" s="620"/>
      <c r="R7" s="621">
        <v>13640</v>
      </c>
      <c r="S7" s="622"/>
      <c r="T7" s="622"/>
      <c r="U7" s="622"/>
      <c r="V7" s="622"/>
      <c r="W7" s="622"/>
      <c r="X7" s="622"/>
      <c r="Y7" s="623"/>
      <c r="Z7" s="663">
        <v>0</v>
      </c>
      <c r="AA7" s="663"/>
      <c r="AB7" s="663"/>
      <c r="AC7" s="663"/>
      <c r="AD7" s="664">
        <v>13640</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15023664</v>
      </c>
      <c r="BH7" s="622"/>
      <c r="BI7" s="622"/>
      <c r="BJ7" s="622"/>
      <c r="BK7" s="622"/>
      <c r="BL7" s="622"/>
      <c r="BM7" s="622"/>
      <c r="BN7" s="623"/>
      <c r="BO7" s="663">
        <v>43.8</v>
      </c>
      <c r="BP7" s="663"/>
      <c r="BQ7" s="663"/>
      <c r="BR7" s="663"/>
      <c r="BS7" s="664">
        <v>527330</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9761184</v>
      </c>
      <c r="CS7" s="622"/>
      <c r="CT7" s="622"/>
      <c r="CU7" s="622"/>
      <c r="CV7" s="622"/>
      <c r="CW7" s="622"/>
      <c r="CX7" s="622"/>
      <c r="CY7" s="623"/>
      <c r="CZ7" s="663">
        <v>7.4</v>
      </c>
      <c r="DA7" s="663"/>
      <c r="DB7" s="663"/>
      <c r="DC7" s="663"/>
      <c r="DD7" s="627">
        <v>154318</v>
      </c>
      <c r="DE7" s="622"/>
      <c r="DF7" s="622"/>
      <c r="DG7" s="622"/>
      <c r="DH7" s="622"/>
      <c r="DI7" s="622"/>
      <c r="DJ7" s="622"/>
      <c r="DK7" s="622"/>
      <c r="DL7" s="622"/>
      <c r="DM7" s="622"/>
      <c r="DN7" s="622"/>
      <c r="DO7" s="622"/>
      <c r="DP7" s="623"/>
      <c r="DQ7" s="627">
        <v>7839168</v>
      </c>
      <c r="DR7" s="622"/>
      <c r="DS7" s="622"/>
      <c r="DT7" s="622"/>
      <c r="DU7" s="622"/>
      <c r="DV7" s="622"/>
      <c r="DW7" s="622"/>
      <c r="DX7" s="622"/>
      <c r="DY7" s="622"/>
      <c r="DZ7" s="622"/>
      <c r="EA7" s="622"/>
      <c r="EB7" s="622"/>
      <c r="EC7" s="662"/>
    </row>
    <row r="8" spans="2:143" ht="11.25" customHeight="1">
      <c r="B8" s="618" t="s">
        <v>240</v>
      </c>
      <c r="C8" s="619"/>
      <c r="D8" s="619"/>
      <c r="E8" s="619"/>
      <c r="F8" s="619"/>
      <c r="G8" s="619"/>
      <c r="H8" s="619"/>
      <c r="I8" s="619"/>
      <c r="J8" s="619"/>
      <c r="K8" s="619"/>
      <c r="L8" s="619"/>
      <c r="M8" s="619"/>
      <c r="N8" s="619"/>
      <c r="O8" s="619"/>
      <c r="P8" s="619"/>
      <c r="Q8" s="620"/>
      <c r="R8" s="621">
        <v>77201</v>
      </c>
      <c r="S8" s="622"/>
      <c r="T8" s="622"/>
      <c r="U8" s="622"/>
      <c r="V8" s="622"/>
      <c r="W8" s="622"/>
      <c r="X8" s="622"/>
      <c r="Y8" s="623"/>
      <c r="Z8" s="663">
        <v>0.1</v>
      </c>
      <c r="AA8" s="663"/>
      <c r="AB8" s="663"/>
      <c r="AC8" s="663"/>
      <c r="AD8" s="664">
        <v>77201</v>
      </c>
      <c r="AE8" s="664"/>
      <c r="AF8" s="664"/>
      <c r="AG8" s="664"/>
      <c r="AH8" s="664"/>
      <c r="AI8" s="664"/>
      <c r="AJ8" s="664"/>
      <c r="AK8" s="664"/>
      <c r="AL8" s="624">
        <v>0.1</v>
      </c>
      <c r="AM8" s="625"/>
      <c r="AN8" s="625"/>
      <c r="AO8" s="665"/>
      <c r="AP8" s="618" t="s">
        <v>241</v>
      </c>
      <c r="AQ8" s="619"/>
      <c r="AR8" s="619"/>
      <c r="AS8" s="619"/>
      <c r="AT8" s="619"/>
      <c r="AU8" s="619"/>
      <c r="AV8" s="619"/>
      <c r="AW8" s="619"/>
      <c r="AX8" s="619"/>
      <c r="AY8" s="619"/>
      <c r="AZ8" s="619"/>
      <c r="BA8" s="619"/>
      <c r="BB8" s="619"/>
      <c r="BC8" s="619"/>
      <c r="BD8" s="619"/>
      <c r="BE8" s="619"/>
      <c r="BF8" s="620"/>
      <c r="BG8" s="621">
        <v>464312</v>
      </c>
      <c r="BH8" s="622"/>
      <c r="BI8" s="622"/>
      <c r="BJ8" s="622"/>
      <c r="BK8" s="622"/>
      <c r="BL8" s="622"/>
      <c r="BM8" s="622"/>
      <c r="BN8" s="623"/>
      <c r="BO8" s="663">
        <v>1.4</v>
      </c>
      <c r="BP8" s="663"/>
      <c r="BQ8" s="663"/>
      <c r="BR8" s="663"/>
      <c r="BS8" s="664" t="s">
        <v>242</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58669827</v>
      </c>
      <c r="CS8" s="622"/>
      <c r="CT8" s="622"/>
      <c r="CU8" s="622"/>
      <c r="CV8" s="622"/>
      <c r="CW8" s="622"/>
      <c r="CX8" s="622"/>
      <c r="CY8" s="623"/>
      <c r="CZ8" s="663">
        <v>44.4</v>
      </c>
      <c r="DA8" s="663"/>
      <c r="DB8" s="663"/>
      <c r="DC8" s="663"/>
      <c r="DD8" s="627">
        <v>619531</v>
      </c>
      <c r="DE8" s="622"/>
      <c r="DF8" s="622"/>
      <c r="DG8" s="622"/>
      <c r="DH8" s="622"/>
      <c r="DI8" s="622"/>
      <c r="DJ8" s="622"/>
      <c r="DK8" s="622"/>
      <c r="DL8" s="622"/>
      <c r="DM8" s="622"/>
      <c r="DN8" s="622"/>
      <c r="DO8" s="622"/>
      <c r="DP8" s="623"/>
      <c r="DQ8" s="627">
        <v>23858893</v>
      </c>
      <c r="DR8" s="622"/>
      <c r="DS8" s="622"/>
      <c r="DT8" s="622"/>
      <c r="DU8" s="622"/>
      <c r="DV8" s="622"/>
      <c r="DW8" s="622"/>
      <c r="DX8" s="622"/>
      <c r="DY8" s="622"/>
      <c r="DZ8" s="622"/>
      <c r="EA8" s="622"/>
      <c r="EB8" s="622"/>
      <c r="EC8" s="662"/>
    </row>
    <row r="9" spans="2:143" ht="11.25" customHeight="1">
      <c r="B9" s="618" t="s">
        <v>244</v>
      </c>
      <c r="C9" s="619"/>
      <c r="D9" s="619"/>
      <c r="E9" s="619"/>
      <c r="F9" s="619"/>
      <c r="G9" s="619"/>
      <c r="H9" s="619"/>
      <c r="I9" s="619"/>
      <c r="J9" s="619"/>
      <c r="K9" s="619"/>
      <c r="L9" s="619"/>
      <c r="M9" s="619"/>
      <c r="N9" s="619"/>
      <c r="O9" s="619"/>
      <c r="P9" s="619"/>
      <c r="Q9" s="620"/>
      <c r="R9" s="621">
        <v>51622</v>
      </c>
      <c r="S9" s="622"/>
      <c r="T9" s="622"/>
      <c r="U9" s="622"/>
      <c r="V9" s="622"/>
      <c r="W9" s="622"/>
      <c r="X9" s="622"/>
      <c r="Y9" s="623"/>
      <c r="Z9" s="663">
        <v>0</v>
      </c>
      <c r="AA9" s="663"/>
      <c r="AB9" s="663"/>
      <c r="AC9" s="663"/>
      <c r="AD9" s="664">
        <v>51622</v>
      </c>
      <c r="AE9" s="664"/>
      <c r="AF9" s="664"/>
      <c r="AG9" s="664"/>
      <c r="AH9" s="664"/>
      <c r="AI9" s="664"/>
      <c r="AJ9" s="664"/>
      <c r="AK9" s="664"/>
      <c r="AL9" s="624">
        <v>0.1</v>
      </c>
      <c r="AM9" s="625"/>
      <c r="AN9" s="625"/>
      <c r="AO9" s="665"/>
      <c r="AP9" s="618" t="s">
        <v>245</v>
      </c>
      <c r="AQ9" s="619"/>
      <c r="AR9" s="619"/>
      <c r="AS9" s="619"/>
      <c r="AT9" s="619"/>
      <c r="AU9" s="619"/>
      <c r="AV9" s="619"/>
      <c r="AW9" s="619"/>
      <c r="AX9" s="619"/>
      <c r="AY9" s="619"/>
      <c r="AZ9" s="619"/>
      <c r="BA9" s="619"/>
      <c r="BB9" s="619"/>
      <c r="BC9" s="619"/>
      <c r="BD9" s="619"/>
      <c r="BE9" s="619"/>
      <c r="BF9" s="620"/>
      <c r="BG9" s="621">
        <v>11821853</v>
      </c>
      <c r="BH9" s="622"/>
      <c r="BI9" s="622"/>
      <c r="BJ9" s="622"/>
      <c r="BK9" s="622"/>
      <c r="BL9" s="622"/>
      <c r="BM9" s="622"/>
      <c r="BN9" s="623"/>
      <c r="BO9" s="663">
        <v>34.5</v>
      </c>
      <c r="BP9" s="663"/>
      <c r="BQ9" s="663"/>
      <c r="BR9" s="663"/>
      <c r="BS9" s="664" t="s">
        <v>242</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10435958</v>
      </c>
      <c r="CS9" s="622"/>
      <c r="CT9" s="622"/>
      <c r="CU9" s="622"/>
      <c r="CV9" s="622"/>
      <c r="CW9" s="622"/>
      <c r="CX9" s="622"/>
      <c r="CY9" s="623"/>
      <c r="CZ9" s="663">
        <v>7.9</v>
      </c>
      <c r="DA9" s="663"/>
      <c r="DB9" s="663"/>
      <c r="DC9" s="663"/>
      <c r="DD9" s="627">
        <v>158320</v>
      </c>
      <c r="DE9" s="622"/>
      <c r="DF9" s="622"/>
      <c r="DG9" s="622"/>
      <c r="DH9" s="622"/>
      <c r="DI9" s="622"/>
      <c r="DJ9" s="622"/>
      <c r="DK9" s="622"/>
      <c r="DL9" s="622"/>
      <c r="DM9" s="622"/>
      <c r="DN9" s="622"/>
      <c r="DO9" s="622"/>
      <c r="DP9" s="623"/>
      <c r="DQ9" s="627">
        <v>6843869</v>
      </c>
      <c r="DR9" s="622"/>
      <c r="DS9" s="622"/>
      <c r="DT9" s="622"/>
      <c r="DU9" s="622"/>
      <c r="DV9" s="622"/>
      <c r="DW9" s="622"/>
      <c r="DX9" s="622"/>
      <c r="DY9" s="622"/>
      <c r="DZ9" s="622"/>
      <c r="EA9" s="622"/>
      <c r="EB9" s="622"/>
      <c r="EC9" s="662"/>
    </row>
    <row r="10" spans="2:143" ht="11.25" customHeight="1">
      <c r="B10" s="618" t="s">
        <v>247</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63" t="s">
        <v>242</v>
      </c>
      <c r="AA10" s="663"/>
      <c r="AB10" s="663"/>
      <c r="AC10" s="663"/>
      <c r="AD10" s="664" t="s">
        <v>242</v>
      </c>
      <c r="AE10" s="664"/>
      <c r="AF10" s="664"/>
      <c r="AG10" s="664"/>
      <c r="AH10" s="664"/>
      <c r="AI10" s="664"/>
      <c r="AJ10" s="664"/>
      <c r="AK10" s="664"/>
      <c r="AL10" s="624" t="s">
        <v>242</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884731</v>
      </c>
      <c r="BH10" s="622"/>
      <c r="BI10" s="622"/>
      <c r="BJ10" s="622"/>
      <c r="BK10" s="622"/>
      <c r="BL10" s="622"/>
      <c r="BM10" s="622"/>
      <c r="BN10" s="623"/>
      <c r="BO10" s="663">
        <v>2.6</v>
      </c>
      <c r="BP10" s="663"/>
      <c r="BQ10" s="663"/>
      <c r="BR10" s="663"/>
      <c r="BS10" s="664" t="s">
        <v>185</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70429</v>
      </c>
      <c r="CS10" s="622"/>
      <c r="CT10" s="622"/>
      <c r="CU10" s="622"/>
      <c r="CV10" s="622"/>
      <c r="CW10" s="622"/>
      <c r="CX10" s="622"/>
      <c r="CY10" s="623"/>
      <c r="CZ10" s="663">
        <v>0.1</v>
      </c>
      <c r="DA10" s="663"/>
      <c r="DB10" s="663"/>
      <c r="DC10" s="663"/>
      <c r="DD10" s="627" t="s">
        <v>242</v>
      </c>
      <c r="DE10" s="622"/>
      <c r="DF10" s="622"/>
      <c r="DG10" s="622"/>
      <c r="DH10" s="622"/>
      <c r="DI10" s="622"/>
      <c r="DJ10" s="622"/>
      <c r="DK10" s="622"/>
      <c r="DL10" s="622"/>
      <c r="DM10" s="622"/>
      <c r="DN10" s="622"/>
      <c r="DO10" s="622"/>
      <c r="DP10" s="623"/>
      <c r="DQ10" s="627">
        <v>68516</v>
      </c>
      <c r="DR10" s="622"/>
      <c r="DS10" s="622"/>
      <c r="DT10" s="622"/>
      <c r="DU10" s="622"/>
      <c r="DV10" s="622"/>
      <c r="DW10" s="622"/>
      <c r="DX10" s="622"/>
      <c r="DY10" s="622"/>
      <c r="DZ10" s="622"/>
      <c r="EA10" s="622"/>
      <c r="EB10" s="622"/>
      <c r="EC10" s="662"/>
    </row>
    <row r="11" spans="2:143" ht="11.25" customHeight="1">
      <c r="B11" s="618" t="s">
        <v>250</v>
      </c>
      <c r="C11" s="619"/>
      <c r="D11" s="619"/>
      <c r="E11" s="619"/>
      <c r="F11" s="619"/>
      <c r="G11" s="619"/>
      <c r="H11" s="619"/>
      <c r="I11" s="619"/>
      <c r="J11" s="619"/>
      <c r="K11" s="619"/>
      <c r="L11" s="619"/>
      <c r="M11" s="619"/>
      <c r="N11" s="619"/>
      <c r="O11" s="619"/>
      <c r="P11" s="619"/>
      <c r="Q11" s="620"/>
      <c r="R11" s="621">
        <v>7081423</v>
      </c>
      <c r="S11" s="622"/>
      <c r="T11" s="622"/>
      <c r="U11" s="622"/>
      <c r="V11" s="622"/>
      <c r="W11" s="622"/>
      <c r="X11" s="622"/>
      <c r="Y11" s="623"/>
      <c r="Z11" s="624">
        <v>5.0999999999999996</v>
      </c>
      <c r="AA11" s="625"/>
      <c r="AB11" s="625"/>
      <c r="AC11" s="626"/>
      <c r="AD11" s="627">
        <v>7081423</v>
      </c>
      <c r="AE11" s="622"/>
      <c r="AF11" s="622"/>
      <c r="AG11" s="622"/>
      <c r="AH11" s="622"/>
      <c r="AI11" s="622"/>
      <c r="AJ11" s="622"/>
      <c r="AK11" s="623"/>
      <c r="AL11" s="624">
        <v>10.3</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1852768</v>
      </c>
      <c r="BH11" s="622"/>
      <c r="BI11" s="622"/>
      <c r="BJ11" s="622"/>
      <c r="BK11" s="622"/>
      <c r="BL11" s="622"/>
      <c r="BM11" s="622"/>
      <c r="BN11" s="623"/>
      <c r="BO11" s="663">
        <v>5.4</v>
      </c>
      <c r="BP11" s="663"/>
      <c r="BQ11" s="663"/>
      <c r="BR11" s="663"/>
      <c r="BS11" s="664">
        <v>527330</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1449532</v>
      </c>
      <c r="CS11" s="622"/>
      <c r="CT11" s="622"/>
      <c r="CU11" s="622"/>
      <c r="CV11" s="622"/>
      <c r="CW11" s="622"/>
      <c r="CX11" s="622"/>
      <c r="CY11" s="623"/>
      <c r="CZ11" s="663">
        <v>1.1000000000000001</v>
      </c>
      <c r="DA11" s="663"/>
      <c r="DB11" s="663"/>
      <c r="DC11" s="663"/>
      <c r="DD11" s="627">
        <v>172209</v>
      </c>
      <c r="DE11" s="622"/>
      <c r="DF11" s="622"/>
      <c r="DG11" s="622"/>
      <c r="DH11" s="622"/>
      <c r="DI11" s="622"/>
      <c r="DJ11" s="622"/>
      <c r="DK11" s="622"/>
      <c r="DL11" s="622"/>
      <c r="DM11" s="622"/>
      <c r="DN11" s="622"/>
      <c r="DO11" s="622"/>
      <c r="DP11" s="623"/>
      <c r="DQ11" s="627">
        <v>1040264</v>
      </c>
      <c r="DR11" s="622"/>
      <c r="DS11" s="622"/>
      <c r="DT11" s="622"/>
      <c r="DU11" s="622"/>
      <c r="DV11" s="622"/>
      <c r="DW11" s="622"/>
      <c r="DX11" s="622"/>
      <c r="DY11" s="622"/>
      <c r="DZ11" s="622"/>
      <c r="EA11" s="622"/>
      <c r="EB11" s="622"/>
      <c r="EC11" s="662"/>
    </row>
    <row r="12" spans="2:143" ht="11.25" customHeight="1">
      <c r="B12" s="618" t="s">
        <v>253</v>
      </c>
      <c r="C12" s="619"/>
      <c r="D12" s="619"/>
      <c r="E12" s="619"/>
      <c r="F12" s="619"/>
      <c r="G12" s="619"/>
      <c r="H12" s="619"/>
      <c r="I12" s="619"/>
      <c r="J12" s="619"/>
      <c r="K12" s="619"/>
      <c r="L12" s="619"/>
      <c r="M12" s="619"/>
      <c r="N12" s="619"/>
      <c r="O12" s="619"/>
      <c r="P12" s="619"/>
      <c r="Q12" s="620"/>
      <c r="R12" s="621">
        <v>22686</v>
      </c>
      <c r="S12" s="622"/>
      <c r="T12" s="622"/>
      <c r="U12" s="622"/>
      <c r="V12" s="622"/>
      <c r="W12" s="622"/>
      <c r="X12" s="622"/>
      <c r="Y12" s="623"/>
      <c r="Z12" s="663">
        <v>0</v>
      </c>
      <c r="AA12" s="663"/>
      <c r="AB12" s="663"/>
      <c r="AC12" s="663"/>
      <c r="AD12" s="664">
        <v>22686</v>
      </c>
      <c r="AE12" s="664"/>
      <c r="AF12" s="664"/>
      <c r="AG12" s="664"/>
      <c r="AH12" s="664"/>
      <c r="AI12" s="664"/>
      <c r="AJ12" s="664"/>
      <c r="AK12" s="664"/>
      <c r="AL12" s="624">
        <v>0</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16127946</v>
      </c>
      <c r="BH12" s="622"/>
      <c r="BI12" s="622"/>
      <c r="BJ12" s="622"/>
      <c r="BK12" s="622"/>
      <c r="BL12" s="622"/>
      <c r="BM12" s="622"/>
      <c r="BN12" s="623"/>
      <c r="BO12" s="663">
        <v>47</v>
      </c>
      <c r="BP12" s="663"/>
      <c r="BQ12" s="663"/>
      <c r="BR12" s="663"/>
      <c r="BS12" s="664">
        <v>1979636</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5316806</v>
      </c>
      <c r="CS12" s="622"/>
      <c r="CT12" s="622"/>
      <c r="CU12" s="622"/>
      <c r="CV12" s="622"/>
      <c r="CW12" s="622"/>
      <c r="CX12" s="622"/>
      <c r="CY12" s="623"/>
      <c r="CZ12" s="663">
        <v>4</v>
      </c>
      <c r="DA12" s="663"/>
      <c r="DB12" s="663"/>
      <c r="DC12" s="663"/>
      <c r="DD12" s="627">
        <v>46535</v>
      </c>
      <c r="DE12" s="622"/>
      <c r="DF12" s="622"/>
      <c r="DG12" s="622"/>
      <c r="DH12" s="622"/>
      <c r="DI12" s="622"/>
      <c r="DJ12" s="622"/>
      <c r="DK12" s="622"/>
      <c r="DL12" s="622"/>
      <c r="DM12" s="622"/>
      <c r="DN12" s="622"/>
      <c r="DO12" s="622"/>
      <c r="DP12" s="623"/>
      <c r="DQ12" s="627">
        <v>4391387</v>
      </c>
      <c r="DR12" s="622"/>
      <c r="DS12" s="622"/>
      <c r="DT12" s="622"/>
      <c r="DU12" s="622"/>
      <c r="DV12" s="622"/>
      <c r="DW12" s="622"/>
      <c r="DX12" s="622"/>
      <c r="DY12" s="622"/>
      <c r="DZ12" s="622"/>
      <c r="EA12" s="622"/>
      <c r="EB12" s="622"/>
      <c r="EC12" s="662"/>
    </row>
    <row r="13" spans="2:143" ht="11.25" customHeight="1">
      <c r="B13" s="618" t="s">
        <v>256</v>
      </c>
      <c r="C13" s="619"/>
      <c r="D13" s="619"/>
      <c r="E13" s="619"/>
      <c r="F13" s="619"/>
      <c r="G13" s="619"/>
      <c r="H13" s="619"/>
      <c r="I13" s="619"/>
      <c r="J13" s="619"/>
      <c r="K13" s="619"/>
      <c r="L13" s="619"/>
      <c r="M13" s="619"/>
      <c r="N13" s="619"/>
      <c r="O13" s="619"/>
      <c r="P13" s="619"/>
      <c r="Q13" s="620"/>
      <c r="R13" s="621" t="s">
        <v>185</v>
      </c>
      <c r="S13" s="622"/>
      <c r="T13" s="622"/>
      <c r="U13" s="622"/>
      <c r="V13" s="622"/>
      <c r="W13" s="622"/>
      <c r="X13" s="622"/>
      <c r="Y13" s="623"/>
      <c r="Z13" s="663" t="s">
        <v>185</v>
      </c>
      <c r="AA13" s="663"/>
      <c r="AB13" s="663"/>
      <c r="AC13" s="663"/>
      <c r="AD13" s="664" t="s">
        <v>185</v>
      </c>
      <c r="AE13" s="664"/>
      <c r="AF13" s="664"/>
      <c r="AG13" s="664"/>
      <c r="AH13" s="664"/>
      <c r="AI13" s="664"/>
      <c r="AJ13" s="664"/>
      <c r="AK13" s="664"/>
      <c r="AL13" s="624" t="s">
        <v>185</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15986171</v>
      </c>
      <c r="BH13" s="622"/>
      <c r="BI13" s="622"/>
      <c r="BJ13" s="622"/>
      <c r="BK13" s="622"/>
      <c r="BL13" s="622"/>
      <c r="BM13" s="622"/>
      <c r="BN13" s="623"/>
      <c r="BO13" s="663">
        <v>46.6</v>
      </c>
      <c r="BP13" s="663"/>
      <c r="BQ13" s="663"/>
      <c r="BR13" s="663"/>
      <c r="BS13" s="664">
        <v>1979636</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14109268</v>
      </c>
      <c r="CS13" s="622"/>
      <c r="CT13" s="622"/>
      <c r="CU13" s="622"/>
      <c r="CV13" s="622"/>
      <c r="CW13" s="622"/>
      <c r="CX13" s="622"/>
      <c r="CY13" s="623"/>
      <c r="CZ13" s="663">
        <v>10.7</v>
      </c>
      <c r="DA13" s="663"/>
      <c r="DB13" s="663"/>
      <c r="DC13" s="663"/>
      <c r="DD13" s="627">
        <v>4014837</v>
      </c>
      <c r="DE13" s="622"/>
      <c r="DF13" s="622"/>
      <c r="DG13" s="622"/>
      <c r="DH13" s="622"/>
      <c r="DI13" s="622"/>
      <c r="DJ13" s="622"/>
      <c r="DK13" s="622"/>
      <c r="DL13" s="622"/>
      <c r="DM13" s="622"/>
      <c r="DN13" s="622"/>
      <c r="DO13" s="622"/>
      <c r="DP13" s="623"/>
      <c r="DQ13" s="627">
        <v>9458169</v>
      </c>
      <c r="DR13" s="622"/>
      <c r="DS13" s="622"/>
      <c r="DT13" s="622"/>
      <c r="DU13" s="622"/>
      <c r="DV13" s="622"/>
      <c r="DW13" s="622"/>
      <c r="DX13" s="622"/>
      <c r="DY13" s="622"/>
      <c r="DZ13" s="622"/>
      <c r="EA13" s="622"/>
      <c r="EB13" s="622"/>
      <c r="EC13" s="662"/>
    </row>
    <row r="14" spans="2:143" ht="11.25" customHeight="1">
      <c r="B14" s="618" t="s">
        <v>259</v>
      </c>
      <c r="C14" s="619"/>
      <c r="D14" s="619"/>
      <c r="E14" s="619"/>
      <c r="F14" s="619"/>
      <c r="G14" s="619"/>
      <c r="H14" s="619"/>
      <c r="I14" s="619"/>
      <c r="J14" s="619"/>
      <c r="K14" s="619"/>
      <c r="L14" s="619"/>
      <c r="M14" s="619"/>
      <c r="N14" s="619"/>
      <c r="O14" s="619"/>
      <c r="P14" s="619"/>
      <c r="Q14" s="620"/>
      <c r="R14" s="621">
        <v>3805</v>
      </c>
      <c r="S14" s="622"/>
      <c r="T14" s="622"/>
      <c r="U14" s="622"/>
      <c r="V14" s="622"/>
      <c r="W14" s="622"/>
      <c r="X14" s="622"/>
      <c r="Y14" s="623"/>
      <c r="Z14" s="663">
        <v>0</v>
      </c>
      <c r="AA14" s="663"/>
      <c r="AB14" s="663"/>
      <c r="AC14" s="663"/>
      <c r="AD14" s="664">
        <v>3805</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855112</v>
      </c>
      <c r="BH14" s="622"/>
      <c r="BI14" s="622"/>
      <c r="BJ14" s="622"/>
      <c r="BK14" s="622"/>
      <c r="BL14" s="622"/>
      <c r="BM14" s="622"/>
      <c r="BN14" s="623"/>
      <c r="BO14" s="663">
        <v>2.5</v>
      </c>
      <c r="BP14" s="663"/>
      <c r="BQ14" s="663"/>
      <c r="BR14" s="663"/>
      <c r="BS14" s="664" t="s">
        <v>185</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4134448</v>
      </c>
      <c r="CS14" s="622"/>
      <c r="CT14" s="622"/>
      <c r="CU14" s="622"/>
      <c r="CV14" s="622"/>
      <c r="CW14" s="622"/>
      <c r="CX14" s="622"/>
      <c r="CY14" s="623"/>
      <c r="CZ14" s="663">
        <v>3.1</v>
      </c>
      <c r="DA14" s="663"/>
      <c r="DB14" s="663"/>
      <c r="DC14" s="663"/>
      <c r="DD14" s="627" t="s">
        <v>242</v>
      </c>
      <c r="DE14" s="622"/>
      <c r="DF14" s="622"/>
      <c r="DG14" s="622"/>
      <c r="DH14" s="622"/>
      <c r="DI14" s="622"/>
      <c r="DJ14" s="622"/>
      <c r="DK14" s="622"/>
      <c r="DL14" s="622"/>
      <c r="DM14" s="622"/>
      <c r="DN14" s="622"/>
      <c r="DO14" s="622"/>
      <c r="DP14" s="623"/>
      <c r="DQ14" s="627">
        <v>4049714</v>
      </c>
      <c r="DR14" s="622"/>
      <c r="DS14" s="622"/>
      <c r="DT14" s="622"/>
      <c r="DU14" s="622"/>
      <c r="DV14" s="622"/>
      <c r="DW14" s="622"/>
      <c r="DX14" s="622"/>
      <c r="DY14" s="622"/>
      <c r="DZ14" s="622"/>
      <c r="EA14" s="622"/>
      <c r="EB14" s="622"/>
      <c r="EC14" s="662"/>
    </row>
    <row r="15" spans="2:143" ht="11.25" customHeight="1">
      <c r="B15" s="618" t="s">
        <v>262</v>
      </c>
      <c r="C15" s="619"/>
      <c r="D15" s="619"/>
      <c r="E15" s="619"/>
      <c r="F15" s="619"/>
      <c r="G15" s="619"/>
      <c r="H15" s="619"/>
      <c r="I15" s="619"/>
      <c r="J15" s="619"/>
      <c r="K15" s="619"/>
      <c r="L15" s="619"/>
      <c r="M15" s="619"/>
      <c r="N15" s="619"/>
      <c r="O15" s="619"/>
      <c r="P15" s="619"/>
      <c r="Q15" s="620"/>
      <c r="R15" s="621" t="s">
        <v>185</v>
      </c>
      <c r="S15" s="622"/>
      <c r="T15" s="622"/>
      <c r="U15" s="622"/>
      <c r="V15" s="622"/>
      <c r="W15" s="622"/>
      <c r="X15" s="622"/>
      <c r="Y15" s="623"/>
      <c r="Z15" s="663" t="s">
        <v>185</v>
      </c>
      <c r="AA15" s="663"/>
      <c r="AB15" s="663"/>
      <c r="AC15" s="663"/>
      <c r="AD15" s="664" t="s">
        <v>185</v>
      </c>
      <c r="AE15" s="664"/>
      <c r="AF15" s="664"/>
      <c r="AG15" s="664"/>
      <c r="AH15" s="664"/>
      <c r="AI15" s="664"/>
      <c r="AJ15" s="664"/>
      <c r="AK15" s="664"/>
      <c r="AL15" s="624" t="s">
        <v>242</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2254231</v>
      </c>
      <c r="BH15" s="622"/>
      <c r="BI15" s="622"/>
      <c r="BJ15" s="622"/>
      <c r="BK15" s="622"/>
      <c r="BL15" s="622"/>
      <c r="BM15" s="622"/>
      <c r="BN15" s="623"/>
      <c r="BO15" s="663">
        <v>6.6</v>
      </c>
      <c r="BP15" s="663"/>
      <c r="BQ15" s="663"/>
      <c r="BR15" s="663"/>
      <c r="BS15" s="664" t="s">
        <v>185</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13624464</v>
      </c>
      <c r="CS15" s="622"/>
      <c r="CT15" s="622"/>
      <c r="CU15" s="622"/>
      <c r="CV15" s="622"/>
      <c r="CW15" s="622"/>
      <c r="CX15" s="622"/>
      <c r="CY15" s="623"/>
      <c r="CZ15" s="663">
        <v>10.3</v>
      </c>
      <c r="DA15" s="663"/>
      <c r="DB15" s="663"/>
      <c r="DC15" s="663"/>
      <c r="DD15" s="627">
        <v>3797428</v>
      </c>
      <c r="DE15" s="622"/>
      <c r="DF15" s="622"/>
      <c r="DG15" s="622"/>
      <c r="DH15" s="622"/>
      <c r="DI15" s="622"/>
      <c r="DJ15" s="622"/>
      <c r="DK15" s="622"/>
      <c r="DL15" s="622"/>
      <c r="DM15" s="622"/>
      <c r="DN15" s="622"/>
      <c r="DO15" s="622"/>
      <c r="DP15" s="623"/>
      <c r="DQ15" s="627">
        <v>8116476</v>
      </c>
      <c r="DR15" s="622"/>
      <c r="DS15" s="622"/>
      <c r="DT15" s="622"/>
      <c r="DU15" s="622"/>
      <c r="DV15" s="622"/>
      <c r="DW15" s="622"/>
      <c r="DX15" s="622"/>
      <c r="DY15" s="622"/>
      <c r="DZ15" s="622"/>
      <c r="EA15" s="622"/>
      <c r="EB15" s="622"/>
      <c r="EC15" s="662"/>
    </row>
    <row r="16" spans="2:143" ht="11.25" customHeight="1">
      <c r="B16" s="618" t="s">
        <v>265</v>
      </c>
      <c r="C16" s="619"/>
      <c r="D16" s="619"/>
      <c r="E16" s="619"/>
      <c r="F16" s="619"/>
      <c r="G16" s="619"/>
      <c r="H16" s="619"/>
      <c r="I16" s="619"/>
      <c r="J16" s="619"/>
      <c r="K16" s="619"/>
      <c r="L16" s="619"/>
      <c r="M16" s="619"/>
      <c r="N16" s="619"/>
      <c r="O16" s="619"/>
      <c r="P16" s="619"/>
      <c r="Q16" s="620"/>
      <c r="R16" s="621">
        <v>66963</v>
      </c>
      <c r="S16" s="622"/>
      <c r="T16" s="622"/>
      <c r="U16" s="622"/>
      <c r="V16" s="622"/>
      <c r="W16" s="622"/>
      <c r="X16" s="622"/>
      <c r="Y16" s="623"/>
      <c r="Z16" s="663">
        <v>0</v>
      </c>
      <c r="AA16" s="663"/>
      <c r="AB16" s="663"/>
      <c r="AC16" s="663"/>
      <c r="AD16" s="664">
        <v>66963</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v>325</v>
      </c>
      <c r="BH16" s="622"/>
      <c r="BI16" s="622"/>
      <c r="BJ16" s="622"/>
      <c r="BK16" s="622"/>
      <c r="BL16" s="622"/>
      <c r="BM16" s="622"/>
      <c r="BN16" s="623"/>
      <c r="BO16" s="663">
        <v>0</v>
      </c>
      <c r="BP16" s="663"/>
      <c r="BQ16" s="663"/>
      <c r="BR16" s="663"/>
      <c r="BS16" s="664" t="s">
        <v>242</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26659</v>
      </c>
      <c r="CS16" s="622"/>
      <c r="CT16" s="622"/>
      <c r="CU16" s="622"/>
      <c r="CV16" s="622"/>
      <c r="CW16" s="622"/>
      <c r="CX16" s="622"/>
      <c r="CY16" s="623"/>
      <c r="CZ16" s="663">
        <v>0</v>
      </c>
      <c r="DA16" s="663"/>
      <c r="DB16" s="663"/>
      <c r="DC16" s="663"/>
      <c r="DD16" s="627" t="s">
        <v>131</v>
      </c>
      <c r="DE16" s="622"/>
      <c r="DF16" s="622"/>
      <c r="DG16" s="622"/>
      <c r="DH16" s="622"/>
      <c r="DI16" s="622"/>
      <c r="DJ16" s="622"/>
      <c r="DK16" s="622"/>
      <c r="DL16" s="622"/>
      <c r="DM16" s="622"/>
      <c r="DN16" s="622"/>
      <c r="DO16" s="622"/>
      <c r="DP16" s="623"/>
      <c r="DQ16" s="627">
        <v>1238</v>
      </c>
      <c r="DR16" s="622"/>
      <c r="DS16" s="622"/>
      <c r="DT16" s="622"/>
      <c r="DU16" s="622"/>
      <c r="DV16" s="622"/>
      <c r="DW16" s="622"/>
      <c r="DX16" s="622"/>
      <c r="DY16" s="622"/>
      <c r="DZ16" s="622"/>
      <c r="EA16" s="622"/>
      <c r="EB16" s="622"/>
      <c r="EC16" s="662"/>
    </row>
    <row r="17" spans="2:133" ht="11.25" customHeight="1">
      <c r="B17" s="618" t="s">
        <v>268</v>
      </c>
      <c r="C17" s="619"/>
      <c r="D17" s="619"/>
      <c r="E17" s="619"/>
      <c r="F17" s="619"/>
      <c r="G17" s="619"/>
      <c r="H17" s="619"/>
      <c r="I17" s="619"/>
      <c r="J17" s="619"/>
      <c r="K17" s="619"/>
      <c r="L17" s="619"/>
      <c r="M17" s="619"/>
      <c r="N17" s="619"/>
      <c r="O17" s="619"/>
      <c r="P17" s="619"/>
      <c r="Q17" s="620"/>
      <c r="R17" s="621">
        <v>526095</v>
      </c>
      <c r="S17" s="622"/>
      <c r="T17" s="622"/>
      <c r="U17" s="622"/>
      <c r="V17" s="622"/>
      <c r="W17" s="622"/>
      <c r="X17" s="622"/>
      <c r="Y17" s="623"/>
      <c r="Z17" s="663">
        <v>0.4</v>
      </c>
      <c r="AA17" s="663"/>
      <c r="AB17" s="663"/>
      <c r="AC17" s="663"/>
      <c r="AD17" s="664">
        <v>526095</v>
      </c>
      <c r="AE17" s="664"/>
      <c r="AF17" s="664"/>
      <c r="AG17" s="664"/>
      <c r="AH17" s="664"/>
      <c r="AI17" s="664"/>
      <c r="AJ17" s="664"/>
      <c r="AK17" s="664"/>
      <c r="AL17" s="624">
        <v>0.8</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63" t="s">
        <v>185</v>
      </c>
      <c r="BP17" s="663"/>
      <c r="BQ17" s="663"/>
      <c r="BR17" s="663"/>
      <c r="BS17" s="664" t="s">
        <v>185</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12925817</v>
      </c>
      <c r="CS17" s="622"/>
      <c r="CT17" s="622"/>
      <c r="CU17" s="622"/>
      <c r="CV17" s="622"/>
      <c r="CW17" s="622"/>
      <c r="CX17" s="622"/>
      <c r="CY17" s="623"/>
      <c r="CZ17" s="663">
        <v>9.8000000000000007</v>
      </c>
      <c r="DA17" s="663"/>
      <c r="DB17" s="663"/>
      <c r="DC17" s="663"/>
      <c r="DD17" s="627" t="s">
        <v>242</v>
      </c>
      <c r="DE17" s="622"/>
      <c r="DF17" s="622"/>
      <c r="DG17" s="622"/>
      <c r="DH17" s="622"/>
      <c r="DI17" s="622"/>
      <c r="DJ17" s="622"/>
      <c r="DK17" s="622"/>
      <c r="DL17" s="622"/>
      <c r="DM17" s="622"/>
      <c r="DN17" s="622"/>
      <c r="DO17" s="622"/>
      <c r="DP17" s="623"/>
      <c r="DQ17" s="627">
        <v>12707941</v>
      </c>
      <c r="DR17" s="622"/>
      <c r="DS17" s="622"/>
      <c r="DT17" s="622"/>
      <c r="DU17" s="622"/>
      <c r="DV17" s="622"/>
      <c r="DW17" s="622"/>
      <c r="DX17" s="622"/>
      <c r="DY17" s="622"/>
      <c r="DZ17" s="622"/>
      <c r="EA17" s="622"/>
      <c r="EB17" s="622"/>
      <c r="EC17" s="662"/>
    </row>
    <row r="18" spans="2:133" ht="11.25" customHeight="1">
      <c r="B18" s="618" t="s">
        <v>271</v>
      </c>
      <c r="C18" s="619"/>
      <c r="D18" s="619"/>
      <c r="E18" s="619"/>
      <c r="F18" s="619"/>
      <c r="G18" s="619"/>
      <c r="H18" s="619"/>
      <c r="I18" s="619"/>
      <c r="J18" s="619"/>
      <c r="K18" s="619"/>
      <c r="L18" s="619"/>
      <c r="M18" s="619"/>
      <c r="N18" s="619"/>
      <c r="O18" s="619"/>
      <c r="P18" s="619"/>
      <c r="Q18" s="620"/>
      <c r="R18" s="621">
        <v>291289</v>
      </c>
      <c r="S18" s="622"/>
      <c r="T18" s="622"/>
      <c r="U18" s="622"/>
      <c r="V18" s="622"/>
      <c r="W18" s="622"/>
      <c r="X18" s="622"/>
      <c r="Y18" s="623"/>
      <c r="Z18" s="663">
        <v>0.2</v>
      </c>
      <c r="AA18" s="663"/>
      <c r="AB18" s="663"/>
      <c r="AC18" s="663"/>
      <c r="AD18" s="664">
        <v>291289</v>
      </c>
      <c r="AE18" s="664"/>
      <c r="AF18" s="664"/>
      <c r="AG18" s="664"/>
      <c r="AH18" s="664"/>
      <c r="AI18" s="664"/>
      <c r="AJ18" s="664"/>
      <c r="AK18" s="664"/>
      <c r="AL18" s="624">
        <v>0.4</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63" t="s">
        <v>185</v>
      </c>
      <c r="BP18" s="663"/>
      <c r="BQ18" s="663"/>
      <c r="BR18" s="663"/>
      <c r="BS18" s="664" t="s">
        <v>131</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v>876385</v>
      </c>
      <c r="CS18" s="622"/>
      <c r="CT18" s="622"/>
      <c r="CU18" s="622"/>
      <c r="CV18" s="622"/>
      <c r="CW18" s="622"/>
      <c r="CX18" s="622"/>
      <c r="CY18" s="623"/>
      <c r="CZ18" s="663">
        <v>0.7</v>
      </c>
      <c r="DA18" s="663"/>
      <c r="DB18" s="663"/>
      <c r="DC18" s="663"/>
      <c r="DD18" s="627" t="s">
        <v>131</v>
      </c>
      <c r="DE18" s="622"/>
      <c r="DF18" s="622"/>
      <c r="DG18" s="622"/>
      <c r="DH18" s="622"/>
      <c r="DI18" s="622"/>
      <c r="DJ18" s="622"/>
      <c r="DK18" s="622"/>
      <c r="DL18" s="622"/>
      <c r="DM18" s="622"/>
      <c r="DN18" s="622"/>
      <c r="DO18" s="622"/>
      <c r="DP18" s="623"/>
      <c r="DQ18" s="627">
        <v>872360</v>
      </c>
      <c r="DR18" s="622"/>
      <c r="DS18" s="622"/>
      <c r="DT18" s="622"/>
      <c r="DU18" s="622"/>
      <c r="DV18" s="622"/>
      <c r="DW18" s="622"/>
      <c r="DX18" s="622"/>
      <c r="DY18" s="622"/>
      <c r="DZ18" s="622"/>
      <c r="EA18" s="622"/>
      <c r="EB18" s="622"/>
      <c r="EC18" s="662"/>
    </row>
    <row r="19" spans="2:133" ht="11.25" customHeight="1">
      <c r="B19" s="618" t="s">
        <v>274</v>
      </c>
      <c r="C19" s="619"/>
      <c r="D19" s="619"/>
      <c r="E19" s="619"/>
      <c r="F19" s="619"/>
      <c r="G19" s="619"/>
      <c r="H19" s="619"/>
      <c r="I19" s="619"/>
      <c r="J19" s="619"/>
      <c r="K19" s="619"/>
      <c r="L19" s="619"/>
      <c r="M19" s="619"/>
      <c r="N19" s="619"/>
      <c r="O19" s="619"/>
      <c r="P19" s="619"/>
      <c r="Q19" s="620"/>
      <c r="R19" s="621">
        <v>284827</v>
      </c>
      <c r="S19" s="622"/>
      <c r="T19" s="622"/>
      <c r="U19" s="622"/>
      <c r="V19" s="622"/>
      <c r="W19" s="622"/>
      <c r="X19" s="622"/>
      <c r="Y19" s="623"/>
      <c r="Z19" s="663">
        <v>0.2</v>
      </c>
      <c r="AA19" s="663"/>
      <c r="AB19" s="663"/>
      <c r="AC19" s="663"/>
      <c r="AD19" s="664">
        <v>284827</v>
      </c>
      <c r="AE19" s="664"/>
      <c r="AF19" s="664"/>
      <c r="AG19" s="664"/>
      <c r="AH19" s="664"/>
      <c r="AI19" s="664"/>
      <c r="AJ19" s="664"/>
      <c r="AK19" s="664"/>
      <c r="AL19" s="624">
        <v>0.4</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36958</v>
      </c>
      <c r="BH19" s="622"/>
      <c r="BI19" s="622"/>
      <c r="BJ19" s="622"/>
      <c r="BK19" s="622"/>
      <c r="BL19" s="622"/>
      <c r="BM19" s="622"/>
      <c r="BN19" s="623"/>
      <c r="BO19" s="663">
        <v>0.1</v>
      </c>
      <c r="BP19" s="663"/>
      <c r="BQ19" s="663"/>
      <c r="BR19" s="663"/>
      <c r="BS19" s="664" t="s">
        <v>185</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185</v>
      </c>
      <c r="CS19" s="622"/>
      <c r="CT19" s="622"/>
      <c r="CU19" s="622"/>
      <c r="CV19" s="622"/>
      <c r="CW19" s="622"/>
      <c r="CX19" s="622"/>
      <c r="CY19" s="623"/>
      <c r="CZ19" s="663" t="s">
        <v>131</v>
      </c>
      <c r="DA19" s="663"/>
      <c r="DB19" s="663"/>
      <c r="DC19" s="663"/>
      <c r="DD19" s="627" t="s">
        <v>185</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62"/>
    </row>
    <row r="20" spans="2:133" ht="11.25" customHeight="1">
      <c r="B20" s="688" t="s">
        <v>277</v>
      </c>
      <c r="C20" s="689"/>
      <c r="D20" s="689"/>
      <c r="E20" s="689"/>
      <c r="F20" s="689"/>
      <c r="G20" s="689"/>
      <c r="H20" s="689"/>
      <c r="I20" s="689"/>
      <c r="J20" s="689"/>
      <c r="K20" s="689"/>
      <c r="L20" s="689"/>
      <c r="M20" s="689"/>
      <c r="N20" s="689"/>
      <c r="O20" s="689"/>
      <c r="P20" s="689"/>
      <c r="Q20" s="690"/>
      <c r="R20" s="621">
        <v>6462</v>
      </c>
      <c r="S20" s="622"/>
      <c r="T20" s="622"/>
      <c r="U20" s="622"/>
      <c r="V20" s="622"/>
      <c r="W20" s="622"/>
      <c r="X20" s="622"/>
      <c r="Y20" s="623"/>
      <c r="Z20" s="663">
        <v>0</v>
      </c>
      <c r="AA20" s="663"/>
      <c r="AB20" s="663"/>
      <c r="AC20" s="663"/>
      <c r="AD20" s="664">
        <v>6462</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36958</v>
      </c>
      <c r="BH20" s="622"/>
      <c r="BI20" s="622"/>
      <c r="BJ20" s="622"/>
      <c r="BK20" s="622"/>
      <c r="BL20" s="622"/>
      <c r="BM20" s="622"/>
      <c r="BN20" s="623"/>
      <c r="BO20" s="663">
        <v>0.1</v>
      </c>
      <c r="BP20" s="663"/>
      <c r="BQ20" s="663"/>
      <c r="BR20" s="663"/>
      <c r="BS20" s="664" t="s">
        <v>185</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132019553</v>
      </c>
      <c r="CS20" s="622"/>
      <c r="CT20" s="622"/>
      <c r="CU20" s="622"/>
      <c r="CV20" s="622"/>
      <c r="CW20" s="622"/>
      <c r="CX20" s="622"/>
      <c r="CY20" s="623"/>
      <c r="CZ20" s="663">
        <v>100</v>
      </c>
      <c r="DA20" s="663"/>
      <c r="DB20" s="663"/>
      <c r="DC20" s="663"/>
      <c r="DD20" s="627">
        <v>8992878</v>
      </c>
      <c r="DE20" s="622"/>
      <c r="DF20" s="622"/>
      <c r="DG20" s="622"/>
      <c r="DH20" s="622"/>
      <c r="DI20" s="622"/>
      <c r="DJ20" s="622"/>
      <c r="DK20" s="622"/>
      <c r="DL20" s="622"/>
      <c r="DM20" s="622"/>
      <c r="DN20" s="622"/>
      <c r="DO20" s="622"/>
      <c r="DP20" s="623"/>
      <c r="DQ20" s="627">
        <v>79844333</v>
      </c>
      <c r="DR20" s="622"/>
      <c r="DS20" s="622"/>
      <c r="DT20" s="622"/>
      <c r="DU20" s="622"/>
      <c r="DV20" s="622"/>
      <c r="DW20" s="622"/>
      <c r="DX20" s="622"/>
      <c r="DY20" s="622"/>
      <c r="DZ20" s="622"/>
      <c r="EA20" s="622"/>
      <c r="EB20" s="622"/>
      <c r="EC20" s="662"/>
    </row>
    <row r="21" spans="2:133" ht="11.25" customHeight="1">
      <c r="B21" s="618" t="s">
        <v>280</v>
      </c>
      <c r="C21" s="619"/>
      <c r="D21" s="619"/>
      <c r="E21" s="619"/>
      <c r="F21" s="619"/>
      <c r="G21" s="619"/>
      <c r="H21" s="619"/>
      <c r="I21" s="619"/>
      <c r="J21" s="619"/>
      <c r="K21" s="619"/>
      <c r="L21" s="619"/>
      <c r="M21" s="619"/>
      <c r="N21" s="619"/>
      <c r="O21" s="619"/>
      <c r="P21" s="619"/>
      <c r="Q21" s="620"/>
      <c r="R21" s="621">
        <v>29229794</v>
      </c>
      <c r="S21" s="622"/>
      <c r="T21" s="622"/>
      <c r="U21" s="622"/>
      <c r="V21" s="622"/>
      <c r="W21" s="622"/>
      <c r="X21" s="622"/>
      <c r="Y21" s="623"/>
      <c r="Z21" s="663">
        <v>21.3</v>
      </c>
      <c r="AA21" s="663"/>
      <c r="AB21" s="663"/>
      <c r="AC21" s="663"/>
      <c r="AD21" s="664">
        <v>25230411</v>
      </c>
      <c r="AE21" s="664"/>
      <c r="AF21" s="664"/>
      <c r="AG21" s="664"/>
      <c r="AH21" s="664"/>
      <c r="AI21" s="664"/>
      <c r="AJ21" s="664"/>
      <c r="AK21" s="664"/>
      <c r="AL21" s="624">
        <v>36.6</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36958</v>
      </c>
      <c r="BH21" s="622"/>
      <c r="BI21" s="622"/>
      <c r="BJ21" s="622"/>
      <c r="BK21" s="622"/>
      <c r="BL21" s="622"/>
      <c r="BM21" s="622"/>
      <c r="BN21" s="623"/>
      <c r="BO21" s="663">
        <v>0.1</v>
      </c>
      <c r="BP21" s="663"/>
      <c r="BQ21" s="663"/>
      <c r="BR21" s="663"/>
      <c r="BS21" s="664" t="s">
        <v>185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c r="B22" s="618" t="s">
        <v>282</v>
      </c>
      <c r="C22" s="619"/>
      <c r="D22" s="619"/>
      <c r="E22" s="619"/>
      <c r="F22" s="619"/>
      <c r="G22" s="619"/>
      <c r="H22" s="619"/>
      <c r="I22" s="619"/>
      <c r="J22" s="619"/>
      <c r="K22" s="619"/>
      <c r="L22" s="619"/>
      <c r="M22" s="619"/>
      <c r="N22" s="619"/>
      <c r="O22" s="619"/>
      <c r="P22" s="619"/>
      <c r="Q22" s="620"/>
      <c r="R22" s="621">
        <v>25230411</v>
      </c>
      <c r="S22" s="622"/>
      <c r="T22" s="622"/>
      <c r="U22" s="622"/>
      <c r="V22" s="622"/>
      <c r="W22" s="622"/>
      <c r="X22" s="622"/>
      <c r="Y22" s="623"/>
      <c r="Z22" s="663">
        <v>18.3</v>
      </c>
      <c r="AA22" s="663"/>
      <c r="AB22" s="663"/>
      <c r="AC22" s="663"/>
      <c r="AD22" s="664">
        <v>25230411</v>
      </c>
      <c r="AE22" s="664"/>
      <c r="AF22" s="664"/>
      <c r="AG22" s="664"/>
      <c r="AH22" s="664"/>
      <c r="AI22" s="664"/>
      <c r="AJ22" s="664"/>
      <c r="AK22" s="664"/>
      <c r="AL22" s="624">
        <v>36.6</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185</v>
      </c>
      <c r="BH22" s="622"/>
      <c r="BI22" s="622"/>
      <c r="BJ22" s="622"/>
      <c r="BK22" s="622"/>
      <c r="BL22" s="622"/>
      <c r="BM22" s="622"/>
      <c r="BN22" s="623"/>
      <c r="BO22" s="663" t="s">
        <v>242</v>
      </c>
      <c r="BP22" s="663"/>
      <c r="BQ22" s="663"/>
      <c r="BR22" s="663"/>
      <c r="BS22" s="664" t="s">
        <v>242</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18" t="s">
        <v>285</v>
      </c>
      <c r="C23" s="619"/>
      <c r="D23" s="619"/>
      <c r="E23" s="619"/>
      <c r="F23" s="619"/>
      <c r="G23" s="619"/>
      <c r="H23" s="619"/>
      <c r="I23" s="619"/>
      <c r="J23" s="619"/>
      <c r="K23" s="619"/>
      <c r="L23" s="619"/>
      <c r="M23" s="619"/>
      <c r="N23" s="619"/>
      <c r="O23" s="619"/>
      <c r="P23" s="619"/>
      <c r="Q23" s="620"/>
      <c r="R23" s="621">
        <v>3999230</v>
      </c>
      <c r="S23" s="622"/>
      <c r="T23" s="622"/>
      <c r="U23" s="622"/>
      <c r="V23" s="622"/>
      <c r="W23" s="622"/>
      <c r="X23" s="622"/>
      <c r="Y23" s="623"/>
      <c r="Z23" s="663">
        <v>2.9</v>
      </c>
      <c r="AA23" s="663"/>
      <c r="AB23" s="663"/>
      <c r="AC23" s="663"/>
      <c r="AD23" s="664" t="s">
        <v>131</v>
      </c>
      <c r="AE23" s="664"/>
      <c r="AF23" s="664"/>
      <c r="AG23" s="664"/>
      <c r="AH23" s="664"/>
      <c r="AI23" s="664"/>
      <c r="AJ23" s="664"/>
      <c r="AK23" s="664"/>
      <c r="AL23" s="624" t="s">
        <v>242</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185</v>
      </c>
      <c r="BH23" s="622"/>
      <c r="BI23" s="622"/>
      <c r="BJ23" s="622"/>
      <c r="BK23" s="622"/>
      <c r="BL23" s="622"/>
      <c r="BM23" s="622"/>
      <c r="BN23" s="623"/>
      <c r="BO23" s="663" t="s">
        <v>185</v>
      </c>
      <c r="BP23" s="663"/>
      <c r="BQ23" s="663"/>
      <c r="BR23" s="663"/>
      <c r="BS23" s="664" t="s">
        <v>185</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c r="B24" s="618" t="s">
        <v>292</v>
      </c>
      <c r="C24" s="619"/>
      <c r="D24" s="619"/>
      <c r="E24" s="619"/>
      <c r="F24" s="619"/>
      <c r="G24" s="619"/>
      <c r="H24" s="619"/>
      <c r="I24" s="619"/>
      <c r="J24" s="619"/>
      <c r="K24" s="619"/>
      <c r="L24" s="619"/>
      <c r="M24" s="619"/>
      <c r="N24" s="619"/>
      <c r="O24" s="619"/>
      <c r="P24" s="619"/>
      <c r="Q24" s="620"/>
      <c r="R24" s="621">
        <v>153</v>
      </c>
      <c r="S24" s="622"/>
      <c r="T24" s="622"/>
      <c r="U24" s="622"/>
      <c r="V24" s="622"/>
      <c r="W24" s="622"/>
      <c r="X24" s="622"/>
      <c r="Y24" s="623"/>
      <c r="Z24" s="663">
        <v>0</v>
      </c>
      <c r="AA24" s="663"/>
      <c r="AB24" s="663"/>
      <c r="AC24" s="663"/>
      <c r="AD24" s="664" t="s">
        <v>242</v>
      </c>
      <c r="AE24" s="664"/>
      <c r="AF24" s="664"/>
      <c r="AG24" s="664"/>
      <c r="AH24" s="664"/>
      <c r="AI24" s="664"/>
      <c r="AJ24" s="664"/>
      <c r="AK24" s="664"/>
      <c r="AL24" s="624" t="s">
        <v>242</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185</v>
      </c>
      <c r="BH24" s="622"/>
      <c r="BI24" s="622"/>
      <c r="BJ24" s="622"/>
      <c r="BK24" s="622"/>
      <c r="BL24" s="622"/>
      <c r="BM24" s="622"/>
      <c r="BN24" s="623"/>
      <c r="BO24" s="663" t="s">
        <v>185</v>
      </c>
      <c r="BP24" s="663"/>
      <c r="BQ24" s="663"/>
      <c r="BR24" s="663"/>
      <c r="BS24" s="664" t="s">
        <v>242</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70879599</v>
      </c>
      <c r="CS24" s="674"/>
      <c r="CT24" s="674"/>
      <c r="CU24" s="674"/>
      <c r="CV24" s="674"/>
      <c r="CW24" s="674"/>
      <c r="CX24" s="674"/>
      <c r="CY24" s="702"/>
      <c r="CZ24" s="703">
        <v>53.7</v>
      </c>
      <c r="DA24" s="686"/>
      <c r="DB24" s="686"/>
      <c r="DC24" s="705"/>
      <c r="DD24" s="701">
        <v>37643783</v>
      </c>
      <c r="DE24" s="674"/>
      <c r="DF24" s="674"/>
      <c r="DG24" s="674"/>
      <c r="DH24" s="674"/>
      <c r="DI24" s="674"/>
      <c r="DJ24" s="674"/>
      <c r="DK24" s="702"/>
      <c r="DL24" s="701">
        <v>35953647</v>
      </c>
      <c r="DM24" s="674"/>
      <c r="DN24" s="674"/>
      <c r="DO24" s="674"/>
      <c r="DP24" s="674"/>
      <c r="DQ24" s="674"/>
      <c r="DR24" s="674"/>
      <c r="DS24" s="674"/>
      <c r="DT24" s="674"/>
      <c r="DU24" s="674"/>
      <c r="DV24" s="702"/>
      <c r="DW24" s="703">
        <v>50.6</v>
      </c>
      <c r="DX24" s="686"/>
      <c r="DY24" s="686"/>
      <c r="DZ24" s="686"/>
      <c r="EA24" s="686"/>
      <c r="EB24" s="686"/>
      <c r="EC24" s="704"/>
    </row>
    <row r="25" spans="2:133" ht="11.25" customHeight="1">
      <c r="B25" s="618" t="s">
        <v>295</v>
      </c>
      <c r="C25" s="619"/>
      <c r="D25" s="619"/>
      <c r="E25" s="619"/>
      <c r="F25" s="619"/>
      <c r="G25" s="619"/>
      <c r="H25" s="619"/>
      <c r="I25" s="619"/>
      <c r="J25" s="619"/>
      <c r="K25" s="619"/>
      <c r="L25" s="619"/>
      <c r="M25" s="619"/>
      <c r="N25" s="619"/>
      <c r="O25" s="619"/>
      <c r="P25" s="619"/>
      <c r="Q25" s="620"/>
      <c r="R25" s="621">
        <v>72598410</v>
      </c>
      <c r="S25" s="622"/>
      <c r="T25" s="622"/>
      <c r="U25" s="622"/>
      <c r="V25" s="622"/>
      <c r="W25" s="622"/>
      <c r="X25" s="622"/>
      <c r="Y25" s="623"/>
      <c r="Z25" s="663">
        <v>52.8</v>
      </c>
      <c r="AA25" s="663"/>
      <c r="AB25" s="663"/>
      <c r="AC25" s="663"/>
      <c r="AD25" s="664">
        <v>68599027</v>
      </c>
      <c r="AE25" s="664"/>
      <c r="AF25" s="664"/>
      <c r="AG25" s="664"/>
      <c r="AH25" s="664"/>
      <c r="AI25" s="664"/>
      <c r="AJ25" s="664"/>
      <c r="AK25" s="664"/>
      <c r="AL25" s="624">
        <v>99.6</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63" t="s">
        <v>242</v>
      </c>
      <c r="BP25" s="663"/>
      <c r="BQ25" s="663"/>
      <c r="BR25" s="663"/>
      <c r="BS25" s="664" t="s">
        <v>185</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13623549</v>
      </c>
      <c r="CS25" s="634"/>
      <c r="CT25" s="634"/>
      <c r="CU25" s="634"/>
      <c r="CV25" s="634"/>
      <c r="CW25" s="634"/>
      <c r="CX25" s="634"/>
      <c r="CY25" s="635"/>
      <c r="CZ25" s="624">
        <v>10.3</v>
      </c>
      <c r="DA25" s="636"/>
      <c r="DB25" s="636"/>
      <c r="DC25" s="637"/>
      <c r="DD25" s="627">
        <v>12293979</v>
      </c>
      <c r="DE25" s="634"/>
      <c r="DF25" s="634"/>
      <c r="DG25" s="634"/>
      <c r="DH25" s="634"/>
      <c r="DI25" s="634"/>
      <c r="DJ25" s="634"/>
      <c r="DK25" s="635"/>
      <c r="DL25" s="627">
        <v>11172720</v>
      </c>
      <c r="DM25" s="634"/>
      <c r="DN25" s="634"/>
      <c r="DO25" s="634"/>
      <c r="DP25" s="634"/>
      <c r="DQ25" s="634"/>
      <c r="DR25" s="634"/>
      <c r="DS25" s="634"/>
      <c r="DT25" s="634"/>
      <c r="DU25" s="634"/>
      <c r="DV25" s="635"/>
      <c r="DW25" s="624">
        <v>15.7</v>
      </c>
      <c r="DX25" s="636"/>
      <c r="DY25" s="636"/>
      <c r="DZ25" s="636"/>
      <c r="EA25" s="636"/>
      <c r="EB25" s="636"/>
      <c r="EC25" s="652"/>
    </row>
    <row r="26" spans="2:133" ht="11.25" customHeight="1">
      <c r="B26" s="618" t="s">
        <v>298</v>
      </c>
      <c r="C26" s="619"/>
      <c r="D26" s="619"/>
      <c r="E26" s="619"/>
      <c r="F26" s="619"/>
      <c r="G26" s="619"/>
      <c r="H26" s="619"/>
      <c r="I26" s="619"/>
      <c r="J26" s="619"/>
      <c r="K26" s="619"/>
      <c r="L26" s="619"/>
      <c r="M26" s="619"/>
      <c r="N26" s="619"/>
      <c r="O26" s="619"/>
      <c r="P26" s="619"/>
      <c r="Q26" s="620"/>
      <c r="R26" s="621">
        <v>36326</v>
      </c>
      <c r="S26" s="622"/>
      <c r="T26" s="622"/>
      <c r="U26" s="622"/>
      <c r="V26" s="622"/>
      <c r="W26" s="622"/>
      <c r="X26" s="622"/>
      <c r="Y26" s="623"/>
      <c r="Z26" s="663">
        <v>0</v>
      </c>
      <c r="AA26" s="663"/>
      <c r="AB26" s="663"/>
      <c r="AC26" s="663"/>
      <c r="AD26" s="664">
        <v>36326</v>
      </c>
      <c r="AE26" s="664"/>
      <c r="AF26" s="664"/>
      <c r="AG26" s="664"/>
      <c r="AH26" s="664"/>
      <c r="AI26" s="664"/>
      <c r="AJ26" s="664"/>
      <c r="AK26" s="664"/>
      <c r="AL26" s="624">
        <v>0.1</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185</v>
      </c>
      <c r="BH26" s="622"/>
      <c r="BI26" s="622"/>
      <c r="BJ26" s="622"/>
      <c r="BK26" s="622"/>
      <c r="BL26" s="622"/>
      <c r="BM26" s="622"/>
      <c r="BN26" s="623"/>
      <c r="BO26" s="663" t="s">
        <v>185</v>
      </c>
      <c r="BP26" s="663"/>
      <c r="BQ26" s="663"/>
      <c r="BR26" s="663"/>
      <c r="BS26" s="664" t="s">
        <v>242</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8620415</v>
      </c>
      <c r="CS26" s="622"/>
      <c r="CT26" s="622"/>
      <c r="CU26" s="622"/>
      <c r="CV26" s="622"/>
      <c r="CW26" s="622"/>
      <c r="CX26" s="622"/>
      <c r="CY26" s="623"/>
      <c r="CZ26" s="624">
        <v>6.5</v>
      </c>
      <c r="DA26" s="636"/>
      <c r="DB26" s="636"/>
      <c r="DC26" s="637"/>
      <c r="DD26" s="627">
        <v>7939346</v>
      </c>
      <c r="DE26" s="622"/>
      <c r="DF26" s="622"/>
      <c r="DG26" s="622"/>
      <c r="DH26" s="622"/>
      <c r="DI26" s="622"/>
      <c r="DJ26" s="622"/>
      <c r="DK26" s="623"/>
      <c r="DL26" s="627" t="s">
        <v>185</v>
      </c>
      <c r="DM26" s="622"/>
      <c r="DN26" s="622"/>
      <c r="DO26" s="622"/>
      <c r="DP26" s="622"/>
      <c r="DQ26" s="622"/>
      <c r="DR26" s="622"/>
      <c r="DS26" s="622"/>
      <c r="DT26" s="622"/>
      <c r="DU26" s="622"/>
      <c r="DV26" s="623"/>
      <c r="DW26" s="624" t="s">
        <v>185</v>
      </c>
      <c r="DX26" s="636"/>
      <c r="DY26" s="636"/>
      <c r="DZ26" s="636"/>
      <c r="EA26" s="636"/>
      <c r="EB26" s="636"/>
      <c r="EC26" s="652"/>
    </row>
    <row r="27" spans="2:133" ht="11.25" customHeight="1">
      <c r="B27" s="618" t="s">
        <v>301</v>
      </c>
      <c r="C27" s="619"/>
      <c r="D27" s="619"/>
      <c r="E27" s="619"/>
      <c r="F27" s="619"/>
      <c r="G27" s="619"/>
      <c r="H27" s="619"/>
      <c r="I27" s="619"/>
      <c r="J27" s="619"/>
      <c r="K27" s="619"/>
      <c r="L27" s="619"/>
      <c r="M27" s="619"/>
      <c r="N27" s="619"/>
      <c r="O27" s="619"/>
      <c r="P27" s="619"/>
      <c r="Q27" s="620"/>
      <c r="R27" s="621">
        <v>441451</v>
      </c>
      <c r="S27" s="622"/>
      <c r="T27" s="622"/>
      <c r="U27" s="622"/>
      <c r="V27" s="622"/>
      <c r="W27" s="622"/>
      <c r="X27" s="622"/>
      <c r="Y27" s="623"/>
      <c r="Z27" s="663">
        <v>0.3</v>
      </c>
      <c r="AA27" s="663"/>
      <c r="AB27" s="663"/>
      <c r="AC27" s="663"/>
      <c r="AD27" s="664" t="s">
        <v>185</v>
      </c>
      <c r="AE27" s="664"/>
      <c r="AF27" s="664"/>
      <c r="AG27" s="664"/>
      <c r="AH27" s="664"/>
      <c r="AI27" s="664"/>
      <c r="AJ27" s="664"/>
      <c r="AK27" s="664"/>
      <c r="AL27" s="624" t="s">
        <v>242</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34298236</v>
      </c>
      <c r="BH27" s="622"/>
      <c r="BI27" s="622"/>
      <c r="BJ27" s="622"/>
      <c r="BK27" s="622"/>
      <c r="BL27" s="622"/>
      <c r="BM27" s="622"/>
      <c r="BN27" s="623"/>
      <c r="BO27" s="663">
        <v>100</v>
      </c>
      <c r="BP27" s="663"/>
      <c r="BQ27" s="663"/>
      <c r="BR27" s="663"/>
      <c r="BS27" s="664">
        <v>2506966</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44330233</v>
      </c>
      <c r="CS27" s="634"/>
      <c r="CT27" s="634"/>
      <c r="CU27" s="634"/>
      <c r="CV27" s="634"/>
      <c r="CW27" s="634"/>
      <c r="CX27" s="634"/>
      <c r="CY27" s="635"/>
      <c r="CZ27" s="624">
        <v>33.6</v>
      </c>
      <c r="DA27" s="636"/>
      <c r="DB27" s="636"/>
      <c r="DC27" s="637"/>
      <c r="DD27" s="627">
        <v>12641863</v>
      </c>
      <c r="DE27" s="634"/>
      <c r="DF27" s="634"/>
      <c r="DG27" s="634"/>
      <c r="DH27" s="634"/>
      <c r="DI27" s="634"/>
      <c r="DJ27" s="634"/>
      <c r="DK27" s="635"/>
      <c r="DL27" s="627">
        <v>12072986</v>
      </c>
      <c r="DM27" s="634"/>
      <c r="DN27" s="634"/>
      <c r="DO27" s="634"/>
      <c r="DP27" s="634"/>
      <c r="DQ27" s="634"/>
      <c r="DR27" s="634"/>
      <c r="DS27" s="634"/>
      <c r="DT27" s="634"/>
      <c r="DU27" s="634"/>
      <c r="DV27" s="635"/>
      <c r="DW27" s="624">
        <v>17</v>
      </c>
      <c r="DX27" s="636"/>
      <c r="DY27" s="636"/>
      <c r="DZ27" s="636"/>
      <c r="EA27" s="636"/>
      <c r="EB27" s="636"/>
      <c r="EC27" s="652"/>
    </row>
    <row r="28" spans="2:133" ht="11.25" customHeight="1">
      <c r="B28" s="618" t="s">
        <v>304</v>
      </c>
      <c r="C28" s="619"/>
      <c r="D28" s="619"/>
      <c r="E28" s="619"/>
      <c r="F28" s="619"/>
      <c r="G28" s="619"/>
      <c r="H28" s="619"/>
      <c r="I28" s="619"/>
      <c r="J28" s="619"/>
      <c r="K28" s="619"/>
      <c r="L28" s="619"/>
      <c r="M28" s="619"/>
      <c r="N28" s="619"/>
      <c r="O28" s="619"/>
      <c r="P28" s="619"/>
      <c r="Q28" s="620"/>
      <c r="R28" s="621">
        <v>1160151</v>
      </c>
      <c r="S28" s="622"/>
      <c r="T28" s="622"/>
      <c r="U28" s="622"/>
      <c r="V28" s="622"/>
      <c r="W28" s="622"/>
      <c r="X28" s="622"/>
      <c r="Y28" s="623"/>
      <c r="Z28" s="663">
        <v>0.8</v>
      </c>
      <c r="AA28" s="663"/>
      <c r="AB28" s="663"/>
      <c r="AC28" s="663"/>
      <c r="AD28" s="664">
        <v>70999</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12925817</v>
      </c>
      <c r="CS28" s="622"/>
      <c r="CT28" s="622"/>
      <c r="CU28" s="622"/>
      <c r="CV28" s="622"/>
      <c r="CW28" s="622"/>
      <c r="CX28" s="622"/>
      <c r="CY28" s="623"/>
      <c r="CZ28" s="624">
        <v>9.8000000000000007</v>
      </c>
      <c r="DA28" s="636"/>
      <c r="DB28" s="636"/>
      <c r="DC28" s="637"/>
      <c r="DD28" s="627">
        <v>12707941</v>
      </c>
      <c r="DE28" s="622"/>
      <c r="DF28" s="622"/>
      <c r="DG28" s="622"/>
      <c r="DH28" s="622"/>
      <c r="DI28" s="622"/>
      <c r="DJ28" s="622"/>
      <c r="DK28" s="623"/>
      <c r="DL28" s="627">
        <v>12707941</v>
      </c>
      <c r="DM28" s="622"/>
      <c r="DN28" s="622"/>
      <c r="DO28" s="622"/>
      <c r="DP28" s="622"/>
      <c r="DQ28" s="622"/>
      <c r="DR28" s="622"/>
      <c r="DS28" s="622"/>
      <c r="DT28" s="622"/>
      <c r="DU28" s="622"/>
      <c r="DV28" s="623"/>
      <c r="DW28" s="624">
        <v>17.899999999999999</v>
      </c>
      <c r="DX28" s="636"/>
      <c r="DY28" s="636"/>
      <c r="DZ28" s="636"/>
      <c r="EA28" s="636"/>
      <c r="EB28" s="636"/>
      <c r="EC28" s="652"/>
    </row>
    <row r="29" spans="2:133" ht="11.25" customHeight="1">
      <c r="B29" s="618" t="s">
        <v>306</v>
      </c>
      <c r="C29" s="619"/>
      <c r="D29" s="619"/>
      <c r="E29" s="619"/>
      <c r="F29" s="619"/>
      <c r="G29" s="619"/>
      <c r="H29" s="619"/>
      <c r="I29" s="619"/>
      <c r="J29" s="619"/>
      <c r="K29" s="619"/>
      <c r="L29" s="619"/>
      <c r="M29" s="619"/>
      <c r="N29" s="619"/>
      <c r="O29" s="619"/>
      <c r="P29" s="619"/>
      <c r="Q29" s="620"/>
      <c r="R29" s="621">
        <v>600271</v>
      </c>
      <c r="S29" s="622"/>
      <c r="T29" s="622"/>
      <c r="U29" s="622"/>
      <c r="V29" s="622"/>
      <c r="W29" s="622"/>
      <c r="X29" s="622"/>
      <c r="Y29" s="623"/>
      <c r="Z29" s="663">
        <v>0.4</v>
      </c>
      <c r="AA29" s="663"/>
      <c r="AB29" s="663"/>
      <c r="AC29" s="663"/>
      <c r="AD29" s="664">
        <v>2021</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12925799</v>
      </c>
      <c r="CS29" s="634"/>
      <c r="CT29" s="634"/>
      <c r="CU29" s="634"/>
      <c r="CV29" s="634"/>
      <c r="CW29" s="634"/>
      <c r="CX29" s="634"/>
      <c r="CY29" s="635"/>
      <c r="CZ29" s="624">
        <v>9.8000000000000007</v>
      </c>
      <c r="DA29" s="636"/>
      <c r="DB29" s="636"/>
      <c r="DC29" s="637"/>
      <c r="DD29" s="627">
        <v>12707923</v>
      </c>
      <c r="DE29" s="634"/>
      <c r="DF29" s="634"/>
      <c r="DG29" s="634"/>
      <c r="DH29" s="634"/>
      <c r="DI29" s="634"/>
      <c r="DJ29" s="634"/>
      <c r="DK29" s="635"/>
      <c r="DL29" s="627">
        <v>12707923</v>
      </c>
      <c r="DM29" s="634"/>
      <c r="DN29" s="634"/>
      <c r="DO29" s="634"/>
      <c r="DP29" s="634"/>
      <c r="DQ29" s="634"/>
      <c r="DR29" s="634"/>
      <c r="DS29" s="634"/>
      <c r="DT29" s="634"/>
      <c r="DU29" s="634"/>
      <c r="DV29" s="635"/>
      <c r="DW29" s="624">
        <v>17.899999999999999</v>
      </c>
      <c r="DX29" s="636"/>
      <c r="DY29" s="636"/>
      <c r="DZ29" s="636"/>
      <c r="EA29" s="636"/>
      <c r="EB29" s="636"/>
      <c r="EC29" s="652"/>
    </row>
    <row r="30" spans="2:133" ht="11.25" customHeight="1">
      <c r="B30" s="618" t="s">
        <v>309</v>
      </c>
      <c r="C30" s="619"/>
      <c r="D30" s="619"/>
      <c r="E30" s="619"/>
      <c r="F30" s="619"/>
      <c r="G30" s="619"/>
      <c r="H30" s="619"/>
      <c r="I30" s="619"/>
      <c r="J30" s="619"/>
      <c r="K30" s="619"/>
      <c r="L30" s="619"/>
      <c r="M30" s="619"/>
      <c r="N30" s="619"/>
      <c r="O30" s="619"/>
      <c r="P30" s="619"/>
      <c r="Q30" s="620"/>
      <c r="R30" s="621">
        <v>36506375</v>
      </c>
      <c r="S30" s="622"/>
      <c r="T30" s="622"/>
      <c r="U30" s="622"/>
      <c r="V30" s="622"/>
      <c r="W30" s="622"/>
      <c r="X30" s="622"/>
      <c r="Y30" s="623"/>
      <c r="Z30" s="663">
        <v>26.5</v>
      </c>
      <c r="AA30" s="663"/>
      <c r="AB30" s="663"/>
      <c r="AC30" s="663"/>
      <c r="AD30" s="664" t="s">
        <v>242</v>
      </c>
      <c r="AE30" s="664"/>
      <c r="AF30" s="664"/>
      <c r="AG30" s="664"/>
      <c r="AH30" s="664"/>
      <c r="AI30" s="664"/>
      <c r="AJ30" s="664"/>
      <c r="AK30" s="664"/>
      <c r="AL30" s="624" t="s">
        <v>242</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12370155</v>
      </c>
      <c r="CS30" s="622"/>
      <c r="CT30" s="622"/>
      <c r="CU30" s="622"/>
      <c r="CV30" s="622"/>
      <c r="CW30" s="622"/>
      <c r="CX30" s="622"/>
      <c r="CY30" s="623"/>
      <c r="CZ30" s="624">
        <v>9.4</v>
      </c>
      <c r="DA30" s="636"/>
      <c r="DB30" s="636"/>
      <c r="DC30" s="637"/>
      <c r="DD30" s="627">
        <v>12160671</v>
      </c>
      <c r="DE30" s="622"/>
      <c r="DF30" s="622"/>
      <c r="DG30" s="622"/>
      <c r="DH30" s="622"/>
      <c r="DI30" s="622"/>
      <c r="DJ30" s="622"/>
      <c r="DK30" s="623"/>
      <c r="DL30" s="627">
        <v>12160671</v>
      </c>
      <c r="DM30" s="622"/>
      <c r="DN30" s="622"/>
      <c r="DO30" s="622"/>
      <c r="DP30" s="622"/>
      <c r="DQ30" s="622"/>
      <c r="DR30" s="622"/>
      <c r="DS30" s="622"/>
      <c r="DT30" s="622"/>
      <c r="DU30" s="622"/>
      <c r="DV30" s="623"/>
      <c r="DW30" s="624">
        <v>17.100000000000001</v>
      </c>
      <c r="DX30" s="636"/>
      <c r="DY30" s="636"/>
      <c r="DZ30" s="636"/>
      <c r="EA30" s="636"/>
      <c r="EB30" s="636"/>
      <c r="EC30" s="652"/>
    </row>
    <row r="31" spans="2:133" ht="11.25" customHeight="1">
      <c r="B31" s="688" t="s">
        <v>313</v>
      </c>
      <c r="C31" s="689"/>
      <c r="D31" s="689"/>
      <c r="E31" s="689"/>
      <c r="F31" s="689"/>
      <c r="G31" s="689"/>
      <c r="H31" s="689"/>
      <c r="I31" s="689"/>
      <c r="J31" s="689"/>
      <c r="K31" s="689"/>
      <c r="L31" s="689"/>
      <c r="M31" s="689"/>
      <c r="N31" s="689"/>
      <c r="O31" s="689"/>
      <c r="P31" s="689"/>
      <c r="Q31" s="690"/>
      <c r="R31" s="621">
        <v>3254</v>
      </c>
      <c r="S31" s="622"/>
      <c r="T31" s="622"/>
      <c r="U31" s="622"/>
      <c r="V31" s="622"/>
      <c r="W31" s="622"/>
      <c r="X31" s="622"/>
      <c r="Y31" s="623"/>
      <c r="Z31" s="663">
        <v>0</v>
      </c>
      <c r="AA31" s="663"/>
      <c r="AB31" s="663"/>
      <c r="AC31" s="663"/>
      <c r="AD31" s="664">
        <v>3254</v>
      </c>
      <c r="AE31" s="664"/>
      <c r="AF31" s="664"/>
      <c r="AG31" s="664"/>
      <c r="AH31" s="664"/>
      <c r="AI31" s="664"/>
      <c r="AJ31" s="664"/>
      <c r="AK31" s="664"/>
      <c r="AL31" s="624">
        <v>0</v>
      </c>
      <c r="AM31" s="625"/>
      <c r="AN31" s="625"/>
      <c r="AO31" s="665"/>
      <c r="AP31" s="691" t="s">
        <v>314</v>
      </c>
      <c r="AQ31" s="692"/>
      <c r="AR31" s="692"/>
      <c r="AS31" s="692"/>
      <c r="AT31" s="693" t="s">
        <v>315</v>
      </c>
      <c r="AU31" s="218"/>
      <c r="AV31" s="218"/>
      <c r="AW31" s="218"/>
      <c r="AX31" s="676" t="s">
        <v>190</v>
      </c>
      <c r="AY31" s="677"/>
      <c r="AZ31" s="677"/>
      <c r="BA31" s="677"/>
      <c r="BB31" s="677"/>
      <c r="BC31" s="677"/>
      <c r="BD31" s="677"/>
      <c r="BE31" s="677"/>
      <c r="BF31" s="678"/>
      <c r="BG31" s="684">
        <v>99.2</v>
      </c>
      <c r="BH31" s="685"/>
      <c r="BI31" s="685"/>
      <c r="BJ31" s="685"/>
      <c r="BK31" s="685"/>
      <c r="BL31" s="685"/>
      <c r="BM31" s="686">
        <v>95.4</v>
      </c>
      <c r="BN31" s="685"/>
      <c r="BO31" s="685"/>
      <c r="BP31" s="685"/>
      <c r="BQ31" s="687"/>
      <c r="BR31" s="684">
        <v>99.2</v>
      </c>
      <c r="BS31" s="685"/>
      <c r="BT31" s="685"/>
      <c r="BU31" s="685"/>
      <c r="BV31" s="685"/>
      <c r="BW31" s="685"/>
      <c r="BX31" s="686">
        <v>95</v>
      </c>
      <c r="BY31" s="685"/>
      <c r="BZ31" s="685"/>
      <c r="CA31" s="685"/>
      <c r="CB31" s="687"/>
      <c r="CD31" s="642"/>
      <c r="CE31" s="643"/>
      <c r="CF31" s="618" t="s">
        <v>316</v>
      </c>
      <c r="CG31" s="619"/>
      <c r="CH31" s="619"/>
      <c r="CI31" s="619"/>
      <c r="CJ31" s="619"/>
      <c r="CK31" s="619"/>
      <c r="CL31" s="619"/>
      <c r="CM31" s="619"/>
      <c r="CN31" s="619"/>
      <c r="CO31" s="619"/>
      <c r="CP31" s="619"/>
      <c r="CQ31" s="620"/>
      <c r="CR31" s="621">
        <v>555644</v>
      </c>
      <c r="CS31" s="634"/>
      <c r="CT31" s="634"/>
      <c r="CU31" s="634"/>
      <c r="CV31" s="634"/>
      <c r="CW31" s="634"/>
      <c r="CX31" s="634"/>
      <c r="CY31" s="635"/>
      <c r="CZ31" s="624">
        <v>0.4</v>
      </c>
      <c r="DA31" s="636"/>
      <c r="DB31" s="636"/>
      <c r="DC31" s="637"/>
      <c r="DD31" s="627">
        <v>547252</v>
      </c>
      <c r="DE31" s="634"/>
      <c r="DF31" s="634"/>
      <c r="DG31" s="634"/>
      <c r="DH31" s="634"/>
      <c r="DI31" s="634"/>
      <c r="DJ31" s="634"/>
      <c r="DK31" s="635"/>
      <c r="DL31" s="627">
        <v>547252</v>
      </c>
      <c r="DM31" s="634"/>
      <c r="DN31" s="634"/>
      <c r="DO31" s="634"/>
      <c r="DP31" s="634"/>
      <c r="DQ31" s="634"/>
      <c r="DR31" s="634"/>
      <c r="DS31" s="634"/>
      <c r="DT31" s="634"/>
      <c r="DU31" s="634"/>
      <c r="DV31" s="635"/>
      <c r="DW31" s="624">
        <v>0.8</v>
      </c>
      <c r="DX31" s="636"/>
      <c r="DY31" s="636"/>
      <c r="DZ31" s="636"/>
      <c r="EA31" s="636"/>
      <c r="EB31" s="636"/>
      <c r="EC31" s="652"/>
    </row>
    <row r="32" spans="2:133" ht="11.25" customHeight="1">
      <c r="B32" s="618" t="s">
        <v>317</v>
      </c>
      <c r="C32" s="619"/>
      <c r="D32" s="619"/>
      <c r="E32" s="619"/>
      <c r="F32" s="619"/>
      <c r="G32" s="619"/>
      <c r="H32" s="619"/>
      <c r="I32" s="619"/>
      <c r="J32" s="619"/>
      <c r="K32" s="619"/>
      <c r="L32" s="619"/>
      <c r="M32" s="619"/>
      <c r="N32" s="619"/>
      <c r="O32" s="619"/>
      <c r="P32" s="619"/>
      <c r="Q32" s="620"/>
      <c r="R32" s="621">
        <v>10381233</v>
      </c>
      <c r="S32" s="622"/>
      <c r="T32" s="622"/>
      <c r="U32" s="622"/>
      <c r="V32" s="622"/>
      <c r="W32" s="622"/>
      <c r="X32" s="622"/>
      <c r="Y32" s="623"/>
      <c r="Z32" s="663">
        <v>7.5</v>
      </c>
      <c r="AA32" s="663"/>
      <c r="AB32" s="663"/>
      <c r="AC32" s="663"/>
      <c r="AD32" s="664" t="s">
        <v>185</v>
      </c>
      <c r="AE32" s="664"/>
      <c r="AF32" s="664"/>
      <c r="AG32" s="664"/>
      <c r="AH32" s="664"/>
      <c r="AI32" s="664"/>
      <c r="AJ32" s="664"/>
      <c r="AK32" s="664"/>
      <c r="AL32" s="624" t="s">
        <v>242</v>
      </c>
      <c r="AM32" s="625"/>
      <c r="AN32" s="625"/>
      <c r="AO32" s="665"/>
      <c r="AP32" s="666"/>
      <c r="AQ32" s="667"/>
      <c r="AR32" s="667"/>
      <c r="AS32" s="667"/>
      <c r="AT32" s="694"/>
      <c r="AU32" s="214" t="s">
        <v>318</v>
      </c>
      <c r="AX32" s="618" t="s">
        <v>319</v>
      </c>
      <c r="AY32" s="619"/>
      <c r="AZ32" s="619"/>
      <c r="BA32" s="619"/>
      <c r="BB32" s="619"/>
      <c r="BC32" s="619"/>
      <c r="BD32" s="619"/>
      <c r="BE32" s="619"/>
      <c r="BF32" s="620"/>
      <c r="BG32" s="683">
        <v>99.3</v>
      </c>
      <c r="BH32" s="634"/>
      <c r="BI32" s="634"/>
      <c r="BJ32" s="634"/>
      <c r="BK32" s="634"/>
      <c r="BL32" s="634"/>
      <c r="BM32" s="625">
        <v>96.3</v>
      </c>
      <c r="BN32" s="634"/>
      <c r="BO32" s="634"/>
      <c r="BP32" s="634"/>
      <c r="BQ32" s="661"/>
      <c r="BR32" s="683">
        <v>99.5</v>
      </c>
      <c r="BS32" s="634"/>
      <c r="BT32" s="634"/>
      <c r="BU32" s="634"/>
      <c r="BV32" s="634"/>
      <c r="BW32" s="634"/>
      <c r="BX32" s="625">
        <v>96.3</v>
      </c>
      <c r="BY32" s="634"/>
      <c r="BZ32" s="634"/>
      <c r="CA32" s="634"/>
      <c r="CB32" s="661"/>
      <c r="CD32" s="644"/>
      <c r="CE32" s="645"/>
      <c r="CF32" s="618" t="s">
        <v>320</v>
      </c>
      <c r="CG32" s="619"/>
      <c r="CH32" s="619"/>
      <c r="CI32" s="619"/>
      <c r="CJ32" s="619"/>
      <c r="CK32" s="619"/>
      <c r="CL32" s="619"/>
      <c r="CM32" s="619"/>
      <c r="CN32" s="619"/>
      <c r="CO32" s="619"/>
      <c r="CP32" s="619"/>
      <c r="CQ32" s="620"/>
      <c r="CR32" s="621">
        <v>18</v>
      </c>
      <c r="CS32" s="622"/>
      <c r="CT32" s="622"/>
      <c r="CU32" s="622"/>
      <c r="CV32" s="622"/>
      <c r="CW32" s="622"/>
      <c r="CX32" s="622"/>
      <c r="CY32" s="623"/>
      <c r="CZ32" s="624">
        <v>0</v>
      </c>
      <c r="DA32" s="636"/>
      <c r="DB32" s="636"/>
      <c r="DC32" s="637"/>
      <c r="DD32" s="627">
        <v>18</v>
      </c>
      <c r="DE32" s="622"/>
      <c r="DF32" s="622"/>
      <c r="DG32" s="622"/>
      <c r="DH32" s="622"/>
      <c r="DI32" s="622"/>
      <c r="DJ32" s="622"/>
      <c r="DK32" s="623"/>
      <c r="DL32" s="627">
        <v>18</v>
      </c>
      <c r="DM32" s="622"/>
      <c r="DN32" s="622"/>
      <c r="DO32" s="622"/>
      <c r="DP32" s="622"/>
      <c r="DQ32" s="622"/>
      <c r="DR32" s="622"/>
      <c r="DS32" s="622"/>
      <c r="DT32" s="622"/>
      <c r="DU32" s="622"/>
      <c r="DV32" s="623"/>
      <c r="DW32" s="624">
        <v>0</v>
      </c>
      <c r="DX32" s="636"/>
      <c r="DY32" s="636"/>
      <c r="DZ32" s="636"/>
      <c r="EA32" s="636"/>
      <c r="EB32" s="636"/>
      <c r="EC32" s="652"/>
    </row>
    <row r="33" spans="2:133" ht="11.25" customHeight="1">
      <c r="B33" s="618" t="s">
        <v>321</v>
      </c>
      <c r="C33" s="619"/>
      <c r="D33" s="619"/>
      <c r="E33" s="619"/>
      <c r="F33" s="619"/>
      <c r="G33" s="619"/>
      <c r="H33" s="619"/>
      <c r="I33" s="619"/>
      <c r="J33" s="619"/>
      <c r="K33" s="619"/>
      <c r="L33" s="619"/>
      <c r="M33" s="619"/>
      <c r="N33" s="619"/>
      <c r="O33" s="619"/>
      <c r="P33" s="619"/>
      <c r="Q33" s="620"/>
      <c r="R33" s="621">
        <v>249688</v>
      </c>
      <c r="S33" s="622"/>
      <c r="T33" s="622"/>
      <c r="U33" s="622"/>
      <c r="V33" s="622"/>
      <c r="W33" s="622"/>
      <c r="X33" s="622"/>
      <c r="Y33" s="623"/>
      <c r="Z33" s="663">
        <v>0.2</v>
      </c>
      <c r="AA33" s="663"/>
      <c r="AB33" s="663"/>
      <c r="AC33" s="663"/>
      <c r="AD33" s="664">
        <v>124929</v>
      </c>
      <c r="AE33" s="664"/>
      <c r="AF33" s="664"/>
      <c r="AG33" s="664"/>
      <c r="AH33" s="664"/>
      <c r="AI33" s="664"/>
      <c r="AJ33" s="664"/>
      <c r="AK33" s="664"/>
      <c r="AL33" s="624">
        <v>0.2</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v>
      </c>
      <c r="BH33" s="606"/>
      <c r="BI33" s="606"/>
      <c r="BJ33" s="606"/>
      <c r="BK33" s="606"/>
      <c r="BL33" s="606"/>
      <c r="BM33" s="656">
        <v>94</v>
      </c>
      <c r="BN33" s="606"/>
      <c r="BO33" s="606"/>
      <c r="BP33" s="606"/>
      <c r="BQ33" s="650"/>
      <c r="BR33" s="682">
        <v>98.8</v>
      </c>
      <c r="BS33" s="606"/>
      <c r="BT33" s="606"/>
      <c r="BU33" s="606"/>
      <c r="BV33" s="606"/>
      <c r="BW33" s="606"/>
      <c r="BX33" s="656">
        <v>93.1</v>
      </c>
      <c r="BY33" s="606"/>
      <c r="BZ33" s="606"/>
      <c r="CA33" s="606"/>
      <c r="CB33" s="650"/>
      <c r="CD33" s="618" t="s">
        <v>323</v>
      </c>
      <c r="CE33" s="619"/>
      <c r="CF33" s="619"/>
      <c r="CG33" s="619"/>
      <c r="CH33" s="619"/>
      <c r="CI33" s="619"/>
      <c r="CJ33" s="619"/>
      <c r="CK33" s="619"/>
      <c r="CL33" s="619"/>
      <c r="CM33" s="619"/>
      <c r="CN33" s="619"/>
      <c r="CO33" s="619"/>
      <c r="CP33" s="619"/>
      <c r="CQ33" s="620"/>
      <c r="CR33" s="621">
        <v>52120417</v>
      </c>
      <c r="CS33" s="634"/>
      <c r="CT33" s="634"/>
      <c r="CU33" s="634"/>
      <c r="CV33" s="634"/>
      <c r="CW33" s="634"/>
      <c r="CX33" s="634"/>
      <c r="CY33" s="635"/>
      <c r="CZ33" s="624">
        <v>39.5</v>
      </c>
      <c r="DA33" s="636"/>
      <c r="DB33" s="636"/>
      <c r="DC33" s="637"/>
      <c r="DD33" s="627">
        <v>41095144</v>
      </c>
      <c r="DE33" s="634"/>
      <c r="DF33" s="634"/>
      <c r="DG33" s="634"/>
      <c r="DH33" s="634"/>
      <c r="DI33" s="634"/>
      <c r="DJ33" s="634"/>
      <c r="DK33" s="635"/>
      <c r="DL33" s="627">
        <v>27877334</v>
      </c>
      <c r="DM33" s="634"/>
      <c r="DN33" s="634"/>
      <c r="DO33" s="634"/>
      <c r="DP33" s="634"/>
      <c r="DQ33" s="634"/>
      <c r="DR33" s="634"/>
      <c r="DS33" s="634"/>
      <c r="DT33" s="634"/>
      <c r="DU33" s="634"/>
      <c r="DV33" s="635"/>
      <c r="DW33" s="624">
        <v>39.200000000000003</v>
      </c>
      <c r="DX33" s="636"/>
      <c r="DY33" s="636"/>
      <c r="DZ33" s="636"/>
      <c r="EA33" s="636"/>
      <c r="EB33" s="636"/>
      <c r="EC33" s="652"/>
    </row>
    <row r="34" spans="2:133" ht="11.25" customHeight="1">
      <c r="B34" s="618" t="s">
        <v>324</v>
      </c>
      <c r="C34" s="619"/>
      <c r="D34" s="619"/>
      <c r="E34" s="619"/>
      <c r="F34" s="619"/>
      <c r="G34" s="619"/>
      <c r="H34" s="619"/>
      <c r="I34" s="619"/>
      <c r="J34" s="619"/>
      <c r="K34" s="619"/>
      <c r="L34" s="619"/>
      <c r="M34" s="619"/>
      <c r="N34" s="619"/>
      <c r="O34" s="619"/>
      <c r="P34" s="619"/>
      <c r="Q34" s="620"/>
      <c r="R34" s="621">
        <v>657159</v>
      </c>
      <c r="S34" s="622"/>
      <c r="T34" s="622"/>
      <c r="U34" s="622"/>
      <c r="V34" s="622"/>
      <c r="W34" s="622"/>
      <c r="X34" s="622"/>
      <c r="Y34" s="623"/>
      <c r="Z34" s="663">
        <v>0.5</v>
      </c>
      <c r="AA34" s="663"/>
      <c r="AB34" s="663"/>
      <c r="AC34" s="663"/>
      <c r="AD34" s="664" t="s">
        <v>242</v>
      </c>
      <c r="AE34" s="664"/>
      <c r="AF34" s="664"/>
      <c r="AG34" s="664"/>
      <c r="AH34" s="664"/>
      <c r="AI34" s="664"/>
      <c r="AJ34" s="664"/>
      <c r="AK34" s="664"/>
      <c r="AL34" s="624" t="s">
        <v>185</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15770306</v>
      </c>
      <c r="CS34" s="622"/>
      <c r="CT34" s="622"/>
      <c r="CU34" s="622"/>
      <c r="CV34" s="622"/>
      <c r="CW34" s="622"/>
      <c r="CX34" s="622"/>
      <c r="CY34" s="623"/>
      <c r="CZ34" s="624">
        <v>11.9</v>
      </c>
      <c r="DA34" s="636"/>
      <c r="DB34" s="636"/>
      <c r="DC34" s="637"/>
      <c r="DD34" s="627">
        <v>10932712</v>
      </c>
      <c r="DE34" s="622"/>
      <c r="DF34" s="622"/>
      <c r="DG34" s="622"/>
      <c r="DH34" s="622"/>
      <c r="DI34" s="622"/>
      <c r="DJ34" s="622"/>
      <c r="DK34" s="623"/>
      <c r="DL34" s="627">
        <v>9361839</v>
      </c>
      <c r="DM34" s="622"/>
      <c r="DN34" s="622"/>
      <c r="DO34" s="622"/>
      <c r="DP34" s="622"/>
      <c r="DQ34" s="622"/>
      <c r="DR34" s="622"/>
      <c r="DS34" s="622"/>
      <c r="DT34" s="622"/>
      <c r="DU34" s="622"/>
      <c r="DV34" s="623"/>
      <c r="DW34" s="624">
        <v>13.2</v>
      </c>
      <c r="DX34" s="636"/>
      <c r="DY34" s="636"/>
      <c r="DZ34" s="636"/>
      <c r="EA34" s="636"/>
      <c r="EB34" s="636"/>
      <c r="EC34" s="652"/>
    </row>
    <row r="35" spans="2:133" ht="11.25" customHeight="1">
      <c r="B35" s="618" t="s">
        <v>326</v>
      </c>
      <c r="C35" s="619"/>
      <c r="D35" s="619"/>
      <c r="E35" s="619"/>
      <c r="F35" s="619"/>
      <c r="G35" s="619"/>
      <c r="H35" s="619"/>
      <c r="I35" s="619"/>
      <c r="J35" s="619"/>
      <c r="K35" s="619"/>
      <c r="L35" s="619"/>
      <c r="M35" s="619"/>
      <c r="N35" s="619"/>
      <c r="O35" s="619"/>
      <c r="P35" s="619"/>
      <c r="Q35" s="620"/>
      <c r="R35" s="621">
        <v>1937962</v>
      </c>
      <c r="S35" s="622"/>
      <c r="T35" s="622"/>
      <c r="U35" s="622"/>
      <c r="V35" s="622"/>
      <c r="W35" s="622"/>
      <c r="X35" s="622"/>
      <c r="Y35" s="623"/>
      <c r="Z35" s="663">
        <v>1.4</v>
      </c>
      <c r="AA35" s="663"/>
      <c r="AB35" s="663"/>
      <c r="AC35" s="663"/>
      <c r="AD35" s="664" t="s">
        <v>242</v>
      </c>
      <c r="AE35" s="664"/>
      <c r="AF35" s="664"/>
      <c r="AG35" s="664"/>
      <c r="AH35" s="664"/>
      <c r="AI35" s="664"/>
      <c r="AJ35" s="664"/>
      <c r="AK35" s="664"/>
      <c r="AL35" s="624" t="s">
        <v>242</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5993355</v>
      </c>
      <c r="CS35" s="634"/>
      <c r="CT35" s="634"/>
      <c r="CU35" s="634"/>
      <c r="CV35" s="634"/>
      <c r="CW35" s="634"/>
      <c r="CX35" s="634"/>
      <c r="CY35" s="635"/>
      <c r="CZ35" s="624">
        <v>4.5</v>
      </c>
      <c r="DA35" s="636"/>
      <c r="DB35" s="636"/>
      <c r="DC35" s="637"/>
      <c r="DD35" s="627">
        <v>5046558</v>
      </c>
      <c r="DE35" s="634"/>
      <c r="DF35" s="634"/>
      <c r="DG35" s="634"/>
      <c r="DH35" s="634"/>
      <c r="DI35" s="634"/>
      <c r="DJ35" s="634"/>
      <c r="DK35" s="635"/>
      <c r="DL35" s="627">
        <v>2413094</v>
      </c>
      <c r="DM35" s="634"/>
      <c r="DN35" s="634"/>
      <c r="DO35" s="634"/>
      <c r="DP35" s="634"/>
      <c r="DQ35" s="634"/>
      <c r="DR35" s="634"/>
      <c r="DS35" s="634"/>
      <c r="DT35" s="634"/>
      <c r="DU35" s="634"/>
      <c r="DV35" s="635"/>
      <c r="DW35" s="624">
        <v>3.4</v>
      </c>
      <c r="DX35" s="636"/>
      <c r="DY35" s="636"/>
      <c r="DZ35" s="636"/>
      <c r="EA35" s="636"/>
      <c r="EB35" s="636"/>
      <c r="EC35" s="652"/>
    </row>
    <row r="36" spans="2:133" ht="11.25" customHeight="1">
      <c r="B36" s="618" t="s">
        <v>330</v>
      </c>
      <c r="C36" s="619"/>
      <c r="D36" s="619"/>
      <c r="E36" s="619"/>
      <c r="F36" s="619"/>
      <c r="G36" s="619"/>
      <c r="H36" s="619"/>
      <c r="I36" s="619"/>
      <c r="J36" s="619"/>
      <c r="K36" s="619"/>
      <c r="L36" s="619"/>
      <c r="M36" s="619"/>
      <c r="N36" s="619"/>
      <c r="O36" s="619"/>
      <c r="P36" s="619"/>
      <c r="Q36" s="620"/>
      <c r="R36" s="621">
        <v>2723967</v>
      </c>
      <c r="S36" s="622"/>
      <c r="T36" s="622"/>
      <c r="U36" s="622"/>
      <c r="V36" s="622"/>
      <c r="W36" s="622"/>
      <c r="X36" s="622"/>
      <c r="Y36" s="623"/>
      <c r="Z36" s="663">
        <v>2</v>
      </c>
      <c r="AA36" s="663"/>
      <c r="AB36" s="663"/>
      <c r="AC36" s="663"/>
      <c r="AD36" s="664" t="s">
        <v>131</v>
      </c>
      <c r="AE36" s="664"/>
      <c r="AF36" s="664"/>
      <c r="AG36" s="664"/>
      <c r="AH36" s="664"/>
      <c r="AI36" s="664"/>
      <c r="AJ36" s="664"/>
      <c r="AK36" s="664"/>
      <c r="AL36" s="624" t="s">
        <v>185</v>
      </c>
      <c r="AM36" s="625"/>
      <c r="AN36" s="625"/>
      <c r="AO36" s="665"/>
      <c r="AP36" s="222"/>
      <c r="AQ36" s="670" t="s">
        <v>331</v>
      </c>
      <c r="AR36" s="671"/>
      <c r="AS36" s="671"/>
      <c r="AT36" s="671"/>
      <c r="AU36" s="671"/>
      <c r="AV36" s="671"/>
      <c r="AW36" s="671"/>
      <c r="AX36" s="671"/>
      <c r="AY36" s="672"/>
      <c r="AZ36" s="673">
        <v>16854050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23973</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17874494</v>
      </c>
      <c r="CS36" s="622"/>
      <c r="CT36" s="622"/>
      <c r="CU36" s="622"/>
      <c r="CV36" s="622"/>
      <c r="CW36" s="622"/>
      <c r="CX36" s="622"/>
      <c r="CY36" s="623"/>
      <c r="CZ36" s="624">
        <v>13.5</v>
      </c>
      <c r="DA36" s="636"/>
      <c r="DB36" s="636"/>
      <c r="DC36" s="637"/>
      <c r="DD36" s="627">
        <v>15675643</v>
      </c>
      <c r="DE36" s="622"/>
      <c r="DF36" s="622"/>
      <c r="DG36" s="622"/>
      <c r="DH36" s="622"/>
      <c r="DI36" s="622"/>
      <c r="DJ36" s="622"/>
      <c r="DK36" s="623"/>
      <c r="DL36" s="627">
        <v>7365417</v>
      </c>
      <c r="DM36" s="622"/>
      <c r="DN36" s="622"/>
      <c r="DO36" s="622"/>
      <c r="DP36" s="622"/>
      <c r="DQ36" s="622"/>
      <c r="DR36" s="622"/>
      <c r="DS36" s="622"/>
      <c r="DT36" s="622"/>
      <c r="DU36" s="622"/>
      <c r="DV36" s="623"/>
      <c r="DW36" s="624">
        <v>10.4</v>
      </c>
      <c r="DX36" s="636"/>
      <c r="DY36" s="636"/>
      <c r="DZ36" s="636"/>
      <c r="EA36" s="636"/>
      <c r="EB36" s="636"/>
      <c r="EC36" s="652"/>
    </row>
    <row r="37" spans="2:133" ht="11.25" customHeight="1">
      <c r="B37" s="618" t="s">
        <v>334</v>
      </c>
      <c r="C37" s="619"/>
      <c r="D37" s="619"/>
      <c r="E37" s="619"/>
      <c r="F37" s="619"/>
      <c r="G37" s="619"/>
      <c r="H37" s="619"/>
      <c r="I37" s="619"/>
      <c r="J37" s="619"/>
      <c r="K37" s="619"/>
      <c r="L37" s="619"/>
      <c r="M37" s="619"/>
      <c r="N37" s="619"/>
      <c r="O37" s="619"/>
      <c r="P37" s="619"/>
      <c r="Q37" s="620"/>
      <c r="R37" s="621">
        <v>3439919</v>
      </c>
      <c r="S37" s="622"/>
      <c r="T37" s="622"/>
      <c r="U37" s="622"/>
      <c r="V37" s="622"/>
      <c r="W37" s="622"/>
      <c r="X37" s="622"/>
      <c r="Y37" s="623"/>
      <c r="Z37" s="663">
        <v>2.5</v>
      </c>
      <c r="AA37" s="663"/>
      <c r="AB37" s="663"/>
      <c r="AC37" s="663"/>
      <c r="AD37" s="664">
        <v>61834</v>
      </c>
      <c r="AE37" s="664"/>
      <c r="AF37" s="664"/>
      <c r="AG37" s="664"/>
      <c r="AH37" s="664"/>
      <c r="AI37" s="664"/>
      <c r="AJ37" s="664"/>
      <c r="AK37" s="664"/>
      <c r="AL37" s="624">
        <v>0.1</v>
      </c>
      <c r="AM37" s="625"/>
      <c r="AN37" s="625"/>
      <c r="AO37" s="665"/>
      <c r="AQ37" s="658" t="s">
        <v>335</v>
      </c>
      <c r="AR37" s="659"/>
      <c r="AS37" s="659"/>
      <c r="AT37" s="659"/>
      <c r="AU37" s="659"/>
      <c r="AV37" s="659"/>
      <c r="AW37" s="659"/>
      <c r="AX37" s="659"/>
      <c r="AY37" s="660"/>
      <c r="AZ37" s="621">
        <v>2444830</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-474068</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4504785</v>
      </c>
      <c r="CS37" s="634"/>
      <c r="CT37" s="634"/>
      <c r="CU37" s="634"/>
      <c r="CV37" s="634"/>
      <c r="CW37" s="634"/>
      <c r="CX37" s="634"/>
      <c r="CY37" s="635"/>
      <c r="CZ37" s="624">
        <v>3.4</v>
      </c>
      <c r="DA37" s="636"/>
      <c r="DB37" s="636"/>
      <c r="DC37" s="637"/>
      <c r="DD37" s="627">
        <v>4403268</v>
      </c>
      <c r="DE37" s="634"/>
      <c r="DF37" s="634"/>
      <c r="DG37" s="634"/>
      <c r="DH37" s="634"/>
      <c r="DI37" s="634"/>
      <c r="DJ37" s="634"/>
      <c r="DK37" s="635"/>
      <c r="DL37" s="627">
        <v>4371094</v>
      </c>
      <c r="DM37" s="634"/>
      <c r="DN37" s="634"/>
      <c r="DO37" s="634"/>
      <c r="DP37" s="634"/>
      <c r="DQ37" s="634"/>
      <c r="DR37" s="634"/>
      <c r="DS37" s="634"/>
      <c r="DT37" s="634"/>
      <c r="DU37" s="634"/>
      <c r="DV37" s="635"/>
      <c r="DW37" s="624">
        <v>6.1</v>
      </c>
      <c r="DX37" s="636"/>
      <c r="DY37" s="636"/>
      <c r="DZ37" s="636"/>
      <c r="EA37" s="636"/>
      <c r="EB37" s="636"/>
      <c r="EC37" s="652"/>
    </row>
    <row r="38" spans="2:133" ht="11.25" customHeight="1">
      <c r="B38" s="618" t="s">
        <v>338</v>
      </c>
      <c r="C38" s="619"/>
      <c r="D38" s="619"/>
      <c r="E38" s="619"/>
      <c r="F38" s="619"/>
      <c r="G38" s="619"/>
      <c r="H38" s="619"/>
      <c r="I38" s="619"/>
      <c r="J38" s="619"/>
      <c r="K38" s="619"/>
      <c r="L38" s="619"/>
      <c r="M38" s="619"/>
      <c r="N38" s="619"/>
      <c r="O38" s="619"/>
      <c r="P38" s="619"/>
      <c r="Q38" s="620"/>
      <c r="R38" s="621">
        <v>6809654</v>
      </c>
      <c r="S38" s="622"/>
      <c r="T38" s="622"/>
      <c r="U38" s="622"/>
      <c r="V38" s="622"/>
      <c r="W38" s="622"/>
      <c r="X38" s="622"/>
      <c r="Y38" s="623"/>
      <c r="Z38" s="663">
        <v>5</v>
      </c>
      <c r="AA38" s="663"/>
      <c r="AB38" s="663"/>
      <c r="AC38" s="663"/>
      <c r="AD38" s="664" t="s">
        <v>185</v>
      </c>
      <c r="AE38" s="664"/>
      <c r="AF38" s="664"/>
      <c r="AG38" s="664"/>
      <c r="AH38" s="664"/>
      <c r="AI38" s="664"/>
      <c r="AJ38" s="664"/>
      <c r="AK38" s="664"/>
      <c r="AL38" s="624" t="s">
        <v>242</v>
      </c>
      <c r="AM38" s="625"/>
      <c r="AN38" s="625"/>
      <c r="AO38" s="665"/>
      <c r="AQ38" s="658" t="s">
        <v>339</v>
      </c>
      <c r="AR38" s="659"/>
      <c r="AS38" s="659"/>
      <c r="AT38" s="659"/>
      <c r="AU38" s="659"/>
      <c r="AV38" s="659"/>
      <c r="AW38" s="659"/>
      <c r="AX38" s="659"/>
      <c r="AY38" s="660"/>
      <c r="AZ38" s="621">
        <v>1823142</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36970</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11699369</v>
      </c>
      <c r="CS38" s="622"/>
      <c r="CT38" s="622"/>
      <c r="CU38" s="622"/>
      <c r="CV38" s="622"/>
      <c r="CW38" s="622"/>
      <c r="CX38" s="622"/>
      <c r="CY38" s="623"/>
      <c r="CZ38" s="624">
        <v>8.9</v>
      </c>
      <c r="DA38" s="636"/>
      <c r="DB38" s="636"/>
      <c r="DC38" s="637"/>
      <c r="DD38" s="627">
        <v>9439600</v>
      </c>
      <c r="DE38" s="622"/>
      <c r="DF38" s="622"/>
      <c r="DG38" s="622"/>
      <c r="DH38" s="622"/>
      <c r="DI38" s="622"/>
      <c r="DJ38" s="622"/>
      <c r="DK38" s="623"/>
      <c r="DL38" s="627">
        <v>8736530</v>
      </c>
      <c r="DM38" s="622"/>
      <c r="DN38" s="622"/>
      <c r="DO38" s="622"/>
      <c r="DP38" s="622"/>
      <c r="DQ38" s="622"/>
      <c r="DR38" s="622"/>
      <c r="DS38" s="622"/>
      <c r="DT38" s="622"/>
      <c r="DU38" s="622"/>
      <c r="DV38" s="623"/>
      <c r="DW38" s="624">
        <v>12.3</v>
      </c>
      <c r="DX38" s="636"/>
      <c r="DY38" s="636"/>
      <c r="DZ38" s="636"/>
      <c r="EA38" s="636"/>
      <c r="EB38" s="636"/>
      <c r="EC38" s="652"/>
    </row>
    <row r="39" spans="2:133" ht="11.25" customHeight="1">
      <c r="B39" s="618" t="s">
        <v>342</v>
      </c>
      <c r="C39" s="619"/>
      <c r="D39" s="619"/>
      <c r="E39" s="619"/>
      <c r="F39" s="619"/>
      <c r="G39" s="619"/>
      <c r="H39" s="619"/>
      <c r="I39" s="619"/>
      <c r="J39" s="619"/>
      <c r="K39" s="619"/>
      <c r="L39" s="619"/>
      <c r="M39" s="619"/>
      <c r="N39" s="619"/>
      <c r="O39" s="619"/>
      <c r="P39" s="619"/>
      <c r="Q39" s="620"/>
      <c r="R39" s="621" t="s">
        <v>185</v>
      </c>
      <c r="S39" s="622"/>
      <c r="T39" s="622"/>
      <c r="U39" s="622"/>
      <c r="V39" s="622"/>
      <c r="W39" s="622"/>
      <c r="X39" s="622"/>
      <c r="Y39" s="623"/>
      <c r="Z39" s="663" t="s">
        <v>185</v>
      </c>
      <c r="AA39" s="663"/>
      <c r="AB39" s="663"/>
      <c r="AC39" s="663"/>
      <c r="AD39" s="664" t="s">
        <v>185</v>
      </c>
      <c r="AE39" s="664"/>
      <c r="AF39" s="664"/>
      <c r="AG39" s="664"/>
      <c r="AH39" s="664"/>
      <c r="AI39" s="664"/>
      <c r="AJ39" s="664"/>
      <c r="AK39" s="664"/>
      <c r="AL39" s="624" t="s">
        <v>185</v>
      </c>
      <c r="AM39" s="625"/>
      <c r="AN39" s="625"/>
      <c r="AO39" s="665"/>
      <c r="AQ39" s="658" t="s">
        <v>343</v>
      </c>
      <c r="AR39" s="659"/>
      <c r="AS39" s="659"/>
      <c r="AT39" s="659"/>
      <c r="AU39" s="659"/>
      <c r="AV39" s="659"/>
      <c r="AW39" s="659"/>
      <c r="AX39" s="659"/>
      <c r="AY39" s="660"/>
      <c r="AZ39" s="621">
        <v>876385</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53677</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352917</v>
      </c>
      <c r="CS39" s="634"/>
      <c r="CT39" s="634"/>
      <c r="CU39" s="634"/>
      <c r="CV39" s="634"/>
      <c r="CW39" s="634"/>
      <c r="CX39" s="634"/>
      <c r="CY39" s="635"/>
      <c r="CZ39" s="624">
        <v>0.3</v>
      </c>
      <c r="DA39" s="636"/>
      <c r="DB39" s="636"/>
      <c r="DC39" s="637"/>
      <c r="DD39" s="627">
        <v>177</v>
      </c>
      <c r="DE39" s="634"/>
      <c r="DF39" s="634"/>
      <c r="DG39" s="634"/>
      <c r="DH39" s="634"/>
      <c r="DI39" s="634"/>
      <c r="DJ39" s="634"/>
      <c r="DK39" s="635"/>
      <c r="DL39" s="627" t="s">
        <v>185</v>
      </c>
      <c r="DM39" s="634"/>
      <c r="DN39" s="634"/>
      <c r="DO39" s="634"/>
      <c r="DP39" s="634"/>
      <c r="DQ39" s="634"/>
      <c r="DR39" s="634"/>
      <c r="DS39" s="634"/>
      <c r="DT39" s="634"/>
      <c r="DU39" s="634"/>
      <c r="DV39" s="635"/>
      <c r="DW39" s="624" t="s">
        <v>185</v>
      </c>
      <c r="DX39" s="636"/>
      <c r="DY39" s="636"/>
      <c r="DZ39" s="636"/>
      <c r="EA39" s="636"/>
      <c r="EB39" s="636"/>
      <c r="EC39" s="652"/>
    </row>
    <row r="40" spans="2:133" ht="11.25" customHeight="1">
      <c r="B40" s="618" t="s">
        <v>346</v>
      </c>
      <c r="C40" s="619"/>
      <c r="D40" s="619"/>
      <c r="E40" s="619"/>
      <c r="F40" s="619"/>
      <c r="G40" s="619"/>
      <c r="H40" s="619"/>
      <c r="I40" s="619"/>
      <c r="J40" s="619"/>
      <c r="K40" s="619"/>
      <c r="L40" s="619"/>
      <c r="M40" s="619"/>
      <c r="N40" s="619"/>
      <c r="O40" s="619"/>
      <c r="P40" s="619"/>
      <c r="Q40" s="620"/>
      <c r="R40" s="621">
        <v>2215254</v>
      </c>
      <c r="S40" s="622"/>
      <c r="T40" s="622"/>
      <c r="U40" s="622"/>
      <c r="V40" s="622"/>
      <c r="W40" s="622"/>
      <c r="X40" s="622"/>
      <c r="Y40" s="623"/>
      <c r="Z40" s="663">
        <v>1.6</v>
      </c>
      <c r="AA40" s="663"/>
      <c r="AB40" s="663"/>
      <c r="AC40" s="663"/>
      <c r="AD40" s="664" t="s">
        <v>242</v>
      </c>
      <c r="AE40" s="664"/>
      <c r="AF40" s="664"/>
      <c r="AG40" s="664"/>
      <c r="AH40" s="664"/>
      <c r="AI40" s="664"/>
      <c r="AJ40" s="664"/>
      <c r="AK40" s="664"/>
      <c r="AL40" s="624" t="s">
        <v>185</v>
      </c>
      <c r="AM40" s="625"/>
      <c r="AN40" s="625"/>
      <c r="AO40" s="665"/>
      <c r="AQ40" s="658" t="s">
        <v>347</v>
      </c>
      <c r="AR40" s="659"/>
      <c r="AS40" s="659"/>
      <c r="AT40" s="659"/>
      <c r="AU40" s="659"/>
      <c r="AV40" s="659"/>
      <c r="AW40" s="659"/>
      <c r="AX40" s="659"/>
      <c r="AY40" s="660"/>
      <c r="AZ40" s="621">
        <v>254868</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86</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429976</v>
      </c>
      <c r="CS40" s="622"/>
      <c r="CT40" s="622"/>
      <c r="CU40" s="622"/>
      <c r="CV40" s="622"/>
      <c r="CW40" s="622"/>
      <c r="CX40" s="622"/>
      <c r="CY40" s="623"/>
      <c r="CZ40" s="624">
        <v>0.3</v>
      </c>
      <c r="DA40" s="636"/>
      <c r="DB40" s="636"/>
      <c r="DC40" s="637"/>
      <c r="DD40" s="627">
        <v>454</v>
      </c>
      <c r="DE40" s="622"/>
      <c r="DF40" s="622"/>
      <c r="DG40" s="622"/>
      <c r="DH40" s="622"/>
      <c r="DI40" s="622"/>
      <c r="DJ40" s="622"/>
      <c r="DK40" s="623"/>
      <c r="DL40" s="627">
        <v>454</v>
      </c>
      <c r="DM40" s="622"/>
      <c r="DN40" s="622"/>
      <c r="DO40" s="622"/>
      <c r="DP40" s="622"/>
      <c r="DQ40" s="622"/>
      <c r="DR40" s="622"/>
      <c r="DS40" s="622"/>
      <c r="DT40" s="622"/>
      <c r="DU40" s="622"/>
      <c r="DV40" s="623"/>
      <c r="DW40" s="624">
        <v>0</v>
      </c>
      <c r="DX40" s="636"/>
      <c r="DY40" s="636"/>
      <c r="DZ40" s="636"/>
      <c r="EA40" s="636"/>
      <c r="EB40" s="636"/>
      <c r="EC40" s="652"/>
    </row>
    <row r="41" spans="2:133" ht="11.25" customHeight="1">
      <c r="B41" s="602" t="s">
        <v>351</v>
      </c>
      <c r="C41" s="603"/>
      <c r="D41" s="603"/>
      <c r="E41" s="603"/>
      <c r="F41" s="603"/>
      <c r="G41" s="603"/>
      <c r="H41" s="603"/>
      <c r="I41" s="603"/>
      <c r="J41" s="603"/>
      <c r="K41" s="603"/>
      <c r="L41" s="603"/>
      <c r="M41" s="603"/>
      <c r="N41" s="603"/>
      <c r="O41" s="603"/>
      <c r="P41" s="603"/>
      <c r="Q41" s="604"/>
      <c r="R41" s="605">
        <v>137545820</v>
      </c>
      <c r="S41" s="649"/>
      <c r="T41" s="649"/>
      <c r="U41" s="649"/>
      <c r="V41" s="649"/>
      <c r="W41" s="649"/>
      <c r="X41" s="649"/>
      <c r="Y41" s="653"/>
      <c r="Z41" s="654">
        <v>100</v>
      </c>
      <c r="AA41" s="654"/>
      <c r="AB41" s="654"/>
      <c r="AC41" s="654"/>
      <c r="AD41" s="655">
        <v>68898390</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2594849</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185</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185</v>
      </c>
      <c r="CS41" s="634"/>
      <c r="CT41" s="634"/>
      <c r="CU41" s="634"/>
      <c r="CV41" s="634"/>
      <c r="CW41" s="634"/>
      <c r="CX41" s="634"/>
      <c r="CY41" s="635"/>
      <c r="CZ41" s="624" t="s">
        <v>185</v>
      </c>
      <c r="DA41" s="636"/>
      <c r="DB41" s="636"/>
      <c r="DC41" s="637"/>
      <c r="DD41" s="627" t="s">
        <v>185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46" t="s">
        <v>355</v>
      </c>
      <c r="AR42" s="647"/>
      <c r="AS42" s="647"/>
      <c r="AT42" s="647"/>
      <c r="AU42" s="647"/>
      <c r="AV42" s="647"/>
      <c r="AW42" s="647"/>
      <c r="AX42" s="647"/>
      <c r="AY42" s="648"/>
      <c r="AZ42" s="605">
        <v>8859976</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347</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9019537</v>
      </c>
      <c r="CS42" s="634"/>
      <c r="CT42" s="634"/>
      <c r="CU42" s="634"/>
      <c r="CV42" s="634"/>
      <c r="CW42" s="634"/>
      <c r="CX42" s="634"/>
      <c r="CY42" s="635"/>
      <c r="CZ42" s="624">
        <v>6.8</v>
      </c>
      <c r="DA42" s="636"/>
      <c r="DB42" s="636"/>
      <c r="DC42" s="637"/>
      <c r="DD42" s="627">
        <v>1105406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v>308078</v>
      </c>
      <c r="CS43" s="634"/>
      <c r="CT43" s="634"/>
      <c r="CU43" s="634"/>
      <c r="CV43" s="634"/>
      <c r="CW43" s="634"/>
      <c r="CX43" s="634"/>
      <c r="CY43" s="635"/>
      <c r="CZ43" s="624">
        <v>0.2</v>
      </c>
      <c r="DA43" s="636"/>
      <c r="DB43" s="636"/>
      <c r="DC43" s="637"/>
      <c r="DD43" s="627">
        <v>307629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8992878</v>
      </c>
      <c r="CS44" s="622"/>
      <c r="CT44" s="622"/>
      <c r="CU44" s="622"/>
      <c r="CV44" s="622"/>
      <c r="CW44" s="622"/>
      <c r="CX44" s="622"/>
      <c r="CY44" s="623"/>
      <c r="CZ44" s="624">
        <v>6.8</v>
      </c>
      <c r="DA44" s="625"/>
      <c r="DB44" s="625"/>
      <c r="DC44" s="626"/>
      <c r="DD44" s="627">
        <v>1104168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6267198</v>
      </c>
      <c r="CS45" s="634"/>
      <c r="CT45" s="634"/>
      <c r="CU45" s="634"/>
      <c r="CV45" s="634"/>
      <c r="CW45" s="634"/>
      <c r="CX45" s="634"/>
      <c r="CY45" s="635"/>
      <c r="CZ45" s="624">
        <v>4.7</v>
      </c>
      <c r="DA45" s="636"/>
      <c r="DB45" s="636"/>
      <c r="DC45" s="637"/>
      <c r="DD45" s="627">
        <v>390207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2495201</v>
      </c>
      <c r="CS46" s="622"/>
      <c r="CT46" s="622"/>
      <c r="CU46" s="622"/>
      <c r="CV46" s="622"/>
      <c r="CW46" s="622"/>
      <c r="CX46" s="622"/>
      <c r="CY46" s="623"/>
      <c r="CZ46" s="624">
        <v>1.9</v>
      </c>
      <c r="DA46" s="625"/>
      <c r="DB46" s="625"/>
      <c r="DC46" s="626"/>
      <c r="DD46" s="627">
        <v>683852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v>26659</v>
      </c>
      <c r="CS47" s="634"/>
      <c r="CT47" s="634"/>
      <c r="CU47" s="634"/>
      <c r="CV47" s="634"/>
      <c r="CW47" s="634"/>
      <c r="CX47" s="634"/>
      <c r="CY47" s="635"/>
      <c r="CZ47" s="624">
        <v>0</v>
      </c>
      <c r="DA47" s="636"/>
      <c r="DB47" s="636"/>
      <c r="DC47" s="637"/>
      <c r="DD47" s="627">
        <v>1238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366</v>
      </c>
      <c r="CG48" s="619"/>
      <c r="CH48" s="619"/>
      <c r="CI48" s="619"/>
      <c r="CJ48" s="619"/>
      <c r="CK48" s="619"/>
      <c r="CL48" s="619"/>
      <c r="CM48" s="619"/>
      <c r="CN48" s="619"/>
      <c r="CO48" s="619"/>
      <c r="CP48" s="619"/>
      <c r="CQ48" s="620"/>
      <c r="CR48" s="621" t="s">
        <v>185</v>
      </c>
      <c r="CS48" s="622"/>
      <c r="CT48" s="622"/>
      <c r="CU48" s="622"/>
      <c r="CV48" s="622"/>
      <c r="CW48" s="622"/>
      <c r="CX48" s="622"/>
      <c r="CY48" s="623"/>
      <c r="CZ48" s="624" t="s">
        <v>185</v>
      </c>
      <c r="DA48" s="625"/>
      <c r="DB48" s="625"/>
      <c r="DC48" s="626"/>
      <c r="DD48" s="627" t="s">
        <v>185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132019553</v>
      </c>
      <c r="CS49" s="606"/>
      <c r="CT49" s="606"/>
      <c r="CU49" s="606"/>
      <c r="CV49" s="606"/>
      <c r="CW49" s="606"/>
      <c r="CX49" s="606"/>
      <c r="CY49" s="607"/>
      <c r="CZ49" s="608">
        <v>100</v>
      </c>
      <c r="DA49" s="609"/>
      <c r="DB49" s="609"/>
      <c r="DC49" s="610"/>
      <c r="DD49" s="611">
        <v>79844333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2LxnRddOXhyliPtThCMURz2N/D1BzQ8yH1ZzHYiXxKZJWKrksTVu9NZsKwRlXzazOK/LBiMjY508P7ttA/49Q==" saltValue="lY3+mF88NnDHgnfLdx3E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CR102" sqref="CR102:DA10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c r="A7" s="236">
        <v>1</v>
      </c>
      <c r="B7" s="1044" t="s">
        <v>390</v>
      </c>
      <c r="C7" s="1045"/>
      <c r="D7" s="1045"/>
      <c r="E7" s="1045"/>
      <c r="F7" s="1045"/>
      <c r="G7" s="1045"/>
      <c r="H7" s="1045"/>
      <c r="I7" s="1045"/>
      <c r="J7" s="1045"/>
      <c r="K7" s="1045"/>
      <c r="L7" s="1045"/>
      <c r="M7" s="1045"/>
      <c r="N7" s="1045"/>
      <c r="O7" s="1045"/>
      <c r="P7" s="1046"/>
      <c r="Q7" s="1090">
        <v>137355</v>
      </c>
      <c r="R7" s="1091"/>
      <c r="S7" s="1091"/>
      <c r="T7" s="1091"/>
      <c r="U7" s="1091"/>
      <c r="V7" s="1091">
        <v>131976</v>
      </c>
      <c r="W7" s="1091"/>
      <c r="X7" s="1091"/>
      <c r="Y7" s="1091"/>
      <c r="Z7" s="1091"/>
      <c r="AA7" s="1091">
        <v>5379</v>
      </c>
      <c r="AB7" s="1091"/>
      <c r="AC7" s="1091"/>
      <c r="AD7" s="1091"/>
      <c r="AE7" s="1092"/>
      <c r="AF7" s="1093">
        <v>5160</v>
      </c>
      <c r="AG7" s="1094"/>
      <c r="AH7" s="1094"/>
      <c r="AI7" s="1094"/>
      <c r="AJ7" s="1095"/>
      <c r="AK7" s="1096">
        <v>1938</v>
      </c>
      <c r="AL7" s="1097"/>
      <c r="AM7" s="1097"/>
      <c r="AN7" s="1097"/>
      <c r="AO7" s="1097"/>
      <c r="AP7" s="1097">
        <v>123425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607</v>
      </c>
      <c r="BT7" s="1088"/>
      <c r="BU7" s="1088"/>
      <c r="BV7" s="1088"/>
      <c r="BW7" s="1088"/>
      <c r="BX7" s="1088"/>
      <c r="BY7" s="1088"/>
      <c r="BZ7" s="1088"/>
      <c r="CA7" s="1088"/>
      <c r="CB7" s="1088"/>
      <c r="CC7" s="1088"/>
      <c r="CD7" s="1088"/>
      <c r="CE7" s="1088"/>
      <c r="CF7" s="1088"/>
      <c r="CG7" s="1100"/>
      <c r="CH7" s="1084">
        <v>6</v>
      </c>
      <c r="CI7" s="1085"/>
      <c r="CJ7" s="1085"/>
      <c r="CK7" s="1085"/>
      <c r="CL7" s="1086"/>
      <c r="CM7" s="1084">
        <v>54</v>
      </c>
      <c r="CN7" s="1085"/>
      <c r="CO7" s="1085"/>
      <c r="CP7" s="1085"/>
      <c r="CQ7" s="1086"/>
      <c r="CR7" s="1084">
        <v>51</v>
      </c>
      <c r="CS7" s="1085"/>
      <c r="CT7" s="1085"/>
      <c r="CU7" s="1085"/>
      <c r="CV7" s="1086"/>
      <c r="CW7" s="1084">
        <v>30</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87"/>
      <c r="DW7" s="1088"/>
      <c r="DX7" s="1088"/>
      <c r="DY7" s="1088"/>
      <c r="DZ7" s="1089"/>
      <c r="EA7" s="234"/>
    </row>
    <row r="8" spans="1:131" s="235" customFormat="1" ht="26.25" customHeight="1">
      <c r="A8" s="238">
        <v>2</v>
      </c>
      <c r="B8" s="1030" t="s">
        <v>391</v>
      </c>
      <c r="C8" s="1031"/>
      <c r="D8" s="1031"/>
      <c r="E8" s="1031"/>
      <c r="F8" s="1031"/>
      <c r="G8" s="1031"/>
      <c r="H8" s="1031"/>
      <c r="I8" s="1031"/>
      <c r="J8" s="1031"/>
      <c r="K8" s="1031"/>
      <c r="L8" s="1031"/>
      <c r="M8" s="1031"/>
      <c r="N8" s="1031"/>
      <c r="O8" s="1031"/>
      <c r="P8" s="1032"/>
      <c r="Q8" s="1038">
        <v>191</v>
      </c>
      <c r="R8" s="1039"/>
      <c r="S8" s="1039"/>
      <c r="T8" s="1039"/>
      <c r="U8" s="1039"/>
      <c r="V8" s="1039">
        <v>43</v>
      </c>
      <c r="W8" s="1039"/>
      <c r="X8" s="1039"/>
      <c r="Y8" s="1039"/>
      <c r="Z8" s="1039"/>
      <c r="AA8" s="1039">
        <v>148</v>
      </c>
      <c r="AB8" s="1039"/>
      <c r="AC8" s="1039"/>
      <c r="AD8" s="1039"/>
      <c r="AE8" s="1040"/>
      <c r="AF8" s="1035">
        <v>-9</v>
      </c>
      <c r="AG8" s="1036"/>
      <c r="AH8" s="1036"/>
      <c r="AI8" s="1036"/>
      <c r="AJ8" s="1037"/>
      <c r="AK8" s="1080" t="s">
        <v>519</v>
      </c>
      <c r="AL8" s="1081"/>
      <c r="AM8" s="1081"/>
      <c r="AN8" s="1081"/>
      <c r="AO8" s="1081"/>
      <c r="AP8" s="1081" t="s">
        <v>519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608</v>
      </c>
      <c r="BT8" s="1001"/>
      <c r="BU8" s="1001"/>
      <c r="BV8" s="1001"/>
      <c r="BW8" s="1001"/>
      <c r="BX8" s="1001"/>
      <c r="BY8" s="1001"/>
      <c r="BZ8" s="1001"/>
      <c r="CA8" s="1001"/>
      <c r="CB8" s="1001"/>
      <c r="CC8" s="1001"/>
      <c r="CD8" s="1001"/>
      <c r="CE8" s="1001"/>
      <c r="CF8" s="1001"/>
      <c r="CG8" s="1016"/>
      <c r="CH8" s="997">
        <v>8</v>
      </c>
      <c r="CI8" s="998"/>
      <c r="CJ8" s="998"/>
      <c r="CK8" s="998"/>
      <c r="CL8" s="999"/>
      <c r="CM8" s="997">
        <v>124</v>
      </c>
      <c r="CN8" s="998"/>
      <c r="CO8" s="998"/>
      <c r="CP8" s="998"/>
      <c r="CQ8" s="999"/>
      <c r="CR8" s="997">
        <v>30</v>
      </c>
      <c r="CS8" s="998"/>
      <c r="CT8" s="998"/>
      <c r="CU8" s="998"/>
      <c r="CV8" s="999"/>
      <c r="CW8" s="997" t="s">
        <v>519</v>
      </c>
      <c r="CX8" s="998"/>
      <c r="CY8" s="998"/>
      <c r="CZ8" s="998"/>
      <c r="DA8" s="999"/>
      <c r="DB8" s="997" t="s">
        <v>519</v>
      </c>
      <c r="DC8" s="998"/>
      <c r="DD8" s="998"/>
      <c r="DE8" s="998"/>
      <c r="DF8" s="999"/>
      <c r="DG8" s="997" t="s">
        <v>519</v>
      </c>
      <c r="DH8" s="998"/>
      <c r="DI8" s="998"/>
      <c r="DJ8" s="998"/>
      <c r="DK8" s="999"/>
      <c r="DL8" s="997" t="s">
        <v>519</v>
      </c>
      <c r="DM8" s="998"/>
      <c r="DN8" s="998"/>
      <c r="DO8" s="998"/>
      <c r="DP8" s="999"/>
      <c r="DQ8" s="997" t="s">
        <v>519</v>
      </c>
      <c r="DR8" s="998"/>
      <c r="DS8" s="998"/>
      <c r="DT8" s="998"/>
      <c r="DU8" s="999"/>
      <c r="DV8" s="1000"/>
      <c r="DW8" s="1001"/>
      <c r="DX8" s="1001"/>
      <c r="DY8" s="1001"/>
      <c r="DZ8" s="1002"/>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609</v>
      </c>
      <c r="BT9" s="1001"/>
      <c r="BU9" s="1001"/>
      <c r="BV9" s="1001"/>
      <c r="BW9" s="1001"/>
      <c r="BX9" s="1001"/>
      <c r="BY9" s="1001"/>
      <c r="BZ9" s="1001"/>
      <c r="CA9" s="1001"/>
      <c r="CB9" s="1001"/>
      <c r="CC9" s="1001"/>
      <c r="CD9" s="1001"/>
      <c r="CE9" s="1001"/>
      <c r="CF9" s="1001"/>
      <c r="CG9" s="1016"/>
      <c r="CH9" s="997">
        <v>-3</v>
      </c>
      <c r="CI9" s="998"/>
      <c r="CJ9" s="998"/>
      <c r="CK9" s="998"/>
      <c r="CL9" s="999"/>
      <c r="CM9" s="997">
        <v>2997</v>
      </c>
      <c r="CN9" s="998"/>
      <c r="CO9" s="998"/>
      <c r="CP9" s="998"/>
      <c r="CQ9" s="999"/>
      <c r="CR9" s="997">
        <v>1000</v>
      </c>
      <c r="CS9" s="998"/>
      <c r="CT9" s="998"/>
      <c r="CU9" s="998"/>
      <c r="CV9" s="999"/>
      <c r="CW9" s="997" t="s">
        <v>519</v>
      </c>
      <c r="CX9" s="998"/>
      <c r="CY9" s="998"/>
      <c r="CZ9" s="998"/>
      <c r="DA9" s="999"/>
      <c r="DB9" s="997" t="s">
        <v>519</v>
      </c>
      <c r="DC9" s="998"/>
      <c r="DD9" s="998"/>
      <c r="DE9" s="998"/>
      <c r="DF9" s="999"/>
      <c r="DG9" s="997" t="s">
        <v>519</v>
      </c>
      <c r="DH9" s="998"/>
      <c r="DI9" s="998"/>
      <c r="DJ9" s="998"/>
      <c r="DK9" s="999"/>
      <c r="DL9" s="997" t="s">
        <v>519</v>
      </c>
      <c r="DM9" s="998"/>
      <c r="DN9" s="998"/>
      <c r="DO9" s="998"/>
      <c r="DP9" s="999"/>
      <c r="DQ9" s="997" t="s">
        <v>519</v>
      </c>
      <c r="DR9" s="998"/>
      <c r="DS9" s="998"/>
      <c r="DT9" s="998"/>
      <c r="DU9" s="999"/>
      <c r="DV9" s="1000"/>
      <c r="DW9" s="1001"/>
      <c r="DX9" s="1001"/>
      <c r="DY9" s="1001"/>
      <c r="DZ9" s="1002"/>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610</v>
      </c>
      <c r="BT10" s="1001"/>
      <c r="BU10" s="1001"/>
      <c r="BV10" s="1001"/>
      <c r="BW10" s="1001"/>
      <c r="BX10" s="1001"/>
      <c r="BY10" s="1001"/>
      <c r="BZ10" s="1001"/>
      <c r="CA10" s="1001"/>
      <c r="CB10" s="1001"/>
      <c r="CC10" s="1001"/>
      <c r="CD10" s="1001"/>
      <c r="CE10" s="1001"/>
      <c r="CF10" s="1001"/>
      <c r="CG10" s="1016"/>
      <c r="CH10" s="997">
        <v>39</v>
      </c>
      <c r="CI10" s="998"/>
      <c r="CJ10" s="998"/>
      <c r="CK10" s="998"/>
      <c r="CL10" s="999"/>
      <c r="CM10" s="997">
        <v>4995</v>
      </c>
      <c r="CN10" s="998"/>
      <c r="CO10" s="998"/>
      <c r="CP10" s="998"/>
      <c r="CQ10" s="999"/>
      <c r="CR10" s="997">
        <v>6396</v>
      </c>
      <c r="CS10" s="998"/>
      <c r="CT10" s="998"/>
      <c r="CU10" s="998"/>
      <c r="CV10" s="999"/>
      <c r="CW10" s="997">
        <v>526</v>
      </c>
      <c r="CX10" s="998"/>
      <c r="CY10" s="998"/>
      <c r="CZ10" s="998"/>
      <c r="DA10" s="999"/>
      <c r="DB10" s="997" t="s">
        <v>519</v>
      </c>
      <c r="DC10" s="998"/>
      <c r="DD10" s="998"/>
      <c r="DE10" s="998"/>
      <c r="DF10" s="999"/>
      <c r="DG10" s="997" t="s">
        <v>519</v>
      </c>
      <c r="DH10" s="998"/>
      <c r="DI10" s="998"/>
      <c r="DJ10" s="998"/>
      <c r="DK10" s="999"/>
      <c r="DL10" s="997" t="s">
        <v>519</v>
      </c>
      <c r="DM10" s="998"/>
      <c r="DN10" s="998"/>
      <c r="DO10" s="998"/>
      <c r="DP10" s="999"/>
      <c r="DQ10" s="997" t="s">
        <v>519</v>
      </c>
      <c r="DR10" s="998"/>
      <c r="DS10" s="998"/>
      <c r="DT10" s="998"/>
      <c r="DU10" s="999"/>
      <c r="DV10" s="1000"/>
      <c r="DW10" s="1001"/>
      <c r="DX10" s="1001"/>
      <c r="DY10" s="1001"/>
      <c r="DZ10" s="1002"/>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137546</v>
      </c>
      <c r="R23" s="1061"/>
      <c r="S23" s="1061"/>
      <c r="T23" s="1061"/>
      <c r="U23" s="1061"/>
      <c r="V23" s="1061">
        <v>132019</v>
      </c>
      <c r="W23" s="1061"/>
      <c r="X23" s="1061"/>
      <c r="Y23" s="1061"/>
      <c r="Z23" s="1061"/>
      <c r="AA23" s="1061">
        <v>5527</v>
      </c>
      <c r="AB23" s="1061"/>
      <c r="AC23" s="1061"/>
      <c r="AD23" s="1061"/>
      <c r="AE23" s="1068"/>
      <c r="AF23" s="1069">
        <v>5151</v>
      </c>
      <c r="AG23" s="1061"/>
      <c r="AH23" s="1061"/>
      <c r="AI23" s="1061"/>
      <c r="AJ23" s="1070"/>
      <c r="AK23" s="1071"/>
      <c r="AL23" s="1072"/>
      <c r="AM23" s="1072"/>
      <c r="AN23" s="1072"/>
      <c r="AO23" s="1072"/>
      <c r="AP23" s="1061">
        <v>123425</v>
      </c>
      <c r="AQ23" s="1061"/>
      <c r="AR23" s="1061"/>
      <c r="AS23" s="1061"/>
      <c r="AT23" s="1061"/>
      <c r="AU23" s="1062"/>
      <c r="AV23" s="1062"/>
      <c r="AW23" s="1062"/>
      <c r="AX23" s="1062"/>
      <c r="AY23" s="1063"/>
      <c r="AZ23" s="1064" t="s">
        <v>185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c r="A26" s="1003" t="s">
        <v>373</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c r="A28" s="242">
        <v>1</v>
      </c>
      <c r="B28" s="1044" t="s">
        <v>405</v>
      </c>
      <c r="C28" s="1045"/>
      <c r="D28" s="1045"/>
      <c r="E28" s="1045"/>
      <c r="F28" s="1045"/>
      <c r="G28" s="1045"/>
      <c r="H28" s="1045"/>
      <c r="I28" s="1045"/>
      <c r="J28" s="1045"/>
      <c r="K28" s="1045"/>
      <c r="L28" s="1045"/>
      <c r="M28" s="1045"/>
      <c r="N28" s="1045"/>
      <c r="O28" s="1045"/>
      <c r="P28" s="1046"/>
      <c r="Q28" s="1047">
        <v>33918</v>
      </c>
      <c r="R28" s="1048"/>
      <c r="S28" s="1048"/>
      <c r="T28" s="1048"/>
      <c r="U28" s="1048"/>
      <c r="V28" s="1048">
        <v>33614</v>
      </c>
      <c r="W28" s="1048"/>
      <c r="X28" s="1048"/>
      <c r="Y28" s="1048"/>
      <c r="Z28" s="1048"/>
      <c r="AA28" s="1048">
        <v>304</v>
      </c>
      <c r="AB28" s="1048"/>
      <c r="AC28" s="1048"/>
      <c r="AD28" s="1048"/>
      <c r="AE28" s="1049"/>
      <c r="AF28" s="1050">
        <v>304</v>
      </c>
      <c r="AG28" s="1048"/>
      <c r="AH28" s="1048"/>
      <c r="AI28" s="1048"/>
      <c r="AJ28" s="1051"/>
      <c r="AK28" s="1052">
        <v>0</v>
      </c>
      <c r="AL28" s="1053"/>
      <c r="AM28" s="1053"/>
      <c r="AN28" s="1053"/>
      <c r="AO28" s="1053"/>
      <c r="AP28" s="1053" t="s">
        <v>519</v>
      </c>
      <c r="AQ28" s="1053"/>
      <c r="AR28" s="1053"/>
      <c r="AS28" s="1053"/>
      <c r="AT28" s="1053"/>
      <c r="AU28" s="1053" t="s">
        <v>519</v>
      </c>
      <c r="AV28" s="1053"/>
      <c r="AW28" s="1053"/>
      <c r="AX28" s="1053"/>
      <c r="AY28" s="1053"/>
      <c r="AZ28" s="1054" t="s">
        <v>519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26642</v>
      </c>
      <c r="R29" s="1039"/>
      <c r="S29" s="1039"/>
      <c r="T29" s="1039"/>
      <c r="U29" s="1039"/>
      <c r="V29" s="1039">
        <v>26618</v>
      </c>
      <c r="W29" s="1039"/>
      <c r="X29" s="1039"/>
      <c r="Y29" s="1039"/>
      <c r="Z29" s="1039"/>
      <c r="AA29" s="1039">
        <v>24</v>
      </c>
      <c r="AB29" s="1039"/>
      <c r="AC29" s="1039"/>
      <c r="AD29" s="1039"/>
      <c r="AE29" s="1040"/>
      <c r="AF29" s="1035">
        <v>24</v>
      </c>
      <c r="AG29" s="1036"/>
      <c r="AH29" s="1036"/>
      <c r="AI29" s="1036"/>
      <c r="AJ29" s="1037"/>
      <c r="AK29" s="980">
        <v>2673</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31201</v>
      </c>
      <c r="R30" s="1039"/>
      <c r="S30" s="1039"/>
      <c r="T30" s="1039"/>
      <c r="U30" s="1039"/>
      <c r="V30" s="1039">
        <v>30779</v>
      </c>
      <c r="W30" s="1039"/>
      <c r="X30" s="1039"/>
      <c r="Y30" s="1039"/>
      <c r="Z30" s="1039"/>
      <c r="AA30" s="1039">
        <v>422</v>
      </c>
      <c r="AB30" s="1039"/>
      <c r="AC30" s="1039"/>
      <c r="AD30" s="1039"/>
      <c r="AE30" s="1040"/>
      <c r="AF30" s="1035">
        <v>422</v>
      </c>
      <c r="AG30" s="1036"/>
      <c r="AH30" s="1036"/>
      <c r="AI30" s="1036"/>
      <c r="AJ30" s="1037"/>
      <c r="AK30" s="980">
        <v>4669</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3900</v>
      </c>
      <c r="R31" s="1039"/>
      <c r="S31" s="1039"/>
      <c r="T31" s="1039"/>
      <c r="U31" s="1039"/>
      <c r="V31" s="1039">
        <v>3800</v>
      </c>
      <c r="W31" s="1039"/>
      <c r="X31" s="1039"/>
      <c r="Y31" s="1039"/>
      <c r="Z31" s="1039"/>
      <c r="AA31" s="1039">
        <v>100</v>
      </c>
      <c r="AB31" s="1039"/>
      <c r="AC31" s="1039"/>
      <c r="AD31" s="1039"/>
      <c r="AE31" s="1040"/>
      <c r="AF31" s="1035">
        <v>100</v>
      </c>
      <c r="AG31" s="1036"/>
      <c r="AH31" s="1036"/>
      <c r="AI31" s="1036"/>
      <c r="AJ31" s="1037"/>
      <c r="AK31" s="980">
        <v>4009</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273</v>
      </c>
      <c r="R32" s="1039"/>
      <c r="S32" s="1039"/>
      <c r="T32" s="1039"/>
      <c r="U32" s="1039"/>
      <c r="V32" s="1039">
        <v>242</v>
      </c>
      <c r="W32" s="1039"/>
      <c r="X32" s="1039"/>
      <c r="Y32" s="1039"/>
      <c r="Z32" s="1039"/>
      <c r="AA32" s="1039">
        <v>31</v>
      </c>
      <c r="AB32" s="1039"/>
      <c r="AC32" s="1039"/>
      <c r="AD32" s="1039"/>
      <c r="AE32" s="1040"/>
      <c r="AF32" s="1035">
        <v>31</v>
      </c>
      <c r="AG32" s="1036"/>
      <c r="AH32" s="1036"/>
      <c r="AI32" s="1036"/>
      <c r="AJ32" s="1037"/>
      <c r="AK32" s="980">
        <v>172</v>
      </c>
      <c r="AL32" s="971"/>
      <c r="AM32" s="971"/>
      <c r="AN32" s="971"/>
      <c r="AO32" s="971"/>
      <c r="AP32" s="971">
        <v>30</v>
      </c>
      <c r="AQ32" s="971"/>
      <c r="AR32" s="971"/>
      <c r="AS32" s="971"/>
      <c r="AT32" s="971"/>
      <c r="AU32" s="971">
        <v>23</v>
      </c>
      <c r="AV32" s="971"/>
      <c r="AW32" s="971"/>
      <c r="AX32" s="971"/>
      <c r="AY32" s="971"/>
      <c r="AZ32" s="1041" t="s">
        <v>519</v>
      </c>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c r="A33" s="242">
        <v>6</v>
      </c>
      <c r="B33" s="1030" t="s">
        <v>410</v>
      </c>
      <c r="C33" s="1031"/>
      <c r="D33" s="1031"/>
      <c r="E33" s="1031"/>
      <c r="F33" s="1031"/>
      <c r="G33" s="1031"/>
      <c r="H33" s="1031"/>
      <c r="I33" s="1031"/>
      <c r="J33" s="1031"/>
      <c r="K33" s="1031"/>
      <c r="L33" s="1031"/>
      <c r="M33" s="1031"/>
      <c r="N33" s="1031"/>
      <c r="O33" s="1031"/>
      <c r="P33" s="1032"/>
      <c r="Q33" s="1038">
        <v>11676</v>
      </c>
      <c r="R33" s="1039"/>
      <c r="S33" s="1039"/>
      <c r="T33" s="1039"/>
      <c r="U33" s="1039"/>
      <c r="V33" s="1039">
        <v>11693</v>
      </c>
      <c r="W33" s="1039"/>
      <c r="X33" s="1039"/>
      <c r="Y33" s="1039"/>
      <c r="Z33" s="1039"/>
      <c r="AA33" s="1039">
        <v>-18</v>
      </c>
      <c r="AB33" s="1039"/>
      <c r="AC33" s="1039"/>
      <c r="AD33" s="1039"/>
      <c r="AE33" s="1040"/>
      <c r="AF33" s="1035">
        <v>-42</v>
      </c>
      <c r="AG33" s="1036"/>
      <c r="AH33" s="1036"/>
      <c r="AI33" s="1036"/>
      <c r="AJ33" s="1037"/>
      <c r="AK33" s="980">
        <v>1797</v>
      </c>
      <c r="AL33" s="971"/>
      <c r="AM33" s="971"/>
      <c r="AN33" s="971"/>
      <c r="AO33" s="971"/>
      <c r="AP33" s="971">
        <v>4860</v>
      </c>
      <c r="AQ33" s="971"/>
      <c r="AR33" s="971"/>
      <c r="AS33" s="971"/>
      <c r="AT33" s="971"/>
      <c r="AU33" s="971">
        <v>2547</v>
      </c>
      <c r="AV33" s="971"/>
      <c r="AW33" s="971"/>
      <c r="AX33" s="971"/>
      <c r="AY33" s="971"/>
      <c r="AZ33" s="1041">
        <v>0.5</v>
      </c>
      <c r="BA33" s="1041"/>
      <c r="BB33" s="1041"/>
      <c r="BC33" s="1041"/>
      <c r="BD33" s="1041"/>
      <c r="BE33" s="972" t="s">
        <v>596</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c r="A34" s="242">
        <v>7</v>
      </c>
      <c r="B34" s="1030" t="s">
        <v>411</v>
      </c>
      <c r="C34" s="1031"/>
      <c r="D34" s="1031"/>
      <c r="E34" s="1031"/>
      <c r="F34" s="1031"/>
      <c r="G34" s="1031"/>
      <c r="H34" s="1031"/>
      <c r="I34" s="1031"/>
      <c r="J34" s="1031"/>
      <c r="K34" s="1031"/>
      <c r="L34" s="1031"/>
      <c r="M34" s="1031"/>
      <c r="N34" s="1031"/>
      <c r="O34" s="1031"/>
      <c r="P34" s="1032"/>
      <c r="Q34" s="1038">
        <v>2300</v>
      </c>
      <c r="R34" s="1039"/>
      <c r="S34" s="1039"/>
      <c r="T34" s="1039"/>
      <c r="U34" s="1039"/>
      <c r="V34" s="1039">
        <v>2396</v>
      </c>
      <c r="W34" s="1039"/>
      <c r="X34" s="1039"/>
      <c r="Y34" s="1039"/>
      <c r="Z34" s="1039"/>
      <c r="AA34" s="1039">
        <v>-97</v>
      </c>
      <c r="AB34" s="1039"/>
      <c r="AC34" s="1039"/>
      <c r="AD34" s="1039"/>
      <c r="AE34" s="1040"/>
      <c r="AF34" s="1035">
        <v>-129</v>
      </c>
      <c r="AG34" s="1036"/>
      <c r="AH34" s="1036"/>
      <c r="AI34" s="1036"/>
      <c r="AJ34" s="1037"/>
      <c r="AK34" s="980">
        <v>447</v>
      </c>
      <c r="AL34" s="971"/>
      <c r="AM34" s="971"/>
      <c r="AN34" s="971"/>
      <c r="AO34" s="971"/>
      <c r="AP34" s="971">
        <v>1516</v>
      </c>
      <c r="AQ34" s="971"/>
      <c r="AR34" s="971"/>
      <c r="AS34" s="971"/>
      <c r="AT34" s="971"/>
      <c r="AU34" s="971">
        <v>1515</v>
      </c>
      <c r="AV34" s="971"/>
      <c r="AW34" s="971"/>
      <c r="AX34" s="971"/>
      <c r="AY34" s="971"/>
      <c r="AZ34" s="1041">
        <v>7.9</v>
      </c>
      <c r="BA34" s="1041"/>
      <c r="BB34" s="1041"/>
      <c r="BC34" s="1041"/>
      <c r="BD34" s="1041"/>
      <c r="BE34" s="972" t="s">
        <v>596</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c r="A35" s="242">
        <v>8</v>
      </c>
      <c r="B35" s="1030" t="s">
        <v>412</v>
      </c>
      <c r="C35" s="1031"/>
      <c r="D35" s="1031"/>
      <c r="E35" s="1031"/>
      <c r="F35" s="1031"/>
      <c r="G35" s="1031"/>
      <c r="H35" s="1031"/>
      <c r="I35" s="1031"/>
      <c r="J35" s="1031"/>
      <c r="K35" s="1031"/>
      <c r="L35" s="1031"/>
      <c r="M35" s="1031"/>
      <c r="N35" s="1031"/>
      <c r="O35" s="1031"/>
      <c r="P35" s="1032"/>
      <c r="Q35" s="1038">
        <v>5778</v>
      </c>
      <c r="R35" s="1039"/>
      <c r="S35" s="1039"/>
      <c r="T35" s="1039"/>
      <c r="U35" s="1039"/>
      <c r="V35" s="1039">
        <v>5488</v>
      </c>
      <c r="W35" s="1039"/>
      <c r="X35" s="1039"/>
      <c r="Y35" s="1039"/>
      <c r="Z35" s="1039"/>
      <c r="AA35" s="1039">
        <v>290</v>
      </c>
      <c r="AB35" s="1039"/>
      <c r="AC35" s="1039"/>
      <c r="AD35" s="1039"/>
      <c r="AE35" s="1040"/>
      <c r="AF35" s="1035">
        <v>5338</v>
      </c>
      <c r="AG35" s="1036"/>
      <c r="AH35" s="1036"/>
      <c r="AI35" s="1036"/>
      <c r="AJ35" s="1037"/>
      <c r="AK35" s="980">
        <v>10</v>
      </c>
      <c r="AL35" s="971"/>
      <c r="AM35" s="971"/>
      <c r="AN35" s="971"/>
      <c r="AO35" s="971"/>
      <c r="AP35" s="971">
        <v>14476</v>
      </c>
      <c r="AQ35" s="971"/>
      <c r="AR35" s="971"/>
      <c r="AS35" s="971"/>
      <c r="AT35" s="971"/>
      <c r="AU35" s="971" t="s">
        <v>519</v>
      </c>
      <c r="AV35" s="971"/>
      <c r="AW35" s="971"/>
      <c r="AX35" s="971"/>
      <c r="AY35" s="971"/>
      <c r="AZ35" s="1041" t="s">
        <v>519</v>
      </c>
      <c r="BA35" s="1041"/>
      <c r="BB35" s="1041"/>
      <c r="BC35" s="1041"/>
      <c r="BD35" s="1041"/>
      <c r="BE35" s="972" t="s">
        <v>596</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c r="A36" s="242">
        <v>9</v>
      </c>
      <c r="B36" s="1030" t="s">
        <v>413</v>
      </c>
      <c r="C36" s="1031"/>
      <c r="D36" s="1031"/>
      <c r="E36" s="1031"/>
      <c r="F36" s="1031"/>
      <c r="G36" s="1031"/>
      <c r="H36" s="1031"/>
      <c r="I36" s="1031"/>
      <c r="J36" s="1031"/>
      <c r="K36" s="1031"/>
      <c r="L36" s="1031"/>
      <c r="M36" s="1031"/>
      <c r="N36" s="1031"/>
      <c r="O36" s="1031"/>
      <c r="P36" s="1032"/>
      <c r="Q36" s="1038">
        <v>8070</v>
      </c>
      <c r="R36" s="1039"/>
      <c r="S36" s="1039"/>
      <c r="T36" s="1039"/>
      <c r="U36" s="1039"/>
      <c r="V36" s="1039">
        <v>7497</v>
      </c>
      <c r="W36" s="1039"/>
      <c r="X36" s="1039"/>
      <c r="Y36" s="1039"/>
      <c r="Z36" s="1039"/>
      <c r="AA36" s="1039">
        <v>574</v>
      </c>
      <c r="AB36" s="1039"/>
      <c r="AC36" s="1039"/>
      <c r="AD36" s="1039"/>
      <c r="AE36" s="1040"/>
      <c r="AF36" s="1035" t="s">
        <v>519</v>
      </c>
      <c r="AG36" s="1036"/>
      <c r="AH36" s="1036"/>
      <c r="AI36" s="1036"/>
      <c r="AJ36" s="1037"/>
      <c r="AK36" s="980">
        <v>2273</v>
      </c>
      <c r="AL36" s="971"/>
      <c r="AM36" s="971"/>
      <c r="AN36" s="971"/>
      <c r="AO36" s="971"/>
      <c r="AP36" s="971">
        <v>64018</v>
      </c>
      <c r="AQ36" s="971"/>
      <c r="AR36" s="971"/>
      <c r="AS36" s="971"/>
      <c r="AT36" s="971"/>
      <c r="AU36" s="971">
        <v>23687</v>
      </c>
      <c r="AV36" s="971"/>
      <c r="AW36" s="971"/>
      <c r="AX36" s="971"/>
      <c r="AY36" s="971"/>
      <c r="AZ36" s="1041" t="s">
        <v>519</v>
      </c>
      <c r="BA36" s="1041"/>
      <c r="BB36" s="1041"/>
      <c r="BC36" s="1041"/>
      <c r="BD36" s="1041"/>
      <c r="BE36" s="972" t="s">
        <v>596</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c r="A37" s="242">
        <v>10</v>
      </c>
      <c r="B37" s="1030" t="s">
        <v>415</v>
      </c>
      <c r="C37" s="1031"/>
      <c r="D37" s="1031"/>
      <c r="E37" s="1031"/>
      <c r="F37" s="1031"/>
      <c r="G37" s="1031"/>
      <c r="H37" s="1031"/>
      <c r="I37" s="1031"/>
      <c r="J37" s="1031"/>
      <c r="K37" s="1031"/>
      <c r="L37" s="1031"/>
      <c r="M37" s="1031"/>
      <c r="N37" s="1031"/>
      <c r="O37" s="1031"/>
      <c r="P37" s="1032"/>
      <c r="Q37" s="1038">
        <v>366</v>
      </c>
      <c r="R37" s="1039"/>
      <c r="S37" s="1039"/>
      <c r="T37" s="1039"/>
      <c r="U37" s="1039"/>
      <c r="V37" s="1039">
        <v>319</v>
      </c>
      <c r="W37" s="1039"/>
      <c r="X37" s="1039"/>
      <c r="Y37" s="1039"/>
      <c r="Z37" s="1039"/>
      <c r="AA37" s="1039">
        <v>46</v>
      </c>
      <c r="AB37" s="1039"/>
      <c r="AC37" s="1039"/>
      <c r="AD37" s="1039"/>
      <c r="AE37" s="1040"/>
      <c r="AF37" s="1035">
        <v>19</v>
      </c>
      <c r="AG37" s="1036"/>
      <c r="AH37" s="1036"/>
      <c r="AI37" s="1036"/>
      <c r="AJ37" s="1037"/>
      <c r="AK37" s="980">
        <v>172</v>
      </c>
      <c r="AL37" s="971"/>
      <c r="AM37" s="971"/>
      <c r="AN37" s="971"/>
      <c r="AO37" s="971"/>
      <c r="AP37" s="971">
        <v>2092</v>
      </c>
      <c r="AQ37" s="971"/>
      <c r="AR37" s="971"/>
      <c r="AS37" s="971"/>
      <c r="AT37" s="971"/>
      <c r="AU37" s="971">
        <v>1998</v>
      </c>
      <c r="AV37" s="971"/>
      <c r="AW37" s="971"/>
      <c r="AX37" s="971"/>
      <c r="AY37" s="971"/>
      <c r="AZ37" s="1041" t="s">
        <v>519</v>
      </c>
      <c r="BA37" s="1041"/>
      <c r="BB37" s="1041"/>
      <c r="BC37" s="1041"/>
      <c r="BD37" s="1041"/>
      <c r="BE37" s="972" t="s">
        <v>596</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c r="A38" s="242">
        <v>11</v>
      </c>
      <c r="B38" s="1030" t="s">
        <v>416</v>
      </c>
      <c r="C38" s="1031"/>
      <c r="D38" s="1031"/>
      <c r="E38" s="1031"/>
      <c r="F38" s="1031"/>
      <c r="G38" s="1031"/>
      <c r="H38" s="1031"/>
      <c r="I38" s="1031"/>
      <c r="J38" s="1031"/>
      <c r="K38" s="1031"/>
      <c r="L38" s="1031"/>
      <c r="M38" s="1031"/>
      <c r="N38" s="1031"/>
      <c r="O38" s="1031"/>
      <c r="P38" s="1032"/>
      <c r="Q38" s="1038">
        <v>865</v>
      </c>
      <c r="R38" s="1039"/>
      <c r="S38" s="1039"/>
      <c r="T38" s="1039"/>
      <c r="U38" s="1039"/>
      <c r="V38" s="1039">
        <v>859</v>
      </c>
      <c r="W38" s="1039"/>
      <c r="X38" s="1039"/>
      <c r="Y38" s="1039"/>
      <c r="Z38" s="1039"/>
      <c r="AA38" s="1039">
        <v>6</v>
      </c>
      <c r="AB38" s="1039"/>
      <c r="AC38" s="1039"/>
      <c r="AD38" s="1039"/>
      <c r="AE38" s="1040"/>
      <c r="AF38" s="1035">
        <v>6</v>
      </c>
      <c r="AG38" s="1036"/>
      <c r="AH38" s="1036"/>
      <c r="AI38" s="1036"/>
      <c r="AJ38" s="1037"/>
      <c r="AK38" s="980">
        <v>255</v>
      </c>
      <c r="AL38" s="971"/>
      <c r="AM38" s="971"/>
      <c r="AN38" s="971"/>
      <c r="AO38" s="971"/>
      <c r="AP38" s="971">
        <v>1959</v>
      </c>
      <c r="AQ38" s="971"/>
      <c r="AR38" s="971"/>
      <c r="AS38" s="971"/>
      <c r="AT38" s="971"/>
      <c r="AU38" s="971">
        <v>1115</v>
      </c>
      <c r="AV38" s="971"/>
      <c r="AW38" s="971"/>
      <c r="AX38" s="971"/>
      <c r="AY38" s="971"/>
      <c r="AZ38" s="1041" t="s">
        <v>519</v>
      </c>
      <c r="BA38" s="1041"/>
      <c r="BB38" s="1041"/>
      <c r="BC38" s="1041"/>
      <c r="BD38" s="1041"/>
      <c r="BE38" s="972" t="s">
        <v>597</v>
      </c>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c r="A39" s="242">
        <v>12</v>
      </c>
      <c r="B39" s="1030" t="s">
        <v>417</v>
      </c>
      <c r="C39" s="1031"/>
      <c r="D39" s="1031"/>
      <c r="E39" s="1031"/>
      <c r="F39" s="1031"/>
      <c r="G39" s="1031"/>
      <c r="H39" s="1031"/>
      <c r="I39" s="1031"/>
      <c r="J39" s="1031"/>
      <c r="K39" s="1031"/>
      <c r="L39" s="1031"/>
      <c r="M39" s="1031"/>
      <c r="N39" s="1031"/>
      <c r="O39" s="1031"/>
      <c r="P39" s="1032"/>
      <c r="Q39" s="1038">
        <v>319</v>
      </c>
      <c r="R39" s="1039"/>
      <c r="S39" s="1039"/>
      <c r="T39" s="1039"/>
      <c r="U39" s="1039"/>
      <c r="V39" s="1039">
        <v>225</v>
      </c>
      <c r="W39" s="1039"/>
      <c r="X39" s="1039"/>
      <c r="Y39" s="1039"/>
      <c r="Z39" s="1039"/>
      <c r="AA39" s="1039">
        <v>94</v>
      </c>
      <c r="AB39" s="1039"/>
      <c r="AC39" s="1039"/>
      <c r="AD39" s="1039"/>
      <c r="AE39" s="1040"/>
      <c r="AF39" s="1035">
        <v>94</v>
      </c>
      <c r="AG39" s="1036"/>
      <c r="AH39" s="1036"/>
      <c r="AI39" s="1036"/>
      <c r="AJ39" s="1037"/>
      <c r="AK39" s="980" t="s">
        <v>519</v>
      </c>
      <c r="AL39" s="971"/>
      <c r="AM39" s="971"/>
      <c r="AN39" s="971"/>
      <c r="AO39" s="971"/>
      <c r="AP39" s="971" t="s">
        <v>519</v>
      </c>
      <c r="AQ39" s="971"/>
      <c r="AR39" s="971"/>
      <c r="AS39" s="971"/>
      <c r="AT39" s="971"/>
      <c r="AU39" s="971" t="s">
        <v>519</v>
      </c>
      <c r="AV39" s="971"/>
      <c r="AW39" s="971"/>
      <c r="AX39" s="971"/>
      <c r="AY39" s="971"/>
      <c r="AZ39" s="1041" t="s">
        <v>519</v>
      </c>
      <c r="BA39" s="1041"/>
      <c r="BB39" s="1041"/>
      <c r="BC39" s="1041"/>
      <c r="BD39" s="1041"/>
      <c r="BE39" s="972" t="s">
        <v>597</v>
      </c>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c r="A63" s="240" t="s">
        <v>393</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6168</v>
      </c>
      <c r="AG63" s="959"/>
      <c r="AH63" s="959"/>
      <c r="AI63" s="959"/>
      <c r="AJ63" s="1022"/>
      <c r="AK63" s="1023"/>
      <c r="AL63" s="963"/>
      <c r="AM63" s="963"/>
      <c r="AN63" s="963"/>
      <c r="AO63" s="963"/>
      <c r="AP63" s="959">
        <v>88951</v>
      </c>
      <c r="AQ63" s="959"/>
      <c r="AR63" s="959"/>
      <c r="AS63" s="959"/>
      <c r="AT63" s="959"/>
      <c r="AU63" s="959">
        <v>30885</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398</v>
      </c>
      <c r="W66" s="990"/>
      <c r="X66" s="990"/>
      <c r="Y66" s="990"/>
      <c r="Z66" s="991"/>
      <c r="AA66" s="989" t="s">
        <v>424</v>
      </c>
      <c r="AB66" s="990"/>
      <c r="AC66" s="990"/>
      <c r="AD66" s="990"/>
      <c r="AE66" s="991"/>
      <c r="AF66" s="1009" t="s">
        <v>425</v>
      </c>
      <c r="AG66" s="1010"/>
      <c r="AH66" s="1010"/>
      <c r="AI66" s="1010"/>
      <c r="AJ66" s="1011"/>
      <c r="AK66" s="989" t="s">
        <v>401</v>
      </c>
      <c r="AL66" s="1004"/>
      <c r="AM66" s="1004"/>
      <c r="AN66" s="1004"/>
      <c r="AO66" s="1005"/>
      <c r="AP66" s="989" t="s">
        <v>402</v>
      </c>
      <c r="AQ66" s="990"/>
      <c r="AR66" s="990"/>
      <c r="AS66" s="990"/>
      <c r="AT66" s="991"/>
      <c r="AU66" s="989" t="s">
        <v>426</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598</v>
      </c>
      <c r="C68" s="986"/>
      <c r="D68" s="986"/>
      <c r="E68" s="986"/>
      <c r="F68" s="986"/>
      <c r="G68" s="986"/>
      <c r="H68" s="986"/>
      <c r="I68" s="986"/>
      <c r="J68" s="986"/>
      <c r="K68" s="986"/>
      <c r="L68" s="986"/>
      <c r="M68" s="986"/>
      <c r="N68" s="986"/>
      <c r="O68" s="986"/>
      <c r="P68" s="987"/>
      <c r="Q68" s="988">
        <v>6920</v>
      </c>
      <c r="R68" s="982"/>
      <c r="S68" s="982"/>
      <c r="T68" s="982"/>
      <c r="U68" s="982"/>
      <c r="V68" s="982">
        <v>6618</v>
      </c>
      <c r="W68" s="982"/>
      <c r="X68" s="982"/>
      <c r="Y68" s="982"/>
      <c r="Z68" s="982"/>
      <c r="AA68" s="982">
        <v>302</v>
      </c>
      <c r="AB68" s="982"/>
      <c r="AC68" s="982"/>
      <c r="AD68" s="982"/>
      <c r="AE68" s="982"/>
      <c r="AF68" s="982">
        <v>213</v>
      </c>
      <c r="AG68" s="982"/>
      <c r="AH68" s="982"/>
      <c r="AI68" s="982"/>
      <c r="AJ68" s="982"/>
      <c r="AK68" s="982">
        <v>1074</v>
      </c>
      <c r="AL68" s="982"/>
      <c r="AM68" s="982"/>
      <c r="AN68" s="982"/>
      <c r="AO68" s="982"/>
      <c r="AP68" s="982">
        <v>2870</v>
      </c>
      <c r="AQ68" s="982"/>
      <c r="AR68" s="982"/>
      <c r="AS68" s="982"/>
      <c r="AT68" s="982"/>
      <c r="AU68" s="982">
        <v>2002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599</v>
      </c>
      <c r="C69" s="975"/>
      <c r="D69" s="975"/>
      <c r="E69" s="975"/>
      <c r="F69" s="975"/>
      <c r="G69" s="975"/>
      <c r="H69" s="975"/>
      <c r="I69" s="975"/>
      <c r="J69" s="975"/>
      <c r="K69" s="975"/>
      <c r="L69" s="975"/>
      <c r="M69" s="975"/>
      <c r="N69" s="975"/>
      <c r="O69" s="975"/>
      <c r="P69" s="976"/>
      <c r="Q69" s="977">
        <v>2406</v>
      </c>
      <c r="R69" s="971"/>
      <c r="S69" s="971"/>
      <c r="T69" s="971"/>
      <c r="U69" s="971"/>
      <c r="V69" s="971">
        <v>1838</v>
      </c>
      <c r="W69" s="971"/>
      <c r="X69" s="971"/>
      <c r="Y69" s="971"/>
      <c r="Z69" s="971"/>
      <c r="AA69" s="971">
        <v>568</v>
      </c>
      <c r="AB69" s="971"/>
      <c r="AC69" s="971"/>
      <c r="AD69" s="971"/>
      <c r="AE69" s="971"/>
      <c r="AF69" s="971">
        <v>6151</v>
      </c>
      <c r="AG69" s="971"/>
      <c r="AH69" s="971"/>
      <c r="AI69" s="971"/>
      <c r="AJ69" s="971"/>
      <c r="AK69" s="971" t="s">
        <v>519</v>
      </c>
      <c r="AL69" s="971"/>
      <c r="AM69" s="971"/>
      <c r="AN69" s="971"/>
      <c r="AO69" s="971"/>
      <c r="AP69" s="971">
        <v>2430</v>
      </c>
      <c r="AQ69" s="971"/>
      <c r="AR69" s="971"/>
      <c r="AS69" s="971"/>
      <c r="AT69" s="971"/>
      <c r="AU69" s="971" t="s">
        <v>519</v>
      </c>
      <c r="AV69" s="971"/>
      <c r="AW69" s="971"/>
      <c r="AX69" s="971"/>
      <c r="AY69" s="971"/>
      <c r="AZ69" s="972" t="s">
        <v>605</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600</v>
      </c>
      <c r="C70" s="975"/>
      <c r="D70" s="975"/>
      <c r="E70" s="975"/>
      <c r="F70" s="975"/>
      <c r="G70" s="975"/>
      <c r="H70" s="975"/>
      <c r="I70" s="975"/>
      <c r="J70" s="975"/>
      <c r="K70" s="975"/>
      <c r="L70" s="975"/>
      <c r="M70" s="975"/>
      <c r="N70" s="975"/>
      <c r="O70" s="975"/>
      <c r="P70" s="976"/>
      <c r="Q70" s="977">
        <v>789</v>
      </c>
      <c r="R70" s="971"/>
      <c r="S70" s="971"/>
      <c r="T70" s="971"/>
      <c r="U70" s="971"/>
      <c r="V70" s="971">
        <v>780</v>
      </c>
      <c r="W70" s="971"/>
      <c r="X70" s="971"/>
      <c r="Y70" s="971"/>
      <c r="Z70" s="971"/>
      <c r="AA70" s="971">
        <v>8</v>
      </c>
      <c r="AB70" s="971"/>
      <c r="AC70" s="971"/>
      <c r="AD70" s="971"/>
      <c r="AE70" s="971"/>
      <c r="AF70" s="971">
        <v>8</v>
      </c>
      <c r="AG70" s="971"/>
      <c r="AH70" s="971"/>
      <c r="AI70" s="971"/>
      <c r="AJ70" s="971"/>
      <c r="AK70" s="971">
        <v>33</v>
      </c>
      <c r="AL70" s="971"/>
      <c r="AM70" s="971"/>
      <c r="AN70" s="971"/>
      <c r="AO70" s="971"/>
      <c r="AP70" s="971">
        <v>155</v>
      </c>
      <c r="AQ70" s="971"/>
      <c r="AR70" s="971"/>
      <c r="AS70" s="971"/>
      <c r="AT70" s="971"/>
      <c r="AU70" s="971">
        <v>31</v>
      </c>
      <c r="AV70" s="971"/>
      <c r="AW70" s="971"/>
      <c r="AX70" s="971"/>
      <c r="AY70" s="971"/>
      <c r="AZ70" s="972" t="s">
        <v>606</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601</v>
      </c>
      <c r="C71" s="975"/>
      <c r="D71" s="975"/>
      <c r="E71" s="975"/>
      <c r="F71" s="975"/>
      <c r="G71" s="975"/>
      <c r="H71" s="975"/>
      <c r="I71" s="975"/>
      <c r="J71" s="975"/>
      <c r="K71" s="975"/>
      <c r="L71" s="975"/>
      <c r="M71" s="975"/>
      <c r="N71" s="975"/>
      <c r="O71" s="975"/>
      <c r="P71" s="976"/>
      <c r="Q71" s="977">
        <v>532</v>
      </c>
      <c r="R71" s="971"/>
      <c r="S71" s="971"/>
      <c r="T71" s="971"/>
      <c r="U71" s="971"/>
      <c r="V71" s="971">
        <v>514</v>
      </c>
      <c r="W71" s="971"/>
      <c r="X71" s="971"/>
      <c r="Y71" s="971"/>
      <c r="Z71" s="971"/>
      <c r="AA71" s="971">
        <v>17</v>
      </c>
      <c r="AB71" s="971"/>
      <c r="AC71" s="971"/>
      <c r="AD71" s="971"/>
      <c r="AE71" s="971"/>
      <c r="AF71" s="971">
        <v>17</v>
      </c>
      <c r="AG71" s="971"/>
      <c r="AH71" s="971"/>
      <c r="AI71" s="971"/>
      <c r="AJ71" s="971"/>
      <c r="AK71" s="971">
        <v>8801</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602</v>
      </c>
      <c r="C72" s="975"/>
      <c r="D72" s="975"/>
      <c r="E72" s="975"/>
      <c r="F72" s="975"/>
      <c r="G72" s="975"/>
      <c r="H72" s="975"/>
      <c r="I72" s="975"/>
      <c r="J72" s="975"/>
      <c r="K72" s="975"/>
      <c r="L72" s="975"/>
      <c r="M72" s="975"/>
      <c r="N72" s="975"/>
      <c r="O72" s="975"/>
      <c r="P72" s="976"/>
      <c r="Q72" s="977">
        <v>170790</v>
      </c>
      <c r="R72" s="971"/>
      <c r="S72" s="971"/>
      <c r="T72" s="971"/>
      <c r="U72" s="971"/>
      <c r="V72" s="971">
        <v>165043</v>
      </c>
      <c r="W72" s="971"/>
      <c r="X72" s="971"/>
      <c r="Y72" s="971"/>
      <c r="Z72" s="971"/>
      <c r="AA72" s="971">
        <v>5747</v>
      </c>
      <c r="AB72" s="971"/>
      <c r="AC72" s="971"/>
      <c r="AD72" s="971"/>
      <c r="AE72" s="971"/>
      <c r="AF72" s="971">
        <v>5743</v>
      </c>
      <c r="AG72" s="971"/>
      <c r="AH72" s="971"/>
      <c r="AI72" s="971"/>
      <c r="AJ72" s="971"/>
      <c r="AK72" s="971">
        <v>6172</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603</v>
      </c>
      <c r="C73" s="975"/>
      <c r="D73" s="975"/>
      <c r="E73" s="975"/>
      <c r="F73" s="975"/>
      <c r="G73" s="975"/>
      <c r="H73" s="975"/>
      <c r="I73" s="975"/>
      <c r="J73" s="975"/>
      <c r="K73" s="975"/>
      <c r="L73" s="975"/>
      <c r="M73" s="975"/>
      <c r="N73" s="975"/>
      <c r="O73" s="975"/>
      <c r="P73" s="976"/>
      <c r="Q73" s="977">
        <v>7</v>
      </c>
      <c r="R73" s="971"/>
      <c r="S73" s="971"/>
      <c r="T73" s="971"/>
      <c r="U73" s="971"/>
      <c r="V73" s="971">
        <v>6</v>
      </c>
      <c r="W73" s="971"/>
      <c r="X73" s="971"/>
      <c r="Y73" s="971"/>
      <c r="Z73" s="971"/>
      <c r="AA73" s="971">
        <v>1</v>
      </c>
      <c r="AB73" s="971"/>
      <c r="AC73" s="971"/>
      <c r="AD73" s="971"/>
      <c r="AE73" s="971"/>
      <c r="AF73" s="971">
        <v>1</v>
      </c>
      <c r="AG73" s="971"/>
      <c r="AH73" s="971"/>
      <c r="AI73" s="971"/>
      <c r="AJ73" s="971"/>
      <c r="AK73" s="971" t="s">
        <v>519</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604</v>
      </c>
      <c r="C74" s="975"/>
      <c r="D74" s="975"/>
      <c r="E74" s="975"/>
      <c r="F74" s="975"/>
      <c r="G74" s="975"/>
      <c r="H74" s="975"/>
      <c r="I74" s="975"/>
      <c r="J74" s="975"/>
      <c r="K74" s="975"/>
      <c r="L74" s="975"/>
      <c r="M74" s="975"/>
      <c r="N74" s="975"/>
      <c r="O74" s="975"/>
      <c r="P74" s="976"/>
      <c r="Q74" s="977">
        <v>149</v>
      </c>
      <c r="R74" s="971"/>
      <c r="S74" s="971"/>
      <c r="T74" s="971"/>
      <c r="U74" s="971"/>
      <c r="V74" s="971">
        <v>138</v>
      </c>
      <c r="W74" s="971"/>
      <c r="X74" s="971"/>
      <c r="Y74" s="971"/>
      <c r="Z74" s="971"/>
      <c r="AA74" s="971">
        <v>10</v>
      </c>
      <c r="AB74" s="971"/>
      <c r="AC74" s="971"/>
      <c r="AD74" s="971"/>
      <c r="AE74" s="971"/>
      <c r="AF74" s="971">
        <v>10</v>
      </c>
      <c r="AG74" s="971"/>
      <c r="AH74" s="971"/>
      <c r="AI74" s="971"/>
      <c r="AJ74" s="971"/>
      <c r="AK74" s="971">
        <v>5</v>
      </c>
      <c r="AL74" s="971"/>
      <c r="AM74" s="971"/>
      <c r="AN74" s="971"/>
      <c r="AO74" s="971"/>
      <c r="AP74" s="971" t="s">
        <v>519</v>
      </c>
      <c r="AQ74" s="971"/>
      <c r="AR74" s="971"/>
      <c r="AS74" s="971"/>
      <c r="AT74" s="971"/>
      <c r="AU74" s="971" t="s">
        <v>519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12143</v>
      </c>
      <c r="AG88" s="959"/>
      <c r="AH88" s="959"/>
      <c r="AI88" s="959"/>
      <c r="AJ88" s="959"/>
      <c r="AK88" s="963"/>
      <c r="AL88" s="963"/>
      <c r="AM88" s="963"/>
      <c r="AN88" s="963"/>
      <c r="AO88" s="963"/>
      <c r="AP88" s="959">
        <v>5455</v>
      </c>
      <c r="AQ88" s="959"/>
      <c r="AR88" s="959"/>
      <c r="AS88" s="959"/>
      <c r="AT88" s="959"/>
      <c r="AU88" s="959">
        <v>2033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7477</v>
      </c>
      <c r="CS102" s="953"/>
      <c r="CT102" s="953"/>
      <c r="CU102" s="953"/>
      <c r="CV102" s="954"/>
      <c r="CW102" s="952">
        <v>556</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14307435</v>
      </c>
      <c r="AB110" s="889"/>
      <c r="AC110" s="889"/>
      <c r="AD110" s="889"/>
      <c r="AE110" s="890"/>
      <c r="AF110" s="891">
        <v>13603460</v>
      </c>
      <c r="AG110" s="889"/>
      <c r="AH110" s="889"/>
      <c r="AI110" s="889"/>
      <c r="AJ110" s="890"/>
      <c r="AK110" s="891">
        <v>12924277</v>
      </c>
      <c r="AL110" s="889"/>
      <c r="AM110" s="889"/>
      <c r="AN110" s="889"/>
      <c r="AO110" s="890"/>
      <c r="AP110" s="892">
        <v>22.1</v>
      </c>
      <c r="AQ110" s="893"/>
      <c r="AR110" s="893"/>
      <c r="AS110" s="893"/>
      <c r="AT110" s="894"/>
      <c r="AU110" s="930" t="s">
        <v>74</v>
      </c>
      <c r="AV110" s="931"/>
      <c r="AW110" s="931"/>
      <c r="AX110" s="931"/>
      <c r="AY110" s="931"/>
      <c r="AZ110" s="840" t="s">
        <v>441</v>
      </c>
      <c r="BA110" s="808"/>
      <c r="BB110" s="808"/>
      <c r="BC110" s="808"/>
      <c r="BD110" s="808"/>
      <c r="BE110" s="808"/>
      <c r="BF110" s="808"/>
      <c r="BG110" s="808"/>
      <c r="BH110" s="808"/>
      <c r="BI110" s="808"/>
      <c r="BJ110" s="808"/>
      <c r="BK110" s="808"/>
      <c r="BL110" s="808"/>
      <c r="BM110" s="808"/>
      <c r="BN110" s="808"/>
      <c r="BO110" s="808"/>
      <c r="BP110" s="809"/>
      <c r="BQ110" s="841">
        <v>133005809</v>
      </c>
      <c r="BR110" s="825"/>
      <c r="BS110" s="825"/>
      <c r="BT110" s="825"/>
      <c r="BU110" s="825"/>
      <c r="BV110" s="825">
        <v>128985654</v>
      </c>
      <c r="BW110" s="825"/>
      <c r="BX110" s="825"/>
      <c r="BY110" s="825"/>
      <c r="BZ110" s="825"/>
      <c r="CA110" s="825">
        <v>123425153</v>
      </c>
      <c r="CB110" s="825"/>
      <c r="CC110" s="825"/>
      <c r="CD110" s="825"/>
      <c r="CE110" s="825"/>
      <c r="CF110" s="863">
        <v>210.8</v>
      </c>
      <c r="CG110" s="864"/>
      <c r="CH110" s="864"/>
      <c r="CI110" s="864"/>
      <c r="CJ110" s="864"/>
      <c r="CK110" s="926" t="s">
        <v>442</v>
      </c>
      <c r="CL110" s="883"/>
      <c r="CM110" s="84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185</v>
      </c>
      <c r="DH110" s="825"/>
      <c r="DI110" s="825"/>
      <c r="DJ110" s="825"/>
      <c r="DK110" s="825"/>
      <c r="DL110" s="825" t="s">
        <v>185</v>
      </c>
      <c r="DM110" s="825"/>
      <c r="DN110" s="825"/>
      <c r="DO110" s="825"/>
      <c r="DP110" s="825"/>
      <c r="DQ110" s="825" t="s">
        <v>420</v>
      </c>
      <c r="DR110" s="825"/>
      <c r="DS110" s="825"/>
      <c r="DT110" s="825"/>
      <c r="DU110" s="825"/>
      <c r="DV110" s="826" t="s">
        <v>185</v>
      </c>
      <c r="DW110" s="826"/>
      <c r="DX110" s="826"/>
      <c r="DY110" s="826"/>
      <c r="DZ110" s="827"/>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185</v>
      </c>
      <c r="AB111" s="913"/>
      <c r="AC111" s="913"/>
      <c r="AD111" s="913"/>
      <c r="AE111" s="914"/>
      <c r="AF111" s="915" t="s">
        <v>185</v>
      </c>
      <c r="AG111" s="913"/>
      <c r="AH111" s="913"/>
      <c r="AI111" s="913"/>
      <c r="AJ111" s="914"/>
      <c r="AK111" s="915" t="s">
        <v>185</v>
      </c>
      <c r="AL111" s="913"/>
      <c r="AM111" s="913"/>
      <c r="AN111" s="913"/>
      <c r="AO111" s="914"/>
      <c r="AP111" s="916" t="s">
        <v>185</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414</v>
      </c>
      <c r="BR111" s="817"/>
      <c r="BS111" s="817"/>
      <c r="BT111" s="817"/>
      <c r="BU111" s="817"/>
      <c r="BV111" s="817" t="s">
        <v>420</v>
      </c>
      <c r="BW111" s="817"/>
      <c r="BX111" s="817"/>
      <c r="BY111" s="817"/>
      <c r="BZ111" s="817"/>
      <c r="CA111" s="817" t="s">
        <v>185</v>
      </c>
      <c r="CB111" s="817"/>
      <c r="CC111" s="817"/>
      <c r="CD111" s="817"/>
      <c r="CE111" s="817"/>
      <c r="CF111" s="872" t="s">
        <v>185</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185</v>
      </c>
      <c r="DH111" s="817"/>
      <c r="DI111" s="817"/>
      <c r="DJ111" s="817"/>
      <c r="DK111" s="817"/>
      <c r="DL111" s="817" t="s">
        <v>185</v>
      </c>
      <c r="DM111" s="817"/>
      <c r="DN111" s="817"/>
      <c r="DO111" s="817"/>
      <c r="DP111" s="817"/>
      <c r="DQ111" s="817" t="s">
        <v>185</v>
      </c>
      <c r="DR111" s="817"/>
      <c r="DS111" s="817"/>
      <c r="DT111" s="817"/>
      <c r="DU111" s="817"/>
      <c r="DV111" s="794" t="s">
        <v>414</v>
      </c>
      <c r="DW111" s="794"/>
      <c r="DX111" s="794"/>
      <c r="DY111" s="794"/>
      <c r="DZ111" s="795"/>
    </row>
    <row r="112" spans="1:131" s="230" customFormat="1" ht="26.25" customHeight="1">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414</v>
      </c>
      <c r="AB112" s="780"/>
      <c r="AC112" s="780"/>
      <c r="AD112" s="780"/>
      <c r="AE112" s="781"/>
      <c r="AF112" s="782" t="s">
        <v>185</v>
      </c>
      <c r="AG112" s="780"/>
      <c r="AH112" s="780"/>
      <c r="AI112" s="780"/>
      <c r="AJ112" s="781"/>
      <c r="AK112" s="782" t="s">
        <v>414</v>
      </c>
      <c r="AL112" s="780"/>
      <c r="AM112" s="780"/>
      <c r="AN112" s="780"/>
      <c r="AO112" s="781"/>
      <c r="AP112" s="821" t="s">
        <v>185</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34638700</v>
      </c>
      <c r="BR112" s="817"/>
      <c r="BS112" s="817"/>
      <c r="BT112" s="817"/>
      <c r="BU112" s="817"/>
      <c r="BV112" s="817">
        <v>32422931</v>
      </c>
      <c r="BW112" s="817"/>
      <c r="BX112" s="817"/>
      <c r="BY112" s="817"/>
      <c r="BZ112" s="817"/>
      <c r="CA112" s="817">
        <v>30883312</v>
      </c>
      <c r="CB112" s="817"/>
      <c r="CC112" s="817"/>
      <c r="CD112" s="817"/>
      <c r="CE112" s="817"/>
      <c r="CF112" s="872">
        <v>52.7</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185</v>
      </c>
      <c r="DH112" s="817"/>
      <c r="DI112" s="817"/>
      <c r="DJ112" s="817"/>
      <c r="DK112" s="817"/>
      <c r="DL112" s="817" t="s">
        <v>185</v>
      </c>
      <c r="DM112" s="817"/>
      <c r="DN112" s="817"/>
      <c r="DO112" s="817"/>
      <c r="DP112" s="817"/>
      <c r="DQ112" s="817" t="s">
        <v>420</v>
      </c>
      <c r="DR112" s="817"/>
      <c r="DS112" s="817"/>
      <c r="DT112" s="817"/>
      <c r="DU112" s="817"/>
      <c r="DV112" s="794" t="s">
        <v>414</v>
      </c>
      <c r="DW112" s="794"/>
      <c r="DX112" s="794"/>
      <c r="DY112" s="794"/>
      <c r="DZ112" s="795"/>
    </row>
    <row r="113" spans="1:130" s="230" customFormat="1" ht="26.25" customHeight="1">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3100709</v>
      </c>
      <c r="AB113" s="913"/>
      <c r="AC113" s="913"/>
      <c r="AD113" s="913"/>
      <c r="AE113" s="914"/>
      <c r="AF113" s="915">
        <v>3005940</v>
      </c>
      <c r="AG113" s="913"/>
      <c r="AH113" s="913"/>
      <c r="AI113" s="913"/>
      <c r="AJ113" s="914"/>
      <c r="AK113" s="915">
        <v>3084050</v>
      </c>
      <c r="AL113" s="913"/>
      <c r="AM113" s="913"/>
      <c r="AN113" s="913"/>
      <c r="AO113" s="914"/>
      <c r="AP113" s="916">
        <v>5.3</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2315908</v>
      </c>
      <c r="BR113" s="817"/>
      <c r="BS113" s="817"/>
      <c r="BT113" s="817"/>
      <c r="BU113" s="817"/>
      <c r="BV113" s="817">
        <v>2236646</v>
      </c>
      <c r="BW113" s="817"/>
      <c r="BX113" s="817"/>
      <c r="BY113" s="817"/>
      <c r="BZ113" s="817"/>
      <c r="CA113" s="817">
        <v>2033254</v>
      </c>
      <c r="CB113" s="817"/>
      <c r="CC113" s="817"/>
      <c r="CD113" s="817"/>
      <c r="CE113" s="817"/>
      <c r="CF113" s="872">
        <v>3.5</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185</v>
      </c>
      <c r="DH113" s="780"/>
      <c r="DI113" s="780"/>
      <c r="DJ113" s="780"/>
      <c r="DK113" s="781"/>
      <c r="DL113" s="782" t="s">
        <v>185</v>
      </c>
      <c r="DM113" s="780"/>
      <c r="DN113" s="780"/>
      <c r="DO113" s="780"/>
      <c r="DP113" s="781"/>
      <c r="DQ113" s="782" t="s">
        <v>185</v>
      </c>
      <c r="DR113" s="780"/>
      <c r="DS113" s="780"/>
      <c r="DT113" s="780"/>
      <c r="DU113" s="781"/>
      <c r="DV113" s="821" t="s">
        <v>420</v>
      </c>
      <c r="DW113" s="822"/>
      <c r="DX113" s="822"/>
      <c r="DY113" s="822"/>
      <c r="DZ113" s="823"/>
    </row>
    <row r="114" spans="1:130" s="230" customFormat="1" ht="26.25" customHeight="1">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205832</v>
      </c>
      <c r="AB114" s="780"/>
      <c r="AC114" s="780"/>
      <c r="AD114" s="780"/>
      <c r="AE114" s="781"/>
      <c r="AF114" s="782">
        <v>216508</v>
      </c>
      <c r="AG114" s="780"/>
      <c r="AH114" s="780"/>
      <c r="AI114" s="780"/>
      <c r="AJ114" s="781"/>
      <c r="AK114" s="782">
        <v>203119</v>
      </c>
      <c r="AL114" s="780"/>
      <c r="AM114" s="780"/>
      <c r="AN114" s="780"/>
      <c r="AO114" s="781"/>
      <c r="AP114" s="821">
        <v>0.3</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13102501</v>
      </c>
      <c r="BR114" s="817"/>
      <c r="BS114" s="817"/>
      <c r="BT114" s="817"/>
      <c r="BU114" s="817"/>
      <c r="BV114" s="817">
        <v>13474075</v>
      </c>
      <c r="BW114" s="817"/>
      <c r="BX114" s="817"/>
      <c r="BY114" s="817"/>
      <c r="BZ114" s="817"/>
      <c r="CA114" s="817">
        <v>13696027</v>
      </c>
      <c r="CB114" s="817"/>
      <c r="CC114" s="817"/>
      <c r="CD114" s="817"/>
      <c r="CE114" s="817"/>
      <c r="CF114" s="872">
        <v>23.4</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185</v>
      </c>
      <c r="DH114" s="780"/>
      <c r="DI114" s="780"/>
      <c r="DJ114" s="780"/>
      <c r="DK114" s="781"/>
      <c r="DL114" s="782" t="s">
        <v>414</v>
      </c>
      <c r="DM114" s="780"/>
      <c r="DN114" s="780"/>
      <c r="DO114" s="780"/>
      <c r="DP114" s="781"/>
      <c r="DQ114" s="782" t="s">
        <v>185</v>
      </c>
      <c r="DR114" s="780"/>
      <c r="DS114" s="780"/>
      <c r="DT114" s="780"/>
      <c r="DU114" s="781"/>
      <c r="DV114" s="821" t="s">
        <v>414</v>
      </c>
      <c r="DW114" s="822"/>
      <c r="DX114" s="822"/>
      <c r="DY114" s="822"/>
      <c r="DZ114" s="823"/>
    </row>
    <row r="115" spans="1:130" s="230" customFormat="1" ht="26.25" customHeight="1">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53211</v>
      </c>
      <c r="AB115" s="913"/>
      <c r="AC115" s="913"/>
      <c r="AD115" s="913"/>
      <c r="AE115" s="914"/>
      <c r="AF115" s="915">
        <v>63065</v>
      </c>
      <c r="AG115" s="913"/>
      <c r="AH115" s="913"/>
      <c r="AI115" s="913"/>
      <c r="AJ115" s="914"/>
      <c r="AK115" s="915">
        <v>62011</v>
      </c>
      <c r="AL115" s="913"/>
      <c r="AM115" s="913"/>
      <c r="AN115" s="913"/>
      <c r="AO115" s="914"/>
      <c r="AP115" s="916">
        <v>0.1</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459</v>
      </c>
      <c r="BR115" s="817"/>
      <c r="BS115" s="817"/>
      <c r="BT115" s="817"/>
      <c r="BU115" s="817"/>
      <c r="BV115" s="817" t="s">
        <v>459</v>
      </c>
      <c r="BW115" s="817"/>
      <c r="BX115" s="817"/>
      <c r="BY115" s="817"/>
      <c r="BZ115" s="817"/>
      <c r="CA115" s="817" t="s">
        <v>459</v>
      </c>
      <c r="CB115" s="817"/>
      <c r="CC115" s="817"/>
      <c r="CD115" s="817"/>
      <c r="CE115" s="817"/>
      <c r="CF115" s="872" t="s">
        <v>185</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185</v>
      </c>
      <c r="DH115" s="780"/>
      <c r="DI115" s="780"/>
      <c r="DJ115" s="780"/>
      <c r="DK115" s="781"/>
      <c r="DL115" s="782" t="s">
        <v>185</v>
      </c>
      <c r="DM115" s="780"/>
      <c r="DN115" s="780"/>
      <c r="DO115" s="780"/>
      <c r="DP115" s="781"/>
      <c r="DQ115" s="782" t="s">
        <v>459</v>
      </c>
      <c r="DR115" s="780"/>
      <c r="DS115" s="780"/>
      <c r="DT115" s="780"/>
      <c r="DU115" s="781"/>
      <c r="DV115" s="821" t="s">
        <v>185</v>
      </c>
      <c r="DW115" s="822"/>
      <c r="DX115" s="822"/>
      <c r="DY115" s="822"/>
      <c r="DZ115" s="823"/>
    </row>
    <row r="116" spans="1:130" s="230" customFormat="1" ht="26.25" customHeight="1">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185</v>
      </c>
      <c r="AB116" s="780"/>
      <c r="AC116" s="780"/>
      <c r="AD116" s="780"/>
      <c r="AE116" s="781"/>
      <c r="AF116" s="782" t="s">
        <v>185</v>
      </c>
      <c r="AG116" s="780"/>
      <c r="AH116" s="780"/>
      <c r="AI116" s="780"/>
      <c r="AJ116" s="781"/>
      <c r="AK116" s="782" t="s">
        <v>185</v>
      </c>
      <c r="AL116" s="780"/>
      <c r="AM116" s="780"/>
      <c r="AN116" s="780"/>
      <c r="AO116" s="781"/>
      <c r="AP116" s="821" t="s">
        <v>414</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185</v>
      </c>
      <c r="BR116" s="817"/>
      <c r="BS116" s="817"/>
      <c r="BT116" s="817"/>
      <c r="BU116" s="817"/>
      <c r="BV116" s="817" t="s">
        <v>185</v>
      </c>
      <c r="BW116" s="817"/>
      <c r="BX116" s="817"/>
      <c r="BY116" s="817"/>
      <c r="BZ116" s="817"/>
      <c r="CA116" s="817" t="s">
        <v>414</v>
      </c>
      <c r="CB116" s="817"/>
      <c r="CC116" s="817"/>
      <c r="CD116" s="817"/>
      <c r="CE116" s="817"/>
      <c r="CF116" s="872" t="s">
        <v>185</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185</v>
      </c>
      <c r="DH116" s="780"/>
      <c r="DI116" s="780"/>
      <c r="DJ116" s="780"/>
      <c r="DK116" s="781"/>
      <c r="DL116" s="782" t="s">
        <v>414</v>
      </c>
      <c r="DM116" s="780"/>
      <c r="DN116" s="780"/>
      <c r="DO116" s="780"/>
      <c r="DP116" s="781"/>
      <c r="DQ116" s="782" t="s">
        <v>185</v>
      </c>
      <c r="DR116" s="780"/>
      <c r="DS116" s="780"/>
      <c r="DT116" s="780"/>
      <c r="DU116" s="781"/>
      <c r="DV116" s="821" t="s">
        <v>414</v>
      </c>
      <c r="DW116" s="822"/>
      <c r="DX116" s="822"/>
      <c r="DY116" s="822"/>
      <c r="DZ116" s="823"/>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17667187</v>
      </c>
      <c r="AB117" s="903"/>
      <c r="AC117" s="903"/>
      <c r="AD117" s="903"/>
      <c r="AE117" s="904"/>
      <c r="AF117" s="905">
        <v>16888973</v>
      </c>
      <c r="AG117" s="903"/>
      <c r="AH117" s="903"/>
      <c r="AI117" s="903"/>
      <c r="AJ117" s="904"/>
      <c r="AK117" s="905">
        <v>16273457</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420</v>
      </c>
      <c r="BR117" s="817"/>
      <c r="BS117" s="817"/>
      <c r="BT117" s="817"/>
      <c r="BU117" s="817"/>
      <c r="BV117" s="817" t="s">
        <v>420</v>
      </c>
      <c r="BW117" s="817"/>
      <c r="BX117" s="817"/>
      <c r="BY117" s="817"/>
      <c r="BZ117" s="817"/>
      <c r="CA117" s="817" t="s">
        <v>420</v>
      </c>
      <c r="CB117" s="817"/>
      <c r="CC117" s="817"/>
      <c r="CD117" s="817"/>
      <c r="CE117" s="817"/>
      <c r="CF117" s="872" t="s">
        <v>420</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420</v>
      </c>
      <c r="DH117" s="780"/>
      <c r="DI117" s="780"/>
      <c r="DJ117" s="780"/>
      <c r="DK117" s="781"/>
      <c r="DL117" s="782" t="s">
        <v>420</v>
      </c>
      <c r="DM117" s="780"/>
      <c r="DN117" s="780"/>
      <c r="DO117" s="780"/>
      <c r="DP117" s="781"/>
      <c r="DQ117" s="782" t="s">
        <v>420</v>
      </c>
      <c r="DR117" s="780"/>
      <c r="DS117" s="780"/>
      <c r="DT117" s="780"/>
      <c r="DU117" s="781"/>
      <c r="DV117" s="821" t="s">
        <v>420</v>
      </c>
      <c r="DW117" s="822"/>
      <c r="DX117" s="822"/>
      <c r="DY117" s="822"/>
      <c r="DZ117" s="823"/>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459</v>
      </c>
      <c r="BR118" s="857"/>
      <c r="BS118" s="857"/>
      <c r="BT118" s="857"/>
      <c r="BU118" s="857"/>
      <c r="BV118" s="857" t="s">
        <v>459</v>
      </c>
      <c r="BW118" s="857"/>
      <c r="BX118" s="857"/>
      <c r="BY118" s="857"/>
      <c r="BZ118" s="857"/>
      <c r="CA118" s="857" t="s">
        <v>459</v>
      </c>
      <c r="CB118" s="857"/>
      <c r="CC118" s="857"/>
      <c r="CD118" s="857"/>
      <c r="CE118" s="857"/>
      <c r="CF118" s="872" t="s">
        <v>459</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459</v>
      </c>
      <c r="DH118" s="780"/>
      <c r="DI118" s="780"/>
      <c r="DJ118" s="780"/>
      <c r="DK118" s="781"/>
      <c r="DL118" s="782" t="s">
        <v>459</v>
      </c>
      <c r="DM118" s="780"/>
      <c r="DN118" s="780"/>
      <c r="DO118" s="780"/>
      <c r="DP118" s="781"/>
      <c r="DQ118" s="782" t="s">
        <v>459</v>
      </c>
      <c r="DR118" s="780"/>
      <c r="DS118" s="780"/>
      <c r="DT118" s="780"/>
      <c r="DU118" s="781"/>
      <c r="DV118" s="821" t="s">
        <v>420</v>
      </c>
      <c r="DW118" s="822"/>
      <c r="DX118" s="822"/>
      <c r="DY118" s="822"/>
      <c r="DZ118" s="823"/>
    </row>
    <row r="119" spans="1:130" s="230" customFormat="1" ht="26.25" customHeight="1">
      <c r="A119" s="882" t="s">
        <v>442</v>
      </c>
      <c r="B119" s="883"/>
      <c r="C119" s="84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459</v>
      </c>
      <c r="AB119" s="889"/>
      <c r="AC119" s="889"/>
      <c r="AD119" s="889"/>
      <c r="AE119" s="890"/>
      <c r="AF119" s="891" t="s">
        <v>459</v>
      </c>
      <c r="AG119" s="889"/>
      <c r="AH119" s="889"/>
      <c r="AI119" s="889"/>
      <c r="AJ119" s="890"/>
      <c r="AK119" s="891" t="s">
        <v>459</v>
      </c>
      <c r="AL119" s="889"/>
      <c r="AM119" s="889"/>
      <c r="AN119" s="889"/>
      <c r="AO119" s="890"/>
      <c r="AP119" s="892" t="s">
        <v>459</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469</v>
      </c>
      <c r="BP119" s="855"/>
      <c r="BQ119" s="856">
        <v>183062918</v>
      </c>
      <c r="BR119" s="857"/>
      <c r="BS119" s="857"/>
      <c r="BT119" s="857"/>
      <c r="BU119" s="857"/>
      <c r="BV119" s="857">
        <v>177119306</v>
      </c>
      <c r="BW119" s="857"/>
      <c r="BX119" s="857"/>
      <c r="BY119" s="857"/>
      <c r="BZ119" s="857"/>
      <c r="CA119" s="857">
        <v>170037746</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459</v>
      </c>
      <c r="DH119" s="764"/>
      <c r="DI119" s="764"/>
      <c r="DJ119" s="764"/>
      <c r="DK119" s="765"/>
      <c r="DL119" s="766" t="s">
        <v>459</v>
      </c>
      <c r="DM119" s="764"/>
      <c r="DN119" s="764"/>
      <c r="DO119" s="764"/>
      <c r="DP119" s="765"/>
      <c r="DQ119" s="766" t="s">
        <v>459</v>
      </c>
      <c r="DR119" s="764"/>
      <c r="DS119" s="764"/>
      <c r="DT119" s="764"/>
      <c r="DU119" s="765"/>
      <c r="DV119" s="828" t="s">
        <v>459</v>
      </c>
      <c r="DW119" s="829"/>
      <c r="DX119" s="829"/>
      <c r="DY119" s="829"/>
      <c r="DZ119" s="830"/>
    </row>
    <row r="120" spans="1:130" s="230" customFormat="1" ht="26.25" customHeight="1">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459</v>
      </c>
      <c r="AB120" s="780"/>
      <c r="AC120" s="780"/>
      <c r="AD120" s="780"/>
      <c r="AE120" s="781"/>
      <c r="AF120" s="782" t="s">
        <v>459</v>
      </c>
      <c r="AG120" s="780"/>
      <c r="AH120" s="780"/>
      <c r="AI120" s="780"/>
      <c r="AJ120" s="781"/>
      <c r="AK120" s="782" t="s">
        <v>459</v>
      </c>
      <c r="AL120" s="780"/>
      <c r="AM120" s="780"/>
      <c r="AN120" s="780"/>
      <c r="AO120" s="781"/>
      <c r="AP120" s="821" t="s">
        <v>459</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9448571</v>
      </c>
      <c r="BR120" s="825"/>
      <c r="BS120" s="825"/>
      <c r="BT120" s="825"/>
      <c r="BU120" s="825"/>
      <c r="BV120" s="825">
        <v>10438497</v>
      </c>
      <c r="BW120" s="825"/>
      <c r="BX120" s="825"/>
      <c r="BY120" s="825"/>
      <c r="BZ120" s="825"/>
      <c r="CA120" s="825">
        <v>12326069</v>
      </c>
      <c r="CB120" s="825"/>
      <c r="CC120" s="825"/>
      <c r="CD120" s="825"/>
      <c r="CE120" s="825"/>
      <c r="CF120" s="863">
        <v>21</v>
      </c>
      <c r="CG120" s="864"/>
      <c r="CH120" s="864"/>
      <c r="CI120" s="864"/>
      <c r="CJ120" s="864"/>
      <c r="CK120" s="865" t="s">
        <v>473</v>
      </c>
      <c r="CL120" s="832"/>
      <c r="CM120" s="832"/>
      <c r="CN120" s="832"/>
      <c r="CO120" s="833"/>
      <c r="CP120" s="869" t="s">
        <v>474</v>
      </c>
      <c r="CQ120" s="870"/>
      <c r="CR120" s="870"/>
      <c r="CS120" s="870"/>
      <c r="CT120" s="870"/>
      <c r="CU120" s="870"/>
      <c r="CV120" s="870"/>
      <c r="CW120" s="870"/>
      <c r="CX120" s="870"/>
      <c r="CY120" s="870"/>
      <c r="CZ120" s="870"/>
      <c r="DA120" s="870"/>
      <c r="DB120" s="870"/>
      <c r="DC120" s="870"/>
      <c r="DD120" s="870"/>
      <c r="DE120" s="870"/>
      <c r="DF120" s="871"/>
      <c r="DG120" s="841">
        <v>27325831</v>
      </c>
      <c r="DH120" s="825"/>
      <c r="DI120" s="825"/>
      <c r="DJ120" s="825"/>
      <c r="DK120" s="825"/>
      <c r="DL120" s="825">
        <v>24927336</v>
      </c>
      <c r="DM120" s="825"/>
      <c r="DN120" s="825"/>
      <c r="DO120" s="825"/>
      <c r="DP120" s="825"/>
      <c r="DQ120" s="825">
        <v>23686678</v>
      </c>
      <c r="DR120" s="825"/>
      <c r="DS120" s="825"/>
      <c r="DT120" s="825"/>
      <c r="DU120" s="825"/>
      <c r="DV120" s="826">
        <v>40.4</v>
      </c>
      <c r="DW120" s="826"/>
      <c r="DX120" s="826"/>
      <c r="DY120" s="826"/>
      <c r="DZ120" s="827"/>
    </row>
    <row r="121" spans="1:130" s="230" customFormat="1" ht="26.25" customHeight="1">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459</v>
      </c>
      <c r="AB121" s="780"/>
      <c r="AC121" s="780"/>
      <c r="AD121" s="780"/>
      <c r="AE121" s="781"/>
      <c r="AF121" s="782" t="s">
        <v>459</v>
      </c>
      <c r="AG121" s="780"/>
      <c r="AH121" s="780"/>
      <c r="AI121" s="780"/>
      <c r="AJ121" s="781"/>
      <c r="AK121" s="782" t="s">
        <v>459</v>
      </c>
      <c r="AL121" s="780"/>
      <c r="AM121" s="780"/>
      <c r="AN121" s="780"/>
      <c r="AO121" s="781"/>
      <c r="AP121" s="821" t="s">
        <v>459</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4238999</v>
      </c>
      <c r="BR121" s="817"/>
      <c r="BS121" s="817"/>
      <c r="BT121" s="817"/>
      <c r="BU121" s="817"/>
      <c r="BV121" s="817">
        <v>3484950</v>
      </c>
      <c r="BW121" s="817"/>
      <c r="BX121" s="817"/>
      <c r="BY121" s="817"/>
      <c r="BZ121" s="817"/>
      <c r="CA121" s="817">
        <v>2664840</v>
      </c>
      <c r="CB121" s="817"/>
      <c r="CC121" s="817"/>
      <c r="CD121" s="817"/>
      <c r="CE121" s="817"/>
      <c r="CF121" s="872">
        <v>4.5999999999999996</v>
      </c>
      <c r="CG121" s="873"/>
      <c r="CH121" s="873"/>
      <c r="CI121" s="873"/>
      <c r="CJ121" s="873"/>
      <c r="CK121" s="866"/>
      <c r="CL121" s="835"/>
      <c r="CM121" s="835"/>
      <c r="CN121" s="835"/>
      <c r="CO121" s="836"/>
      <c r="CP121" s="844" t="s">
        <v>477</v>
      </c>
      <c r="CQ121" s="845"/>
      <c r="CR121" s="845"/>
      <c r="CS121" s="845"/>
      <c r="CT121" s="845"/>
      <c r="CU121" s="845"/>
      <c r="CV121" s="845"/>
      <c r="CW121" s="845"/>
      <c r="CX121" s="845"/>
      <c r="CY121" s="845"/>
      <c r="CZ121" s="845"/>
      <c r="DA121" s="845"/>
      <c r="DB121" s="845"/>
      <c r="DC121" s="845"/>
      <c r="DD121" s="845"/>
      <c r="DE121" s="845"/>
      <c r="DF121" s="846"/>
      <c r="DG121" s="816">
        <v>2343772</v>
      </c>
      <c r="DH121" s="817"/>
      <c r="DI121" s="817"/>
      <c r="DJ121" s="817"/>
      <c r="DK121" s="817"/>
      <c r="DL121" s="817">
        <v>2656270</v>
      </c>
      <c r="DM121" s="817"/>
      <c r="DN121" s="817"/>
      <c r="DO121" s="817"/>
      <c r="DP121" s="817"/>
      <c r="DQ121" s="817">
        <v>2546807</v>
      </c>
      <c r="DR121" s="817"/>
      <c r="DS121" s="817"/>
      <c r="DT121" s="817"/>
      <c r="DU121" s="817"/>
      <c r="DV121" s="794">
        <v>4.3</v>
      </c>
      <c r="DW121" s="794"/>
      <c r="DX121" s="794"/>
      <c r="DY121" s="794"/>
      <c r="DZ121" s="795"/>
    </row>
    <row r="122" spans="1:130" s="230" customFormat="1" ht="26.25" customHeight="1">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459</v>
      </c>
      <c r="AB122" s="780"/>
      <c r="AC122" s="780"/>
      <c r="AD122" s="780"/>
      <c r="AE122" s="781"/>
      <c r="AF122" s="782" t="s">
        <v>459</v>
      </c>
      <c r="AG122" s="780"/>
      <c r="AH122" s="780"/>
      <c r="AI122" s="780"/>
      <c r="AJ122" s="781"/>
      <c r="AK122" s="782" t="s">
        <v>459</v>
      </c>
      <c r="AL122" s="780"/>
      <c r="AM122" s="780"/>
      <c r="AN122" s="780"/>
      <c r="AO122" s="781"/>
      <c r="AP122" s="821" t="s">
        <v>459</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117443480</v>
      </c>
      <c r="BR122" s="857"/>
      <c r="BS122" s="857"/>
      <c r="BT122" s="857"/>
      <c r="BU122" s="857"/>
      <c r="BV122" s="857">
        <v>113808490</v>
      </c>
      <c r="BW122" s="857"/>
      <c r="BX122" s="857"/>
      <c r="BY122" s="857"/>
      <c r="BZ122" s="857"/>
      <c r="CA122" s="857">
        <v>109546780</v>
      </c>
      <c r="CB122" s="857"/>
      <c r="CC122" s="857"/>
      <c r="CD122" s="857"/>
      <c r="CE122" s="857"/>
      <c r="CF122" s="858">
        <v>187.1</v>
      </c>
      <c r="CG122" s="859"/>
      <c r="CH122" s="859"/>
      <c r="CI122" s="859"/>
      <c r="CJ122" s="859"/>
      <c r="CK122" s="866"/>
      <c r="CL122" s="835"/>
      <c r="CM122" s="835"/>
      <c r="CN122" s="835"/>
      <c r="CO122" s="836"/>
      <c r="CP122" s="844" t="s">
        <v>479</v>
      </c>
      <c r="CQ122" s="845"/>
      <c r="CR122" s="845"/>
      <c r="CS122" s="845"/>
      <c r="CT122" s="845"/>
      <c r="CU122" s="845"/>
      <c r="CV122" s="845"/>
      <c r="CW122" s="845"/>
      <c r="CX122" s="845"/>
      <c r="CY122" s="845"/>
      <c r="CZ122" s="845"/>
      <c r="DA122" s="845"/>
      <c r="DB122" s="845"/>
      <c r="DC122" s="845"/>
      <c r="DD122" s="845"/>
      <c r="DE122" s="845"/>
      <c r="DF122" s="846"/>
      <c r="DG122" s="816">
        <v>2326829</v>
      </c>
      <c r="DH122" s="817"/>
      <c r="DI122" s="817"/>
      <c r="DJ122" s="817"/>
      <c r="DK122" s="817"/>
      <c r="DL122" s="817">
        <v>2179941</v>
      </c>
      <c r="DM122" s="817"/>
      <c r="DN122" s="817"/>
      <c r="DO122" s="817"/>
      <c r="DP122" s="817"/>
      <c r="DQ122" s="817">
        <v>1997596</v>
      </c>
      <c r="DR122" s="817"/>
      <c r="DS122" s="817"/>
      <c r="DT122" s="817"/>
      <c r="DU122" s="817"/>
      <c r="DV122" s="794">
        <v>3.4</v>
      </c>
      <c r="DW122" s="794"/>
      <c r="DX122" s="794"/>
      <c r="DY122" s="794"/>
      <c r="DZ122" s="795"/>
    </row>
    <row r="123" spans="1:130" s="230" customFormat="1" ht="26.25" customHeight="1">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185</v>
      </c>
      <c r="AB123" s="780"/>
      <c r="AC123" s="780"/>
      <c r="AD123" s="780"/>
      <c r="AE123" s="781"/>
      <c r="AF123" s="782" t="s">
        <v>185</v>
      </c>
      <c r="AG123" s="780"/>
      <c r="AH123" s="780"/>
      <c r="AI123" s="780"/>
      <c r="AJ123" s="781"/>
      <c r="AK123" s="782" t="s">
        <v>185</v>
      </c>
      <c r="AL123" s="780"/>
      <c r="AM123" s="780"/>
      <c r="AN123" s="780"/>
      <c r="AO123" s="781"/>
      <c r="AP123" s="821" t="s">
        <v>185</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480</v>
      </c>
      <c r="BP123" s="855"/>
      <c r="BQ123" s="851">
        <v>131131050</v>
      </c>
      <c r="BR123" s="852"/>
      <c r="BS123" s="852"/>
      <c r="BT123" s="852"/>
      <c r="BU123" s="852"/>
      <c r="BV123" s="852">
        <v>127731937</v>
      </c>
      <c r="BW123" s="852"/>
      <c r="BX123" s="852"/>
      <c r="BY123" s="852"/>
      <c r="BZ123" s="852"/>
      <c r="CA123" s="852">
        <v>124537689</v>
      </c>
      <c r="CB123" s="852"/>
      <c r="CC123" s="852"/>
      <c r="CD123" s="852"/>
      <c r="CE123" s="852"/>
      <c r="CF123" s="748"/>
      <c r="CG123" s="749"/>
      <c r="CH123" s="749"/>
      <c r="CI123" s="749"/>
      <c r="CJ123" s="853"/>
      <c r="CK123" s="866"/>
      <c r="CL123" s="835"/>
      <c r="CM123" s="835"/>
      <c r="CN123" s="835"/>
      <c r="CO123" s="836"/>
      <c r="CP123" s="844" t="s">
        <v>481</v>
      </c>
      <c r="CQ123" s="845"/>
      <c r="CR123" s="845"/>
      <c r="CS123" s="845"/>
      <c r="CT123" s="845"/>
      <c r="CU123" s="845"/>
      <c r="CV123" s="845"/>
      <c r="CW123" s="845"/>
      <c r="CX123" s="845"/>
      <c r="CY123" s="845"/>
      <c r="CZ123" s="845"/>
      <c r="DA123" s="845"/>
      <c r="DB123" s="845"/>
      <c r="DC123" s="845"/>
      <c r="DD123" s="845"/>
      <c r="DE123" s="845"/>
      <c r="DF123" s="846"/>
      <c r="DG123" s="779">
        <v>1085061</v>
      </c>
      <c r="DH123" s="780"/>
      <c r="DI123" s="780"/>
      <c r="DJ123" s="780"/>
      <c r="DK123" s="781"/>
      <c r="DL123" s="782">
        <v>1299833</v>
      </c>
      <c r="DM123" s="780"/>
      <c r="DN123" s="780"/>
      <c r="DO123" s="780"/>
      <c r="DP123" s="781"/>
      <c r="DQ123" s="782">
        <v>1514793</v>
      </c>
      <c r="DR123" s="780"/>
      <c r="DS123" s="780"/>
      <c r="DT123" s="780"/>
      <c r="DU123" s="781"/>
      <c r="DV123" s="821">
        <v>2.6</v>
      </c>
      <c r="DW123" s="822"/>
      <c r="DX123" s="822"/>
      <c r="DY123" s="822"/>
      <c r="DZ123" s="823"/>
    </row>
    <row r="124" spans="1:130" s="230" customFormat="1" ht="26.25" customHeight="1" thickBot="1">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185</v>
      </c>
      <c r="AB124" s="780"/>
      <c r="AC124" s="780"/>
      <c r="AD124" s="780"/>
      <c r="AE124" s="781"/>
      <c r="AF124" s="782" t="s">
        <v>414</v>
      </c>
      <c r="AG124" s="780"/>
      <c r="AH124" s="780"/>
      <c r="AI124" s="780"/>
      <c r="AJ124" s="781"/>
      <c r="AK124" s="782" t="s">
        <v>185</v>
      </c>
      <c r="AL124" s="780"/>
      <c r="AM124" s="780"/>
      <c r="AN124" s="780"/>
      <c r="AO124" s="781"/>
      <c r="AP124" s="821" t="s">
        <v>414</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89.3</v>
      </c>
      <c r="BR124" s="842"/>
      <c r="BS124" s="842"/>
      <c r="BT124" s="842"/>
      <c r="BU124" s="842"/>
      <c r="BV124" s="842">
        <v>82.3</v>
      </c>
      <c r="BW124" s="842"/>
      <c r="BX124" s="842"/>
      <c r="BY124" s="842"/>
      <c r="BZ124" s="842"/>
      <c r="CA124" s="842">
        <v>77.599999999999994</v>
      </c>
      <c r="CB124" s="842"/>
      <c r="CC124" s="842"/>
      <c r="CD124" s="842"/>
      <c r="CE124" s="842"/>
      <c r="CF124" s="726"/>
      <c r="CG124" s="727"/>
      <c r="CH124" s="727"/>
      <c r="CI124" s="727"/>
      <c r="CJ124" s="843"/>
      <c r="CK124" s="867"/>
      <c r="CL124" s="867"/>
      <c r="CM124" s="867"/>
      <c r="CN124" s="867"/>
      <c r="CO124" s="868"/>
      <c r="CP124" s="844" t="s">
        <v>483</v>
      </c>
      <c r="CQ124" s="845"/>
      <c r="CR124" s="845"/>
      <c r="CS124" s="845"/>
      <c r="CT124" s="845"/>
      <c r="CU124" s="845"/>
      <c r="CV124" s="845"/>
      <c r="CW124" s="845"/>
      <c r="CX124" s="845"/>
      <c r="CY124" s="845"/>
      <c r="CZ124" s="845"/>
      <c r="DA124" s="845"/>
      <c r="DB124" s="845"/>
      <c r="DC124" s="845"/>
      <c r="DD124" s="845"/>
      <c r="DE124" s="845"/>
      <c r="DF124" s="846"/>
      <c r="DG124" s="763">
        <v>1557207</v>
      </c>
      <c r="DH124" s="764"/>
      <c r="DI124" s="764"/>
      <c r="DJ124" s="764"/>
      <c r="DK124" s="765"/>
      <c r="DL124" s="766">
        <v>1359551</v>
      </c>
      <c r="DM124" s="764"/>
      <c r="DN124" s="764"/>
      <c r="DO124" s="764"/>
      <c r="DP124" s="765"/>
      <c r="DQ124" s="766">
        <v>1114612</v>
      </c>
      <c r="DR124" s="764"/>
      <c r="DS124" s="764"/>
      <c r="DT124" s="764"/>
      <c r="DU124" s="765"/>
      <c r="DV124" s="828">
        <v>1.9</v>
      </c>
      <c r="DW124" s="829"/>
      <c r="DX124" s="829"/>
      <c r="DY124" s="829"/>
      <c r="DZ124" s="830"/>
    </row>
    <row r="125" spans="1:130" s="230" customFormat="1" ht="26.25" customHeight="1">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185</v>
      </c>
      <c r="AB125" s="780"/>
      <c r="AC125" s="780"/>
      <c r="AD125" s="780"/>
      <c r="AE125" s="781"/>
      <c r="AF125" s="782" t="s">
        <v>185</v>
      </c>
      <c r="AG125" s="780"/>
      <c r="AH125" s="780"/>
      <c r="AI125" s="780"/>
      <c r="AJ125" s="781"/>
      <c r="AK125" s="782" t="s">
        <v>414</v>
      </c>
      <c r="AL125" s="780"/>
      <c r="AM125" s="780"/>
      <c r="AN125" s="780"/>
      <c r="AO125" s="781"/>
      <c r="AP125" s="821" t="s">
        <v>185</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484</v>
      </c>
      <c r="CL125" s="832"/>
      <c r="CM125" s="832"/>
      <c r="CN125" s="832"/>
      <c r="CO125" s="833"/>
      <c r="CP125" s="840" t="s">
        <v>485</v>
      </c>
      <c r="CQ125" s="808"/>
      <c r="CR125" s="808"/>
      <c r="CS125" s="808"/>
      <c r="CT125" s="808"/>
      <c r="CU125" s="808"/>
      <c r="CV125" s="808"/>
      <c r="CW125" s="808"/>
      <c r="CX125" s="808"/>
      <c r="CY125" s="808"/>
      <c r="CZ125" s="808"/>
      <c r="DA125" s="808"/>
      <c r="DB125" s="808"/>
      <c r="DC125" s="808"/>
      <c r="DD125" s="808"/>
      <c r="DE125" s="808"/>
      <c r="DF125" s="809"/>
      <c r="DG125" s="841" t="s">
        <v>185</v>
      </c>
      <c r="DH125" s="825"/>
      <c r="DI125" s="825"/>
      <c r="DJ125" s="825"/>
      <c r="DK125" s="825"/>
      <c r="DL125" s="825" t="s">
        <v>185</v>
      </c>
      <c r="DM125" s="825"/>
      <c r="DN125" s="825"/>
      <c r="DO125" s="825"/>
      <c r="DP125" s="825"/>
      <c r="DQ125" s="825" t="s">
        <v>414</v>
      </c>
      <c r="DR125" s="825"/>
      <c r="DS125" s="825"/>
      <c r="DT125" s="825"/>
      <c r="DU125" s="825"/>
      <c r="DV125" s="826" t="s">
        <v>185</v>
      </c>
      <c r="DW125" s="826"/>
      <c r="DX125" s="826"/>
      <c r="DY125" s="826"/>
      <c r="DZ125" s="827"/>
    </row>
    <row r="126" spans="1:130" s="230" customFormat="1" ht="26.25" customHeight="1" thickBot="1">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414</v>
      </c>
      <c r="AB126" s="780"/>
      <c r="AC126" s="780"/>
      <c r="AD126" s="780"/>
      <c r="AE126" s="781"/>
      <c r="AF126" s="782" t="s">
        <v>185</v>
      </c>
      <c r="AG126" s="780"/>
      <c r="AH126" s="780"/>
      <c r="AI126" s="780"/>
      <c r="AJ126" s="781"/>
      <c r="AK126" s="782" t="s">
        <v>185</v>
      </c>
      <c r="AL126" s="780"/>
      <c r="AM126" s="780"/>
      <c r="AN126" s="780"/>
      <c r="AO126" s="781"/>
      <c r="AP126" s="821" t="s">
        <v>185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486</v>
      </c>
      <c r="CQ126" s="752"/>
      <c r="CR126" s="752"/>
      <c r="CS126" s="752"/>
      <c r="CT126" s="752"/>
      <c r="CU126" s="752"/>
      <c r="CV126" s="752"/>
      <c r="CW126" s="752"/>
      <c r="CX126" s="752"/>
      <c r="CY126" s="752"/>
      <c r="CZ126" s="752"/>
      <c r="DA126" s="752"/>
      <c r="DB126" s="752"/>
      <c r="DC126" s="752"/>
      <c r="DD126" s="752"/>
      <c r="DE126" s="752"/>
      <c r="DF126" s="753"/>
      <c r="DG126" s="816" t="s">
        <v>185</v>
      </c>
      <c r="DH126" s="817"/>
      <c r="DI126" s="817"/>
      <c r="DJ126" s="817"/>
      <c r="DK126" s="817"/>
      <c r="DL126" s="817" t="s">
        <v>414</v>
      </c>
      <c r="DM126" s="817"/>
      <c r="DN126" s="817"/>
      <c r="DO126" s="817"/>
      <c r="DP126" s="817"/>
      <c r="DQ126" s="817" t="s">
        <v>185</v>
      </c>
      <c r="DR126" s="817"/>
      <c r="DS126" s="817"/>
      <c r="DT126" s="817"/>
      <c r="DU126" s="817"/>
      <c r="DV126" s="794" t="s">
        <v>185</v>
      </c>
      <c r="DW126" s="794"/>
      <c r="DX126" s="794"/>
      <c r="DY126" s="794"/>
      <c r="DZ126" s="795"/>
    </row>
    <row r="127" spans="1:130" s="230" customFormat="1" ht="26.25" customHeight="1">
      <c r="A127" s="886"/>
      <c r="B127" s="887"/>
      <c r="C127" s="818" t="s">
        <v>487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53211</v>
      </c>
      <c r="AB127" s="780"/>
      <c r="AC127" s="780"/>
      <c r="AD127" s="780"/>
      <c r="AE127" s="781"/>
      <c r="AF127" s="782">
        <v>63065</v>
      </c>
      <c r="AG127" s="780"/>
      <c r="AH127" s="780"/>
      <c r="AI127" s="780"/>
      <c r="AJ127" s="781"/>
      <c r="AK127" s="782">
        <v>62011</v>
      </c>
      <c r="AL127" s="780"/>
      <c r="AM127" s="780"/>
      <c r="AN127" s="780"/>
      <c r="AO127" s="781"/>
      <c r="AP127" s="821">
        <v>0.1</v>
      </c>
      <c r="AQ127" s="822"/>
      <c r="AR127" s="822"/>
      <c r="AS127" s="822"/>
      <c r="AT127" s="823"/>
      <c r="AU127" s="232"/>
      <c r="AV127" s="232"/>
      <c r="AW127" s="232"/>
      <c r="AX127" s="824"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492</v>
      </c>
      <c r="CQ127" s="752"/>
      <c r="CR127" s="752"/>
      <c r="CS127" s="752"/>
      <c r="CT127" s="752"/>
      <c r="CU127" s="752"/>
      <c r="CV127" s="752"/>
      <c r="CW127" s="752"/>
      <c r="CX127" s="752"/>
      <c r="CY127" s="752"/>
      <c r="CZ127" s="752"/>
      <c r="DA127" s="752"/>
      <c r="DB127" s="752"/>
      <c r="DC127" s="752"/>
      <c r="DD127" s="752"/>
      <c r="DE127" s="752"/>
      <c r="DF127" s="753"/>
      <c r="DG127" s="816" t="s">
        <v>185</v>
      </c>
      <c r="DH127" s="817"/>
      <c r="DI127" s="817"/>
      <c r="DJ127" s="817"/>
      <c r="DK127" s="817"/>
      <c r="DL127" s="817" t="s">
        <v>185</v>
      </c>
      <c r="DM127" s="817"/>
      <c r="DN127" s="817"/>
      <c r="DO127" s="817"/>
      <c r="DP127" s="817"/>
      <c r="DQ127" s="817" t="s">
        <v>185</v>
      </c>
      <c r="DR127" s="817"/>
      <c r="DS127" s="817"/>
      <c r="DT127" s="817"/>
      <c r="DU127" s="817"/>
      <c r="DV127" s="794" t="s">
        <v>414</v>
      </c>
      <c r="DW127" s="794"/>
      <c r="DX127" s="794"/>
      <c r="DY127" s="794"/>
      <c r="DZ127" s="795"/>
    </row>
    <row r="128" spans="1:130" s="230" customFormat="1" ht="26.25" customHeight="1" thickBot="1">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247151</v>
      </c>
      <c r="AB128" s="801"/>
      <c r="AC128" s="801"/>
      <c r="AD128" s="801"/>
      <c r="AE128" s="802"/>
      <c r="AF128" s="803">
        <v>211111</v>
      </c>
      <c r="AG128" s="801"/>
      <c r="AH128" s="801"/>
      <c r="AI128" s="801"/>
      <c r="AJ128" s="802"/>
      <c r="AK128" s="803">
        <v>217876</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185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496</v>
      </c>
      <c r="CQ128" s="730"/>
      <c r="CR128" s="730"/>
      <c r="CS128" s="730"/>
      <c r="CT128" s="730"/>
      <c r="CU128" s="730"/>
      <c r="CV128" s="730"/>
      <c r="CW128" s="730"/>
      <c r="CX128" s="730"/>
      <c r="CY128" s="730"/>
      <c r="CZ128" s="730"/>
      <c r="DA128" s="730"/>
      <c r="DB128" s="730"/>
      <c r="DC128" s="730"/>
      <c r="DD128" s="730"/>
      <c r="DE128" s="730"/>
      <c r="DF128" s="731"/>
      <c r="DG128" s="790" t="s">
        <v>185</v>
      </c>
      <c r="DH128" s="791"/>
      <c r="DI128" s="791"/>
      <c r="DJ128" s="791"/>
      <c r="DK128" s="791"/>
      <c r="DL128" s="791" t="s">
        <v>414</v>
      </c>
      <c r="DM128" s="791"/>
      <c r="DN128" s="791"/>
      <c r="DO128" s="791"/>
      <c r="DP128" s="791"/>
      <c r="DQ128" s="791" t="s">
        <v>414</v>
      </c>
      <c r="DR128" s="791"/>
      <c r="DS128" s="791"/>
      <c r="DT128" s="791"/>
      <c r="DU128" s="791"/>
      <c r="DV128" s="792" t="s">
        <v>185</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67915309</v>
      </c>
      <c r="AB129" s="780"/>
      <c r="AC129" s="780"/>
      <c r="AD129" s="780"/>
      <c r="AE129" s="781"/>
      <c r="AF129" s="782">
        <v>69504745</v>
      </c>
      <c r="AG129" s="780"/>
      <c r="AH129" s="780"/>
      <c r="AI129" s="780"/>
      <c r="AJ129" s="781"/>
      <c r="AK129" s="782">
        <v>68037049</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414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9764180</v>
      </c>
      <c r="AB130" s="780"/>
      <c r="AC130" s="780"/>
      <c r="AD130" s="780"/>
      <c r="AE130" s="781"/>
      <c r="AF130" s="782">
        <v>9496766</v>
      </c>
      <c r="AG130" s="780"/>
      <c r="AH130" s="780"/>
      <c r="AI130" s="780"/>
      <c r="AJ130" s="781"/>
      <c r="AK130" s="782">
        <v>9476619</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12.1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58151129</v>
      </c>
      <c r="AB131" s="764"/>
      <c r="AC131" s="764"/>
      <c r="AD131" s="764"/>
      <c r="AE131" s="765"/>
      <c r="AF131" s="766">
        <v>60007979</v>
      </c>
      <c r="AG131" s="764"/>
      <c r="AH131" s="764"/>
      <c r="AI131" s="764"/>
      <c r="AJ131" s="765"/>
      <c r="AK131" s="766">
        <v>58560430</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77.599999999999994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13.165446879999999</v>
      </c>
      <c r="AB132" s="745"/>
      <c r="AC132" s="745"/>
      <c r="AD132" s="745"/>
      <c r="AE132" s="746"/>
      <c r="AF132" s="747">
        <v>11.966901930000001</v>
      </c>
      <c r="AG132" s="745"/>
      <c r="AH132" s="745"/>
      <c r="AI132" s="745"/>
      <c r="AJ132" s="746"/>
      <c r="AK132" s="747">
        <v>11.23448376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14.2</v>
      </c>
      <c r="AB133" s="724"/>
      <c r="AC133" s="724"/>
      <c r="AD133" s="724"/>
      <c r="AE133" s="725"/>
      <c r="AF133" s="723">
        <v>13.2</v>
      </c>
      <c r="AG133" s="724"/>
      <c r="AH133" s="724"/>
      <c r="AI133" s="724"/>
      <c r="AJ133" s="725"/>
      <c r="AK133" s="723">
        <v>12.1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jQkj3BI+pUBUtyyq22We+H7D66ZgvB01GHfo1k9Ya2vhBPdOuyYJPdST1v6X/SUoqQUrKBKU+H8lSjZ2G1Qkw==" saltValue="in8ewZJLEmztl4YpTEIiR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13" zoomScaleNormal="85" zoomScaleSheetLayoutView="100" workbookViewId="0">
      <selection activeCell="DF52" sqref="DF52"/>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jpjtyomymzRTnQNJX71Y3/6T082cVQNqPaWZI0sb7mTGaqcPNE1uVcxtpKwIhDaxunwjzxhQrRTmmA//Yh38FQ==" saltValue="txQLsKi8TSDkMkG/DkPF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E1"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9PXu5J850Jy4/eYx9Wdkp/qPhM81XfL+CU6N3N5ApmZuZOn3uOFS985YsZoQNwUWNS0DMZu8/Mw7aAWgH16A==" saltValue="WYvA+w1s+AZ++rY/YCSH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election activeCell="AP25" sqref="AP25"/>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13623549</v>
      </c>
      <c r="AP9" s="281">
        <v>50171</v>
      </c>
      <c r="AQ9" s="282">
        <v>63571</v>
      </c>
      <c r="AR9" s="283">
        <v>-21.1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v>2809836</v>
      </c>
      <c r="AP10" s="284">
        <v>10348</v>
      </c>
      <c r="AQ10" s="285">
        <v>1690</v>
      </c>
      <c r="AR10" s="286">
        <v>512.29999999999995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517</v>
      </c>
      <c r="AL11" s="1130"/>
      <c r="AM11" s="1130"/>
      <c r="AN11" s="1131"/>
      <c r="AO11" s="284">
        <v>549028</v>
      </c>
      <c r="AP11" s="284">
        <v>2022</v>
      </c>
      <c r="AQ11" s="285">
        <v>679</v>
      </c>
      <c r="AR11" s="286">
        <v>197.8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519</v>
      </c>
      <c r="AP12" s="284" t="s">
        <v>519</v>
      </c>
      <c r="AQ12" s="285">
        <v>23</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v>539305</v>
      </c>
      <c r="AP13" s="284">
        <v>1986</v>
      </c>
      <c r="AQ13" s="285">
        <v>1992</v>
      </c>
      <c r="AR13" s="286">
        <v>-0.3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v>308078</v>
      </c>
      <c r="AP14" s="284">
        <v>1135</v>
      </c>
      <c r="AQ14" s="285">
        <v>1254</v>
      </c>
      <c r="AR14" s="286">
        <v>-9.5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-933740</v>
      </c>
      <c r="AP15" s="284">
        <v>-3439</v>
      </c>
      <c r="AQ15" s="285">
        <v>-3845</v>
      </c>
      <c r="AR15" s="286">
        <v>-10.6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16896056</v>
      </c>
      <c r="AP16" s="284">
        <v>62222</v>
      </c>
      <c r="AQ16" s="285">
        <v>65365</v>
      </c>
      <c r="AR16" s="286">
        <v>-4.8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5.3</v>
      </c>
      <c r="AP21" s="298">
        <v>6.46</v>
      </c>
      <c r="AQ21" s="299">
        <v>-1.1599999999999999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96.8</v>
      </c>
      <c r="AP22" s="303">
        <v>99.4</v>
      </c>
      <c r="AQ22" s="304">
        <v>-2.6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12924277</v>
      </c>
      <c r="AP32" s="312">
        <v>47596</v>
      </c>
      <c r="AQ32" s="313">
        <v>37452</v>
      </c>
      <c r="AR32" s="314">
        <v>27.1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519</v>
      </c>
      <c r="AP34" s="312" t="s">
        <v>519</v>
      </c>
      <c r="AQ34" s="313">
        <v>45</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3084050</v>
      </c>
      <c r="AP35" s="312">
        <v>11357</v>
      </c>
      <c r="AQ35" s="313">
        <v>8356</v>
      </c>
      <c r="AR35" s="314">
        <v>35.9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v>203119</v>
      </c>
      <c r="AP36" s="312">
        <v>748</v>
      </c>
      <c r="AQ36" s="313">
        <v>443</v>
      </c>
      <c r="AR36" s="314">
        <v>68.8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v>62011</v>
      </c>
      <c r="AP37" s="312">
        <v>228</v>
      </c>
      <c r="AQ37" s="313">
        <v>649</v>
      </c>
      <c r="AR37" s="314">
        <v>-64.900000000000006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t="s">
        <v>519</v>
      </c>
      <c r="AP38" s="315" t="s">
        <v>519</v>
      </c>
      <c r="AQ38" s="316">
        <v>1</v>
      </c>
      <c r="AR38" s="304" t="s">
        <v>519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v>-217876</v>
      </c>
      <c r="AP39" s="312">
        <v>-802</v>
      </c>
      <c r="AQ39" s="313">
        <v>-7867</v>
      </c>
      <c r="AR39" s="314">
        <v>-89.8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-9476619</v>
      </c>
      <c r="AP40" s="312">
        <v>-34899</v>
      </c>
      <c r="AQ40" s="313">
        <v>-28343</v>
      </c>
      <c r="AR40" s="314">
        <v>23.1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6578962</v>
      </c>
      <c r="AP41" s="312">
        <v>24228</v>
      </c>
      <c r="AQ41" s="313">
        <v>10736</v>
      </c>
      <c r="AR41" s="314">
        <v>125.7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7139326</v>
      </c>
      <c r="AN51" s="334">
        <v>25092</v>
      </c>
      <c r="AO51" s="335">
        <v>-12.3</v>
      </c>
      <c r="AP51" s="336">
        <v>46457</v>
      </c>
      <c r="AQ51" s="337">
        <v>-3.4</v>
      </c>
      <c r="AR51" s="338">
        <v>-8.9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2599037</v>
      </c>
      <c r="AN52" s="342">
        <v>9134</v>
      </c>
      <c r="AO52" s="343">
        <v>-30.8</v>
      </c>
      <c r="AP52" s="344">
        <v>24020</v>
      </c>
      <c r="AQ52" s="345">
        <v>-4.5999999999999996</v>
      </c>
      <c r="AR52" s="346">
        <v>-26.2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13893946</v>
      </c>
      <c r="AN53" s="334">
        <v>49404</v>
      </c>
      <c r="AO53" s="335">
        <v>96.9</v>
      </c>
      <c r="AP53" s="336">
        <v>51849</v>
      </c>
      <c r="AQ53" s="337">
        <v>11.6</v>
      </c>
      <c r="AR53" s="338">
        <v>85.3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3534466</v>
      </c>
      <c r="AN54" s="342">
        <v>12568</v>
      </c>
      <c r="AO54" s="343">
        <v>37.6</v>
      </c>
      <c r="AP54" s="344">
        <v>26326</v>
      </c>
      <c r="AQ54" s="345">
        <v>9.6</v>
      </c>
      <c r="AR54" s="346">
        <v>28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10294337</v>
      </c>
      <c r="AN55" s="334">
        <v>36971</v>
      </c>
      <c r="AO55" s="335">
        <v>-25.2</v>
      </c>
      <c r="AP55" s="336">
        <v>52191</v>
      </c>
      <c r="AQ55" s="337">
        <v>0.7</v>
      </c>
      <c r="AR55" s="338">
        <v>-25.9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2469053</v>
      </c>
      <c r="AN56" s="342">
        <v>8867</v>
      </c>
      <c r="AO56" s="343">
        <v>-29.4</v>
      </c>
      <c r="AP56" s="344">
        <v>26807</v>
      </c>
      <c r="AQ56" s="345">
        <v>1.8</v>
      </c>
      <c r="AR56" s="346">
        <v>-31.2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11368879</v>
      </c>
      <c r="AN57" s="334">
        <v>41327</v>
      </c>
      <c r="AO57" s="335">
        <v>11.8</v>
      </c>
      <c r="AP57" s="336">
        <v>48105</v>
      </c>
      <c r="AQ57" s="337">
        <v>-7.8</v>
      </c>
      <c r="AR57" s="338">
        <v>19.600000000000001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3003196</v>
      </c>
      <c r="AN58" s="342">
        <v>10917</v>
      </c>
      <c r="AO58" s="343">
        <v>23.1</v>
      </c>
      <c r="AP58" s="344">
        <v>24072</v>
      </c>
      <c r="AQ58" s="345">
        <v>-10.199999999999999</v>
      </c>
      <c r="AR58" s="346">
        <v>33.299999999999997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8992878</v>
      </c>
      <c r="AN59" s="334">
        <v>33118</v>
      </c>
      <c r="AO59" s="335">
        <v>-19.899999999999999</v>
      </c>
      <c r="AP59" s="336">
        <v>47446</v>
      </c>
      <c r="AQ59" s="337">
        <v>-1.4</v>
      </c>
      <c r="AR59" s="338">
        <v>-18.5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2495201</v>
      </c>
      <c r="AN60" s="342">
        <v>9189</v>
      </c>
      <c r="AO60" s="343">
        <v>-15.8</v>
      </c>
      <c r="AP60" s="344">
        <v>24371</v>
      </c>
      <c r="AQ60" s="345">
        <v>1.2</v>
      </c>
      <c r="AR60" s="346">
        <v>-17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10337873</v>
      </c>
      <c r="AN61" s="349">
        <v>37182</v>
      </c>
      <c r="AO61" s="350">
        <v>10.3</v>
      </c>
      <c r="AP61" s="351">
        <v>49210</v>
      </c>
      <c r="AQ61" s="352">
        <v>-0.1</v>
      </c>
      <c r="AR61" s="338">
        <v>10.4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2820191</v>
      </c>
      <c r="AN62" s="342">
        <v>10135</v>
      </c>
      <c r="AO62" s="343">
        <v>-3.1</v>
      </c>
      <c r="AP62" s="344">
        <v>25119</v>
      </c>
      <c r="AQ62" s="345">
        <v>-0.4</v>
      </c>
      <c r="AR62" s="346">
        <v>-2.7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8LRFPWU9DoLMchE6X8VKCf5Pzf++ODDU6DOaz1kRuTexi5dPlMFi7t9oaGSYfdzdyD2nzlm998kmJCfPCpQ6Dw==" saltValue="DACEZhTzwTEt7UbuAnyT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AE86" sqref="AE86"/>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iFLRsY+ltFN4MvHsk0om9KIsrphA38ONqVtihC1CJKco3pbUBa+oN9TtVSaz4x/n1rc2P6sQXPUFRggBP5fE9g==" saltValue="x/W7GFQak5rxCmvSJaHf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J5l2n+uC0becjC1Sv28QLuBvgZEOyER3eJubwTFz21DVdP1jbQYUjFYsArrSFaA+L2T81YsGeINZmbO8F1WkYw==" saltValue="4rOV19a/xllKjpM63OEh9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9" t="s">
        <v>3</v>
      </c>
      <c r="D47" s="1139"/>
      <c r="E47" s="1140"/>
      <c r="F47" s="11">
        <v>3.12</v>
      </c>
      <c r="G47" s="12">
        <v>4.18</v>
      </c>
      <c r="H47" s="12">
        <v>5.54</v>
      </c>
      <c r="I47" s="12">
        <v>6.6</v>
      </c>
      <c r="J47" s="13">
        <v>8.2100000000000009</v>
      </c>
    </row>
    <row r="48" spans="2:10" ht="57.75" customHeight="1">
      <c r="B48" s="14"/>
      <c r="C48" s="1141" t="s">
        <v>4</v>
      </c>
      <c r="D48" s="1141"/>
      <c r="E48" s="1142"/>
      <c r="F48" s="15">
        <v>1.84</v>
      </c>
      <c r="G48" s="16">
        <v>3.95</v>
      </c>
      <c r="H48" s="16">
        <v>3.54</v>
      </c>
      <c r="I48" s="16">
        <v>7.01</v>
      </c>
      <c r="J48" s="17">
        <v>7.57</v>
      </c>
    </row>
    <row r="49" spans="2:10" ht="57.75" customHeight="1" thickBot="1">
      <c r="B49" s="18"/>
      <c r="C49" s="1143" t="s">
        <v>5</v>
      </c>
      <c r="D49" s="1143"/>
      <c r="E49" s="1144"/>
      <c r="F49" s="19" t="s">
        <v>565</v>
      </c>
      <c r="G49" s="20">
        <v>2.11</v>
      </c>
      <c r="H49" s="20" t="s">
        <v>566</v>
      </c>
      <c r="I49" s="20">
        <v>2.95</v>
      </c>
      <c r="J49" s="21" t="s">
        <v>567</v>
      </c>
    </row>
    <row r="50" spans="2:10"/>
  </sheetData>
  <sheetProtection algorithmName="SHA-512" hashValue="FeqE9/p2xeOA6gPGPXwjHzyvg/26B1bMyb6FB8N454sIm137muMYnChog9IHq/r6BEgpdNSZ7dlPtajRMhOA5w==" saltValue="Mb3tFDHLtCtcul6jz9OP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荒巻 智裕</cp:lastModifiedBy>
  <dcterms:created xsi:type="dcterms:W3CDTF">2024-03-14T00:54:18Z</dcterms:created>
  <dcterms:modified xsi:type="dcterms:W3CDTF">2024-03-18T04:45:16Z</dcterms:modified>
  <cp:category/>
</cp:coreProperties>
</file>