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BCF45049-DCFD-4CBC-B3CE-0DC8F9DC61F9}" xr6:coauthVersionLast="36" xr6:coauthVersionMax="36" xr10:uidLastSave="{00000000-0000-0000-0000-000000000000}"/>
  <bookViews>
    <workbookView xWindow="0" yWindow="0" windowWidth="21600" windowHeight="103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C38" i="10"/>
  <c r="AM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AM36" i="10" s="1"/>
  <c r="BE34" i="10" l="1"/>
  <c r="BE35" i="10" s="1"/>
  <c r="BE36" i="10" s="1"/>
  <c r="BE37" i="10" s="1"/>
  <c r="BW34" i="10" l="1"/>
  <c r="BW35" i="10" l="1"/>
  <c r="BW36" i="10" s="1"/>
  <c r="BW37" i="10" s="1"/>
  <c r="BW38" i="10" s="1"/>
  <c r="BW39" i="10" s="1"/>
  <c r="BW40" i="10" s="1"/>
  <c r="CO34" i="10"/>
  <c r="CO35" i="10" s="1"/>
  <c r="CO36" i="10" s="1"/>
  <c r="CO37" i="10" s="1"/>
  <c r="CO38" i="10" s="1"/>
  <c r="CO39" i="10" s="1"/>
  <c r="CO40" i="10" s="1"/>
</calcChain>
</file>

<file path=xl/sharedStrings.xml><?xml version="1.0" encoding="utf-8"?>
<sst xmlns="http://schemas.openxmlformats.org/spreadsheetml/2006/main" count="1122" uniqueCount="632">
  <si>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</si>
  <si>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</si>
  <si>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</si>
  <si>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</si>
  <si>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</si>
  <si>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</si>
  <si>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</si>
  <si>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</si>
  <si>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</si>
  <si>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</si>
  <si>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</si>
  <si>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</si>
  <si>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</si>
  <si>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</si>
  <si>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</si>
  <si>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</si>
  <si>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</si>
  <si>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</si>
  <si>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</si>
  <si>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</si>
  <si>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</si>
  <si>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</si>
  <si>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</si>
  <si>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</si>
  <si>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</si>
  <si>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</si>
  <si>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</si>
  <si>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</si>
  <si>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</si>
  <si>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</si>
  <si>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</si>
  <si>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</si>
  <si>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</si>
  <si>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</si>
  <si>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</si>
  <si>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</si>
  <si>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</si>
  <si>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</si>
  <si>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</si>
  <si>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</si>
  <si>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</si>
  <si>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</si>
  <si>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</si>
  <si>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</si>
  <si>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</si>
  <si>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</si>
  <si>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</si>
  <si>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</si>
  <si>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</si>
  <si>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</si>
  <si>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</si>
  <si>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</si>
  <si>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</si>
  <si>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</si>
  <si>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</si>
  <si>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</si>
  <si>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</si>
  <si>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</si>
  <si>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</si>
  <si>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</si>
  <si>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</si>
  <si>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</si>
  <si>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</si>
  <si>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</si>
  <si>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</si>
  <si>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</si>
  <si>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</si>
  <si>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</si>
  <si>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</si>
  <si>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</si>
  <si>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</si>
  <si>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</si>
  <si>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</si>
  <si>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</si>
  <si>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</si>
  <si>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</si>
  <si>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</si>
  <si>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</si>
  <si>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</si>
  <si>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</si>
  <si>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</si>
  <si>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</si>
  <si>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</si>
  <si>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</si>
  <si>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</si>
  <si>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</si>
  <si>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</si>
  <si>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</si>
  <si>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</si>
  <si>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</si>
  <si>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</si>
  <si>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</si>
  <si>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</si>
  <si>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</si>
  <si>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</si>
  <si>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</si>
  <si>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</si>
  <si>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</si>
  <si>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</si>
  <si>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</si>
  <si>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</si>
  <si>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</si>
  <si>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</si>
  <si>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</si>
  <si>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</si>
  <si>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</si>
  <si>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</si>
  <si>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</si>
  <si>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</si>
  <si>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</si>
  <si>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</si>
  <si>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</si>
  <si>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</si>
  <si>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</si>
  <si>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</si>
  <si>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</si>
  <si>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</si>
  <si>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</si>
  <si>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</si>
  <si>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</si>
  <si>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</si>
  <si>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</si>
  <si>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</si>
  <si>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</si>
  <si>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</si>
  <si>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</si>
  <si>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</si>
  <si>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</si>
  <si>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</si>
  <si>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</si>
  <si>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</si>
  <si>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</si>
  <si>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</si>
  <si>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</si>
  <si>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</si>
  <si>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</si>
  <si>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</si>
  <si>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</si>
  <si>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</si>
  <si>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</si>
  <si>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</si>
  <si>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</si>
  <si>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</si>
  <si>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</si>
  <si>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</si>
  <si>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</si>
  <si>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</si>
  <si>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</si>
  <si>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</si>
  <si>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</si>
  <si>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</si>
  <si>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病院事業会計</t>
    <phoneticPr fontId="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</si>
  <si>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</si>
  <si>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</si>
  <si>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</si>
  <si>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</si>
  <si>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</si>
  <si>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</si>
  <si>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自動車運送事業会計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</si>
  <si>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</si>
  <si>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</si>
  <si>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</si>
  <si>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</si>
  <si>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</si>
  <si>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</si>
  <si>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</si>
  <si>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</si>
  <si>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</si>
  <si>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</si>
  <si>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</si>
  <si>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</si>
  <si>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</si>
  <si>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</si>
  <si>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</si>
  <si>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</si>
  <si>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</si>
  <si>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</si>
  <si>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</si>
  <si>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</si>
  <si>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</si>
  <si>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</si>
  <si>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</si>
  <si>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</si>
  <si>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</si>
  <si>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</si>
  <si>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</si>
  <si>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</si>
  <si>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</si>
  <si>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</si>
  <si>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</si>
  <si>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</si>
  <si>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</si>
  <si>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</si>
  <si>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</si>
  <si>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</si>
  <si>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</si>
  <si>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</si>
  <si>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</si>
  <si>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</si>
  <si>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</si>
  <si>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</si>
  <si>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</si>
  <si>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</si>
  <si>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</si>
  <si>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</si>
  <si>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</si>
  <si>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</si>
  <si>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</si>
  <si>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</si>
  <si>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</si>
  <si>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</si>
  <si>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</si>
  <si>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</si>
  <si>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</si>
  <si>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青森県青森市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</si>
  <si>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</si>
  <si>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</si>
  <si>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</si>
  <si>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</si>
  <si>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</si>
  <si>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</si>
  <si>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</si>
  <si>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</si>
  <si>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</si>
  <si>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</si>
  <si>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</si>
  <si>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</si>
  <si>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</si>
  <si>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</si>
  <si>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</si>
  <si>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</si>
  <si>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</si>
  <si>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</si>
  <si>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</si>
  <si>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</si>
  <si>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</si>
  <si>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</si>
  <si>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</si>
  <si>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</si>
  <si>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</si>
  <si>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</si>
  <si>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</si>
  <si>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</si>
  <si>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</si>
  <si>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</si>
  <si>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</si>
  <si>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</si>
  <si>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</si>
  <si>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</si>
  <si>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</si>
  <si>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</si>
  <si>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</si>
  <si>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</si>
  <si>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</si>
  <si>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</si>
  <si>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</si>
  <si>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</si>
  <si>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</si>
  <si>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</si>
  <si>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</si>
  <si>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</si>
  <si>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</si>
  <si>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</si>
  <si>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</si>
  <si>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</si>
  <si>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</si>
  <si>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</si>
  <si>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</si>
  <si>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</si>
  <si>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</si>
  <si>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</si>
  <si>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</si>
  <si>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</si>
  <si>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</si>
  <si>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</si>
  <si>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</si>
  <si>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</si>
  <si>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</si>
  <si>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</si>
  <si>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</si>
  <si>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</si>
  <si>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</si>
  <si>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</si>
  <si>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</si>
  <si>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</si>
  <si>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</si>
  <si>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</si>
  <si>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</si>
  <si>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</si>
  <si>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</si>
  <si>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</si>
  <si>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</si>
  <si>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</si>
  <si>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</si>
  <si>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</si>
  <si>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</si>
  <si>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</si>
  <si>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</si>
  <si>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</si>
  <si>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</si>
  <si>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</si>
  <si>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</si>
  <si>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</si>
  <si>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</si>
  <si>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</si>
  <si>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</si>
  <si>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</si>
  <si>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</si>
  <si>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</si>
  <si>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</si>
  <si>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</si>
  <si>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</si>
  <si>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</si>
  <si>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</si>
  <si>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</si>
  <si>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</si>
  <si>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</si>
  <si>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</si>
  <si>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</si>
  <si>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</si>
  <si>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</si>
  <si>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</si>
  <si>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</si>
  <si>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</si>
  <si>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</si>
  <si>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</si>
  <si>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</si>
  <si>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</si>
  <si>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</si>
  <si>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</si>
  <si>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</si>
  <si>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</si>
  <si>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</si>
  <si>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</si>
  <si>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</si>
  <si>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</si>
  <si>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</si>
  <si>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</si>
  <si>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</si>
  <si>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</si>
  <si>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</si>
  <si>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</si>
  <si>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</si>
  <si>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</si>
  <si>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</si>
  <si>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</si>
  <si>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</si>
  <si>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</si>
  <si>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</si>
  <si>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</si>
  <si>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</si>
  <si>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</si>
  <si>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</si>
  <si>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</si>
  <si>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</si>
  <si>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</si>
  <si>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</si>
  <si>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</si>
  <si>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</si>
  <si>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</si>
  <si>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</si>
  <si>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</si>
  <si>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</si>
  <si>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</si>
  <si>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</si>
  <si>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</si>
  <si>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</si>
  <si>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</si>
  <si>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</si>
  <si>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青森県青森市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</si>
  <si>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</si>
  <si>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</si>
  <si>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</si>
  <si>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</si>
  <si>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</si>
  <si>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</si>
  <si>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</si>
  <si>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</si>
  <si>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</si>
  <si>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</si>
  <si>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</si>
  <si>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</si>
  <si>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</si>
  <si>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</si>
  <si>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</si>
  <si>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</si>
  <si>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</si>
  <si>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</si>
  <si>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</si>
  <si>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</si>
  <si>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</si>
  <si>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</si>
  <si>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</si>
  <si>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</si>
  <si>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</si>
  <si>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</si>
  <si>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</si>
  <si>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</si>
  <si>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</si>
  <si>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</si>
  <si>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</si>
  <si>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</si>
  <si>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</si>
  <si>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</si>
  <si>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</si>
  <si>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</si>
  <si>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</si>
  <si>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</si>
  <si>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</si>
  <si>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</si>
  <si>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</si>
  <si>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</si>
  <si>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自動車運送事業会計</t>
    <phoneticPr fontId="5"/>
  </si>
  <si>
    <t>法適用企業</t>
    <phoneticPr fontId="5"/>
  </si>
  <si>
    <t>水道事業会計</t>
    <phoneticPr fontId="5"/>
  </si>
  <si>
    <t>卸売市場事業特別会計</t>
    <phoneticPr fontId="5"/>
  </si>
  <si>
    <t>法非適用企業</t>
    <phoneticPr fontId="5"/>
  </si>
  <si>
    <t>下水道事業特別会計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</si>
  <si>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</si>
  <si>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</si>
  <si>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</si>
  <si>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</si>
  <si>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</si>
  <si>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</si>
  <si>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</si>
  <si>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</si>
  <si>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</si>
  <si>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</si>
  <si>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</si>
  <si>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</si>
  <si>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</si>
  <si>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</si>
  <si>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</si>
  <si>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</si>
  <si>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</si>
  <si>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</si>
  <si>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</si>
  <si>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</si>
  <si>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</si>
  <si>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</si>
  <si>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</si>
  <si>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</si>
  <si>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</si>
  <si>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</si>
  <si>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</si>
  <si>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</si>
  <si>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</si>
  <si>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</si>
  <si>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</si>
  <si>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</si>
  <si>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</si>
  <si>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</si>
  <si>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</si>
  <si>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</si>
  <si>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</si>
  <si>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</si>
  <si>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</si>
  <si>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</si>
  <si>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</si>
  <si>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</si>
  <si>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</si>
  <si>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</si>
  <si>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</si>
  <si>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</si>
  <si>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</si>
  <si>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</si>
  <si>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</si>
  <si>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</si>
  <si>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</si>
  <si>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</si>
  <si>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</si>
  <si>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</si>
  <si>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</si>
  <si>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</si>
  <si>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</si>
  <si>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</si>
  <si>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</si>
  <si>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</si>
  <si>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</si>
  <si>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</si>
  <si>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</si>
  <si>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</si>
  <si>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</si>
  <si>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</si>
  <si>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</si>
  <si>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</si>
  <si>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</si>
  <si>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</si>
  <si>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</si>
  <si>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</si>
  <si>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</si>
  <si>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</si>
  <si>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</si>
  <si>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</si>
  <si>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</si>
  <si>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</si>
  <si>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</si>
  <si>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</si>
  <si>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</si>
  <si>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</si>
  <si>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</si>
  <si>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</si>
  <si>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</si>
  <si>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</si>
  <si>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</si>
  <si>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</si>
  <si>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</si>
  <si>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</si>
  <si>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</si>
  <si>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</si>
  <si>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</si>
  <si>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</si>
  <si>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</si>
  <si>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</si>
  <si>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</si>
  <si>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</si>
  <si>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</si>
  <si>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</si>
  <si>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</si>
  <si>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</si>
  <si>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</si>
  <si>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</si>
  <si>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</si>
  <si>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</si>
  <si>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</si>
  <si>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</si>
  <si>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</si>
  <si>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</si>
  <si>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</si>
  <si>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</si>
  <si>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</si>
  <si>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</si>
  <si>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</si>
  <si>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</si>
  <si>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</si>
  <si>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</si>
  <si>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</si>
  <si>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</si>
  <si>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</si>
  <si>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</si>
  <si>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</si>
  <si>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</si>
  <si>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</si>
  <si>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</si>
  <si>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</si>
  <si>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</si>
  <si>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</si>
  <si>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</si>
  <si>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</si>
  <si>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</si>
  <si>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</si>
  <si>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</si>
  <si>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</si>
  <si>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</si>
  <si>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</si>
  <si>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</si>
  <si>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</si>
  <si>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</si>
  <si>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</si>
  <si>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</si>
  <si>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</si>
  <si>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</si>
  <si>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</si>
  <si>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</si>
  <si>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</si>
  <si>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2.16</t>
  </si>
  <si>
    <t>▲ 5.09</t>
  </si>
  <si>
    <t>▲ 3.18</t>
  </si>
  <si>
    <t>病院事業会計</t>
  </si>
  <si>
    <t>▲ 0.69</t>
  </si>
  <si>
    <t>▲ 1.18</t>
  </si>
  <si>
    <t>▲ 2.28</t>
  </si>
  <si>
    <t>▲ 2.72</t>
  </si>
  <si>
    <t>▲ 2.50</t>
  </si>
  <si>
    <t>自動車運送事業会計</t>
  </si>
  <si>
    <t>▲ 0.23</t>
  </si>
  <si>
    <t>▲ 0.10</t>
  </si>
  <si>
    <t>▲ 0.07</t>
  </si>
  <si>
    <t>▲ 0.26</t>
  </si>
  <si>
    <t>水道事業会計</t>
  </si>
  <si>
    <t>一般会計</t>
  </si>
  <si>
    <t>下水道事業特別会計</t>
  </si>
  <si>
    <t>競輪事業特別会計</t>
  </si>
  <si>
    <t>介護保険事業特別会計</t>
  </si>
  <si>
    <t>後期高齢者医療特別会計</t>
  </si>
  <si>
    <t>その他会計（赤字）</t>
  </si>
  <si>
    <t>▲ 0.32</t>
  </si>
  <si>
    <t>▲ 0.09</t>
  </si>
  <si>
    <t>▲ 0.02</t>
  </si>
  <si>
    <t>その他会計（黒字）</t>
  </si>
  <si>
    <t>（百万円）</t>
    <phoneticPr fontId="5"/>
  </si>
  <si>
    <t>H26末</t>
    <phoneticPr fontId="5"/>
  </si>
  <si>
    <t>H27末</t>
    <phoneticPr fontId="5"/>
  </si>
  <si>
    <t>H28末</t>
    <phoneticPr fontId="5"/>
  </si>
  <si>
    <t>H29末</t>
    <phoneticPr fontId="5"/>
  </si>
  <si>
    <t>H30末</t>
    <phoneticPr fontId="5"/>
  </si>
  <si>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</si>
  <si>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</si>
  <si>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</si>
  <si>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</si>
  <si>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青森県後期高齢者医療連合（特別会計）</t>
    <rPh sb="0" eb="3">
      <t>アオモリケン</t>
    </rPh>
    <rPh sb="3" eb="5">
      <t>コウキ</t>
    </rPh>
    <rPh sb="5" eb="8">
      <t>コウレイシャ</t>
    </rPh>
    <rPh sb="8" eb="10">
      <t>イリョウ</t>
    </rPh>
    <rPh sb="10" eb="12">
      <t>レンゴウ</t>
    </rPh>
    <rPh sb="13" eb="15">
      <t>トクベツ</t>
    </rPh>
    <rPh sb="15" eb="17">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</si>
  <si>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</si>
  <si>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5" eb="7">
      <t>カイカン</t>
    </rPh>
    <rPh sb="7" eb="9">
      <t>カンリ</t>
    </rPh>
    <rPh sb="9" eb="11">
      <t>クミアイ</t>
    </rPh>
    <phoneticPr fontId="2"/>
  </si>
  <si>
    <t>-</t>
    <phoneticPr fontId="2"/>
  </si>
  <si>
    <t>法適用企業</t>
    <rPh sb="0" eb="1">
      <t>ホウ</t>
    </rPh>
    <rPh sb="1" eb="3">
      <t>テキヨウ</t>
    </rPh>
    <rPh sb="3" eb="5">
      <t>キギョウ</t>
    </rPh>
    <phoneticPr fontId="2"/>
  </si>
  <si>
    <t>青森市地域振興基金</t>
    <phoneticPr fontId="5"/>
  </si>
  <si>
    <t>青森市次世代健康・スポーツ振興基金</t>
    <phoneticPr fontId="5"/>
  </si>
  <si>
    <t>元気都市あおもり応援基金</t>
    <phoneticPr fontId="5"/>
  </si>
  <si>
    <t>青森市社会福祉事業基金</t>
    <phoneticPr fontId="5"/>
  </si>
  <si>
    <t>青森市大井青少年育成事業基金</t>
    <phoneticPr fontId="5"/>
  </si>
  <si>
    <t>◯</t>
    <phoneticPr fontId="2"/>
  </si>
  <si>
    <t>青森市土地開発公社</t>
    <rPh sb="0" eb="3">
      <t>アオモリシ</t>
    </rPh>
    <rPh sb="3" eb="5">
      <t>トチ</t>
    </rPh>
    <rPh sb="5" eb="7">
      <t>カイハツ</t>
    </rPh>
    <rPh sb="7" eb="9">
      <t>コウシャ</t>
    </rPh>
    <phoneticPr fontId="2"/>
  </si>
  <si>
    <t>青森市観光レクリエーション振興財団</t>
    <rPh sb="0" eb="3">
      <t>アオモリシ</t>
    </rPh>
    <rPh sb="3" eb="5">
      <t>カンコウ</t>
    </rPh>
    <rPh sb="13" eb="15">
      <t>シンコウ</t>
    </rPh>
    <rPh sb="15" eb="17">
      <t>ザイダン</t>
    </rPh>
    <phoneticPr fontId="2"/>
  </si>
  <si>
    <t>青森市シルバー人材センター</t>
    <rPh sb="0" eb="3">
      <t>アオモリシ</t>
    </rPh>
    <rPh sb="7" eb="9">
      <t>ジンザイ</t>
    </rPh>
    <phoneticPr fontId="2"/>
  </si>
  <si>
    <t>青森市文化スポーツ振興公社</t>
    <rPh sb="0" eb="3">
      <t>アオモリシ</t>
    </rPh>
    <rPh sb="3" eb="5">
      <t>ブンカ</t>
    </rPh>
    <rPh sb="9" eb="11">
      <t>シンコウ</t>
    </rPh>
    <rPh sb="11" eb="13">
      <t>コウシャ</t>
    </rPh>
    <phoneticPr fontId="2"/>
  </si>
  <si>
    <t>アップルヒル</t>
    <phoneticPr fontId="2"/>
  </si>
  <si>
    <t>青森学術文化振興財団</t>
    <rPh sb="0" eb="2">
      <t>アオモリ</t>
    </rPh>
    <rPh sb="2" eb="4">
      <t>ガクジュツ</t>
    </rPh>
    <rPh sb="4" eb="6">
      <t>ブンカ</t>
    </rPh>
    <rPh sb="6" eb="8">
      <t>シンコウ</t>
    </rPh>
    <rPh sb="8" eb="10">
      <t>ザイダン</t>
    </rPh>
    <phoneticPr fontId="2"/>
  </si>
  <si>
    <t>公立大学法人青森公立大学</t>
    <rPh sb="0" eb="2">
      <t>コウリツ</t>
    </rPh>
    <rPh sb="2" eb="4">
      <t>ダイガク</t>
    </rPh>
    <rPh sb="4" eb="6">
      <t>ホウジン</t>
    </rPh>
    <rPh sb="6" eb="8">
      <t>アオモリ</t>
    </rPh>
    <rPh sb="8" eb="10">
      <t>コウリツ</t>
    </rPh>
    <rPh sb="10" eb="12">
      <t>ダイガク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</si>
  <si>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</si>
  <si>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</si>
  <si>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</si>
  <si>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</si>
  <si>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</si>
  <si>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</si>
  <si>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</si>
  <si>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</si>
  <si>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</si>
  <si>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</si>
  <si>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</si>
  <si>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</si>
  <si>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本市の将来負担比率においては、依然として類似団体内平均値と比較して非常に高いものとなっている。また、有形固定資産減価償却率についても、経年による資産償却が進んだこともあり、大半の資産が償却している状況である。このような状況からも、世代公平感を考慮しつつ、人口減少・公共施設のあり方等を踏まえながら、計画的な更新を検討する必要があるものと考える。</t>
    <phoneticPr fontId="5"/>
  </si>
  <si>
    <t>　実質公債費比率については、国の経済対策に呼応した公共投資の実施や大規模な施設整備事業の実施に際し、交付税措置のある市債の活用や公債費負担の平準化を図ってきた。令和元年度は事業費補正により基準財政需要額に算入された公債費が減少したものの、元利償還金の額も併せて減少したことにより、前年度に比べ0.2％改善の15.0％となり、将来負担比率は、市債発行額の抑制による地方債残高の減少や青森操車場跡地の買取に伴う青森市土地開発公社に対する債務保証の減少などにより前年度に比べ3.9％改善の93.6％となった。いずれの率においても改善傾向にあるものの、依然として類似団体内平均値を上回っていることから、今後も規律ある財政運営に努める必要がある。</t>
    <rPh sb="80" eb="82">
      <t>レイワ</t>
    </rPh>
    <rPh sb="82" eb="84">
      <t>ガンネン</t>
    </rPh>
    <rPh sb="84" eb="85">
      <t>ド</t>
    </rPh>
    <rPh sb="119" eb="121">
      <t>ガンリ</t>
    </rPh>
    <rPh sb="121" eb="124">
      <t>ショウカンキン</t>
    </rPh>
    <rPh sb="125" eb="126">
      <t>ガク</t>
    </rPh>
    <rPh sb="127" eb="128">
      <t>アワ</t>
    </rPh>
    <rPh sb="130" eb="132">
      <t>ゲンショウ</t>
    </rPh>
    <rPh sb="140" eb="143">
      <t>ゼンネンド</t>
    </rPh>
    <rPh sb="144" eb="145">
      <t>クラ</t>
    </rPh>
    <rPh sb="150" eb="152">
      <t>カイゼン</t>
    </rPh>
    <rPh sb="181" eb="184">
      <t>チホウサイ</t>
    </rPh>
    <rPh sb="184" eb="186">
      <t>ザンダカ</t>
    </rPh>
    <rPh sb="190" eb="192">
      <t>アオモリ</t>
    </rPh>
    <rPh sb="192" eb="195">
      <t>ソウシャジョウ</t>
    </rPh>
    <rPh sb="195" eb="197">
      <t>アトチ</t>
    </rPh>
    <rPh sb="198" eb="200">
      <t>カイトリ</t>
    </rPh>
    <rPh sb="201" eb="202">
      <t>トモナ</t>
    </rPh>
    <rPh sb="203" eb="206">
      <t>アオモリシ</t>
    </rPh>
    <rPh sb="206" eb="208">
      <t>トチ</t>
    </rPh>
    <rPh sb="208" eb="210">
      <t>カイハツ</t>
    </rPh>
    <rPh sb="210" eb="212">
      <t>コウシャ</t>
    </rPh>
    <rPh sb="213" eb="214">
      <t>タイ</t>
    </rPh>
    <rPh sb="216" eb="218">
      <t>サイム</t>
    </rPh>
    <rPh sb="218" eb="220">
      <t>ホショウ</t>
    </rPh>
    <rPh sb="221" eb="223">
      <t>ゲンショウ</t>
    </rPh>
    <rPh sb="228" eb="231">
      <t>ゼンネンド</t>
    </rPh>
    <rPh sb="232" eb="233">
      <t>クラ</t>
    </rPh>
    <rPh sb="238" eb="240">
      <t>カイゼン</t>
    </rPh>
    <rPh sb="261" eb="263">
      <t>カイゼン</t>
    </rPh>
    <rPh sb="263" eb="265">
      <t>ケイコウ</t>
    </rPh>
    <rPh sb="272" eb="274">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</si>
</sst>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E00F-4D17-8575-8109CBD277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25040</c:v>
                </c:pt>
                <c:pt idx="1">
                  <c:v>21419</c:v>
                </c:pt>
                <c:pt idx="2">
                  <c:v>28604</c:v>
                </c:pt>
                <c:pt idx="3">
                  <c:v>25092</c:v>
                </c:pt>
                <c:pt idx="4">
                  <c:v>49404</c:v>
                </c:pt>
              </c:numCache>
            </c:numRef>
          </c:val>
          <c:smooth val="0"/>
          <c:extLst>
            <c:ext xmlns:c16="http://schemas.microsoft.com/office/drawing/2014/chart" uri="{C3380CC4-5D6E-409C-BE32-E72D297353CC}">
              <c16:uniqueId val="{00000001-E00F-4D17-8575-8109CBD277E9}"/>
            </c:ext>
          </c:extLst>
        </c:ser>
        <c:dLbls>
          <c:showLegendKey val="0"/>
          <c:showVal val="0"/>
          <c:showCatName val="0"/>
          <c:showSerName val="0"/>
          <c:showPercent val="0"/>
          <c:showBubbleSize val="0"/>
        </c:dLbls>
        <c:marker val="1"/>
        <c:smooth val="0"/>
        <c:axId val="132583568"/>
        <c:axId val="132582784"/>
      </c:lineChart>
      <c:catAx>
        <c:axId val="13258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582784"/>
        <c:crosses val="autoZero"/>
        <c:auto val="1"/>
        <c:lblAlgn val="ctr"/>
        <c:lblOffset val="100"/>
        <c:tickLblSkip val="1"/>
        <c:tickMarkSkip val="1"/>
        <c:noMultiLvlLbl val="0"/>
      </c:catAx>
      <c:valAx>
        <c:axId val="1325827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58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3.77</c:v>
                </c:pt>
                <c:pt idx="1">
                  <c:v>3.34</c:v>
                </c:pt>
                <c:pt idx="2">
                  <c:v>3.06</c:v>
                </c:pt>
                <c:pt idx="3">
                  <c:v>1.84</c:v>
                </c:pt>
                <c:pt idx="4">
                  <c:v>3.95</c:v>
                </c:pt>
              </c:numCache>
            </c:numRef>
          </c:val>
          <c:extLst>
            <c:ext xmlns:c16="http://schemas.microsoft.com/office/drawing/2014/chart" uri="{C3380CC4-5D6E-409C-BE32-E72D297353CC}">
              <c16:uniqueId val="{00000000-F510-4A9B-81FF-0D1735902B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6.21</c:v>
                </c:pt>
                <c:pt idx="1">
                  <c:v>6.34</c:v>
                </c:pt>
                <c:pt idx="2">
                  <c:v>3.4</c:v>
                </c:pt>
                <c:pt idx="3">
                  <c:v>3.12</c:v>
                </c:pt>
                <c:pt idx="4">
                  <c:v>4.18</c:v>
                </c:pt>
              </c:numCache>
            </c:numRef>
          </c:val>
          <c:extLst>
            <c:ext xmlns:c16="http://schemas.microsoft.com/office/drawing/2014/chart" uri="{C3380CC4-5D6E-409C-BE32-E72D297353CC}">
              <c16:uniqueId val="{00000001-F510-4A9B-81FF-0D1735902BF2}"/>
            </c:ext>
          </c:extLst>
        </c:ser>
        <c:dLbls>
          <c:showLegendKey val="0"/>
          <c:showVal val="0"/>
          <c:showCatName val="0"/>
          <c:showSerName val="0"/>
          <c:showPercent val="0"/>
          <c:showBubbleSize val="0"/>
        </c:dLbls>
        <c:gapWidth val="250"/>
        <c:overlap val="100"/>
        <c:axId val="132584352"/>
        <c:axId val="132585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-2.16</c:v>
                </c:pt>
                <c:pt idx="2">
                  <c:v>-5.09</c:v>
                </c:pt>
                <c:pt idx="3">
                  <c:v>-3.18</c:v>
                </c:pt>
                <c:pt idx="4">
                  <c:v>2.11</c:v>
                </c:pt>
              </c:numCache>
            </c:numRef>
          </c:val>
          <c:smooth val="0"/>
          <c:extLst>
            <c:ext xmlns:c16="http://schemas.microsoft.com/office/drawing/2014/chart" uri="{C3380CC4-5D6E-409C-BE32-E72D297353CC}">
              <c16:uniqueId val="{00000002-F510-4A9B-81FF-0D1735902BF2}"/>
            </c:ext>
          </c:extLst>
        </c:ser>
        <c:dLbls>
          <c:showLegendKey val="0"/>
          <c:showVal val="0"/>
          <c:showCatName val="0"/>
          <c:showSerName val="0"/>
          <c:showPercent val="0"/>
          <c:showBubbleSize val="0"/>
        </c:dLbls>
        <c:marker val="1"/>
        <c:smooth val="0"/>
        <c:axId val="132584352"/>
        <c:axId val="132585920"/>
      </c:lineChart>
      <c:catAx>
        <c:axId val="13258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585920"/>
        <c:crosses val="autoZero"/>
        <c:auto val="1"/>
        <c:lblAlgn val="ctr"/>
        <c:lblOffset val="100"/>
        <c:tickLblSkip val="1"/>
        <c:tickMarkSkip val="1"/>
        <c:noMultiLvlLbl val="0"/>
      </c:catAx>
      <c:valAx>
        <c:axId val="13258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8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c:v>
                </c:pt>
                <c:pt idx="2">
                  <c:v>#N/A</c:v>
                </c:pt>
                <c:pt idx="3">
                  <c:v>0.12</c:v>
                </c:pt>
                <c:pt idx="4">
                  <c:v>#N/A</c:v>
                </c:pt>
                <c:pt idx="5">
                  <c:v>0.93</c:v>
                </c:pt>
                <c:pt idx="6">
                  <c:v>#N/A</c:v>
                </c:pt>
                <c:pt idx="7">
                  <c:v>0.57999999999999996</c:v>
                </c:pt>
                <c:pt idx="8">
                  <c:v>#N/A</c:v>
                </c:pt>
                <c:pt idx="9">
                  <c:v>0.12</c:v>
                </c:pt>
              </c:numCache>
            </c:numRef>
          </c:val>
          <c:extLst>
            <c:ext xmlns:c16="http://schemas.microsoft.com/office/drawing/2014/chart" uri="{C3380CC4-5D6E-409C-BE32-E72D297353CC}">
              <c16:uniqueId val="{00000000-6E2D-4B8F-99EB-6D3F962625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0.32</c:v>
                </c:pt>
                <c:pt idx="1">
                  <c:v>#N/A</c:v>
                </c:pt>
                <c:pt idx="2">
                  <c:v>7.0000000000000007E-2</c:v>
                </c:pt>
                <c:pt idx="3">
                  <c:v>#N/A</c:v>
                </c:pt>
                <c:pt idx="4">
                  <c:v>0.09</c:v>
                </c:pt>
                <c:pt idx="5">
                  <c:v>#N/A</c:v>
                </c:pt>
                <c:pt idx="6">
                  <c:v>0.02</c:v>
                </c:pt>
                <c:pt idx="7">
                  <c:v>#N/A</c:v>
                </c:pt>
                <c:pt idx="8">
                  <c:v>0</c:v>
                </c:pt>
                <c:pt idx="9">
                  <c:v>0</c:v>
                </c:pt>
              </c:numCache>
            </c:numRef>
          </c:val>
          <c:extLst>
            <c:ext xmlns:c16="http://schemas.microsoft.com/office/drawing/2014/chart" uri="{C3380CC4-5D6E-409C-BE32-E72D297353CC}">
              <c16:uniqueId val="{00000001-6E2D-4B8F-99EB-6D3F962625B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0.15</c:v>
                </c:pt>
                <c:pt idx="4">
                  <c:v>#N/A</c:v>
                </c:pt>
                <c:pt idx="5">
                  <c:v>0.16</c:v>
                </c:pt>
                <c:pt idx="6">
                  <c:v>#N/A</c:v>
                </c:pt>
                <c:pt idx="7">
                  <c:v>0.16</c:v>
                </c:pt>
                <c:pt idx="8">
                  <c:v>#N/A</c:v>
                </c:pt>
                <c:pt idx="9">
                  <c:v>0.15</c:v>
                </c:pt>
              </c:numCache>
            </c:numRef>
          </c:val>
          <c:extLst>
            <c:ext xmlns:c16="http://schemas.microsoft.com/office/drawing/2014/chart" uri="{C3380CC4-5D6E-409C-BE32-E72D297353CC}">
              <c16:uniqueId val="{00000002-6E2D-4B8F-99EB-6D3F962625B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0.25</c:v>
                </c:pt>
                <c:pt idx="2">
                  <c:v>#N/A</c:v>
                </c:pt>
                <c:pt idx="3">
                  <c:v>1.07</c:v>
                </c:pt>
                <c:pt idx="4">
                  <c:v>#N/A</c:v>
                </c:pt>
                <c:pt idx="5">
                  <c:v>1.84</c:v>
                </c:pt>
                <c:pt idx="6">
                  <c:v>#N/A</c:v>
                </c:pt>
                <c:pt idx="7">
                  <c:v>0.71</c:v>
                </c:pt>
                <c:pt idx="8">
                  <c:v>#N/A</c:v>
                </c:pt>
                <c:pt idx="9">
                  <c:v>0.28000000000000003</c:v>
                </c:pt>
              </c:numCache>
            </c:numRef>
          </c:val>
          <c:extLst>
            <c:ext xmlns:c16="http://schemas.microsoft.com/office/drawing/2014/chart" uri="{C3380CC4-5D6E-409C-BE32-E72D297353CC}">
              <c16:uniqueId val="{00000003-6E2D-4B8F-99EB-6D3F962625B3}"/>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0.56000000000000005</c:v>
                </c:pt>
                <c:pt idx="2">
                  <c:v>#N/A</c:v>
                </c:pt>
                <c:pt idx="3">
                  <c:v>0.56999999999999995</c:v>
                </c:pt>
                <c:pt idx="4">
                  <c:v>#N/A</c:v>
                </c:pt>
                <c:pt idx="5">
                  <c:v>0.57999999999999996</c:v>
                </c:pt>
                <c:pt idx="6">
                  <c:v>#N/A</c:v>
                </c:pt>
                <c:pt idx="7">
                  <c:v>0.57999999999999996</c:v>
                </c:pt>
                <c:pt idx="8">
                  <c:v>#N/A</c:v>
                </c:pt>
                <c:pt idx="9">
                  <c:v>0.56000000000000005</c:v>
                </c:pt>
              </c:numCache>
            </c:numRef>
          </c:val>
          <c:extLst>
            <c:ext xmlns:c16="http://schemas.microsoft.com/office/drawing/2014/chart" uri="{C3380CC4-5D6E-409C-BE32-E72D297353CC}">
              <c16:uniqueId val="{00000004-6E2D-4B8F-99EB-6D3F962625B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0.19</c:v>
                </c:pt>
                <c:pt idx="4">
                  <c:v>#N/A</c:v>
                </c:pt>
                <c:pt idx="5">
                  <c:v>0.22</c:v>
                </c:pt>
                <c:pt idx="6">
                  <c:v>#N/A</c:v>
                </c:pt>
                <c:pt idx="7">
                  <c:v>0.17</c:v>
                </c:pt>
                <c:pt idx="8">
                  <c:v>#N/A</c:v>
                </c:pt>
                <c:pt idx="9">
                  <c:v>0.59</c:v>
                </c:pt>
              </c:numCache>
            </c:numRef>
          </c:val>
          <c:extLst>
            <c:ext xmlns:c16="http://schemas.microsoft.com/office/drawing/2014/chart" uri="{C3380CC4-5D6E-409C-BE32-E72D297353CC}">
              <c16:uniqueId val="{00000005-6E2D-4B8F-99EB-6D3F962625B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3.8</c:v>
                </c:pt>
                <c:pt idx="2">
                  <c:v>#N/A</c:v>
                </c:pt>
                <c:pt idx="3">
                  <c:v>3.41</c:v>
                </c:pt>
                <c:pt idx="4">
                  <c:v>#N/A</c:v>
                </c:pt>
                <c:pt idx="5">
                  <c:v>3.14</c:v>
                </c:pt>
                <c:pt idx="6">
                  <c:v>#N/A</c:v>
                </c:pt>
                <c:pt idx="7">
                  <c:v>1.85</c:v>
                </c:pt>
                <c:pt idx="8">
                  <c:v>#N/A</c:v>
                </c:pt>
                <c:pt idx="9">
                  <c:v>3.94</c:v>
                </c:pt>
              </c:numCache>
            </c:numRef>
          </c:val>
          <c:extLst>
            <c:ext xmlns:c16="http://schemas.microsoft.com/office/drawing/2014/chart" uri="{C3380CC4-5D6E-409C-BE32-E72D297353CC}">
              <c16:uniqueId val="{00000006-6E2D-4B8F-99EB-6D3F962625B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11.07</c:v>
                </c:pt>
                <c:pt idx="2">
                  <c:v>#N/A</c:v>
                </c:pt>
                <c:pt idx="3">
                  <c:v>11.73</c:v>
                </c:pt>
                <c:pt idx="4">
                  <c:v>#N/A</c:v>
                </c:pt>
                <c:pt idx="5">
                  <c:v>11.65</c:v>
                </c:pt>
                <c:pt idx="6">
                  <c:v>#N/A</c:v>
                </c:pt>
                <c:pt idx="7">
                  <c:v>11.61</c:v>
                </c:pt>
                <c:pt idx="8">
                  <c:v>#N/A</c:v>
                </c:pt>
                <c:pt idx="9">
                  <c:v>11.66</c:v>
                </c:pt>
              </c:numCache>
            </c:numRef>
          </c:val>
          <c:extLst>
            <c:ext xmlns:c16="http://schemas.microsoft.com/office/drawing/2014/chart" uri="{C3380CC4-5D6E-409C-BE32-E72D297353CC}">
              <c16:uniqueId val="{00000007-6E2D-4B8F-99EB-6D3F962625B3}"/>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0.23</c:v>
                </c:pt>
                <c:pt idx="1">
                  <c:v>#N/A</c:v>
                </c:pt>
                <c:pt idx="2">
                  <c:v>0.1</c:v>
                </c:pt>
                <c:pt idx="3">
                  <c:v>#N/A</c:v>
                </c:pt>
                <c:pt idx="4">
                  <c:v>#N/A</c:v>
                </c:pt>
                <c:pt idx="5">
                  <c:v>0</c:v>
                </c:pt>
                <c:pt idx="6">
                  <c:v>7.0000000000000007E-2</c:v>
                </c:pt>
                <c:pt idx="7">
                  <c:v>#N/A</c:v>
                </c:pt>
                <c:pt idx="8">
                  <c:v>0.26</c:v>
                </c:pt>
                <c:pt idx="9">
                  <c:v>#N/A</c:v>
                </c:pt>
              </c:numCache>
            </c:numRef>
          </c:val>
          <c:extLst>
            <c:ext xmlns:c16="http://schemas.microsoft.com/office/drawing/2014/chart" uri="{C3380CC4-5D6E-409C-BE32-E72D297353CC}">
              <c16:uniqueId val="{00000008-6E2D-4B8F-99EB-6D3F962625B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0.69</c:v>
                </c:pt>
                <c:pt idx="1">
                  <c:v>#N/A</c:v>
                </c:pt>
                <c:pt idx="2">
                  <c:v>1.18</c:v>
                </c:pt>
                <c:pt idx="3">
                  <c:v>#N/A</c:v>
                </c:pt>
                <c:pt idx="4">
                  <c:v>2.2799999999999998</c:v>
                </c:pt>
                <c:pt idx="5">
                  <c:v>#N/A</c:v>
                </c:pt>
                <c:pt idx="6">
                  <c:v>2.72</c:v>
                </c:pt>
                <c:pt idx="7">
                  <c:v>#N/A</c:v>
                </c:pt>
                <c:pt idx="8">
                  <c:v>2.5</c:v>
                </c:pt>
                <c:pt idx="9">
                  <c:v>#N/A</c:v>
                </c:pt>
              </c:numCache>
            </c:numRef>
          </c:val>
          <c:extLst>
            <c:ext xmlns:c16="http://schemas.microsoft.com/office/drawing/2014/chart" uri="{C3380CC4-5D6E-409C-BE32-E72D297353CC}">
              <c16:uniqueId val="{00000009-6E2D-4B8F-99EB-6D3F962625B3}"/>
            </c:ext>
          </c:extLst>
        </c:ser>
        <c:dLbls>
          <c:showLegendKey val="0"/>
          <c:showVal val="0"/>
          <c:showCatName val="0"/>
          <c:showSerName val="0"/>
          <c:showPercent val="0"/>
          <c:showBubbleSize val="0"/>
        </c:dLbls>
        <c:gapWidth val="150"/>
        <c:overlap val="100"/>
        <c:axId val="404826352"/>
        <c:axId val="404822432"/>
      </c:barChart>
      <c:catAx>
        <c:axId val="40482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822432"/>
        <c:crosses val="autoZero"/>
        <c:auto val="1"/>
        <c:lblAlgn val="ctr"/>
        <c:lblOffset val="100"/>
        <c:tickLblSkip val="1"/>
        <c:tickMarkSkip val="1"/>
        <c:noMultiLvlLbl val="0"/>
      </c:catAx>
      <c:valAx>
        <c:axId val="40482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2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11436</c:v>
                </c:pt>
                <c:pt idx="5">
                  <c:v>11245</c:v>
                </c:pt>
                <c:pt idx="8">
                  <c:v>10755</c:v>
                </c:pt>
                <c:pt idx="11">
                  <c:v>10493</c:v>
                </c:pt>
                <c:pt idx="14">
                  <c:v>10193</c:v>
                </c:pt>
              </c:numCache>
            </c:numRef>
          </c:val>
          <c:extLst>
            <c:ext xmlns:c16="http://schemas.microsoft.com/office/drawing/2014/chart" uri="{C3380CC4-5D6E-409C-BE32-E72D297353CC}">
              <c16:uniqueId val="{00000000-B926-4CF0-BFA0-BD91CC53EB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26-4CF0-BFA0-BD91CC53EB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c:v>
                </c:pt>
                <c:pt idx="3">
                  <c:v>97</c:v>
                </c:pt>
                <c:pt idx="6">
                  <c:v>62</c:v>
                </c:pt>
                <c:pt idx="9">
                  <c:v>57</c:v>
                </c:pt>
                <c:pt idx="12">
                  <c:v>62</c:v>
                </c:pt>
              </c:numCache>
            </c:numRef>
          </c:val>
          <c:extLst>
            <c:ext xmlns:c16="http://schemas.microsoft.com/office/drawing/2014/chart" uri="{C3380CC4-5D6E-409C-BE32-E72D297353CC}">
              <c16:uniqueId val="{00000002-B926-4CF0-BFA0-BD91CC53EB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149</c:v>
                </c:pt>
                <c:pt idx="3">
                  <c:v>205</c:v>
                </c:pt>
                <c:pt idx="6">
                  <c:v>223</c:v>
                </c:pt>
                <c:pt idx="9">
                  <c:v>213</c:v>
                </c:pt>
                <c:pt idx="12">
                  <c:v>193</c:v>
                </c:pt>
              </c:numCache>
            </c:numRef>
          </c:val>
          <c:extLst>
            <c:ext xmlns:c16="http://schemas.microsoft.com/office/drawing/2014/chart" uri="{C3380CC4-5D6E-409C-BE32-E72D297353CC}">
              <c16:uniqueId val="{00000003-B926-4CF0-BFA0-BD91CC53EB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3002</c:v>
                </c:pt>
                <c:pt idx="3">
                  <c:v>2768</c:v>
                </c:pt>
                <c:pt idx="6">
                  <c:v>2845</c:v>
                </c:pt>
                <c:pt idx="9">
                  <c:v>2927</c:v>
                </c:pt>
                <c:pt idx="12">
                  <c:v>3066</c:v>
                </c:pt>
              </c:numCache>
            </c:numRef>
          </c:val>
          <c:extLst>
            <c:ext xmlns:c16="http://schemas.microsoft.com/office/drawing/2014/chart" uri="{C3380CC4-5D6E-409C-BE32-E72D297353CC}">
              <c16:uniqueId val="{00000004-B926-4CF0-BFA0-BD91CC53EB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26-4CF0-BFA0-BD91CC53EB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26-4CF0-BFA0-BD91CC53EB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16876</c:v>
                </c:pt>
                <c:pt idx="3">
                  <c:v>16799</c:v>
                </c:pt>
                <c:pt idx="6">
                  <c:v>16379</c:v>
                </c:pt>
                <c:pt idx="9">
                  <c:v>15823</c:v>
                </c:pt>
                <c:pt idx="12">
                  <c:v>15107</c:v>
                </c:pt>
              </c:numCache>
            </c:numRef>
          </c:val>
          <c:extLst>
            <c:ext xmlns:c16="http://schemas.microsoft.com/office/drawing/2014/chart" uri="{C3380CC4-5D6E-409C-BE32-E72D297353CC}">
              <c16:uniqueId val="{00000007-B926-4CF0-BFA0-BD91CC53EBA4}"/>
            </c:ext>
          </c:extLst>
        </c:ser>
        <c:dLbls>
          <c:showLegendKey val="0"/>
          <c:showVal val="0"/>
          <c:showCatName val="0"/>
          <c:showSerName val="0"/>
          <c:showPercent val="0"/>
          <c:showBubbleSize val="0"/>
        </c:dLbls>
        <c:gapWidth val="100"/>
        <c:overlap val="100"/>
        <c:axId val="404823216"/>
        <c:axId val="404823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8636</c:v>
                </c:pt>
                <c:pt idx="2">
                  <c:v>#N/A</c:v>
                </c:pt>
                <c:pt idx="3">
                  <c:v>#N/A</c:v>
                </c:pt>
                <c:pt idx="4">
                  <c:v>8624</c:v>
                </c:pt>
                <c:pt idx="5">
                  <c:v>#N/A</c:v>
                </c:pt>
                <c:pt idx="6">
                  <c:v>#N/A</c:v>
                </c:pt>
                <c:pt idx="7">
                  <c:v>8754</c:v>
                </c:pt>
                <c:pt idx="8">
                  <c:v>#N/A</c:v>
                </c:pt>
                <c:pt idx="9">
                  <c:v>#N/A</c:v>
                </c:pt>
                <c:pt idx="10">
                  <c:v>8527</c:v>
                </c:pt>
                <c:pt idx="11">
                  <c:v>#N/A</c:v>
                </c:pt>
                <c:pt idx="12">
                  <c:v>#N/A</c:v>
                </c:pt>
                <c:pt idx="13">
                  <c:v>8235</c:v>
                </c:pt>
                <c:pt idx="14">
                  <c:v>#N/A</c:v>
                </c:pt>
              </c:numCache>
            </c:numRef>
          </c:val>
          <c:smooth val="0"/>
          <c:extLst>
            <c:ext xmlns:c16="http://schemas.microsoft.com/office/drawing/2014/chart" uri="{C3380CC4-5D6E-409C-BE32-E72D297353CC}">
              <c16:uniqueId val="{00000008-B926-4CF0-BFA0-BD91CC53EBA4}"/>
            </c:ext>
          </c:extLst>
        </c:ser>
        <c:dLbls>
          <c:showLegendKey val="0"/>
          <c:showVal val="0"/>
          <c:showCatName val="0"/>
          <c:showSerName val="0"/>
          <c:showPercent val="0"/>
          <c:showBubbleSize val="0"/>
        </c:dLbls>
        <c:marker val="1"/>
        <c:smooth val="0"/>
        <c:axId val="404823216"/>
        <c:axId val="404823608"/>
      </c:lineChart>
      <c:catAx>
        <c:axId val="40482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823608"/>
        <c:crosses val="autoZero"/>
        <c:auto val="1"/>
        <c:lblAlgn val="ctr"/>
        <c:lblOffset val="100"/>
        <c:tickLblSkip val="1"/>
        <c:tickMarkSkip val="1"/>
        <c:noMultiLvlLbl val="0"/>
      </c:catAx>
      <c:valAx>
        <c:axId val="40482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2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127464</c:v>
                </c:pt>
                <c:pt idx="5">
                  <c:v>124078</c:v>
                </c:pt>
                <c:pt idx="8">
                  <c:v>120896</c:v>
                </c:pt>
                <c:pt idx="11">
                  <c:v>119288</c:v>
                </c:pt>
                <c:pt idx="14">
                  <c:v>117424</c:v>
                </c:pt>
              </c:numCache>
            </c:numRef>
          </c:val>
          <c:extLst>
            <c:ext xmlns:c16="http://schemas.microsoft.com/office/drawing/2014/chart" uri="{C3380CC4-5D6E-409C-BE32-E72D297353CC}">
              <c16:uniqueId val="{00000000-2742-42DC-A8E7-229ACB1D90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3662</c:v>
                </c:pt>
                <c:pt idx="5">
                  <c:v>3912</c:v>
                </c:pt>
                <c:pt idx="8">
                  <c:v>4082</c:v>
                </c:pt>
                <c:pt idx="11">
                  <c:v>4370</c:v>
                </c:pt>
                <c:pt idx="14">
                  <c:v>4469</c:v>
                </c:pt>
              </c:numCache>
            </c:numRef>
          </c:val>
          <c:extLst>
            <c:ext xmlns:c16="http://schemas.microsoft.com/office/drawing/2014/chart" uri="{C3380CC4-5D6E-409C-BE32-E72D297353CC}">
              <c16:uniqueId val="{00000001-2742-42DC-A8E7-229ACB1D90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10866</c:v>
                </c:pt>
                <c:pt idx="5">
                  <c:v>11583</c:v>
                </c:pt>
                <c:pt idx="8">
                  <c:v>11771</c:v>
                </c:pt>
                <c:pt idx="11">
                  <c:v>10793</c:v>
                </c:pt>
                <c:pt idx="14">
                  <c:v>9797</c:v>
                </c:pt>
              </c:numCache>
            </c:numRef>
          </c:val>
          <c:extLst>
            <c:ext xmlns:c16="http://schemas.microsoft.com/office/drawing/2014/chart" uri="{C3380CC4-5D6E-409C-BE32-E72D297353CC}">
              <c16:uniqueId val="{00000002-2742-42DC-A8E7-229ACB1D90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42-42DC-A8E7-229ACB1D90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42-42DC-A8E7-229ACB1D90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42-42DC-A8E7-229ACB1D90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14427</c:v>
                </c:pt>
                <c:pt idx="3">
                  <c:v>13511</c:v>
                </c:pt>
                <c:pt idx="6">
                  <c:v>12976</c:v>
                </c:pt>
                <c:pt idx="9">
                  <c:v>12670</c:v>
                </c:pt>
                <c:pt idx="12">
                  <c:v>12920</c:v>
                </c:pt>
              </c:numCache>
            </c:numRef>
          </c:val>
          <c:extLst>
            <c:ext xmlns:c16="http://schemas.microsoft.com/office/drawing/2014/chart" uri="{C3380CC4-5D6E-409C-BE32-E72D297353CC}">
              <c16:uniqueId val="{00000006-2742-42DC-A8E7-229ACB1D90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1891</c:v>
                </c:pt>
                <c:pt idx="3">
                  <c:v>1883</c:v>
                </c:pt>
                <c:pt idx="6">
                  <c:v>1822</c:v>
                </c:pt>
                <c:pt idx="9">
                  <c:v>2236</c:v>
                </c:pt>
                <c:pt idx="12">
                  <c:v>2361</c:v>
                </c:pt>
              </c:numCache>
            </c:numRef>
          </c:val>
          <c:extLst>
            <c:ext xmlns:c16="http://schemas.microsoft.com/office/drawing/2014/chart" uri="{C3380CC4-5D6E-409C-BE32-E72D297353CC}">
              <c16:uniqueId val="{00000007-2742-42DC-A8E7-229ACB1D90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32109</c:v>
                </c:pt>
                <c:pt idx="3">
                  <c:v>32136</c:v>
                </c:pt>
                <c:pt idx="6">
                  <c:v>32043</c:v>
                </c:pt>
                <c:pt idx="9">
                  <c:v>31698</c:v>
                </c:pt>
                <c:pt idx="12">
                  <c:v>32509</c:v>
                </c:pt>
              </c:numCache>
            </c:numRef>
          </c:val>
          <c:extLst>
            <c:ext xmlns:c16="http://schemas.microsoft.com/office/drawing/2014/chart" uri="{C3380CC4-5D6E-409C-BE32-E72D297353CC}">
              <c16:uniqueId val="{00000008-2742-42DC-A8E7-229ACB1D90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3681</c:v>
                </c:pt>
                <c:pt idx="3">
                  <c:v>3744</c:v>
                </c:pt>
                <c:pt idx="6">
                  <c:v>3808</c:v>
                </c:pt>
                <c:pt idx="9">
                  <c:v>3683</c:v>
                </c:pt>
                <c:pt idx="12">
                  <c:v>0</c:v>
                </c:pt>
              </c:numCache>
            </c:numRef>
          </c:val>
          <c:extLst>
            <c:ext xmlns:c16="http://schemas.microsoft.com/office/drawing/2014/chart" uri="{C3380CC4-5D6E-409C-BE32-E72D297353CC}">
              <c16:uniqueId val="{00000009-2742-42DC-A8E7-229ACB1D90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158849</c:v>
                </c:pt>
                <c:pt idx="3">
                  <c:v>151191</c:v>
                </c:pt>
                <c:pt idx="6">
                  <c:v>145147</c:v>
                </c:pt>
                <c:pt idx="9">
                  <c:v>139382</c:v>
                </c:pt>
                <c:pt idx="12">
                  <c:v>136925</c:v>
                </c:pt>
              </c:numCache>
            </c:numRef>
          </c:val>
          <c:extLst>
            <c:ext xmlns:c16="http://schemas.microsoft.com/office/drawing/2014/chart" uri="{C3380CC4-5D6E-409C-BE32-E72D297353CC}">
              <c16:uniqueId val="{0000000A-2742-42DC-A8E7-229ACB1D905D}"/>
            </c:ext>
          </c:extLst>
        </c:ser>
        <c:dLbls>
          <c:showLegendKey val="0"/>
          <c:showVal val="0"/>
          <c:showCatName val="0"/>
          <c:showSerName val="0"/>
          <c:showPercent val="0"/>
          <c:showBubbleSize val="0"/>
        </c:dLbls>
        <c:gapWidth val="100"/>
        <c:overlap val="100"/>
        <c:axId val="404825960"/>
        <c:axId val="404825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68966</c:v>
                </c:pt>
                <c:pt idx="2">
                  <c:v>#N/A</c:v>
                </c:pt>
                <c:pt idx="3">
                  <c:v>#N/A</c:v>
                </c:pt>
                <c:pt idx="4">
                  <c:v>62893</c:v>
                </c:pt>
                <c:pt idx="5">
                  <c:v>#N/A</c:v>
                </c:pt>
                <c:pt idx="6">
                  <c:v>#N/A</c:v>
                </c:pt>
                <c:pt idx="7">
                  <c:v>59047</c:v>
                </c:pt>
                <c:pt idx="8">
                  <c:v>#N/A</c:v>
                </c:pt>
                <c:pt idx="9">
                  <c:v>#N/A</c:v>
                </c:pt>
                <c:pt idx="10">
                  <c:v>55217</c:v>
                </c:pt>
                <c:pt idx="11">
                  <c:v>#N/A</c:v>
                </c:pt>
                <c:pt idx="12">
                  <c:v>#N/A</c:v>
                </c:pt>
                <c:pt idx="13">
                  <c:v>53026</c:v>
                </c:pt>
                <c:pt idx="14">
                  <c:v>#N/A</c:v>
                </c:pt>
              </c:numCache>
            </c:numRef>
          </c:val>
          <c:smooth val="0"/>
          <c:extLst>
            <c:ext xmlns:c16="http://schemas.microsoft.com/office/drawing/2014/chart" uri="{C3380CC4-5D6E-409C-BE32-E72D297353CC}">
              <c16:uniqueId val="{0000000B-2742-42DC-A8E7-229ACB1D905D}"/>
            </c:ext>
          </c:extLst>
        </c:ser>
        <c:dLbls>
          <c:showLegendKey val="0"/>
          <c:showVal val="0"/>
          <c:showCatName val="0"/>
          <c:showSerName val="0"/>
          <c:showPercent val="0"/>
          <c:showBubbleSize val="0"/>
        </c:dLbls>
        <c:marker val="1"/>
        <c:smooth val="0"/>
        <c:axId val="404825960"/>
        <c:axId val="404825176"/>
      </c:lineChart>
      <c:catAx>
        <c:axId val="40482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825176"/>
        <c:crosses val="autoZero"/>
        <c:auto val="1"/>
        <c:lblAlgn val="ctr"/>
        <c:lblOffset val="100"/>
        <c:tickLblSkip val="1"/>
        <c:tickMarkSkip val="1"/>
        <c:noMultiLvlLbl val="0"/>
      </c:catAx>
      <c:valAx>
        <c:axId val="404825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2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2276</c:v>
                </c:pt>
                <c:pt idx="1">
                  <c:v>2076</c:v>
                </c:pt>
                <c:pt idx="2">
                  <c:v>2777</c:v>
                </c:pt>
              </c:numCache>
            </c:numRef>
          </c:val>
          <c:extLst>
            <c:ext xmlns:c16="http://schemas.microsoft.com/office/drawing/2014/chart" uri="{C3380CC4-5D6E-409C-BE32-E72D297353CC}">
              <c16:uniqueId val="{00000000-0E8D-43DE-9DA0-5F44D88405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3017</c:v>
                </c:pt>
                <c:pt idx="1">
                  <c:v>2017</c:v>
                </c:pt>
                <c:pt idx="2">
                  <c:v>1258</c:v>
                </c:pt>
              </c:numCache>
            </c:numRef>
          </c:val>
          <c:extLst>
            <c:ext xmlns:c16="http://schemas.microsoft.com/office/drawing/2014/chart" uri="{C3380CC4-5D6E-409C-BE32-E72D297353CC}">
              <c16:uniqueId val="{00000001-0E8D-43DE-9DA0-5F44D88405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8068</c:v>
                </c:pt>
                <c:pt idx="1">
                  <c:v>7632</c:v>
                </c:pt>
                <c:pt idx="2">
                  <c:v>4251</c:v>
                </c:pt>
              </c:numCache>
            </c:numRef>
          </c:val>
          <c:extLst>
            <c:ext xmlns:c16="http://schemas.microsoft.com/office/drawing/2014/chart" uri="{C3380CC4-5D6E-409C-BE32-E72D297353CC}">
              <c16:uniqueId val="{00000002-0E8D-43DE-9DA0-5F44D8840544}"/>
            </c:ext>
          </c:extLst>
        </c:ser>
        <c:dLbls>
          <c:showLegendKey val="0"/>
          <c:showVal val="0"/>
          <c:showCatName val="0"/>
          <c:showSerName val="0"/>
          <c:showPercent val="0"/>
          <c:showBubbleSize val="0"/>
        </c:dLbls>
        <c:gapWidth val="120"/>
        <c:overlap val="100"/>
        <c:axId val="404827528"/>
        <c:axId val="404820080"/>
      </c:barChart>
      <c:catAx>
        <c:axId val="40482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820080"/>
        <c:crosses val="autoZero"/>
        <c:auto val="1"/>
        <c:lblAlgn val="ctr"/>
        <c:lblOffset val="100"/>
        <c:tickLblSkip val="1"/>
        <c:tickMarkSkip val="1"/>
        <c:noMultiLvlLbl val="0"/>
      </c:catAx>
      <c:valAx>
        <c:axId val="404820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82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{C891078A-628F-4320-B943-7394131D4321}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7C6-492C-9E66-BC6C3B13CA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{FED3110F-4F0D-4E81-8928-2FEFA0A2A50B}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C6-492C-9E66-BC6C3B13CA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{C2B531B1-B363-40D9-B4D8-480C61661D71}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C6-492C-9E66-BC6C3B13CA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{B6BCFE0E-F83E-40A6-94EF-795E9279839C}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C6-492C-9E66-BC6C3B13CA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{61F8541F-E000-40EB-819E-86EE54CB3DA3}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C6-492C-9E66-BC6C3B13CA8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{E4D75ACA-3422-48A9-9E07-9B38FE1171AA}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7C6-492C-9E66-BC6C3B13CA8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{02F87B33-2C5C-413C-89A4-A5F95DDF542C}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7C6-492C-9E66-BC6C3B13CA8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{608C4BE5-78D3-4412-A42F-530E6D95D08E}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7C6-492C-9E66-BC6C3B13CA8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{8D1363A5-E5A2-4C0C-BA8E-337D56B12470}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7C6-492C-9E66-BC6C3B13CA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54.1</c:v>
                </c:pt>
                <c:pt idx="16">
                  <c:v>55.8</c:v>
                </c:pt>
                <c:pt idx="24">
                  <c:v>56.8</c:v>
                </c:pt>
                <c:pt idx="32">
                  <c:v>58.1</c:v>
                </c:pt>
              </c:numCache>
            </c:numRef>
          </c:xVal>
          <c:yVal>
            <c:numRef>
              <c:f>公会計指標分析・財政指標組合せ分析表!$BP$51:$DC$51</c:f>
              <c:numCache>
                <c:formatCode>#,##0.0;"▲ "#,##0.0</c:formatCode>
                <c:ptCount val="40"/>
                <c:pt idx="8">
                  <c:v>110.7</c:v>
                </c:pt>
                <c:pt idx="16">
                  <c:v>104.3</c:v>
                </c:pt>
                <c:pt idx="24">
                  <c:v>97.5</c:v>
                </c:pt>
                <c:pt idx="32">
                  <c:v>93.6</c:v>
                </c:pt>
              </c:numCache>
            </c:numRef>
          </c:yVal>
          <c:smooth val="0"/>
          <c:extLst>
            <c:ext xmlns:c16="http://schemas.microsoft.com/office/drawing/2014/chart" uri="{C3380CC4-5D6E-409C-BE32-E72D297353CC}">
              <c16:uniqueId val="{00000009-B7C6-492C-9E66-BC6C3B13CA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{924672C8-75EF-42B3-9030-DC0317619950}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7C6-492C-9E66-BC6C3B13CA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{655118E8-6967-4268-8F25-21F26AF6E5D8}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C6-492C-9E66-BC6C3B13CA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{3F253B9F-E683-448E-9FAA-32493515BDF1}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C6-492C-9E66-BC6C3B13CA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{AFCE7E54-6CA3-4440-BD92-340E48343182}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C6-492C-9E66-BC6C3B13CA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{4AEB8671-ABFC-4E9B-88FC-398BC047CED8}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C6-492C-9E66-BC6C3B13CA8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{A367C5C6-02E2-4615-ABD7-1C9FD55319F5}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7C6-492C-9E66-BC6C3B13CA8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{1298C1D1-EB50-4306-A870-8DF5E5216A2C}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7C6-492C-9E66-BC6C3B13CA8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{F3164165-A145-4FCE-8F5B-06AE23057A47}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7C6-492C-9E66-BC6C3B13CA8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{2E8035E0-CD8C-4380-9A96-0846C5B1EB01}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7C6-492C-9E66-BC6C3B13CA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B7C6-492C-9E66-BC6C3B13CA83}"/>
            </c:ext>
          </c:extLst>
        </c:ser>
        <c:dLbls>
          <c:showLegendKey val="0"/>
          <c:showVal val="1"/>
          <c:showCatName val="0"/>
          <c:showSerName val="0"/>
          <c:showPercent val="0"/>
          <c:showBubbleSize val="0"/>
        </c:dLbls>
        <c:axId val="404824000"/>
        <c:axId val="404824392"/>
      </c:scatterChart>
      <c:valAx>
        <c:axId val="404824000"/>
        <c:scaling>
          <c:orientation val="minMax"/>
          <c:max val="62.4"/>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824392"/>
        <c:crosses val="autoZero"/>
        <c:crossBetween val="midCat"/>
      </c:valAx>
      <c:valAx>
        <c:axId val="404824392"/>
        <c:scaling>
          <c:orientation val="minMax"/>
          <c:max val="12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824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{C525232A-14F2-439D-B62B-0CF72937768A}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296-4D11-8CDB-4EC45F893B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{7B2E0CA4-F1E3-4E9A-A3B7-211587C1655F}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96-4D11-8CDB-4EC45F893B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{E5088CAC-02FB-498B-BAB1-95DB5195EE22}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96-4D11-8CDB-4EC45F893B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{3724D2B0-A857-45BB-86CD-F24DCEE05F63}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96-4D11-8CDB-4EC45F893B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{9A3BDC35-56A7-41E0-8875-0D46C473725C}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96-4D11-8CDB-4EC45F893B1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{7F3AB80F-0CB1-43CD-B9AA-BAE465ED28D8}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296-4D11-8CDB-4EC45F893B1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{435418AE-C6FC-4493-9682-3B47ADF856FA}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296-4D11-8CDB-4EC45F893B12}"/>
                </c:ext>
              </c:extLst>
            </c:dLbl>
            <c:dLbl>
              <c:idx val="24"/>
              <c:layout>
                <c:manualLayout>
                  <c:x val="0"/>
                  <c:y val="-5.2332100606408494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{22EFA6B7-8F2F-47F6-AB5F-D46D37B177E9}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296-4D11-8CDB-4EC45F893B12}"/>
                </c:ext>
              </c:extLst>
            </c:dLbl>
            <c:dLbl>
              <c:idx val="32"/>
              <c:layout>
                <c:manualLayout>
                  <c:x val="0"/>
                  <c:y val="5.2332100606408494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{CE83AD44-CC61-4CF6-8BA9-0FD3013883C5}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296-4D11-8CDB-4EC45F893B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14.6</c:v>
                </c:pt>
                <c:pt idx="16">
                  <c:v>15.2</c:v>
                </c:pt>
                <c:pt idx="24">
                  <c:v>15.2</c:v>
                </c:pt>
                <c:pt idx="32">
                  <c:v>15</c:v>
                </c:pt>
              </c:numCache>
            </c:numRef>
          </c:xVal>
          <c:yVal>
            <c:numRef>
              <c:f>公会計指標分析・財政指標組合せ分析表!$BP$73:$DC$73</c:f>
              <c:numCache>
                <c:formatCode>#,##0.0;"▲ "#,##0.0</c:formatCode>
                <c:ptCount val="40"/>
                <c:pt idx="0">
                  <c:v>119.3</c:v>
                </c:pt>
                <c:pt idx="8">
                  <c:v>110.7</c:v>
                </c:pt>
                <c:pt idx="16">
                  <c:v>104.3</c:v>
                </c:pt>
                <c:pt idx="24">
                  <c:v>97.5</c:v>
                </c:pt>
                <c:pt idx="32">
                  <c:v>93.6</c:v>
                </c:pt>
              </c:numCache>
            </c:numRef>
          </c:yVal>
          <c:smooth val="0"/>
          <c:extLst>
            <c:ext xmlns:c16="http://schemas.microsoft.com/office/drawing/2014/chart" uri="{C3380CC4-5D6E-409C-BE32-E72D297353CC}">
              <c16:uniqueId val="{00000009-6296-4D11-8CDB-4EC45F893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89898937685518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{C5534513-AAF7-4DDC-83F2-AAC64F920C78}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296-4D11-8CDB-4EC45F893B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{EF990DC2-DF74-43F8-BD81-F72F68AB4B5D}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96-4D11-8CDB-4EC45F893B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{6502EBB9-B147-44E9-9B45-7DFCA807252F}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96-4D11-8CDB-4EC45F893B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{D922ED6A-17DF-49E8-91AD-3BED4C75E48D}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96-4D11-8CDB-4EC45F893B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{A6ED5AEE-88AF-482D-BD8C-71630C90F7D0}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96-4D11-8CDB-4EC45F893B12}"/>
                </c:ext>
              </c:extLst>
            </c:dLbl>
            <c:dLbl>
              <c:idx val="8"/>
              <c:layout>
                <c:manualLayout>
                  <c:x val="-3.3496993861366155E-2"/>
                  <c:y val="-8.350737409985713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{EE1AFC2C-B14A-46A1-B308-408ED669FA48}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296-4D11-8CDB-4EC45F893B12}"/>
                </c:ext>
              </c:extLst>
            </c:dLbl>
            <c:dLbl>
              <c:idx val="16"/>
              <c:layout>
                <c:manualLayout>
                  <c:x val="-3.1697991619110633E-2"/>
                  <c:y val="-5.479116135479870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{C7D5814F-C262-4B7A-837D-D481382A6EA4}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296-4D11-8CDB-4EC45F893B12}"/>
                </c:ext>
              </c:extLst>
            </c:dLbl>
            <c:dLbl>
              <c:idx val="24"/>
              <c:layout>
                <c:manualLayout>
                  <c:x val="-3.1697991619110633E-2"/>
                  <c:y val="-3.641225091735295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{EFD3C583-AC9C-49F8-990C-4D0C34902D80}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296-4D11-8CDB-4EC45F893B12}"/>
                </c:ext>
              </c:extLst>
            </c:dLbl>
            <c:dLbl>
              <c:idx val="32"/>
              <c:layout>
                <c:manualLayout>
                  <c:x val="-3.1570342725075584E-2"/>
                  <c:y val="-7.49558019791672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{36EB384E-5DEB-4DF4-95D2-B70529243323}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296-4D11-8CDB-4EC45F893B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6296-4D11-8CDB-4EC45F893B12}"/>
            </c:ext>
          </c:extLst>
        </c:ser>
        <c:dLbls>
          <c:showLegendKey val="0"/>
          <c:showVal val="1"/>
          <c:showCatName val="0"/>
          <c:showSerName val="0"/>
          <c:showPercent val="0"/>
          <c:showBubbleSize val="0"/>
        </c:dLbls>
        <c:axId val="404827136"/>
        <c:axId val="404820472"/>
      </c:scatterChart>
      <c:valAx>
        <c:axId val="404827136"/>
        <c:scaling>
          <c:orientation val="minMax"/>
          <c:max val="16"/>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820472"/>
        <c:crosses val="autoZero"/>
        <c:crossBetween val="midCat"/>
      </c:valAx>
      <c:valAx>
        <c:axId val="404820472"/>
        <c:scaling>
          <c:orientation val="minMax"/>
          <c:max val="13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827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元利償還金等は、過去の道路整備等に係る地方債の償還が終了したことに加え、公共投資経費に充当する市債発行額の抑制等を実施してきたことにより、近年は減少傾向にある。</a:t>
          </a:r>
        </a:p>
        <a:p>
          <a:r>
            <a:rPr kumimoji="1" lang="ja-JP" altLang="en-US" sz="1400">
              <a:latin typeface="ＭＳ ゴシック" pitchFamily="49" charset="-128"/>
              <a:ea typeface="ＭＳ ゴシック" pitchFamily="49" charset="-128"/>
            </a:rPr>
            <a:t>　今後も、交付税措置のある比較的有利な市債の活用や、公債費負担の平準化を図り、実質公債費比率の抑制に努めていく。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p>
        <a:p>
          <a:r>
            <a:rPr kumimoji="1" lang="ja-JP" altLang="en-US" sz="1400">
              <a:latin typeface="ＭＳ ゴシック" pitchFamily="49" charset="-128"/>
              <a:ea typeface="ＭＳ ゴシック" pitchFamily="49" charset="-128"/>
            </a:rPr>
            <a:t>　充当可能財源等のうち、充当可能基金は減少したが、財源調整のための財政調整基金や減債基金などの取り崩し額の抑制など、今後も行財政改革プランに基づき、基金残高の確保に努めていくこととしている。</a:t>
          </a:r>
        </a:p>
        <a:p>
          <a:r>
            <a:rPr kumimoji="1" lang="ja-JP" altLang="en-US" sz="1400">
              <a:latin typeface="ＭＳ ゴシック" pitchFamily="49" charset="-128"/>
              <a:ea typeface="ＭＳ ゴシック" pitchFamily="49" charset="-128"/>
            </a:rPr>
            <a:t>　将来負担比率においては、減少傾向にあることから、今後においても将来負担に配慮した市債発行や公債費償還の適正化に努めていく。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億円となった。また、新庁舎建設等の普通建設費や青森操車場跡地周辺整備事業により、公共施設整備基金の約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億円取崩で、その他特目基金全体では約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億円の取り崩しを行い基金残高が約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億円減となり、同様に減債基金残高についても約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・財政調整積立金（財政調整基金）、市債管理基金（減債基金）及び公共施設整備基金（その他特定目的基金）は、財源調整のための基金として令和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全額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・青森市地域振興基金：本市における地域住民の連帯の強化又は地域振興等に資するため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市民の平均寿命の延伸が重要であることに鑑み、次代の社会を担う子どもの健康の増進に資する食育に関する事業を実施し、並びにスポーツの振興及び市民の交流を促進するための施設を整備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・元気都市あおもり応援基金：本市を応援しようとする個人又は団体から受ける寄附金を財源として事業を実施することにより、市民と共に進める市政を推進し、元気都市あおもりを実現するため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・青森市社会福祉事業基金：市民の社会奉仕活動を推進し、併せて社会福祉事業の充実を図るため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・青森市大井青少年育成事業基金：青少年の健全育成事業の一層の推進を図り、次代を担う人間性豊かな人材の育成に資するため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・青森市地域振興基金：地域振興に資する事業に充当するための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・青森市次世代健康・スポーツ振興基金：青森市操車場跡地周辺整備推進事業等に充当するための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・元気都市あおもり応援基金：寄附金の使途先に合致する事業に充当するための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千万の取崩しによる減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全額充当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・決算剰余金による積立の増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基金）及び公共施設整備基金（その他特定目的基金）は、財源調整のための基金として令和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・長期債元金償還金に充当するための取崩しによる減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・財政調整積立金（財政調整基金）、市債管理基金（減債基金）及び公共施設整備基金（その他特定目的基金）は、財源調整のための基金として令和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億円の確保を目標としている。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本市の有形固定資産減価償却率については、経年により前年度から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58.1</a:t>
          </a:r>
          <a:r>
            <a:rPr kumimoji="1" lang="ja-JP" altLang="en-US" sz="1100">
              <a:latin typeface="ＭＳ Ｐゴシック" panose="020B0600070205080204" pitchFamily="50" charset="-128"/>
              <a:ea typeface="ＭＳ Ｐゴシック" panose="020B0600070205080204" pitchFamily="50" charset="-128"/>
            </a:rPr>
            <a:t>％となったが、類似団体内平均値は下回っている。</a:t>
          </a:r>
        </a:p>
        <a:p>
          <a:r>
            <a:rPr kumimoji="1" lang="ja-JP" altLang="en-US" sz="1100">
              <a:latin typeface="ＭＳ Ｐゴシック" panose="020B0600070205080204" pitchFamily="50" charset="-128"/>
              <a:ea typeface="ＭＳ Ｐゴシック" panose="020B0600070205080204" pitchFamily="50" charset="-128"/>
            </a:rPr>
            <a:t>　しかしながら、資産の大半が償却している状況からも、今後は人口減少・公共施設のあり方等を踏まえながら、計画的な更新を検討する必要があるものと考える。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169757</xdr:rowOff>
    </xdr:from>
    <xdr:to>
      <xdr:col>23</xdr:col>
      <xdr:colOff>136525</xdr:colOff>
      <xdr:row>30</xdr:row>
      <xdr:rowOff>99907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21184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64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49107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1735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2328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8813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25823</xdr:rowOff>
    </xdr:from>
    <xdr:to>
      <xdr:col>11</xdr:col>
      <xdr:colOff>187325</xdr:colOff>
      <xdr:row>29</xdr:row>
      <xdr:rowOff>127423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76623</xdr:rowOff>
    </xdr:from>
    <xdr:to>
      <xdr:col>15</xdr:col>
      <xdr:colOff>136525</xdr:colOff>
      <xdr:row>29</xdr:row>
      <xdr:rowOff>137795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82019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143950</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本市の債務償還費率については、地方債の発行の抑制に伴う地方債残高の減少や、令和元年度においては市税・地方交付税等の経常収入の増加や小雪による除排雪経費の減少により、前年度から</a:t>
          </a:r>
          <a:r>
            <a:rPr kumimoji="1" lang="en-US" altLang="ja-JP" sz="1100">
              <a:latin typeface="ＭＳ Ｐゴシック" panose="020B0600070205080204" pitchFamily="50" charset="-128"/>
              <a:ea typeface="ＭＳ Ｐゴシック" panose="020B0600070205080204" pitchFamily="50" charset="-128"/>
            </a:rPr>
            <a:t>68.0</a:t>
          </a:r>
          <a:r>
            <a:rPr kumimoji="1" lang="ja-JP" altLang="en-US" sz="1100">
              <a:latin typeface="ＭＳ Ｐゴシック" panose="020B0600070205080204" pitchFamily="50" charset="-128"/>
              <a:ea typeface="ＭＳ Ｐゴシック" panose="020B0600070205080204" pitchFamily="50" charset="-128"/>
            </a:rPr>
            <a:t>％減となったが、依然として類似団体平均値を上回っている現状にある。</a:t>
          </a:r>
        </a:p>
        <a:p>
          <a:r>
            <a:rPr kumimoji="1" lang="ja-JP" altLang="en-US" sz="1100">
              <a:latin typeface="ＭＳ Ｐゴシック" panose="020B0600070205080204" pitchFamily="50" charset="-128"/>
              <a:ea typeface="ＭＳ Ｐゴシック" panose="020B0600070205080204" pitchFamily="50" charset="-128"/>
            </a:rPr>
            <a:t>　今後、社会保障費の増加や施設更新等の普通建設事業による財政需要が見込まれることから、市債発行額や償還額を考慮しながら、将来負担の適正化に努める必要がある。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84617</xdr:rowOff>
    </xdr:from>
    <xdr:to>
      <xdr:col>76</xdr:col>
      <xdr:colOff>73025</xdr:colOff>
      <xdr:row>32</xdr:row>
      <xdr:rowOff>14767</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1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63044</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14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166179</xdr:rowOff>
    </xdr:from>
    <xdr:to>
      <xdr:col>72</xdr:col>
      <xdr:colOff>123825</xdr:colOff>
      <xdr:row>32</xdr:row>
      <xdr:rowOff>96329</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2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135417</xdr:rowOff>
    </xdr:from>
    <xdr:to>
      <xdr:col>76</xdr:col>
      <xdr:colOff>22225</xdr:colOff>
      <xdr:row>32</xdr:row>
      <xdr:rowOff>45529</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6221892"/>
          <a:ext cx="711200" cy="8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148428</xdr:rowOff>
    </xdr:from>
    <xdr:to>
      <xdr:col>68</xdr:col>
      <xdr:colOff>123825</xdr:colOff>
      <xdr:row>32</xdr:row>
      <xdr:rowOff>78578</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2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27778</xdr:rowOff>
    </xdr:from>
    <xdr:to>
      <xdr:col>72</xdr:col>
      <xdr:colOff>73025</xdr:colOff>
      <xdr:row>32</xdr:row>
      <xdr:rowOff>45529</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3322300" y="6285703"/>
          <a:ext cx="762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3725</xdr:rowOff>
    </xdr:from>
    <xdr:to>
      <xdr:col>64</xdr:col>
      <xdr:colOff>123825</xdr:colOff>
      <xdr:row>32</xdr:row>
      <xdr:rowOff>105325</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2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27778</xdr:rowOff>
    </xdr:from>
    <xdr:to>
      <xdr:col>68</xdr:col>
      <xdr:colOff>73025</xdr:colOff>
      <xdr:row>32</xdr:row>
      <xdr:rowOff>54525</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2560300" y="6285703"/>
          <a:ext cx="762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116043</xdr:rowOff>
    </xdr:from>
    <xdr:to>
      <xdr:col>60</xdr:col>
      <xdr:colOff>123825</xdr:colOff>
      <xdr:row>32</xdr:row>
      <xdr:rowOff>46193</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2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166843</xdr:rowOff>
    </xdr:from>
    <xdr:to>
      <xdr:col>64</xdr:col>
      <xdr:colOff>73025</xdr:colOff>
      <xdr:row>32</xdr:row>
      <xdr:rowOff>54525</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6253318"/>
          <a:ext cx="762000" cy="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87456</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3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69705</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32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96452</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63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37320</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29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118110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27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83820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98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665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59873</xdr:rowOff>
    </xdr:from>
    <xdr:to>
      <xdr:col>55</xdr:col>
      <xdr:colOff>50800</xdr:colOff>
      <xdr:row>40</xdr:row>
      <xdr:rowOff>161473</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6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82750</xdr:rowOff>
    </xdr:from>
    <xdr:ext cx="469744"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7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63210</xdr:rowOff>
    </xdr:from>
    <xdr:to>
      <xdr:col>50</xdr:col>
      <xdr:colOff>165100</xdr:colOff>
      <xdr:row>40</xdr:row>
      <xdr:rowOff>164810</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69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110673</xdr:rowOff>
    </xdr:from>
    <xdr:to>
      <xdr:col>55</xdr:col>
      <xdr:colOff>0</xdr:colOff>
      <xdr:row>40</xdr:row>
      <xdr:rowOff>114010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6968673"/>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67759</xdr:rowOff>
    </xdr:from>
    <xdr:to>
      <xdr:col>46</xdr:col>
      <xdr:colOff>38100</xdr:colOff>
      <xdr:row>40</xdr:row>
      <xdr:rowOff>169359</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69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114010</xdr:rowOff>
    </xdr:from>
    <xdr:to>
      <xdr:col>50</xdr:col>
      <xdr:colOff>114300</xdr:colOff>
      <xdr:row>40</xdr:row>
      <xdr:rowOff>118559</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6972010"/>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69543</xdr:rowOff>
    </xdr:from>
    <xdr:to>
      <xdr:col>41</xdr:col>
      <xdr:colOff>101600</xdr:colOff>
      <xdr:row>40</xdr:row>
      <xdr:rowOff>171143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69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118559</xdr:rowOff>
    </xdr:from>
    <xdr:to>
      <xdr:col>45</xdr:col>
      <xdr:colOff>177800</xdr:colOff>
      <xdr:row>40</xdr:row>
      <xdr:rowOff>120343</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6976559"/>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9887</xdr:rowOff>
    </xdr:from>
    <xdr:ext cx="469744"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91727" y="669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14436</xdr:rowOff>
    </xdr:from>
    <xdr:ext cx="469744"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515427" y="670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16220</xdr:rowOff>
    </xdr:from>
    <xdr:ext cx="469744"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626427" y="670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E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E00-0000A6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00000000-0008-0000-0E00-0000A800000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E00-0000AA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107587</xdr:rowOff>
    </xdr:from>
    <xdr:to>
      <xdr:col>24</xdr:col>
      <xdr:colOff>114300</xdr:colOff>
      <xdr:row>60</xdr:row>
      <xdr:rowOff>37737</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4584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130464</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E00-0000B6000000}"/>
            </a:ext>
          </a:extLst>
        </xdr:cNvPr>
        <xdr:cNvSpPr txBox="1"/>
      </xdr:nvSpPr>
      <xdr:spPr>
        <a:xfrm>
          <a:off x="467360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59</xdr:row>
      <xdr:rowOff>158387</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3797300" y="1026414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70031</xdr:rowOff>
    </xdr:from>
    <xdr:to>
      <xdr:col>15</xdr:col>
      <xdr:colOff>101600</xdr:colOff>
      <xdr:row>60</xdr:row>
      <xdr:rowOff>181</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120831</xdr:rowOff>
    </xdr:from>
    <xdr:to>
      <xdr:col>19</xdr:col>
      <xdr:colOff>177800</xdr:colOff>
      <xdr:row>59</xdr:row>
      <xdr:rowOff>148590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2908300" y="102363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60234</xdr:rowOff>
    </xdr:from>
    <xdr:to>
      <xdr:col>10</xdr:col>
      <xdr:colOff>165100</xdr:colOff>
      <xdr:row>59</xdr:row>
      <xdr:rowOff>161834</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1968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111034</xdr:rowOff>
    </xdr:from>
    <xdr:to>
      <xdr:col>15</xdr:col>
      <xdr:colOff>50800</xdr:colOff>
      <xdr:row>59</xdr:row>
      <xdr:rowOff>120831</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019300" y="102265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2705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1816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E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E00-0000DC00000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E00-0000DE000000}"/>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E00-0000E0000000}"/>
            </a:ext>
          </a:extLst>
        </xdr:cNvPr>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160697</xdr:rowOff>
    </xdr:from>
    <xdr:to>
      <xdr:col>55</xdr:col>
      <xdr:colOff>50800</xdr:colOff>
      <xdr:row>61</xdr:row>
      <xdr:rowOff>90847</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10426700" y="104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12124</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E00-0000EC000000}"/>
            </a:ext>
          </a:extLst>
        </xdr:cNvPr>
        <xdr:cNvSpPr txBox="1"/>
      </xdr:nvSpPr>
      <xdr:spPr>
        <a:xfrm>
          <a:off x="10515600" y="1029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7981</xdr:rowOff>
    </xdr:from>
    <xdr:to>
      <xdr:col>50</xdr:col>
      <xdr:colOff>165100</xdr:colOff>
      <xdr:row>61</xdr:row>
      <xdr:rowOff>109581</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9588500" y="104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40047</xdr:rowOff>
    </xdr:from>
    <xdr:to>
      <xdr:col>55</xdr:col>
      <xdr:colOff>0</xdr:colOff>
      <xdr:row>61</xdr:row>
      <xdr:rowOff>58781</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9639300" y="10498497"/>
          <a:ext cx="8382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17849</xdr:rowOff>
    </xdr:from>
    <xdr:to>
      <xdr:col>46</xdr:col>
      <xdr:colOff>38100</xdr:colOff>
      <xdr:row>61</xdr:row>
      <xdr:rowOff>119449</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8699500" y="104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58781</xdr:rowOff>
    </xdr:from>
    <xdr:to>
      <xdr:col>50</xdr:col>
      <xdr:colOff>114300</xdr:colOff>
      <xdr:row>61</xdr:row>
      <xdr:rowOff>68649</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8750300" y="10517231"/>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34903</xdr:rowOff>
    </xdr:from>
    <xdr:to>
      <xdr:col>41</xdr:col>
      <xdr:colOff>101600</xdr:colOff>
      <xdr:row>61</xdr:row>
      <xdr:rowOff>136503</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7810500" y="104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68649</xdr:rowOff>
    </xdr:from>
    <xdr:to>
      <xdr:col>45</xdr:col>
      <xdr:colOff>177800</xdr:colOff>
      <xdr:row>61</xdr:row>
      <xdr:rowOff>85703</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7861300" y="10527099"/>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126108</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02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135976</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025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153030</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026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00000000-0008-0000-0E00-000013010000}"/>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E00-000015010000}"/>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E00-000017010000}"/>
            </a:ext>
          </a:extLst>
        </xdr:cNvPr>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E00-000023010000}"/>
            </a:ext>
          </a:extLst>
        </xdr:cNvPr>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129539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3797300" y="14283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84</xdr:row>
      <xdr:rowOff>15239</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2908300" y="142836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84</xdr:row>
      <xdr:rowOff>15239</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2019300" y="142265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E00-00002A010000}"/>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E00-00002B01000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E00-00002C010000}"/>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E00-00002D01000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a:extLst>
            <a:ext uri="{FF2B5EF4-FFF2-40B4-BE49-F238E27FC236}">
              <a16:creationId xmlns:a16="http://schemas.microsoft.com/office/drawing/2014/main" id="{00000000-0008-0000-0E00-000049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a:extLst>
            <a:ext uri="{FF2B5EF4-FFF2-40B4-BE49-F238E27FC236}">
              <a16:creationId xmlns:a16="http://schemas.microsoft.com/office/drawing/2014/main" id="{00000000-0008-0000-0E00-00004B010000}"/>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a:extLst>
            <a:ext uri="{FF2B5EF4-FFF2-40B4-BE49-F238E27FC236}">
              <a16:creationId xmlns:a16="http://schemas.microsoft.com/office/drawing/2014/main" id="{00000000-0008-0000-0E00-00004D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64263</xdr:rowOff>
    </xdr:from>
    <xdr:to>
      <xdr:col>55</xdr:col>
      <xdr:colOff>50800</xdr:colOff>
      <xdr:row>83</xdr:row>
      <xdr:rowOff>165863</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10426700" y="14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42690</xdr:rowOff>
    </xdr:from>
    <xdr:ext cx="469744" cy="259045"/>
    <xdr:sp macro="" textlink="">
      <xdr:nvSpPr>
        <xdr:cNvPr id="345" name="【公営住宅】&#10;一人当たり面積該当値テキスト">
          <a:extLst>
            <a:ext uri="{FF2B5EF4-FFF2-40B4-BE49-F238E27FC236}">
              <a16:creationId xmlns:a16="http://schemas.microsoft.com/office/drawing/2014/main" id="{00000000-0008-0000-0E00-000059010000}"/>
            </a:ext>
          </a:extLst>
        </xdr:cNvPr>
        <xdr:cNvSpPr txBox="1"/>
      </xdr:nvSpPr>
      <xdr:spPr>
        <a:xfrm>
          <a:off x="10515600" y="142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73406</xdr:rowOff>
    </xdr:from>
    <xdr:to>
      <xdr:col>50</xdr:col>
      <xdr:colOff>165100</xdr:colOff>
      <xdr:row>84</xdr:row>
      <xdr:rowOff>3556</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9588500" y="143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115063</xdr:rowOff>
    </xdr:from>
    <xdr:to>
      <xdr:col>55</xdr:col>
      <xdr:colOff>0</xdr:colOff>
      <xdr:row>83</xdr:row>
      <xdr:rowOff>124206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639300" y="143454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81787</xdr:rowOff>
    </xdr:from>
    <xdr:to>
      <xdr:col>46</xdr:col>
      <xdr:colOff>38100</xdr:colOff>
      <xdr:row>84</xdr:row>
      <xdr:rowOff>11937</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86995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124206</xdr:rowOff>
    </xdr:from>
    <xdr:to>
      <xdr:col>50</xdr:col>
      <xdr:colOff>114300</xdr:colOff>
      <xdr:row>83</xdr:row>
      <xdr:rowOff>132587</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8750300" y="1435455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90170</xdr:rowOff>
    </xdr:from>
    <xdr:to>
      <xdr:col>41</xdr:col>
      <xdr:colOff>101600</xdr:colOff>
      <xdr:row>85</xdr:row>
      <xdr:rowOff>20320</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781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132587</xdr:rowOff>
    </xdr:from>
    <xdr:to>
      <xdr:col>45</xdr:col>
      <xdr:colOff>177800</xdr:colOff>
      <xdr:row>84</xdr:row>
      <xdr:rowOff>140970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7861300" y="14362937"/>
          <a:ext cx="889000" cy="17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a:extLst>
            <a:ext uri="{FF2B5EF4-FFF2-40B4-BE49-F238E27FC236}">
              <a16:creationId xmlns:a16="http://schemas.microsoft.com/office/drawing/2014/main" id="{00000000-0008-0000-0E00-000060010000}"/>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a:extLst>
            <a:ext uri="{FF2B5EF4-FFF2-40B4-BE49-F238E27FC236}">
              <a16:creationId xmlns:a16="http://schemas.microsoft.com/office/drawing/2014/main" id="{00000000-0008-0000-0E00-000061010000}"/>
            </a:ext>
          </a:extLst>
        </xdr:cNvPr>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a:extLst>
            <a:ext uri="{FF2B5EF4-FFF2-40B4-BE49-F238E27FC236}">
              <a16:creationId xmlns:a16="http://schemas.microsoft.com/office/drawing/2014/main" id="{00000000-0008-0000-0E00-000062010000}"/>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a:extLst>
            <a:ext uri="{FF2B5EF4-FFF2-40B4-BE49-F238E27FC236}">
              <a16:creationId xmlns:a16="http://schemas.microsoft.com/office/drawing/2014/main" id="{00000000-0008-0000-0E00-000063010000}"/>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166133</xdr:rowOff>
    </xdr:from>
    <xdr:ext cx="469744" cy="259045"/>
    <xdr:sp macro="" textlink="">
      <xdr:nvSpPr>
        <xdr:cNvPr id="356" name="n_1mainValue【公営住宅】&#10;一人当たり面積">
          <a:extLst>
            <a:ext uri="{FF2B5EF4-FFF2-40B4-BE49-F238E27FC236}">
              <a16:creationId xmlns:a16="http://schemas.microsoft.com/office/drawing/2014/main" id="{00000000-0008-0000-0E00-000064010000}"/>
            </a:ext>
          </a:extLst>
        </xdr:cNvPr>
        <xdr:cNvSpPr txBox="1"/>
      </xdr:nvSpPr>
      <xdr:spPr>
        <a:xfrm>
          <a:off x="9391727" y="1439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3064</xdr:rowOff>
    </xdr:from>
    <xdr:ext cx="469744" cy="259045"/>
    <xdr:sp macro="" textlink="">
      <xdr:nvSpPr>
        <xdr:cNvPr id="357" name="n_2mainValue【公営住宅】&#10;一人当たり面積">
          <a:extLst>
            <a:ext uri="{FF2B5EF4-FFF2-40B4-BE49-F238E27FC236}">
              <a16:creationId xmlns:a16="http://schemas.microsoft.com/office/drawing/2014/main" id="{00000000-0008-0000-0E00-000065010000}"/>
            </a:ext>
          </a:extLst>
        </xdr:cNvPr>
        <xdr:cNvSpPr txBox="1"/>
      </xdr:nvSpPr>
      <xdr:spPr>
        <a:xfrm>
          <a:off x="85154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11447</xdr:rowOff>
    </xdr:from>
    <xdr:ext cx="469744" cy="259045"/>
    <xdr:sp macro="" textlink="">
      <xdr:nvSpPr>
        <xdr:cNvPr id="358" name="n_3mainValue【公営住宅】&#10;一人当たり面積">
          <a:extLst>
            <a:ext uri="{FF2B5EF4-FFF2-40B4-BE49-F238E27FC236}">
              <a16:creationId xmlns:a16="http://schemas.microsoft.com/office/drawing/2014/main" id="{00000000-0008-0000-0E00-000066010000}"/>
            </a:ext>
          </a:extLst>
        </xdr:cNvPr>
        <xdr:cNvSpPr txBox="1"/>
      </xdr:nvSpPr>
      <xdr:spPr>
        <a:xfrm>
          <a:off x="7626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a:extLst>
            <a:ext uri="{FF2B5EF4-FFF2-40B4-BE49-F238E27FC236}">
              <a16:creationId xmlns:a16="http://schemas.microsoft.com/office/drawing/2014/main" id="{00000000-0008-0000-0E00-00009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16" name="【学校施設】&#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418" name="【学校施設】&#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420" name="【学校施設】&#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432" name="【学校施設】&#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61</xdr:row>
      <xdr:rowOff>15240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5481300" y="1032129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61</xdr:row>
      <xdr:rowOff>15240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102565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xdr:rowOff>
    </xdr:from>
    <xdr:to>
      <xdr:col>72</xdr:col>
      <xdr:colOff>38100</xdr:colOff>
      <xdr:row>59</xdr:row>
      <xdr:rowOff>111760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59</xdr:row>
      <xdr:rowOff>140970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101765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439" name="n_1aveValue【学校施設】&#10;有形固定資産減価償却率">
          <a:extLst>
            <a:ext uri="{FF2B5EF4-FFF2-40B4-BE49-F238E27FC236}">
              <a16:creationId xmlns:a16="http://schemas.microsoft.com/office/drawing/2014/main" id="{00000000-0008-0000-0E00-0000B7010000}"/>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440" name="n_2aveValue【学校施設】&#10;有形固定資産減価償却率">
          <a:extLst>
            <a:ext uri="{FF2B5EF4-FFF2-40B4-BE49-F238E27FC236}">
              <a16:creationId xmlns:a16="http://schemas.microsoft.com/office/drawing/2014/main" id="{00000000-0008-0000-0E00-0000B8010000}"/>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441" name="n_3aveValue【学校施設】&#10;有形固定資産減価償却率">
          <a:extLst>
            <a:ext uri="{FF2B5EF4-FFF2-40B4-BE49-F238E27FC236}">
              <a16:creationId xmlns:a16="http://schemas.microsoft.com/office/drawing/2014/main" id="{00000000-0008-0000-0E00-0000B9010000}"/>
            </a:ext>
          </a:extLst>
        </xdr:cNvPr>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442" name="n_4aveValue【学校施設】&#10;有形固定資産減価償却率">
          <a:extLst>
            <a:ext uri="{FF2B5EF4-FFF2-40B4-BE49-F238E27FC236}">
              <a16:creationId xmlns:a16="http://schemas.microsoft.com/office/drawing/2014/main" id="{00000000-0008-0000-0E00-0000BA010000}"/>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57167</xdr:rowOff>
    </xdr:from>
    <xdr:ext cx="405111" cy="259045"/>
    <xdr:sp macro="" textlink="">
      <xdr:nvSpPr>
        <xdr:cNvPr id="443" name="n_1mainValue【学校施設】&#10;有形固定資産減価償却率">
          <a:extLst>
            <a:ext uri="{FF2B5EF4-FFF2-40B4-BE49-F238E27FC236}">
              <a16:creationId xmlns:a16="http://schemas.microsoft.com/office/drawing/2014/main" id="{00000000-0008-0000-0E00-0000BB010000}"/>
            </a:ext>
          </a:extLst>
        </xdr:cNvPr>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44" name="n_2mainValue【学校施設】&#10;有形固定資産減価償却率">
          <a:extLst>
            <a:ext uri="{FF2B5EF4-FFF2-40B4-BE49-F238E27FC236}">
              <a16:creationId xmlns:a16="http://schemas.microsoft.com/office/drawing/2014/main" id="{00000000-0008-0000-0E00-0000BC010000}"/>
            </a:ext>
          </a:extLst>
        </xdr:cNvPr>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128287</xdr:rowOff>
    </xdr:from>
    <xdr:ext cx="405111" cy="259045"/>
    <xdr:sp macro="" textlink="">
      <xdr:nvSpPr>
        <xdr:cNvPr id="445" name="n_3mainValue【学校施設】&#10;有形固定資産減価償却率">
          <a:extLst>
            <a:ext uri="{FF2B5EF4-FFF2-40B4-BE49-F238E27FC236}">
              <a16:creationId xmlns:a16="http://schemas.microsoft.com/office/drawing/2014/main" id="{00000000-0008-0000-0E00-0000BD010000}"/>
            </a:ext>
          </a:extLst>
        </xdr:cNvPr>
        <xdr:cNvSpPr txBox="1"/>
      </xdr:nvSpPr>
      <xdr:spPr>
        <a:xfrm>
          <a:off x="13500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a:extLst>
            <a:ext uri="{FF2B5EF4-FFF2-40B4-BE49-F238E27FC236}">
              <a16:creationId xmlns:a16="http://schemas.microsoft.com/office/drawing/2014/main" id="{00000000-0008-0000-0E00-0000D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73" name="【学校施設】&#10;一人当たり面積最小値テキスト">
          <a:extLst>
            <a:ext uri="{FF2B5EF4-FFF2-40B4-BE49-F238E27FC236}">
              <a16:creationId xmlns:a16="http://schemas.microsoft.com/office/drawing/2014/main" id="{00000000-0008-0000-0E00-0000D901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475" name="【学校施設】&#10;一人当たり面積最大値テキスト">
          <a:extLst>
            <a:ext uri="{FF2B5EF4-FFF2-40B4-BE49-F238E27FC236}">
              <a16:creationId xmlns:a16="http://schemas.microsoft.com/office/drawing/2014/main" id="{00000000-0008-0000-0E00-0000DB010000}"/>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477" name="【学校施設】&#10;一人当たり面積平均値テキスト">
          <a:extLst>
            <a:ext uri="{FF2B5EF4-FFF2-40B4-BE49-F238E27FC236}">
              <a16:creationId xmlns:a16="http://schemas.microsoft.com/office/drawing/2014/main" id="{00000000-0008-0000-0E00-0000DD010000}"/>
            </a:ext>
          </a:extLst>
        </xdr:cNvPr>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17780</xdr:rowOff>
    </xdr:from>
    <xdr:to>
      <xdr:col>116</xdr:col>
      <xdr:colOff>114300</xdr:colOff>
      <xdr:row>56</xdr:row>
      <xdr:rowOff>119380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2110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104157</xdr:rowOff>
    </xdr:from>
    <xdr:ext cx="469744" cy="259045"/>
    <xdr:sp macro="" textlink="">
      <xdr:nvSpPr>
        <xdr:cNvPr id="489" name="【学校施設】&#10;一人当たり面積該当値テキスト">
          <a:extLst>
            <a:ext uri="{FF2B5EF4-FFF2-40B4-BE49-F238E27FC236}">
              <a16:creationId xmlns:a16="http://schemas.microsoft.com/office/drawing/2014/main" id="{00000000-0008-0000-0E00-0000E9010000}"/>
            </a:ext>
          </a:extLst>
        </xdr:cNvPr>
        <xdr:cNvSpPr txBox="1"/>
      </xdr:nvSpPr>
      <xdr:spPr>
        <a:xfrm>
          <a:off x="22199600" y="953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55335</xdr:rowOff>
    </xdr:from>
    <xdr:to>
      <xdr:col>112</xdr:col>
      <xdr:colOff>38100</xdr:colOff>
      <xdr:row>57</xdr:row>
      <xdr:rowOff>156935</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68580</xdr:rowOff>
    </xdr:from>
    <xdr:to>
      <xdr:col>116</xdr:col>
      <xdr:colOff>63500</xdr:colOff>
      <xdr:row>57</xdr:row>
      <xdr:rowOff>106135</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1323300" y="9669780"/>
          <a:ext cx="8382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60234</xdr:rowOff>
    </xdr:from>
    <xdr:to>
      <xdr:col>107</xdr:col>
      <xdr:colOff>101600</xdr:colOff>
      <xdr:row>59</xdr:row>
      <xdr:rowOff>161834</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0383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106135</xdr:rowOff>
    </xdr:from>
    <xdr:to>
      <xdr:col>111</xdr:col>
      <xdr:colOff>177800</xdr:colOff>
      <xdr:row>59</xdr:row>
      <xdr:rowOff>111034</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0434300" y="9878785"/>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125549</xdr:rowOff>
    </xdr:from>
    <xdr:to>
      <xdr:col>102</xdr:col>
      <xdr:colOff>165100</xdr:colOff>
      <xdr:row>57</xdr:row>
      <xdr:rowOff>55699</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9494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4899</xdr:rowOff>
    </xdr:from>
    <xdr:to>
      <xdr:col>107</xdr:col>
      <xdr:colOff>50800</xdr:colOff>
      <xdr:row>59</xdr:row>
      <xdr:rowOff>111034</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9545300" y="9777549"/>
          <a:ext cx="889000" cy="4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496" name="n_1aveValue【学校施設】&#10;一人当たり面積">
          <a:extLst>
            <a:ext uri="{FF2B5EF4-FFF2-40B4-BE49-F238E27FC236}">
              <a16:creationId xmlns:a16="http://schemas.microsoft.com/office/drawing/2014/main" id="{00000000-0008-0000-0E00-0000F0010000}"/>
            </a:ext>
          </a:extLst>
        </xdr:cNvPr>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497" name="n_2aveValue【学校施設】&#10;一人当たり面積">
          <a:extLst>
            <a:ext uri="{FF2B5EF4-FFF2-40B4-BE49-F238E27FC236}">
              <a16:creationId xmlns:a16="http://schemas.microsoft.com/office/drawing/2014/main" id="{00000000-0008-0000-0E00-0000F1010000}"/>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498" name="n_3aveValue【学校施設】&#10;一人当たり面積">
          <a:extLst>
            <a:ext uri="{FF2B5EF4-FFF2-40B4-BE49-F238E27FC236}">
              <a16:creationId xmlns:a16="http://schemas.microsoft.com/office/drawing/2014/main" id="{00000000-0008-0000-0E00-0000F2010000}"/>
            </a:ext>
          </a:extLst>
        </xdr:cNvPr>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499" name="n_4aveValue【学校施設】&#10;一人当たり面積">
          <a:extLst>
            <a:ext uri="{FF2B5EF4-FFF2-40B4-BE49-F238E27FC236}">
              <a16:creationId xmlns:a16="http://schemas.microsoft.com/office/drawing/2014/main" id="{00000000-0008-0000-0E00-0000F3010000}"/>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2012</xdr:rowOff>
    </xdr:from>
    <xdr:ext cx="469744" cy="259045"/>
    <xdr:sp macro="" textlink="">
      <xdr:nvSpPr>
        <xdr:cNvPr id="500" name="n_1mainValue【学校施設】&#10;一人当たり面積">
          <a:extLst>
            <a:ext uri="{FF2B5EF4-FFF2-40B4-BE49-F238E27FC236}">
              <a16:creationId xmlns:a16="http://schemas.microsoft.com/office/drawing/2014/main" id="{00000000-0008-0000-0E00-0000F4010000}"/>
            </a:ext>
          </a:extLst>
        </xdr:cNvPr>
        <xdr:cNvSpPr txBox="1"/>
      </xdr:nvSpPr>
      <xdr:spPr>
        <a:xfrm>
          <a:off x="21075727" y="96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152961</xdr:rowOff>
    </xdr:from>
    <xdr:ext cx="469744" cy="259045"/>
    <xdr:sp macro="" textlink="">
      <xdr:nvSpPr>
        <xdr:cNvPr id="501" name="n_2mainValue【学校施設】&#10;一人当たり面積">
          <a:extLst>
            <a:ext uri="{FF2B5EF4-FFF2-40B4-BE49-F238E27FC236}">
              <a16:creationId xmlns:a16="http://schemas.microsoft.com/office/drawing/2014/main" id="{00000000-0008-0000-0E00-0000F5010000}"/>
            </a:ext>
          </a:extLst>
        </xdr:cNvPr>
        <xdr:cNvSpPr txBox="1"/>
      </xdr:nvSpPr>
      <xdr:spPr>
        <a:xfrm>
          <a:off x="20199427" y="102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72226</xdr:rowOff>
    </xdr:from>
    <xdr:ext cx="469744" cy="259045"/>
    <xdr:sp macro="" textlink="">
      <xdr:nvSpPr>
        <xdr:cNvPr id="502" name="n_3mainValue【学校施設】&#10;一人当たり面積">
          <a:extLst>
            <a:ext uri="{FF2B5EF4-FFF2-40B4-BE49-F238E27FC236}">
              <a16:creationId xmlns:a16="http://schemas.microsoft.com/office/drawing/2014/main" id="{00000000-0008-0000-0E00-0000F6010000}"/>
            </a:ext>
          </a:extLst>
        </xdr:cNvPr>
        <xdr:cNvSpPr txBox="1"/>
      </xdr:nvSpPr>
      <xdr:spPr>
        <a:xfrm>
          <a:off x="19310427" y="950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児童館】&#10;有形固定資産減価償却率グラフ枠">
          <a:extLst>
            <a:ext uri="{FF2B5EF4-FFF2-40B4-BE49-F238E27FC236}">
              <a16:creationId xmlns:a16="http://schemas.microsoft.com/office/drawing/2014/main" id="{00000000-0008-0000-0E00-00000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528" name="【児童館】&#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530" name="【児童館】&#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532" name="【児童館】&#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111125</xdr:rowOff>
    </xdr:from>
    <xdr:to>
      <xdr:col>85</xdr:col>
      <xdr:colOff>177800</xdr:colOff>
      <xdr:row>79</xdr:row>
      <xdr:rowOff>41275</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62687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134002</xdr:rowOff>
    </xdr:from>
    <xdr:ext cx="405111" cy="259045"/>
    <xdr:sp macro="" textlink="">
      <xdr:nvSpPr>
        <xdr:cNvPr id="544" name="【児童館】&#10;有形固定資産減価償却率該当値テキスト">
          <a:extLst>
            <a:ext uri="{FF2B5EF4-FFF2-40B4-BE49-F238E27FC236}">
              <a16:creationId xmlns:a16="http://schemas.microsoft.com/office/drawing/2014/main" id="{00000000-0008-0000-0E00-000020020000}"/>
            </a:ext>
          </a:extLst>
        </xdr:cNvPr>
        <xdr:cNvSpPr txBox="1"/>
      </xdr:nvSpPr>
      <xdr:spPr>
        <a:xfrm>
          <a:off x="16357600"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161925</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5481300" y="134569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124461</xdr:rowOff>
    </xdr:from>
    <xdr:to>
      <xdr:col>76</xdr:col>
      <xdr:colOff>165100</xdr:colOff>
      <xdr:row>78</xdr:row>
      <xdr:rowOff>54611</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541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3811</xdr:rowOff>
    </xdr:from>
    <xdr:to>
      <xdr:col>81</xdr:col>
      <xdr:colOff>50800</xdr:colOff>
      <xdr:row>78</xdr:row>
      <xdr:rowOff>83820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4592300" y="13376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46355</xdr:rowOff>
    </xdr:from>
    <xdr:to>
      <xdr:col>72</xdr:col>
      <xdr:colOff>38100</xdr:colOff>
      <xdr:row>77</xdr:row>
      <xdr:rowOff>147955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652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97155</xdr:rowOff>
    </xdr:from>
    <xdr:to>
      <xdr:col>76</xdr:col>
      <xdr:colOff>114300</xdr:colOff>
      <xdr:row>78</xdr:row>
      <xdr:rowOff>3811</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703300" y="132988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551" name="n_1aveValue【児童館】&#10;有形固定資産減価償却率">
          <a:extLst>
            <a:ext uri="{FF2B5EF4-FFF2-40B4-BE49-F238E27FC236}">
              <a16:creationId xmlns:a16="http://schemas.microsoft.com/office/drawing/2014/main" id="{00000000-0008-0000-0E00-000027020000}"/>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52" name="n_2aveValue【児童館】&#10;有形固定資産減価償却率">
          <a:extLst>
            <a:ext uri="{FF2B5EF4-FFF2-40B4-BE49-F238E27FC236}">
              <a16:creationId xmlns:a16="http://schemas.microsoft.com/office/drawing/2014/main" id="{00000000-0008-0000-0E00-000028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553" name="n_3aveValue【児童館】&#10;有形固定資産減価償却率">
          <a:extLst>
            <a:ext uri="{FF2B5EF4-FFF2-40B4-BE49-F238E27FC236}">
              <a16:creationId xmlns:a16="http://schemas.microsoft.com/office/drawing/2014/main" id="{00000000-0008-0000-0E00-000029020000}"/>
            </a:ext>
          </a:extLst>
        </xdr:cNvPr>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554" name="n_4aveValue【児童館】&#10;有形固定資産減価償却率">
          <a:extLst>
            <a:ext uri="{FF2B5EF4-FFF2-40B4-BE49-F238E27FC236}">
              <a16:creationId xmlns:a16="http://schemas.microsoft.com/office/drawing/2014/main" id="{00000000-0008-0000-0E00-00002A020000}"/>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555" name="n_1mainValue【児童館】&#10;有形固定資産減価償却率">
          <a:extLst>
            <a:ext uri="{FF2B5EF4-FFF2-40B4-BE49-F238E27FC236}">
              <a16:creationId xmlns:a16="http://schemas.microsoft.com/office/drawing/2014/main" id="{00000000-0008-0000-0E00-00002B020000}"/>
            </a:ext>
          </a:extLst>
        </xdr:cNvPr>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71138</xdr:rowOff>
    </xdr:from>
    <xdr:ext cx="405111" cy="259045"/>
    <xdr:sp macro="" textlink="">
      <xdr:nvSpPr>
        <xdr:cNvPr id="556" name="n_2mainValue【児童館】&#10;有形固定資産減価償却率">
          <a:extLst>
            <a:ext uri="{FF2B5EF4-FFF2-40B4-BE49-F238E27FC236}">
              <a16:creationId xmlns:a16="http://schemas.microsoft.com/office/drawing/2014/main" id="{00000000-0008-0000-0E00-00002C020000}"/>
            </a:ext>
          </a:extLst>
        </xdr:cNvPr>
        <xdr:cNvSpPr txBox="1"/>
      </xdr:nvSpPr>
      <xdr:spPr>
        <a:xfrm>
          <a:off x="14389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164482</xdr:rowOff>
    </xdr:from>
    <xdr:ext cx="405111" cy="259045"/>
    <xdr:sp macro="" textlink="">
      <xdr:nvSpPr>
        <xdr:cNvPr id="557" name="n_3mainValue【児童館】&#10;有形固定資産減価償却率">
          <a:extLst>
            <a:ext uri="{FF2B5EF4-FFF2-40B4-BE49-F238E27FC236}">
              <a16:creationId xmlns:a16="http://schemas.microsoft.com/office/drawing/2014/main" id="{00000000-0008-0000-0E00-00002D020000}"/>
            </a:ext>
          </a:extLst>
        </xdr:cNvPr>
        <xdr:cNvSpPr txBox="1"/>
      </xdr:nvSpPr>
      <xdr:spPr>
        <a:xfrm>
          <a:off x="13500744"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児童館】&#10;一人当たり面積グラフ枠">
          <a:extLst>
            <a:ext uri="{FF2B5EF4-FFF2-40B4-BE49-F238E27FC236}">
              <a16:creationId xmlns:a16="http://schemas.microsoft.com/office/drawing/2014/main" id="{00000000-0008-0000-0E00-00004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0" name="【児童館】&#10;一人当たり面積最小値テキスト">
          <a:extLst>
            <a:ext uri="{FF2B5EF4-FFF2-40B4-BE49-F238E27FC236}">
              <a16:creationId xmlns:a16="http://schemas.microsoft.com/office/drawing/2014/main" id="{00000000-0008-0000-0E00-000044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582" name="【児童館】&#10;一人当たり面積最大値テキスト">
          <a:extLst>
            <a:ext uri="{FF2B5EF4-FFF2-40B4-BE49-F238E27FC236}">
              <a16:creationId xmlns:a16="http://schemas.microsoft.com/office/drawing/2014/main" id="{00000000-0008-0000-0E00-00004602000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584" name="【児童館】&#10;一人当たり面積平均値テキスト">
          <a:extLst>
            <a:ext uri="{FF2B5EF4-FFF2-40B4-BE49-F238E27FC236}">
              <a16:creationId xmlns:a16="http://schemas.microsoft.com/office/drawing/2014/main" id="{00000000-0008-0000-0E00-000048020000}"/>
            </a:ext>
          </a:extLst>
        </xdr:cNvPr>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xdr:rowOff>
    </xdr:from>
    <xdr:ext cx="469744" cy="259045"/>
    <xdr:sp macro="" textlink="">
      <xdr:nvSpPr>
        <xdr:cNvPr id="596" name="【児童館】&#10;一人当たり面積該当値テキスト">
          <a:extLst>
            <a:ext uri="{FF2B5EF4-FFF2-40B4-BE49-F238E27FC236}">
              <a16:creationId xmlns:a16="http://schemas.microsoft.com/office/drawing/2014/main" id="{00000000-0008-0000-0E00-000054020000}"/>
            </a:ext>
          </a:extLst>
        </xdr:cNvPr>
        <xdr:cNvSpPr txBox="1"/>
      </xdr:nvSpPr>
      <xdr:spPr>
        <a:xfrm>
          <a:off x="22199600" y="1457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81535</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9545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603" name="n_1aveValue【児童館】&#10;一人当たり面積">
          <a:extLst>
            <a:ext uri="{FF2B5EF4-FFF2-40B4-BE49-F238E27FC236}">
              <a16:creationId xmlns:a16="http://schemas.microsoft.com/office/drawing/2014/main" id="{00000000-0008-0000-0E00-00005B020000}"/>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604" name="n_2aveValue【児童館】&#10;一人当たり面積">
          <a:extLst>
            <a:ext uri="{FF2B5EF4-FFF2-40B4-BE49-F238E27FC236}">
              <a16:creationId xmlns:a16="http://schemas.microsoft.com/office/drawing/2014/main" id="{00000000-0008-0000-0E00-00005C020000}"/>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605" name="n_3aveValue【児童館】&#10;一人当たり面積">
          <a:extLst>
            <a:ext uri="{FF2B5EF4-FFF2-40B4-BE49-F238E27FC236}">
              <a16:creationId xmlns:a16="http://schemas.microsoft.com/office/drawing/2014/main" id="{00000000-0008-0000-0E00-00005D02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06" name="n_4aveValue【児童館】&#10;一人当たり面積">
          <a:extLst>
            <a:ext uri="{FF2B5EF4-FFF2-40B4-BE49-F238E27FC236}">
              <a16:creationId xmlns:a16="http://schemas.microsoft.com/office/drawing/2014/main" id="{00000000-0008-0000-0E00-00005E020000}"/>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148862</xdr:rowOff>
    </xdr:from>
    <xdr:ext cx="469744" cy="259045"/>
    <xdr:sp macro="" textlink="">
      <xdr:nvSpPr>
        <xdr:cNvPr id="607" name="n_1mainValue【児童館】&#10;一人当たり面積">
          <a:extLst>
            <a:ext uri="{FF2B5EF4-FFF2-40B4-BE49-F238E27FC236}">
              <a16:creationId xmlns:a16="http://schemas.microsoft.com/office/drawing/2014/main" id="{00000000-0008-0000-0E00-00005F020000}"/>
            </a:ext>
          </a:extLst>
        </xdr:cNvPr>
        <xdr:cNvSpPr txBox="1"/>
      </xdr:nvSpPr>
      <xdr:spPr>
        <a:xfrm>
          <a:off x="210757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08" name="n_2mainValue【児童館】&#10;一人当たり面積">
          <a:extLst>
            <a:ext uri="{FF2B5EF4-FFF2-40B4-BE49-F238E27FC236}">
              <a16:creationId xmlns:a16="http://schemas.microsoft.com/office/drawing/2014/main" id="{00000000-0008-0000-0E00-000060020000}"/>
            </a:ext>
          </a:extLst>
        </xdr:cNvPr>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09" name="n_3mainValue【児童館】&#10;一人当たり面積">
          <a:extLst>
            <a:ext uri="{FF2B5EF4-FFF2-40B4-BE49-F238E27FC236}">
              <a16:creationId xmlns:a16="http://schemas.microsoft.com/office/drawing/2014/main" id="{00000000-0008-0000-0E00-000061020000}"/>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a:extLst>
            <a:ext uri="{FF2B5EF4-FFF2-40B4-BE49-F238E27FC236}">
              <a16:creationId xmlns:a16="http://schemas.microsoft.com/office/drawing/2014/main" id="{00000000-0008-0000-0E00-00007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33" name="【公民館】&#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635" name="【公民館】&#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637" name="【公民館】&#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39115</xdr:rowOff>
    </xdr:from>
    <xdr:to>
      <xdr:col>85</xdr:col>
      <xdr:colOff>177800</xdr:colOff>
      <xdr:row>101</xdr:row>
      <xdr:rowOff>140715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61992</xdr:rowOff>
    </xdr:from>
    <xdr:ext cx="405111" cy="259045"/>
    <xdr:sp macro="" textlink="">
      <xdr:nvSpPr>
        <xdr:cNvPr id="649" name="【公民館】&#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172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164846</xdr:rowOff>
    </xdr:from>
    <xdr:to>
      <xdr:col>81</xdr:col>
      <xdr:colOff>101600</xdr:colOff>
      <xdr:row>101</xdr:row>
      <xdr:rowOff>94996</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44196</xdr:rowOff>
    </xdr:from>
    <xdr:to>
      <xdr:col>85</xdr:col>
      <xdr:colOff>127000</xdr:colOff>
      <xdr:row>101</xdr:row>
      <xdr:rowOff>89915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5481300" y="173606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121413</xdr:rowOff>
    </xdr:from>
    <xdr:to>
      <xdr:col>76</xdr:col>
      <xdr:colOff>165100</xdr:colOff>
      <xdr:row>101</xdr:row>
      <xdr:rowOff>51563</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763</xdr:rowOff>
    </xdr:from>
    <xdr:to>
      <xdr:col>81</xdr:col>
      <xdr:colOff>50800</xdr:colOff>
      <xdr:row>101</xdr:row>
      <xdr:rowOff>44196</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592300" y="1731721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75692</xdr:rowOff>
    </xdr:from>
    <xdr:to>
      <xdr:col>72</xdr:col>
      <xdr:colOff>38100</xdr:colOff>
      <xdr:row>101</xdr:row>
      <xdr:rowOff>5842</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126492</xdr:rowOff>
    </xdr:from>
    <xdr:to>
      <xdr:col>76</xdr:col>
      <xdr:colOff>114300</xdr:colOff>
      <xdr:row>101</xdr:row>
      <xdr:rowOff>763</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3703300" y="17271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656" name="n_1aveValue【公民館】&#10;有形固定資産減価償却率">
          <a:extLst>
            <a:ext uri="{FF2B5EF4-FFF2-40B4-BE49-F238E27FC236}">
              <a16:creationId xmlns:a16="http://schemas.microsoft.com/office/drawing/2014/main" id="{00000000-0008-0000-0E00-000090020000}"/>
            </a:ext>
          </a:extLst>
        </xdr:cNvPr>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657" name="n_2aveValue【公民館】&#10;有形固定資産減価償却率">
          <a:extLst>
            <a:ext uri="{FF2B5EF4-FFF2-40B4-BE49-F238E27FC236}">
              <a16:creationId xmlns:a16="http://schemas.microsoft.com/office/drawing/2014/main" id="{00000000-0008-0000-0E00-000091020000}"/>
            </a:ext>
          </a:extLst>
        </xdr:cNvPr>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658" name="n_3aveValue【公民館】&#10;有形固定資産減価償却率">
          <a:extLst>
            <a:ext uri="{FF2B5EF4-FFF2-40B4-BE49-F238E27FC236}">
              <a16:creationId xmlns:a16="http://schemas.microsoft.com/office/drawing/2014/main" id="{00000000-0008-0000-0E00-000092020000}"/>
            </a:ext>
          </a:extLst>
        </xdr:cNvPr>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659" name="n_4aveValue【公民館】&#10;有形固定資産減価償却率">
          <a:extLst>
            <a:ext uri="{FF2B5EF4-FFF2-40B4-BE49-F238E27FC236}">
              <a16:creationId xmlns:a16="http://schemas.microsoft.com/office/drawing/2014/main" id="{00000000-0008-0000-0E00-000093020000}"/>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111523</xdr:rowOff>
    </xdr:from>
    <xdr:ext cx="405111" cy="259045"/>
    <xdr:sp macro="" textlink="">
      <xdr:nvSpPr>
        <xdr:cNvPr id="660" name="n_1mainValue【公民館】&#10;有形固定資産減価償却率">
          <a:extLst>
            <a:ext uri="{FF2B5EF4-FFF2-40B4-BE49-F238E27FC236}">
              <a16:creationId xmlns:a16="http://schemas.microsoft.com/office/drawing/2014/main" id="{00000000-0008-0000-0E00-000094020000}"/>
            </a:ext>
          </a:extLst>
        </xdr:cNvPr>
        <xdr:cNvSpPr txBox="1"/>
      </xdr:nvSpPr>
      <xdr:spPr>
        <a:xfrm>
          <a:off x="15266044"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68090</xdr:rowOff>
    </xdr:from>
    <xdr:ext cx="405111" cy="259045"/>
    <xdr:sp macro="" textlink="">
      <xdr:nvSpPr>
        <xdr:cNvPr id="661" name="n_2mainValue【公民館】&#10;有形固定資産減価償却率">
          <a:extLst>
            <a:ext uri="{FF2B5EF4-FFF2-40B4-BE49-F238E27FC236}">
              <a16:creationId xmlns:a16="http://schemas.microsoft.com/office/drawing/2014/main" id="{00000000-0008-0000-0E00-000095020000}"/>
            </a:ext>
          </a:extLst>
        </xdr:cNvPr>
        <xdr:cNvSpPr txBox="1"/>
      </xdr:nvSpPr>
      <xdr:spPr>
        <a:xfrm>
          <a:off x="14389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22369</xdr:rowOff>
    </xdr:from>
    <xdr:ext cx="405111" cy="259045"/>
    <xdr:sp macro="" textlink="">
      <xdr:nvSpPr>
        <xdr:cNvPr id="662" name="n_3mainValue【公民館】&#10;有形固定資産減価償却率">
          <a:extLst>
            <a:ext uri="{FF2B5EF4-FFF2-40B4-BE49-F238E27FC236}">
              <a16:creationId xmlns:a16="http://schemas.microsoft.com/office/drawing/2014/main" id="{00000000-0008-0000-0E00-000096020000}"/>
            </a:ext>
          </a:extLst>
        </xdr:cNvPr>
        <xdr:cNvSpPr txBox="1"/>
      </xdr:nvSpPr>
      <xdr:spPr>
        <a:xfrm>
          <a:off x="13500744" y="1699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00000000-0008-0000-0E00-0000A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87" name="【公民館】&#10;一人当たり面積最小値テキスト">
          <a:extLst>
            <a:ext uri="{FF2B5EF4-FFF2-40B4-BE49-F238E27FC236}">
              <a16:creationId xmlns:a16="http://schemas.microsoft.com/office/drawing/2014/main" id="{00000000-0008-0000-0E00-0000AF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689" name="【公民館】&#10;一人当たり面積最大値テキスト">
          <a:extLst>
            <a:ext uri="{FF2B5EF4-FFF2-40B4-BE49-F238E27FC236}">
              <a16:creationId xmlns:a16="http://schemas.microsoft.com/office/drawing/2014/main" id="{00000000-0008-0000-0E00-0000B1020000}"/>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91" name="【公民館】&#10;一人当たり面積平均値テキスト">
          <a:extLst>
            <a:ext uri="{FF2B5EF4-FFF2-40B4-BE49-F238E27FC236}">
              <a16:creationId xmlns:a16="http://schemas.microsoft.com/office/drawing/2014/main" id="{00000000-0008-0000-0E00-0000B302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116857</xdr:rowOff>
    </xdr:from>
    <xdr:ext cx="469744" cy="259045"/>
    <xdr:sp macro="" textlink="">
      <xdr:nvSpPr>
        <xdr:cNvPr id="703" name="【公民館】&#10;一人当たり面積該当値テキスト">
          <a:extLst>
            <a:ext uri="{FF2B5EF4-FFF2-40B4-BE49-F238E27FC236}">
              <a16:creationId xmlns:a16="http://schemas.microsoft.com/office/drawing/2014/main" id="{00000000-0008-0000-0E00-0000BF020000}"/>
            </a:ext>
          </a:extLst>
        </xdr:cNvPr>
        <xdr:cNvSpPr txBox="1"/>
      </xdr:nvSpPr>
      <xdr:spPr>
        <a:xfrm>
          <a:off x="22199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109220</xdr:rowOff>
    </xdr:from>
    <xdr:to>
      <xdr:col>112</xdr:col>
      <xdr:colOff>38100</xdr:colOff>
      <xdr:row>103</xdr:row>
      <xdr:rowOff>39370</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1272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102</xdr:row>
      <xdr:rowOff>160020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1323300" y="17632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160020</xdr:rowOff>
    </xdr:from>
    <xdr:to>
      <xdr:col>111</xdr:col>
      <xdr:colOff>177800</xdr:colOff>
      <xdr:row>102</xdr:row>
      <xdr:rowOff>167639</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0434300" y="17647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124461</xdr:rowOff>
    </xdr:from>
    <xdr:to>
      <xdr:col>102</xdr:col>
      <xdr:colOff>165100</xdr:colOff>
      <xdr:row>103</xdr:row>
      <xdr:rowOff>54611</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494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3811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9545300" y="17655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710" name="n_1aveValue【公民館】&#10;一人当たり面積">
          <a:extLst>
            <a:ext uri="{FF2B5EF4-FFF2-40B4-BE49-F238E27FC236}">
              <a16:creationId xmlns:a16="http://schemas.microsoft.com/office/drawing/2014/main" id="{00000000-0008-0000-0E00-0000C6020000}"/>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711" name="n_2aveValue【公民館】&#10;一人当たり面積">
          <a:extLst>
            <a:ext uri="{FF2B5EF4-FFF2-40B4-BE49-F238E27FC236}">
              <a16:creationId xmlns:a16="http://schemas.microsoft.com/office/drawing/2014/main" id="{00000000-0008-0000-0E00-0000C7020000}"/>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12" name="n_3aveValue【公民館】&#10;一人当たり面積">
          <a:extLst>
            <a:ext uri="{FF2B5EF4-FFF2-40B4-BE49-F238E27FC236}">
              <a16:creationId xmlns:a16="http://schemas.microsoft.com/office/drawing/2014/main" id="{00000000-0008-0000-0E00-0000C802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713" name="n_4aveValue【公民館】&#10;一人当たり面積">
          <a:extLst>
            <a:ext uri="{FF2B5EF4-FFF2-40B4-BE49-F238E27FC236}">
              <a16:creationId xmlns:a16="http://schemas.microsoft.com/office/drawing/2014/main" id="{00000000-0008-0000-0E00-0000C9020000}"/>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55897</xdr:rowOff>
    </xdr:from>
    <xdr:ext cx="469744" cy="259045"/>
    <xdr:sp macro="" textlink="">
      <xdr:nvSpPr>
        <xdr:cNvPr id="714" name="n_1mainValue【公民館】&#10;一人当たり面積">
          <a:extLst>
            <a:ext uri="{FF2B5EF4-FFF2-40B4-BE49-F238E27FC236}">
              <a16:creationId xmlns:a16="http://schemas.microsoft.com/office/drawing/2014/main" id="{00000000-0008-0000-0E00-0000CA020000}"/>
            </a:ext>
          </a:extLst>
        </xdr:cNvPr>
        <xdr:cNvSpPr txBox="1"/>
      </xdr:nvSpPr>
      <xdr:spPr>
        <a:xfrm>
          <a:off x="21075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715" name="n_2mainValue【公民館】&#10;一人当たり面積">
          <a:extLst>
            <a:ext uri="{FF2B5EF4-FFF2-40B4-BE49-F238E27FC236}">
              <a16:creationId xmlns:a16="http://schemas.microsoft.com/office/drawing/2014/main" id="{00000000-0008-0000-0E00-0000CB020000}"/>
            </a:ext>
          </a:extLst>
        </xdr:cNvPr>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71138</xdr:rowOff>
    </xdr:from>
    <xdr:ext cx="469744" cy="259045"/>
    <xdr:sp macro="" textlink="">
      <xdr:nvSpPr>
        <xdr:cNvPr id="716" name="n_3mainValue【公民館】&#10;一人当たり面積">
          <a:extLst>
            <a:ext uri="{FF2B5EF4-FFF2-40B4-BE49-F238E27FC236}">
              <a16:creationId xmlns:a16="http://schemas.microsoft.com/office/drawing/2014/main" id="{00000000-0008-0000-0E00-0000CC020000}"/>
            </a:ext>
          </a:extLst>
        </xdr:cNvPr>
        <xdr:cNvSpPr txBox="1"/>
      </xdr:nvSpPr>
      <xdr:spPr>
        <a:xfrm>
          <a:off x="19310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橋梁、学校施設については、計画的な更新を進めていることからも類似団体内平均と比較しても下回っている状況である。また、公営住宅については平均値を上回っている状況にあるが、現在は老朽化が進んでいる小柳団地の建替えを進めているところである。しかしながら、いずれの施設においても老朽化が進んでいることや、学校施設や市営住宅などの旧耐震基準による施設が多いことから、今後、人口減少等を踏まえながら、施設のあり方や複合化を検討するなど計画的な更新を進める必要があるもの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41</xdr:row>
      <xdr:rowOff>20501</xdr:rowOff>
    </xdr:from>
    <xdr:to>
      <xdr:col>10</xdr:col>
      <xdr:colOff>165100</xdr:colOff>
      <xdr:row>41</xdr:row>
      <xdr:rowOff>122101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1968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94541</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77" name="n_3aveValue【図書館】&#10;有形固定資産減価償却率">
          <a:extLst>
            <a:ext uri="{FF2B5EF4-FFF2-40B4-BE49-F238E27FC236}">
              <a16:creationId xmlns:a16="http://schemas.microsoft.com/office/drawing/2014/main" id="{00000000-0008-0000-0F00-00004D000000}"/>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78" name="n_4aveValue【図書館】&#10;有形固定資産減価償却率">
          <a:extLst>
            <a:ext uri="{FF2B5EF4-FFF2-40B4-BE49-F238E27FC236}">
              <a16:creationId xmlns:a16="http://schemas.microsoft.com/office/drawing/2014/main" id="{00000000-0008-0000-0F00-00004E000000}"/>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113228</xdr:rowOff>
    </xdr:from>
    <xdr:ext cx="405111" cy="259045"/>
    <xdr:sp macro="" textlink="">
      <xdr:nvSpPr>
        <xdr:cNvPr id="79" name="n_3main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F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F00-000066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F00-000068000000}"/>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F00-00006A00000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71120</xdr:rowOff>
    </xdr:from>
    <xdr:to>
      <xdr:col>41</xdr:col>
      <xdr:colOff>101600</xdr:colOff>
      <xdr:row>41</xdr:row>
      <xdr:rowOff>1270</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143527</xdr:rowOff>
    </xdr:from>
    <xdr:ext cx="469744" cy="259045"/>
    <xdr:sp macro="" textlink="">
      <xdr:nvSpPr>
        <xdr:cNvPr id="118" name="n_1aveValue【図書館】&#10;一人当たり面積">
          <a:extLst>
            <a:ext uri="{FF2B5EF4-FFF2-40B4-BE49-F238E27FC236}">
              <a16:creationId xmlns:a16="http://schemas.microsoft.com/office/drawing/2014/main" id="{00000000-0008-0000-0F00-000076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9" name="n_2aveValue【図書館】&#10;一人当たり面積">
          <a:extLst>
            <a:ext uri="{FF2B5EF4-FFF2-40B4-BE49-F238E27FC236}">
              <a16:creationId xmlns:a16="http://schemas.microsoft.com/office/drawing/2014/main" id="{00000000-0008-0000-0F00-000077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20" name="n_3aveValue【図書館】&#10;一人当たり面積">
          <a:extLst>
            <a:ext uri="{FF2B5EF4-FFF2-40B4-BE49-F238E27FC236}">
              <a16:creationId xmlns:a16="http://schemas.microsoft.com/office/drawing/2014/main" id="{00000000-0008-0000-0F00-000078000000}"/>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21" name="n_4aveValue【図書館】&#10;一人当たり面積">
          <a:extLst>
            <a:ext uri="{FF2B5EF4-FFF2-40B4-BE49-F238E27FC236}">
              <a16:creationId xmlns:a16="http://schemas.microsoft.com/office/drawing/2014/main" id="{00000000-0008-0000-0F00-000079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22" name="n_3mainValue【図書館】&#10;一人当たり面積">
          <a:extLst>
            <a:ext uri="{FF2B5EF4-FFF2-40B4-BE49-F238E27FC236}">
              <a16:creationId xmlns:a16="http://schemas.microsoft.com/office/drawing/2014/main" id="{00000000-0008-0000-0F00-00007A000000}"/>
            </a:ext>
          </a:extLst>
        </xdr:cNvPr>
        <xdr:cNvSpPr txBox="1"/>
      </xdr:nvSpPr>
      <xdr:spPr>
        <a:xfrm>
          <a:off x="7626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48" name="【体育館・プール】&#10;有形固定資産減価償却率最小値テキスト">
          <a:extLst>
            <a:ext uri="{FF2B5EF4-FFF2-40B4-BE49-F238E27FC236}">
              <a16:creationId xmlns:a16="http://schemas.microsoft.com/office/drawing/2014/main" id="{00000000-0008-0000-0F00-0000940000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id="{00000000-0008-0000-0F00-000096000000}"/>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id="{00000000-0008-0000-0F00-00009800000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137177</xdr:rowOff>
    </xdr:from>
    <xdr:ext cx="405111" cy="259045"/>
    <xdr:sp macro="" textlink="">
      <xdr:nvSpPr>
        <xdr:cNvPr id="164" name="【体育館・プール】&#10;有形固定資産減価償却率該当値テキスト">
          <a:extLst>
            <a:ext uri="{FF2B5EF4-FFF2-40B4-BE49-F238E27FC236}">
              <a16:creationId xmlns:a16="http://schemas.microsoft.com/office/drawing/2014/main" id="{00000000-0008-0000-0F00-0000A4000000}"/>
            </a:ext>
          </a:extLst>
        </xdr:cNvPr>
        <xdr:cNvSpPr txBox="1"/>
      </xdr:nvSpPr>
      <xdr:spPr>
        <a:xfrm>
          <a:off x="4673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38100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3797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60</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2908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1968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110490</xdr:rowOff>
    </xdr:from>
    <xdr:to>
      <xdr:col>15</xdr:col>
      <xdr:colOff>50800</xdr:colOff>
      <xdr:row>59</xdr:row>
      <xdr:rowOff>133350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2019300" y="10226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74" name="n_4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175" name="n_1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77" name="n_3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0" name="【体育館・プール】&#10;一人当たり面積最小値テキスト">
          <a:extLst>
            <a:ext uri="{FF2B5EF4-FFF2-40B4-BE49-F238E27FC236}">
              <a16:creationId xmlns:a16="http://schemas.microsoft.com/office/drawing/2014/main" id="{00000000-0008-0000-0F00-0000C8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02" name="【体育館・プール】&#10;一人当たり面積最大値テキスト">
          <a:extLst>
            <a:ext uri="{FF2B5EF4-FFF2-40B4-BE49-F238E27FC236}">
              <a16:creationId xmlns:a16="http://schemas.microsoft.com/office/drawing/2014/main" id="{00000000-0008-0000-0F00-0000CA00000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04" name="【体育館・プール】&#10;一人当たり面積平均値テキスト">
          <a:extLst>
            <a:ext uri="{FF2B5EF4-FFF2-40B4-BE49-F238E27FC236}">
              <a16:creationId xmlns:a16="http://schemas.microsoft.com/office/drawing/2014/main" id="{00000000-0008-0000-0F00-0000CC000000}"/>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104648</xdr:rowOff>
    </xdr:from>
    <xdr:to>
      <xdr:col>55</xdr:col>
      <xdr:colOff>50800</xdr:colOff>
      <xdr:row>57</xdr:row>
      <xdr:rowOff>34798</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10426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57675</xdr:rowOff>
    </xdr:from>
    <xdr:ext cx="469744" cy="259045"/>
    <xdr:sp macro="" textlink="">
      <xdr:nvSpPr>
        <xdr:cNvPr id="216" name="【体育館・プール】&#10;一人当たり面積該当値テキスト">
          <a:extLst>
            <a:ext uri="{FF2B5EF4-FFF2-40B4-BE49-F238E27FC236}">
              <a16:creationId xmlns:a16="http://schemas.microsoft.com/office/drawing/2014/main" id="{00000000-0008-0000-0F00-0000D8000000}"/>
            </a:ext>
          </a:extLst>
        </xdr:cNvPr>
        <xdr:cNvSpPr txBox="1"/>
      </xdr:nvSpPr>
      <xdr:spPr>
        <a:xfrm>
          <a:off x="10515600" y="965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120650</xdr:rowOff>
    </xdr:from>
    <xdr:to>
      <xdr:col>50</xdr:col>
      <xdr:colOff>165100</xdr:colOff>
      <xdr:row>57</xdr:row>
      <xdr:rowOff>50800</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958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155448</xdr:rowOff>
    </xdr:from>
    <xdr:to>
      <xdr:col>55</xdr:col>
      <xdr:colOff>0</xdr:colOff>
      <xdr:row>57</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9639300" y="975664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74930</xdr:rowOff>
    </xdr:from>
    <xdr:to>
      <xdr:col>46</xdr:col>
      <xdr:colOff>38100</xdr:colOff>
      <xdr:row>59</xdr:row>
      <xdr:rowOff>5080</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8699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0</xdr:rowOff>
    </xdr:from>
    <xdr:to>
      <xdr:col>50</xdr:col>
      <xdr:colOff>114300</xdr:colOff>
      <xdr:row>58</xdr:row>
      <xdr:rowOff>125730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flipV="1">
          <a:off x="8750300" y="977265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xdr:rowOff>
    </xdr:from>
    <xdr:to>
      <xdr:col>41</xdr:col>
      <xdr:colOff>101600</xdr:colOff>
      <xdr:row>62</xdr:row>
      <xdr:rowOff>110236</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7810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125730</xdr:rowOff>
    </xdr:from>
    <xdr:to>
      <xdr:col>45</xdr:col>
      <xdr:colOff>177800</xdr:colOff>
      <xdr:row>62</xdr:row>
      <xdr:rowOff>59436</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7861300" y="10069830"/>
          <a:ext cx="889000" cy="6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23" name="n_1aveValue【体育館・プール】&#10;一人当たり面積">
          <a:extLst>
            <a:ext uri="{FF2B5EF4-FFF2-40B4-BE49-F238E27FC236}">
              <a16:creationId xmlns:a16="http://schemas.microsoft.com/office/drawing/2014/main" id="{00000000-0008-0000-0F00-0000DF000000}"/>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24" name="n_2aveValue【体育館・プール】&#10;一人当たり面積">
          <a:extLst>
            <a:ext uri="{FF2B5EF4-FFF2-40B4-BE49-F238E27FC236}">
              <a16:creationId xmlns:a16="http://schemas.microsoft.com/office/drawing/2014/main" id="{00000000-0008-0000-0F00-0000E0000000}"/>
            </a:ext>
          </a:extLst>
        </xdr:cNvPr>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25" name="n_3aveValue【体育館・プール】&#10;一人当たり面積">
          <a:extLst>
            <a:ext uri="{FF2B5EF4-FFF2-40B4-BE49-F238E27FC236}">
              <a16:creationId xmlns:a16="http://schemas.microsoft.com/office/drawing/2014/main" id="{00000000-0008-0000-0F00-0000E1000000}"/>
            </a:ext>
          </a:extLst>
        </xdr:cNvPr>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26" name="n_4aveValue【体育館・プール】&#10;一人当たり面積">
          <a:extLst>
            <a:ext uri="{FF2B5EF4-FFF2-40B4-BE49-F238E27FC236}">
              <a16:creationId xmlns:a16="http://schemas.microsoft.com/office/drawing/2014/main" id="{00000000-0008-0000-0F00-0000E2000000}"/>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67327</xdr:rowOff>
    </xdr:from>
    <xdr:ext cx="469744" cy="259045"/>
    <xdr:sp macro="" textlink="">
      <xdr:nvSpPr>
        <xdr:cNvPr id="227" name="n_1mainValue【体育館・プール】&#10;一人当たり面積">
          <a:extLst>
            <a:ext uri="{FF2B5EF4-FFF2-40B4-BE49-F238E27FC236}">
              <a16:creationId xmlns:a16="http://schemas.microsoft.com/office/drawing/2014/main" id="{00000000-0008-0000-0F00-0000E3000000}"/>
            </a:ext>
          </a:extLst>
        </xdr:cNvPr>
        <xdr:cNvSpPr txBox="1"/>
      </xdr:nvSpPr>
      <xdr:spPr>
        <a:xfrm>
          <a:off x="9391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21607</xdr:rowOff>
    </xdr:from>
    <xdr:ext cx="469744" cy="259045"/>
    <xdr:sp macro="" textlink="">
      <xdr:nvSpPr>
        <xdr:cNvPr id="228" name="n_2mainValue【体育館・プール】&#10;一人当たり面積">
          <a:extLst>
            <a:ext uri="{FF2B5EF4-FFF2-40B4-BE49-F238E27FC236}">
              <a16:creationId xmlns:a16="http://schemas.microsoft.com/office/drawing/2014/main" id="{00000000-0008-0000-0F00-0000E4000000}"/>
            </a:ext>
          </a:extLst>
        </xdr:cNvPr>
        <xdr:cNvSpPr txBox="1"/>
      </xdr:nvSpPr>
      <xdr:spPr>
        <a:xfrm>
          <a:off x="8515427" y="97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126763</xdr:rowOff>
    </xdr:from>
    <xdr:ext cx="469744" cy="259045"/>
    <xdr:sp macro="" textlink="">
      <xdr:nvSpPr>
        <xdr:cNvPr id="229" name="n_3mainValue【体育館・プール】&#10;一人当たり面積">
          <a:extLst>
            <a:ext uri="{FF2B5EF4-FFF2-40B4-BE49-F238E27FC236}">
              <a16:creationId xmlns:a16="http://schemas.microsoft.com/office/drawing/2014/main" id="{00000000-0008-0000-0F00-0000E5000000}"/>
            </a:ext>
          </a:extLst>
        </xdr:cNvPr>
        <xdr:cNvSpPr txBox="1"/>
      </xdr:nvSpPr>
      <xdr:spPr>
        <a:xfrm>
          <a:off x="7626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a:extLst>
            <a:ext uri="{FF2B5EF4-FFF2-40B4-BE49-F238E27FC236}">
              <a16:creationId xmlns:a16="http://schemas.microsoft.com/office/drawing/2014/main" id="{00000000-0008-0000-0F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53" name="【福祉施設】&#10;有形固定資産減価償却率最小値テキスト">
          <a:extLst>
            <a:ext uri="{FF2B5EF4-FFF2-40B4-BE49-F238E27FC236}">
              <a16:creationId xmlns:a16="http://schemas.microsoft.com/office/drawing/2014/main" id="{00000000-0008-0000-0F00-0000FD000000}"/>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55" name="【福祉施設】&#10;有形固定資産減価償却率最大値テキスト">
          <a:extLst>
            <a:ext uri="{FF2B5EF4-FFF2-40B4-BE49-F238E27FC236}">
              <a16:creationId xmlns:a16="http://schemas.microsoft.com/office/drawing/2014/main" id="{00000000-0008-0000-0F00-0000FF00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57" name="【福祉施設】&#10;有形固定資産減価償却率平均値テキスト">
          <a:extLst>
            <a:ext uri="{FF2B5EF4-FFF2-40B4-BE49-F238E27FC236}">
              <a16:creationId xmlns:a16="http://schemas.microsoft.com/office/drawing/2014/main" id="{00000000-0008-0000-0F00-000001010000}"/>
            </a:ext>
          </a:extLst>
        </xdr:cNvPr>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269" name="【福祉施設】&#10;有形固定資産減価償却率該当値テキスト">
          <a:extLst>
            <a:ext uri="{FF2B5EF4-FFF2-40B4-BE49-F238E27FC236}">
              <a16:creationId xmlns:a16="http://schemas.microsoft.com/office/drawing/2014/main" id="{00000000-0008-0000-0F00-00000D010000}"/>
            </a:ext>
          </a:extLst>
        </xdr:cNvPr>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3811</xdr:rowOff>
    </xdr:from>
    <xdr:to>
      <xdr:col>24</xdr:col>
      <xdr:colOff>63500</xdr:colOff>
      <xdr:row>79</xdr:row>
      <xdr:rowOff>49530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3797300" y="13548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65024</xdr:rowOff>
    </xdr:from>
    <xdr:to>
      <xdr:col>15</xdr:col>
      <xdr:colOff>101600</xdr:colOff>
      <xdr:row>78</xdr:row>
      <xdr:rowOff>166624</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2857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115824</xdr:rowOff>
    </xdr:from>
    <xdr:to>
      <xdr:col>19</xdr:col>
      <xdr:colOff>177800</xdr:colOff>
      <xdr:row>79</xdr:row>
      <xdr:rowOff>3811</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2908300" y="134889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163322</xdr:rowOff>
    </xdr:from>
    <xdr:to>
      <xdr:col>10</xdr:col>
      <xdr:colOff>165100</xdr:colOff>
      <xdr:row>79</xdr:row>
      <xdr:rowOff>93472</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1968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115824</xdr:rowOff>
    </xdr:from>
    <xdr:to>
      <xdr:col>15</xdr:col>
      <xdr:colOff>50800</xdr:colOff>
      <xdr:row>79</xdr:row>
      <xdr:rowOff>42672</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2019300" y="1348892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76" name="n_1aveValue【福祉施設】&#10;有形固定資産減価償却率">
          <a:extLst>
            <a:ext uri="{FF2B5EF4-FFF2-40B4-BE49-F238E27FC236}">
              <a16:creationId xmlns:a16="http://schemas.microsoft.com/office/drawing/2014/main" id="{00000000-0008-0000-0F00-000014010000}"/>
            </a:ext>
          </a:extLst>
        </xdr:cNvPr>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77" name="n_2aveValue【福祉施設】&#10;有形固定資産減価償却率">
          <a:extLst>
            <a:ext uri="{FF2B5EF4-FFF2-40B4-BE49-F238E27FC236}">
              <a16:creationId xmlns:a16="http://schemas.microsoft.com/office/drawing/2014/main" id="{00000000-0008-0000-0F00-000015010000}"/>
            </a:ext>
          </a:extLst>
        </xdr:cNvPr>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78" name="n_3aveValue【福祉施設】&#10;有形固定資産減価償却率">
          <a:extLst>
            <a:ext uri="{FF2B5EF4-FFF2-40B4-BE49-F238E27FC236}">
              <a16:creationId xmlns:a16="http://schemas.microsoft.com/office/drawing/2014/main" id="{00000000-0008-0000-0F00-000016010000}"/>
            </a:ext>
          </a:extLst>
        </xdr:cNvPr>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79" name="n_4aveValue【福祉施設】&#10;有形固定資産減価償却率">
          <a:extLst>
            <a:ext uri="{FF2B5EF4-FFF2-40B4-BE49-F238E27FC236}">
              <a16:creationId xmlns:a16="http://schemas.microsoft.com/office/drawing/2014/main" id="{00000000-0008-0000-0F00-000017010000}"/>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80" name="n_1mainValue【福祉施設】&#10;有形固定資産減価償却率">
          <a:extLst>
            <a:ext uri="{FF2B5EF4-FFF2-40B4-BE49-F238E27FC236}">
              <a16:creationId xmlns:a16="http://schemas.microsoft.com/office/drawing/2014/main" id="{00000000-0008-0000-0F00-000018010000}"/>
            </a:ext>
          </a:extLst>
        </xdr:cNvPr>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11701</xdr:rowOff>
    </xdr:from>
    <xdr:ext cx="405111" cy="259045"/>
    <xdr:sp macro="" textlink="">
      <xdr:nvSpPr>
        <xdr:cNvPr id="281" name="n_2mainValue【福祉施設】&#10;有形固定資産減価償却率">
          <a:extLst>
            <a:ext uri="{FF2B5EF4-FFF2-40B4-BE49-F238E27FC236}">
              <a16:creationId xmlns:a16="http://schemas.microsoft.com/office/drawing/2014/main" id="{00000000-0008-0000-0F00-000019010000}"/>
            </a:ext>
          </a:extLst>
        </xdr:cNvPr>
        <xdr:cNvSpPr txBox="1"/>
      </xdr:nvSpPr>
      <xdr:spPr>
        <a:xfrm>
          <a:off x="27057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109999</xdr:rowOff>
    </xdr:from>
    <xdr:ext cx="405111" cy="259045"/>
    <xdr:sp macro="" textlink="">
      <xdr:nvSpPr>
        <xdr:cNvPr id="282" name="n_3mainValue【福祉施設】&#10;有形固定資産減価償却率">
          <a:extLst>
            <a:ext uri="{FF2B5EF4-FFF2-40B4-BE49-F238E27FC236}">
              <a16:creationId xmlns:a16="http://schemas.microsoft.com/office/drawing/2014/main" id="{00000000-0008-0000-0F00-00001A010000}"/>
            </a:ext>
          </a:extLst>
        </xdr:cNvPr>
        <xdr:cNvSpPr txBox="1"/>
      </xdr:nvSpPr>
      <xdr:spPr>
        <a:xfrm>
          <a:off x="1816744"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a:extLst>
            <a:ext uri="{FF2B5EF4-FFF2-40B4-BE49-F238E27FC236}">
              <a16:creationId xmlns:a16="http://schemas.microsoft.com/office/drawing/2014/main" id="{00000000-0008-0000-0F00-00003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09" name="【福祉施設】&#10;一人当たり面積最小値テキスト">
          <a:extLst>
            <a:ext uri="{FF2B5EF4-FFF2-40B4-BE49-F238E27FC236}">
              <a16:creationId xmlns:a16="http://schemas.microsoft.com/office/drawing/2014/main" id="{00000000-0008-0000-0F00-00003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11" name="【福祉施設】&#10;一人当たり面積最大値テキスト">
          <a:extLst>
            <a:ext uri="{FF2B5EF4-FFF2-40B4-BE49-F238E27FC236}">
              <a16:creationId xmlns:a16="http://schemas.microsoft.com/office/drawing/2014/main" id="{00000000-0008-0000-0F00-0000370100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13" name="【福祉施設】&#10;一人当たり面積平均値テキスト">
          <a:extLst>
            <a:ext uri="{FF2B5EF4-FFF2-40B4-BE49-F238E27FC236}">
              <a16:creationId xmlns:a16="http://schemas.microsoft.com/office/drawing/2014/main" id="{00000000-0008-0000-0F00-000039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104321</xdr:rowOff>
    </xdr:from>
    <xdr:to>
      <xdr:col>55</xdr:col>
      <xdr:colOff>50800</xdr:colOff>
      <xdr:row>82</xdr:row>
      <xdr:rowOff>34471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0426700" y="13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127198</xdr:rowOff>
    </xdr:from>
    <xdr:ext cx="469744" cy="259045"/>
    <xdr:sp macro="" textlink="">
      <xdr:nvSpPr>
        <xdr:cNvPr id="325" name="【福祉施設】&#10;一人当たり面積該当値テキスト">
          <a:extLst>
            <a:ext uri="{FF2B5EF4-FFF2-40B4-BE49-F238E27FC236}">
              <a16:creationId xmlns:a16="http://schemas.microsoft.com/office/drawing/2014/main" id="{00000000-0008-0000-0F00-000045010000}"/>
            </a:ext>
          </a:extLst>
        </xdr:cNvPr>
        <xdr:cNvSpPr txBox="1"/>
      </xdr:nvSpPr>
      <xdr:spPr>
        <a:xfrm>
          <a:off x="10515600"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104321</xdr:rowOff>
    </xdr:from>
    <xdr:to>
      <xdr:col>50</xdr:col>
      <xdr:colOff>165100</xdr:colOff>
      <xdr:row>82</xdr:row>
      <xdr:rowOff>34471</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9588500" y="13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155121</xdr:rowOff>
    </xdr:from>
    <xdr:to>
      <xdr:col>55</xdr:col>
      <xdr:colOff>0</xdr:colOff>
      <xdr:row>81</xdr:row>
      <xdr:rowOff>155121</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9639300" y="14042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136979</xdr:rowOff>
    </xdr:from>
    <xdr:to>
      <xdr:col>46</xdr:col>
      <xdr:colOff>38100</xdr:colOff>
      <xdr:row>82</xdr:row>
      <xdr:rowOff>67129</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8699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155121</xdr:rowOff>
    </xdr:from>
    <xdr:to>
      <xdr:col>50</xdr:col>
      <xdr:colOff>114300</xdr:colOff>
      <xdr:row>82</xdr:row>
      <xdr:rowOff>16329</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8750300" y="14042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17236</xdr:rowOff>
    </xdr:from>
    <xdr:to>
      <xdr:col>41</xdr:col>
      <xdr:colOff>101600</xdr:colOff>
      <xdr:row>85</xdr:row>
      <xdr:rowOff>118836</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7810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16329</xdr:rowOff>
    </xdr:from>
    <xdr:to>
      <xdr:col>45</xdr:col>
      <xdr:colOff>177800</xdr:colOff>
      <xdr:row>85</xdr:row>
      <xdr:rowOff>68036</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7861300" y="14075229"/>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32" name="n_1aveValue【福祉施設】&#10;一人当たり面積">
          <a:extLst>
            <a:ext uri="{FF2B5EF4-FFF2-40B4-BE49-F238E27FC236}">
              <a16:creationId xmlns:a16="http://schemas.microsoft.com/office/drawing/2014/main" id="{00000000-0008-0000-0F00-00004C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33" name="n_2aveValue【福祉施設】&#10;一人当たり面積">
          <a:extLst>
            <a:ext uri="{FF2B5EF4-FFF2-40B4-BE49-F238E27FC236}">
              <a16:creationId xmlns:a16="http://schemas.microsoft.com/office/drawing/2014/main" id="{00000000-0008-0000-0F00-00004D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34" name="n_3aveValue【福祉施設】&#10;一人当たり面積">
          <a:extLst>
            <a:ext uri="{FF2B5EF4-FFF2-40B4-BE49-F238E27FC236}">
              <a16:creationId xmlns:a16="http://schemas.microsoft.com/office/drawing/2014/main" id="{00000000-0008-0000-0F00-00004E010000}"/>
            </a:ext>
          </a:extLst>
        </xdr:cNvPr>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35" name="n_4aveValue【福祉施設】&#10;一人当たり面積">
          <a:extLst>
            <a:ext uri="{FF2B5EF4-FFF2-40B4-BE49-F238E27FC236}">
              <a16:creationId xmlns:a16="http://schemas.microsoft.com/office/drawing/2014/main" id="{00000000-0008-0000-0F00-00004F010000}"/>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50998</xdr:rowOff>
    </xdr:from>
    <xdr:ext cx="469744" cy="259045"/>
    <xdr:sp macro="" textlink="">
      <xdr:nvSpPr>
        <xdr:cNvPr id="336" name="n_1mainValue【福祉施設】&#10;一人当たり面積">
          <a:extLst>
            <a:ext uri="{FF2B5EF4-FFF2-40B4-BE49-F238E27FC236}">
              <a16:creationId xmlns:a16="http://schemas.microsoft.com/office/drawing/2014/main" id="{00000000-0008-0000-0F00-000050010000}"/>
            </a:ext>
          </a:extLst>
        </xdr:cNvPr>
        <xdr:cNvSpPr txBox="1"/>
      </xdr:nvSpPr>
      <xdr:spPr>
        <a:xfrm>
          <a:off x="9391727"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83656</xdr:rowOff>
    </xdr:from>
    <xdr:ext cx="469744" cy="259045"/>
    <xdr:sp macro="" textlink="">
      <xdr:nvSpPr>
        <xdr:cNvPr id="337" name="n_2mainValue【福祉施設】&#10;一人当たり面積">
          <a:extLst>
            <a:ext uri="{FF2B5EF4-FFF2-40B4-BE49-F238E27FC236}">
              <a16:creationId xmlns:a16="http://schemas.microsoft.com/office/drawing/2014/main" id="{00000000-0008-0000-0F00-000051010000}"/>
            </a:ext>
          </a:extLst>
        </xdr:cNvPr>
        <xdr:cNvSpPr txBox="1"/>
      </xdr:nvSpPr>
      <xdr:spPr>
        <a:xfrm>
          <a:off x="8515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109963</xdr:rowOff>
    </xdr:from>
    <xdr:ext cx="469744" cy="259045"/>
    <xdr:sp macro="" textlink="">
      <xdr:nvSpPr>
        <xdr:cNvPr id="338" name="n_3mainValue【福祉施設】&#10;一人当たり面積">
          <a:extLst>
            <a:ext uri="{FF2B5EF4-FFF2-40B4-BE49-F238E27FC236}">
              <a16:creationId xmlns:a16="http://schemas.microsoft.com/office/drawing/2014/main" id="{00000000-0008-0000-0F00-000052010000}"/>
            </a:ext>
          </a:extLst>
        </xdr:cNvPr>
        <xdr:cNvSpPr txBox="1"/>
      </xdr:nvSpPr>
      <xdr:spPr>
        <a:xfrm>
          <a:off x="7626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a:extLst>
            <a:ext uri="{FF2B5EF4-FFF2-40B4-BE49-F238E27FC236}">
              <a16:creationId xmlns:a16="http://schemas.microsoft.com/office/drawing/2014/main" id="{00000000-0008-0000-0F00-00006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5" name="【市民会館】&#10;有形固定資産減価償却率最小値テキスト">
          <a:extLst>
            <a:ext uri="{FF2B5EF4-FFF2-40B4-BE49-F238E27FC236}">
              <a16:creationId xmlns:a16="http://schemas.microsoft.com/office/drawing/2014/main" id="{00000000-0008-0000-0F00-00006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67" name="【市民会館】&#10;有形固定資産減価償却率最大値テキスト">
          <a:extLst>
            <a:ext uri="{FF2B5EF4-FFF2-40B4-BE49-F238E27FC236}">
              <a16:creationId xmlns:a16="http://schemas.microsoft.com/office/drawing/2014/main" id="{00000000-0008-0000-0F00-00006F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69" name="【市民会館】&#10;有形固定資産減価償却率平均値テキスト">
          <a:extLst>
            <a:ext uri="{FF2B5EF4-FFF2-40B4-BE49-F238E27FC236}">
              <a16:creationId xmlns:a16="http://schemas.microsoft.com/office/drawing/2014/main" id="{00000000-0008-0000-0F00-000071010000}"/>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133169</xdr:rowOff>
    </xdr:from>
    <xdr:to>
      <xdr:col>24</xdr:col>
      <xdr:colOff>114300</xdr:colOff>
      <xdr:row>107</xdr:row>
      <xdr:rowOff>63319</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4584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111596</xdr:rowOff>
    </xdr:from>
    <xdr:ext cx="405111" cy="259045"/>
    <xdr:sp macro="" textlink="">
      <xdr:nvSpPr>
        <xdr:cNvPr id="381" name="【市民会館】&#10;有形固定資産減価償却率該当値テキスト">
          <a:extLst>
            <a:ext uri="{FF2B5EF4-FFF2-40B4-BE49-F238E27FC236}">
              <a16:creationId xmlns:a16="http://schemas.microsoft.com/office/drawing/2014/main" id="{00000000-0008-0000-0F00-00007D010000}"/>
            </a:ext>
          </a:extLst>
        </xdr:cNvPr>
        <xdr:cNvSpPr txBox="1"/>
      </xdr:nvSpPr>
      <xdr:spPr>
        <a:xfrm>
          <a:off x="4673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97245</xdr:rowOff>
    </xdr:from>
    <xdr:to>
      <xdr:col>20</xdr:col>
      <xdr:colOff>38100</xdr:colOff>
      <xdr:row>107</xdr:row>
      <xdr:rowOff>27395</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3746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148045</xdr:rowOff>
    </xdr:from>
    <xdr:to>
      <xdr:col>24</xdr:col>
      <xdr:colOff>63500</xdr:colOff>
      <xdr:row>107</xdr:row>
      <xdr:rowOff>12519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3797300" y="183217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62956</xdr:rowOff>
    </xdr:from>
    <xdr:to>
      <xdr:col>15</xdr:col>
      <xdr:colOff>101600</xdr:colOff>
      <xdr:row>106</xdr:row>
      <xdr:rowOff>164556</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2857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113756</xdr:rowOff>
    </xdr:from>
    <xdr:to>
      <xdr:col>19</xdr:col>
      <xdr:colOff>177800</xdr:colOff>
      <xdr:row>106</xdr:row>
      <xdr:rowOff>148045</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2908300" y="182874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196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106</xdr:row>
      <xdr:rowOff>113756</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2019300" y="17884139"/>
          <a:ext cx="889000" cy="40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388" name="n_1aveValue【市民会館】&#10;有形固定資産減価償却率">
          <a:extLst>
            <a:ext uri="{FF2B5EF4-FFF2-40B4-BE49-F238E27FC236}">
              <a16:creationId xmlns:a16="http://schemas.microsoft.com/office/drawing/2014/main" id="{00000000-0008-0000-0F00-000084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389" name="n_2aveValue【市民会館】&#10;有形固定資産減価償却率">
          <a:extLst>
            <a:ext uri="{FF2B5EF4-FFF2-40B4-BE49-F238E27FC236}">
              <a16:creationId xmlns:a16="http://schemas.microsoft.com/office/drawing/2014/main" id="{00000000-0008-0000-0F00-000085010000}"/>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390" name="n_3aveValue【市民会館】&#10;有形固定資産減価償却率">
          <a:extLst>
            <a:ext uri="{FF2B5EF4-FFF2-40B4-BE49-F238E27FC236}">
              <a16:creationId xmlns:a16="http://schemas.microsoft.com/office/drawing/2014/main" id="{00000000-0008-0000-0F00-000086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391" name="n_4aveValue【市民会館】&#10;有形固定資産減価償却率">
          <a:extLst>
            <a:ext uri="{FF2B5EF4-FFF2-40B4-BE49-F238E27FC236}">
              <a16:creationId xmlns:a16="http://schemas.microsoft.com/office/drawing/2014/main" id="{00000000-0008-0000-0F00-000087010000}"/>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18522</xdr:rowOff>
    </xdr:from>
    <xdr:ext cx="405111" cy="259045"/>
    <xdr:sp macro="" textlink="">
      <xdr:nvSpPr>
        <xdr:cNvPr id="392" name="n_1mainValue【市民会館】&#10;有形固定資産減価償却率">
          <a:extLst>
            <a:ext uri="{FF2B5EF4-FFF2-40B4-BE49-F238E27FC236}">
              <a16:creationId xmlns:a16="http://schemas.microsoft.com/office/drawing/2014/main" id="{00000000-0008-0000-0F00-000088010000}"/>
            </a:ext>
          </a:extLst>
        </xdr:cNvPr>
        <xdr:cNvSpPr txBox="1"/>
      </xdr:nvSpPr>
      <xdr:spPr>
        <a:xfrm>
          <a:off x="35820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155683</xdr:rowOff>
    </xdr:from>
    <xdr:ext cx="405111" cy="259045"/>
    <xdr:sp macro="" textlink="">
      <xdr:nvSpPr>
        <xdr:cNvPr id="393" name="n_2mainValue【市民会館】&#10;有形固定資産減価償却率">
          <a:extLst>
            <a:ext uri="{FF2B5EF4-FFF2-40B4-BE49-F238E27FC236}">
              <a16:creationId xmlns:a16="http://schemas.microsoft.com/office/drawing/2014/main" id="{00000000-0008-0000-0F00-000089010000}"/>
            </a:ext>
          </a:extLst>
        </xdr:cNvPr>
        <xdr:cNvSpPr txBox="1"/>
      </xdr:nvSpPr>
      <xdr:spPr>
        <a:xfrm>
          <a:off x="2705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95266</xdr:rowOff>
    </xdr:from>
    <xdr:ext cx="405111" cy="259045"/>
    <xdr:sp macro="" textlink="">
      <xdr:nvSpPr>
        <xdr:cNvPr id="394" name="n_3mainValue【市民会館】&#10;有形固定資産減価償却率">
          <a:extLst>
            <a:ext uri="{FF2B5EF4-FFF2-40B4-BE49-F238E27FC236}">
              <a16:creationId xmlns:a16="http://schemas.microsoft.com/office/drawing/2014/main" id="{00000000-0008-0000-0F00-00008A010000}"/>
            </a:ext>
          </a:extLst>
        </xdr:cNvPr>
        <xdr:cNvSpPr txBox="1"/>
      </xdr:nvSpPr>
      <xdr:spPr>
        <a:xfrm>
          <a:off x="1816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市民会館】&#10;一人当たり面積グラフ枠">
          <a:extLst>
            <a:ext uri="{FF2B5EF4-FFF2-40B4-BE49-F238E27FC236}">
              <a16:creationId xmlns:a16="http://schemas.microsoft.com/office/drawing/2014/main" id="{00000000-0008-0000-0F00-00009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15" name="【市民会館】&#10;一人当たり面積最小値テキスト">
          <a:extLst>
            <a:ext uri="{FF2B5EF4-FFF2-40B4-BE49-F238E27FC236}">
              <a16:creationId xmlns:a16="http://schemas.microsoft.com/office/drawing/2014/main" id="{00000000-0008-0000-0F00-00009F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17" name="【市民会館】&#10;一人当たり面積最大値テキスト">
          <a:extLst>
            <a:ext uri="{FF2B5EF4-FFF2-40B4-BE49-F238E27FC236}">
              <a16:creationId xmlns:a16="http://schemas.microsoft.com/office/drawing/2014/main" id="{00000000-0008-0000-0F00-0000A1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19" name="【市民会館】&#10;一人当たり面積平均値テキスト">
          <a:extLst>
            <a:ext uri="{FF2B5EF4-FFF2-40B4-BE49-F238E27FC236}">
              <a16:creationId xmlns:a16="http://schemas.microsoft.com/office/drawing/2014/main" id="{00000000-0008-0000-0F00-0000A3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43197</xdr:rowOff>
    </xdr:from>
    <xdr:ext cx="469744" cy="259045"/>
    <xdr:sp macro="" textlink="">
      <xdr:nvSpPr>
        <xdr:cNvPr id="431" name="【市民会館】&#10;一人当たり面積該当値テキスト">
          <a:extLst>
            <a:ext uri="{FF2B5EF4-FFF2-40B4-BE49-F238E27FC236}">
              <a16:creationId xmlns:a16="http://schemas.microsoft.com/office/drawing/2014/main" id="{00000000-0008-0000-0F00-0000AF010000}"/>
            </a:ext>
          </a:extLst>
        </xdr:cNvPr>
        <xdr:cNvSpPr txBox="1"/>
      </xdr:nvSpPr>
      <xdr:spPr>
        <a:xfrm>
          <a:off x="105156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7620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9639300" y="1835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7620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8750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82550</xdr:rowOff>
    </xdr:from>
    <xdr:to>
      <xdr:col>41</xdr:col>
      <xdr:colOff>101600</xdr:colOff>
      <xdr:row>103</xdr:row>
      <xdr:rowOff>12700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7810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133350</xdr:rowOff>
    </xdr:from>
    <xdr:to>
      <xdr:col>45</xdr:col>
      <xdr:colOff>177800</xdr:colOff>
      <xdr:row>107</xdr:row>
      <xdr:rowOff>7620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7861300" y="1762125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38" name="n_1aveValue【市民会館】&#10;一人当たり面積">
          <a:extLst>
            <a:ext uri="{FF2B5EF4-FFF2-40B4-BE49-F238E27FC236}">
              <a16:creationId xmlns:a16="http://schemas.microsoft.com/office/drawing/2014/main" id="{00000000-0008-0000-0F00-0000B6010000}"/>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39" name="n_2aveValue【市民会館】&#10;一人当たり面積">
          <a:extLst>
            <a:ext uri="{FF2B5EF4-FFF2-40B4-BE49-F238E27FC236}">
              <a16:creationId xmlns:a16="http://schemas.microsoft.com/office/drawing/2014/main" id="{00000000-0008-0000-0F00-0000B7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40" name="n_3aveValue【市民会館】&#10;一人当たり面積">
          <a:extLst>
            <a:ext uri="{FF2B5EF4-FFF2-40B4-BE49-F238E27FC236}">
              <a16:creationId xmlns:a16="http://schemas.microsoft.com/office/drawing/2014/main" id="{00000000-0008-0000-0F00-0000B8010000}"/>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41" name="n_4aveValue【市民会館】&#10;一人当たり面積">
          <a:extLst>
            <a:ext uri="{FF2B5EF4-FFF2-40B4-BE49-F238E27FC236}">
              <a16:creationId xmlns:a16="http://schemas.microsoft.com/office/drawing/2014/main" id="{00000000-0008-0000-0F00-0000B9010000}"/>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442" name="n_1mainValue【市民会館】&#10;一人当たり面積">
          <a:extLst>
            <a:ext uri="{FF2B5EF4-FFF2-40B4-BE49-F238E27FC236}">
              <a16:creationId xmlns:a16="http://schemas.microsoft.com/office/drawing/2014/main" id="{00000000-0008-0000-0F00-0000BA010000}"/>
            </a:ext>
          </a:extLst>
        </xdr:cNvPr>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43" name="n_2mainValue【市民会館】&#10;一人当たり面積">
          <a:extLst>
            <a:ext uri="{FF2B5EF4-FFF2-40B4-BE49-F238E27FC236}">
              <a16:creationId xmlns:a16="http://schemas.microsoft.com/office/drawing/2014/main" id="{00000000-0008-0000-0F00-0000BB010000}"/>
            </a:ext>
          </a:extLst>
        </xdr:cNvPr>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29227</xdr:rowOff>
    </xdr:from>
    <xdr:ext cx="469744" cy="259045"/>
    <xdr:sp macro="" textlink="">
      <xdr:nvSpPr>
        <xdr:cNvPr id="444" name="n_3mainValue【市民会館】&#10;一人当たり面積">
          <a:extLst>
            <a:ext uri="{FF2B5EF4-FFF2-40B4-BE49-F238E27FC236}">
              <a16:creationId xmlns:a16="http://schemas.microsoft.com/office/drawing/2014/main" id="{00000000-0008-0000-0F00-0000BC010000}"/>
            </a:ext>
          </a:extLst>
        </xdr:cNvPr>
        <xdr:cNvSpPr txBox="1"/>
      </xdr:nvSpPr>
      <xdr:spPr>
        <a:xfrm>
          <a:off x="7626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a:extLst>
            <a:ext uri="{FF2B5EF4-FFF2-40B4-BE49-F238E27FC236}">
              <a16:creationId xmlns:a16="http://schemas.microsoft.com/office/drawing/2014/main" id="{00000000-0008-0000-0F00-0000D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71" name="【一般廃棄物処理施設】&#10;有形固定資産減価償却率最小値テキスト">
          <a:extLst>
            <a:ext uri="{FF2B5EF4-FFF2-40B4-BE49-F238E27FC236}">
              <a16:creationId xmlns:a16="http://schemas.microsoft.com/office/drawing/2014/main" id="{00000000-0008-0000-0F00-0000D701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73" name="【一般廃棄物処理施設】&#10;有形固定資産減価償却率最大値テキスト">
          <a:extLst>
            <a:ext uri="{FF2B5EF4-FFF2-40B4-BE49-F238E27FC236}">
              <a16:creationId xmlns:a16="http://schemas.microsoft.com/office/drawing/2014/main" id="{00000000-0008-0000-0F00-0000D9010000}"/>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75" name="【一般廃棄物処理施設】&#10;有形固定資産減価償却率平均値テキスト">
          <a:extLst>
            <a:ext uri="{FF2B5EF4-FFF2-40B4-BE49-F238E27FC236}">
              <a16:creationId xmlns:a16="http://schemas.microsoft.com/office/drawing/2014/main" id="{00000000-0008-0000-0F00-0000DB010000}"/>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487" name="【一般廃棄物処理施設】&#10;有形固定資産減価償却率該当値テキスト">
          <a:extLst>
            <a:ext uri="{FF2B5EF4-FFF2-40B4-BE49-F238E27FC236}">
              <a16:creationId xmlns:a16="http://schemas.microsoft.com/office/drawing/2014/main" id="{00000000-0008-0000-0F00-0000E7010000}"/>
            </a:ext>
          </a:extLst>
        </xdr:cNvPr>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23767</xdr:rowOff>
    </xdr:from>
    <xdr:to>
      <xdr:col>81</xdr:col>
      <xdr:colOff>101600</xdr:colOff>
      <xdr:row>36</xdr:row>
      <xdr:rowOff>125367</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5430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74567</xdr:rowOff>
    </xdr:from>
    <xdr:to>
      <xdr:col>85</xdr:col>
      <xdr:colOff>127000</xdr:colOff>
      <xdr:row>36</xdr:row>
      <xdr:rowOff>144780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5481300" y="624676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74567</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4592300" y="617328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33564</xdr:rowOff>
    </xdr:from>
    <xdr:to>
      <xdr:col>72</xdr:col>
      <xdr:colOff>38100</xdr:colOff>
      <xdr:row>35</xdr:row>
      <xdr:rowOff>135164</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3652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84364</xdr:rowOff>
    </xdr:from>
    <xdr:to>
      <xdr:col>76</xdr:col>
      <xdr:colOff>114300</xdr:colOff>
      <xdr:row>36</xdr:row>
      <xdr:rowOff>1089</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3703300" y="608511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494" name="n_1aveValue【一般廃棄物処理施設】&#10;有形固定資産減価償却率">
          <a:extLst>
            <a:ext uri="{FF2B5EF4-FFF2-40B4-BE49-F238E27FC236}">
              <a16:creationId xmlns:a16="http://schemas.microsoft.com/office/drawing/2014/main" id="{00000000-0008-0000-0F00-0000EE010000}"/>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495" name="n_2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496" name="n_3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497" name="n_4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141894</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151691</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a:extLst>
            <a:ext uri="{FF2B5EF4-FFF2-40B4-BE49-F238E27FC236}">
              <a16:creationId xmlns:a16="http://schemas.microsoft.com/office/drawing/2014/main" id="{00000000-0008-0000-0F00-00000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25" name="【一般廃棄物処理施設】&#10;一人当たり有形固定資産（償却資産）額最小値テキスト">
          <a:extLst>
            <a:ext uri="{FF2B5EF4-FFF2-40B4-BE49-F238E27FC236}">
              <a16:creationId xmlns:a16="http://schemas.microsoft.com/office/drawing/2014/main" id="{00000000-0008-0000-0F00-00000D020000}"/>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27" name="【一般廃棄物処理施設】&#10;一人当たり有形固定資産（償却資産）額最大値テキスト">
          <a:extLst>
            <a:ext uri="{FF2B5EF4-FFF2-40B4-BE49-F238E27FC236}">
              <a16:creationId xmlns:a16="http://schemas.microsoft.com/office/drawing/2014/main" id="{00000000-0008-0000-0F00-00000F020000}"/>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29" name="【一般廃棄物処理施設】&#10;一人当たり有形固定資産（償却資産）額平均値テキスト">
          <a:extLst>
            <a:ext uri="{FF2B5EF4-FFF2-40B4-BE49-F238E27FC236}">
              <a16:creationId xmlns:a16="http://schemas.microsoft.com/office/drawing/2014/main" id="{00000000-0008-0000-0F00-000011020000}"/>
            </a:ext>
          </a:extLst>
        </xdr:cNvPr>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96243</xdr:rowOff>
    </xdr:from>
    <xdr:to>
      <xdr:col>116</xdr:col>
      <xdr:colOff>114300</xdr:colOff>
      <xdr:row>40</xdr:row>
      <xdr:rowOff>26393</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2110700" y="67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74670</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00000000-0008-0000-0F00-00001D020000}"/>
            </a:ext>
          </a:extLst>
        </xdr:cNvPr>
        <xdr:cNvSpPr txBox="1"/>
      </xdr:nvSpPr>
      <xdr:spPr>
        <a:xfrm>
          <a:off x="22199600" y="676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102225</xdr:rowOff>
    </xdr:from>
    <xdr:to>
      <xdr:col>112</xdr:col>
      <xdr:colOff>38100</xdr:colOff>
      <xdr:row>40</xdr:row>
      <xdr:rowOff>32375</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1272500" y="67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147043</xdr:rowOff>
    </xdr:from>
    <xdr:to>
      <xdr:col>116</xdr:col>
      <xdr:colOff>63500</xdr:colOff>
      <xdr:row>39</xdr:row>
      <xdr:rowOff>153025</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1323300" y="6833593"/>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107696</xdr:rowOff>
    </xdr:from>
    <xdr:to>
      <xdr:col>107</xdr:col>
      <xdr:colOff>101600</xdr:colOff>
      <xdr:row>40</xdr:row>
      <xdr:rowOff>37846</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0383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153025</xdr:rowOff>
    </xdr:from>
    <xdr:to>
      <xdr:col>111</xdr:col>
      <xdr:colOff>177800</xdr:colOff>
      <xdr:row>39</xdr:row>
      <xdr:rowOff>158496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20434300" y="683957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116908</xdr:rowOff>
    </xdr:from>
    <xdr:to>
      <xdr:col>102</xdr:col>
      <xdr:colOff>165100</xdr:colOff>
      <xdr:row>40</xdr:row>
      <xdr:rowOff>47058</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9494500" y="68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158496</xdr:rowOff>
    </xdr:from>
    <xdr:to>
      <xdr:col>107</xdr:col>
      <xdr:colOff>50800</xdr:colOff>
      <xdr:row>39</xdr:row>
      <xdr:rowOff>167708</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9545300" y="6845046"/>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51" name="n_4ave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23502</xdr:rowOff>
    </xdr:from>
    <xdr:ext cx="534377" cy="259045"/>
    <xdr:sp macro="" textlink="">
      <xdr:nvSpPr>
        <xdr:cNvPr id="552" name="n_1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1043411" y="68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28973</xdr:rowOff>
    </xdr:from>
    <xdr:ext cx="534377" cy="259045"/>
    <xdr:sp macro="" textlink="">
      <xdr:nvSpPr>
        <xdr:cNvPr id="553" name="n_2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0167111" y="68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38185</xdr:rowOff>
    </xdr:from>
    <xdr:ext cx="534377" cy="259045"/>
    <xdr:sp macro="" textlink="">
      <xdr:nvSpPr>
        <xdr:cNvPr id="554" name="n_3main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78111" y="68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00000000-0008-0000-0F00-00004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78" name="【保健センター・保健所】&#10;有形固定資産減価償却率最小値テキスト">
          <a:extLst>
            <a:ext uri="{FF2B5EF4-FFF2-40B4-BE49-F238E27FC236}">
              <a16:creationId xmlns:a16="http://schemas.microsoft.com/office/drawing/2014/main" id="{00000000-0008-0000-0F00-00004202000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80" name="【保健センター・保健所】&#10;有形固定資産減価償却率最大値テキスト">
          <a:extLst>
            <a:ext uri="{FF2B5EF4-FFF2-40B4-BE49-F238E27FC236}">
              <a16:creationId xmlns:a16="http://schemas.microsoft.com/office/drawing/2014/main" id="{00000000-0008-0000-0F00-000044020000}"/>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00000000-0008-0000-0F00-00004602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19067</xdr:rowOff>
    </xdr:from>
    <xdr:ext cx="405111" cy="259045"/>
    <xdr:sp macro="" textlink="">
      <xdr:nvSpPr>
        <xdr:cNvPr id="594" name="【保健センター・保健所】&#10;有形固定資産減価償却率該当値テキスト">
          <a:extLst>
            <a:ext uri="{FF2B5EF4-FFF2-40B4-BE49-F238E27FC236}">
              <a16:creationId xmlns:a16="http://schemas.microsoft.com/office/drawing/2014/main" id="{00000000-0008-0000-0F00-000052020000}"/>
            </a:ext>
          </a:extLst>
        </xdr:cNvPr>
        <xdr:cNvSpPr txBox="1"/>
      </xdr:nvSpPr>
      <xdr:spPr>
        <a:xfrm>
          <a:off x="163576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xdr:rowOff>
    </xdr:from>
    <xdr:to>
      <xdr:col>81</xdr:col>
      <xdr:colOff>101600</xdr:colOff>
      <xdr:row>59</xdr:row>
      <xdr:rowOff>117094</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5430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66294</xdr:rowOff>
    </xdr:from>
    <xdr:to>
      <xdr:col>85</xdr:col>
      <xdr:colOff>127000</xdr:colOff>
      <xdr:row>59</xdr:row>
      <xdr:rowOff>91440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5481300" y="1018184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143510</xdr:rowOff>
    </xdr:from>
    <xdr:to>
      <xdr:col>76</xdr:col>
      <xdr:colOff>165100</xdr:colOff>
      <xdr:row>59</xdr:row>
      <xdr:rowOff>73660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454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66294</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4592300" y="101384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150368</xdr:rowOff>
    </xdr:from>
    <xdr:to>
      <xdr:col>72</xdr:col>
      <xdr:colOff>38100</xdr:colOff>
      <xdr:row>58</xdr:row>
      <xdr:rowOff>80518</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3652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29718</xdr:rowOff>
    </xdr:from>
    <xdr:to>
      <xdr:col>76</xdr:col>
      <xdr:colOff>114300</xdr:colOff>
      <xdr:row>59</xdr:row>
      <xdr:rowOff>22860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3703300" y="997381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04" name="n_4ave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108221</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5266044"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64787</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4389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71645</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3500744" y="1001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F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F00-000078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F00-00007A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F00-00007C020000}"/>
            </a:ext>
          </a:extLst>
        </xdr:cNvPr>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2110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10177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00000000-0008-0000-0F00-000088020000}"/>
            </a:ext>
          </a:extLst>
        </xdr:cNvPr>
        <xdr:cNvSpPr txBox="1"/>
      </xdr:nvSpPr>
      <xdr:spPr>
        <a:xfrm>
          <a:off x="22199600"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158750</xdr:rowOff>
    </xdr:from>
    <xdr:to>
      <xdr:col>112</xdr:col>
      <xdr:colOff>38100</xdr:colOff>
      <xdr:row>60</xdr:row>
      <xdr:rowOff>88900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127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38100</xdr:rowOff>
    </xdr:from>
    <xdr:to>
      <xdr:col>116</xdr:col>
      <xdr:colOff>63500</xdr:colOff>
      <xdr:row>60</xdr:row>
      <xdr:rowOff>38100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21323300" y="1032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038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38100</xdr:rowOff>
    </xdr:from>
    <xdr:to>
      <xdr:col>111</xdr:col>
      <xdr:colOff>177800</xdr:colOff>
      <xdr:row>60</xdr:row>
      <xdr:rowOff>57150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0434300" y="10325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9494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61</xdr:row>
      <xdr:rowOff>19050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9545300" y="10344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55" name="n_1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56" name="n_2aveValue【保健センター・保健所】&#10;一人当たり面積">
          <a:extLst>
            <a:ext uri="{FF2B5EF4-FFF2-40B4-BE49-F238E27FC236}">
              <a16:creationId xmlns:a16="http://schemas.microsoft.com/office/drawing/2014/main" id="{00000000-0008-0000-0F00-000090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57" name="n_3aveValue【保健センター・保健所】&#10;一人当たり面積">
          <a:extLst>
            <a:ext uri="{FF2B5EF4-FFF2-40B4-BE49-F238E27FC236}">
              <a16:creationId xmlns:a16="http://schemas.microsoft.com/office/drawing/2014/main" id="{00000000-0008-0000-0F00-000091020000}"/>
            </a:ext>
          </a:extLst>
        </xdr:cNvPr>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58" name="n_4aveValue【保健センター・保健所】&#10;一人当たり面積">
          <a:extLst>
            <a:ext uri="{FF2B5EF4-FFF2-40B4-BE49-F238E27FC236}">
              <a16:creationId xmlns:a16="http://schemas.microsoft.com/office/drawing/2014/main" id="{00000000-0008-0000-0F00-000092020000}"/>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105427</xdr:rowOff>
    </xdr:from>
    <xdr:ext cx="469744" cy="259045"/>
    <xdr:sp macro="" textlink="">
      <xdr:nvSpPr>
        <xdr:cNvPr id="659" name="n_1mainValue【保健センター・保健所】&#10;一人当たり面積">
          <a:extLst>
            <a:ext uri="{FF2B5EF4-FFF2-40B4-BE49-F238E27FC236}">
              <a16:creationId xmlns:a16="http://schemas.microsoft.com/office/drawing/2014/main" id="{00000000-0008-0000-0F00-000093020000}"/>
            </a:ext>
          </a:extLst>
        </xdr:cNvPr>
        <xdr:cNvSpPr txBox="1"/>
      </xdr:nvSpPr>
      <xdr:spPr>
        <a:xfrm>
          <a:off x="21075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660" name="n_2mainValue【保健センター・保健所】&#10;一人当たり面積">
          <a:extLst>
            <a:ext uri="{FF2B5EF4-FFF2-40B4-BE49-F238E27FC236}">
              <a16:creationId xmlns:a16="http://schemas.microsoft.com/office/drawing/2014/main" id="{00000000-0008-0000-0F00-000094020000}"/>
            </a:ext>
          </a:extLst>
        </xdr:cNvPr>
        <xdr:cNvSpPr txBox="1"/>
      </xdr:nvSpPr>
      <xdr:spPr>
        <a:xfrm>
          <a:off x="20199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661" name="n_3mainValue【保健センター・保健所】&#10;一人当たり面積">
          <a:extLst>
            <a:ext uri="{FF2B5EF4-FFF2-40B4-BE49-F238E27FC236}">
              <a16:creationId xmlns:a16="http://schemas.microsoft.com/office/drawing/2014/main" id="{00000000-0008-0000-0F00-000095020000}"/>
            </a:ext>
          </a:extLst>
        </xdr:cNvPr>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a:extLst>
            <a:ext uri="{FF2B5EF4-FFF2-40B4-BE49-F238E27FC236}">
              <a16:creationId xmlns:a16="http://schemas.microsoft.com/office/drawing/2014/main" id="{00000000-0008-0000-0F00-0000A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687" name="【消防施設】&#10;有形固定資産減価償却率最小値テキスト">
          <a:extLst>
            <a:ext uri="{FF2B5EF4-FFF2-40B4-BE49-F238E27FC236}">
              <a16:creationId xmlns:a16="http://schemas.microsoft.com/office/drawing/2014/main" id="{00000000-0008-0000-0F00-0000AF02000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689" name="【消防施設】&#10;有形固定資産減価償却率最大値テキスト">
          <a:extLst>
            <a:ext uri="{FF2B5EF4-FFF2-40B4-BE49-F238E27FC236}">
              <a16:creationId xmlns:a16="http://schemas.microsoft.com/office/drawing/2014/main" id="{00000000-0008-0000-0F00-0000B1020000}"/>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691" name="【消防施設】&#10;有形固定資産減価償却率平均値テキスト">
          <a:extLst>
            <a:ext uri="{FF2B5EF4-FFF2-40B4-BE49-F238E27FC236}">
              <a16:creationId xmlns:a16="http://schemas.microsoft.com/office/drawing/2014/main" id="{00000000-0008-0000-0F00-0000B3020000}"/>
            </a:ext>
          </a:extLst>
        </xdr:cNvPr>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162561</xdr:rowOff>
    </xdr:from>
    <xdr:to>
      <xdr:col>85</xdr:col>
      <xdr:colOff>177800</xdr:colOff>
      <xdr:row>86</xdr:row>
      <xdr:rowOff>92711</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6268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77488</xdr:rowOff>
    </xdr:from>
    <xdr:ext cx="405111" cy="259045"/>
    <xdr:sp macro="" textlink="">
      <xdr:nvSpPr>
        <xdr:cNvPr id="703" name="【消防施設】&#10;有形固定資産減価償却率該当値テキスト">
          <a:extLst>
            <a:ext uri="{FF2B5EF4-FFF2-40B4-BE49-F238E27FC236}">
              <a16:creationId xmlns:a16="http://schemas.microsoft.com/office/drawing/2014/main" id="{00000000-0008-0000-0F00-0000BF020000}"/>
            </a:ext>
          </a:extLst>
        </xdr:cNvPr>
        <xdr:cNvSpPr txBox="1"/>
      </xdr:nvSpPr>
      <xdr:spPr>
        <a:xfrm>
          <a:off x="16357600" y="1465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141605</xdr:rowOff>
    </xdr:from>
    <xdr:to>
      <xdr:col>81</xdr:col>
      <xdr:colOff>101600</xdr:colOff>
      <xdr:row>86</xdr:row>
      <xdr:rowOff>71755</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5430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20955</xdr:rowOff>
    </xdr:from>
    <xdr:to>
      <xdr:col>85</xdr:col>
      <xdr:colOff>127000</xdr:colOff>
      <xdr:row>86</xdr:row>
      <xdr:rowOff>41911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5481300" y="147656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116839</xdr:rowOff>
    </xdr:from>
    <xdr:to>
      <xdr:col>76</xdr:col>
      <xdr:colOff>165100</xdr:colOff>
      <xdr:row>86</xdr:row>
      <xdr:rowOff>46989</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454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167639</xdr:rowOff>
    </xdr:from>
    <xdr:to>
      <xdr:col>81</xdr:col>
      <xdr:colOff>50800</xdr:colOff>
      <xdr:row>86</xdr:row>
      <xdr:rowOff>20955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4592300" y="147408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95886</xdr:rowOff>
    </xdr:from>
    <xdr:to>
      <xdr:col>72</xdr:col>
      <xdr:colOff>38100</xdr:colOff>
      <xdr:row>86</xdr:row>
      <xdr:rowOff>26036</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3652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146686</xdr:rowOff>
    </xdr:from>
    <xdr:to>
      <xdr:col>76</xdr:col>
      <xdr:colOff>114300</xdr:colOff>
      <xdr:row>85</xdr:row>
      <xdr:rowOff>167639</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3703300" y="147199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10" name="n_1aveValue【消防施設】&#10;有形固定資産減価償却率">
          <a:extLst>
            <a:ext uri="{FF2B5EF4-FFF2-40B4-BE49-F238E27FC236}">
              <a16:creationId xmlns:a16="http://schemas.microsoft.com/office/drawing/2014/main" id="{00000000-0008-0000-0F00-0000C6020000}"/>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11" name="n_2aveValue【消防施設】&#10;有形固定資産減価償却率">
          <a:extLst>
            <a:ext uri="{FF2B5EF4-FFF2-40B4-BE49-F238E27FC236}">
              <a16:creationId xmlns:a16="http://schemas.microsoft.com/office/drawing/2014/main" id="{00000000-0008-0000-0F00-0000C7020000}"/>
            </a:ext>
          </a:extLst>
        </xdr:cNvPr>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12" name="n_3aveValue【消防施設】&#10;有形固定資産減価償却率">
          <a:extLst>
            <a:ext uri="{FF2B5EF4-FFF2-40B4-BE49-F238E27FC236}">
              <a16:creationId xmlns:a16="http://schemas.microsoft.com/office/drawing/2014/main" id="{00000000-0008-0000-0F00-0000C802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13" name="n_4aveValue【消防施設】&#10;有形固定資産減価償却率">
          <a:extLst>
            <a:ext uri="{FF2B5EF4-FFF2-40B4-BE49-F238E27FC236}">
              <a16:creationId xmlns:a16="http://schemas.microsoft.com/office/drawing/2014/main" id="{00000000-0008-0000-0F00-0000C9020000}"/>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62882</xdr:rowOff>
    </xdr:from>
    <xdr:ext cx="405111" cy="259045"/>
    <xdr:sp macro="" textlink="">
      <xdr:nvSpPr>
        <xdr:cNvPr id="714" name="n_1mainValue【消防施設】&#10;有形固定資産減価償却率">
          <a:extLst>
            <a:ext uri="{FF2B5EF4-FFF2-40B4-BE49-F238E27FC236}">
              <a16:creationId xmlns:a16="http://schemas.microsoft.com/office/drawing/2014/main" id="{00000000-0008-0000-0F00-0000CA020000}"/>
            </a:ext>
          </a:extLst>
        </xdr:cNvPr>
        <xdr:cNvSpPr txBox="1"/>
      </xdr:nvSpPr>
      <xdr:spPr>
        <a:xfrm>
          <a:off x="152660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38116</xdr:rowOff>
    </xdr:from>
    <xdr:ext cx="405111" cy="259045"/>
    <xdr:sp macro="" textlink="">
      <xdr:nvSpPr>
        <xdr:cNvPr id="715" name="n_2mainValue【消防施設】&#10;有形固定資産減価償却率">
          <a:extLst>
            <a:ext uri="{FF2B5EF4-FFF2-40B4-BE49-F238E27FC236}">
              <a16:creationId xmlns:a16="http://schemas.microsoft.com/office/drawing/2014/main" id="{00000000-0008-0000-0F00-0000CB020000}"/>
            </a:ext>
          </a:extLst>
        </xdr:cNvPr>
        <xdr:cNvSpPr txBox="1"/>
      </xdr:nvSpPr>
      <xdr:spPr>
        <a:xfrm>
          <a:off x="14389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17163</xdr:rowOff>
    </xdr:from>
    <xdr:ext cx="405111" cy="259045"/>
    <xdr:sp macro="" textlink="">
      <xdr:nvSpPr>
        <xdr:cNvPr id="716" name="n_3mainValue【消防施設】&#10;有形固定資産減価償却率">
          <a:extLst>
            <a:ext uri="{FF2B5EF4-FFF2-40B4-BE49-F238E27FC236}">
              <a16:creationId xmlns:a16="http://schemas.microsoft.com/office/drawing/2014/main" id="{00000000-0008-0000-0F00-0000CC020000}"/>
            </a:ext>
          </a:extLst>
        </xdr:cNvPr>
        <xdr:cNvSpPr txBox="1"/>
      </xdr:nvSpPr>
      <xdr:spPr>
        <a:xfrm>
          <a:off x="13500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a:extLst>
            <a:ext uri="{FF2B5EF4-FFF2-40B4-BE49-F238E27FC236}">
              <a16:creationId xmlns:a16="http://schemas.microsoft.com/office/drawing/2014/main" id="{00000000-0008-0000-0F00-0000E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41" name="【消防施設】&#10;一人当たり面積最小値テキスト">
          <a:extLst>
            <a:ext uri="{FF2B5EF4-FFF2-40B4-BE49-F238E27FC236}">
              <a16:creationId xmlns:a16="http://schemas.microsoft.com/office/drawing/2014/main" id="{00000000-0008-0000-0F00-0000E5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43" name="【消防施設】&#10;一人当たり面積最大値テキスト">
          <a:extLst>
            <a:ext uri="{FF2B5EF4-FFF2-40B4-BE49-F238E27FC236}">
              <a16:creationId xmlns:a16="http://schemas.microsoft.com/office/drawing/2014/main" id="{00000000-0008-0000-0F00-0000E7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45" name="【消防施設】&#10;一人当たり面積平均値テキスト">
          <a:extLst>
            <a:ext uri="{FF2B5EF4-FFF2-40B4-BE49-F238E27FC236}">
              <a16:creationId xmlns:a16="http://schemas.microsoft.com/office/drawing/2014/main" id="{00000000-0008-0000-0F00-0000E9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757" name="【消防施設】&#10;一人当たり面積該当値テキスト">
          <a:extLst>
            <a:ext uri="{FF2B5EF4-FFF2-40B4-BE49-F238E27FC236}">
              <a16:creationId xmlns:a16="http://schemas.microsoft.com/office/drawing/2014/main" id="{00000000-0008-0000-0F00-0000F5020000}"/>
            </a:ext>
          </a:extLst>
        </xdr:cNvPr>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85</xdr:row>
      <xdr:rowOff>6350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9545300" y="1456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64" name="n_1aveValue【消防施設】&#10;一人当たり面積">
          <a:extLst>
            <a:ext uri="{FF2B5EF4-FFF2-40B4-BE49-F238E27FC236}">
              <a16:creationId xmlns:a16="http://schemas.microsoft.com/office/drawing/2014/main" id="{00000000-0008-0000-0F00-0000FC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65" name="n_2aveValue【消防施設】&#10;一人当たり面積">
          <a:extLst>
            <a:ext uri="{FF2B5EF4-FFF2-40B4-BE49-F238E27FC236}">
              <a16:creationId xmlns:a16="http://schemas.microsoft.com/office/drawing/2014/main" id="{00000000-0008-0000-0F00-0000FD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66" name="n_3aveValue【消防施設】&#10;一人当たり面積">
          <a:extLst>
            <a:ext uri="{FF2B5EF4-FFF2-40B4-BE49-F238E27FC236}">
              <a16:creationId xmlns:a16="http://schemas.microsoft.com/office/drawing/2014/main" id="{00000000-0008-0000-0F00-0000FE02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67" name="n_4aveValue【消防施設】&#10;一人当たり面積">
          <a:extLst>
            <a:ext uri="{FF2B5EF4-FFF2-40B4-BE49-F238E27FC236}">
              <a16:creationId xmlns:a16="http://schemas.microsoft.com/office/drawing/2014/main" id="{00000000-0008-0000-0F00-0000FF02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768" name="n_1mainValue【消防施設】&#10;一人当たり面積">
          <a:extLst>
            <a:ext uri="{FF2B5EF4-FFF2-40B4-BE49-F238E27FC236}">
              <a16:creationId xmlns:a16="http://schemas.microsoft.com/office/drawing/2014/main" id="{00000000-0008-0000-0F00-000000030000}"/>
            </a:ext>
          </a:extLst>
        </xdr:cNvPr>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769" name="n_2mainValue【消防施設】&#10;一人当たり面積">
          <a:extLst>
            <a:ext uri="{FF2B5EF4-FFF2-40B4-BE49-F238E27FC236}">
              <a16:creationId xmlns:a16="http://schemas.microsoft.com/office/drawing/2014/main" id="{00000000-0008-0000-0F00-000001030000}"/>
            </a:ext>
          </a:extLst>
        </xdr:cNvPr>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770" name="n_3mainValue【消防施設】&#10;一人当たり面積">
          <a:extLst>
            <a:ext uri="{FF2B5EF4-FFF2-40B4-BE49-F238E27FC236}">
              <a16:creationId xmlns:a16="http://schemas.microsoft.com/office/drawing/2014/main" id="{00000000-0008-0000-0F00-000002030000}"/>
            </a:ext>
          </a:extLst>
        </xdr:cNvPr>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a:extLst>
            <a:ext uri="{FF2B5EF4-FFF2-40B4-BE49-F238E27FC236}">
              <a16:creationId xmlns:a16="http://schemas.microsoft.com/office/drawing/2014/main" id="{00000000-0008-0000-0F00-00001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797" name="【庁舎】&#10;有形固定資産減価償却率最小値テキスト">
          <a:extLst>
            <a:ext uri="{FF2B5EF4-FFF2-40B4-BE49-F238E27FC236}">
              <a16:creationId xmlns:a16="http://schemas.microsoft.com/office/drawing/2014/main" id="{00000000-0008-0000-0F00-00001D03000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799" name="【庁舎】&#10;有形固定資産減価償却率最大値テキスト">
          <a:extLst>
            <a:ext uri="{FF2B5EF4-FFF2-40B4-BE49-F238E27FC236}">
              <a16:creationId xmlns:a16="http://schemas.microsoft.com/office/drawing/2014/main" id="{00000000-0008-0000-0F00-00001F030000}"/>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01" name="【庁舎】&#10;有形固定資産減価償却率平均値テキスト">
          <a:extLst>
            <a:ext uri="{FF2B5EF4-FFF2-40B4-BE49-F238E27FC236}">
              <a16:creationId xmlns:a16="http://schemas.microsoft.com/office/drawing/2014/main" id="{00000000-0008-0000-0F00-000021030000}"/>
            </a:ext>
          </a:extLst>
        </xdr:cNvPr>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156029</xdr:rowOff>
    </xdr:from>
    <xdr:to>
      <xdr:col>85</xdr:col>
      <xdr:colOff>177800</xdr:colOff>
      <xdr:row>103</xdr:row>
      <xdr:rowOff>86179</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7456</xdr:rowOff>
    </xdr:from>
    <xdr:ext cx="405111" cy="259045"/>
    <xdr:sp macro="" textlink="">
      <xdr:nvSpPr>
        <xdr:cNvPr id="813" name="【庁舎】&#10;有形固定資産減価償却率該当値テキスト">
          <a:extLst>
            <a:ext uri="{FF2B5EF4-FFF2-40B4-BE49-F238E27FC236}">
              <a16:creationId xmlns:a16="http://schemas.microsoft.com/office/drawing/2014/main" id="{00000000-0008-0000-0F00-00002D030000}"/>
            </a:ext>
          </a:extLst>
        </xdr:cNvPr>
        <xdr:cNvSpPr txBox="1"/>
      </xdr:nvSpPr>
      <xdr:spPr>
        <a:xfrm>
          <a:off x="16357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159294</xdr:rowOff>
    </xdr:from>
    <xdr:to>
      <xdr:col>81</xdr:col>
      <xdr:colOff>101600</xdr:colOff>
      <xdr:row>105</xdr:row>
      <xdr:rowOff>89444</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1543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105</xdr:row>
      <xdr:rowOff>38644</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15481300" y="17694729"/>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14541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38644</xdr:rowOff>
    </xdr:from>
    <xdr:to>
      <xdr:col>81</xdr:col>
      <xdr:colOff>50800</xdr:colOff>
      <xdr:row>105</xdr:row>
      <xdr:rowOff>59871</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14592300" y="1804089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107</xdr:row>
      <xdr:rowOff>99061</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13703300" y="18062121"/>
          <a:ext cx="8890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20" name="n_1aveValue【庁舎】&#10;有形固定資産減価償却率">
          <a:extLst>
            <a:ext uri="{FF2B5EF4-FFF2-40B4-BE49-F238E27FC236}">
              <a16:creationId xmlns:a16="http://schemas.microsoft.com/office/drawing/2014/main" id="{00000000-0008-0000-0F00-000034030000}"/>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21" name="n_2aveValue【庁舎】&#10;有形固定資産減価償却率">
          <a:extLst>
            <a:ext uri="{FF2B5EF4-FFF2-40B4-BE49-F238E27FC236}">
              <a16:creationId xmlns:a16="http://schemas.microsoft.com/office/drawing/2014/main" id="{00000000-0008-0000-0F00-000035030000}"/>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22" name="n_3aveValue【庁舎】&#10;有形固定資産減価償却率">
          <a:extLst>
            <a:ext uri="{FF2B5EF4-FFF2-40B4-BE49-F238E27FC236}">
              <a16:creationId xmlns:a16="http://schemas.microsoft.com/office/drawing/2014/main" id="{00000000-0008-0000-0F00-000036030000}"/>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23" name="n_4aveValue【庁舎】&#10;有形固定資産減価償却率">
          <a:extLst>
            <a:ext uri="{FF2B5EF4-FFF2-40B4-BE49-F238E27FC236}">
              <a16:creationId xmlns:a16="http://schemas.microsoft.com/office/drawing/2014/main" id="{00000000-0008-0000-0F00-000037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80571</xdr:rowOff>
    </xdr:from>
    <xdr:ext cx="405111" cy="259045"/>
    <xdr:sp macro="" textlink="">
      <xdr:nvSpPr>
        <xdr:cNvPr id="824" name="n_1mainValue【庁舎】&#10;有形固定資産減価償却率">
          <a:extLst>
            <a:ext uri="{FF2B5EF4-FFF2-40B4-BE49-F238E27FC236}">
              <a16:creationId xmlns:a16="http://schemas.microsoft.com/office/drawing/2014/main" id="{00000000-0008-0000-0F00-000038030000}"/>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825" name="n_2mainValue【庁舎】&#10;有形固定資産減価償却率">
          <a:extLst>
            <a:ext uri="{FF2B5EF4-FFF2-40B4-BE49-F238E27FC236}">
              <a16:creationId xmlns:a16="http://schemas.microsoft.com/office/drawing/2014/main" id="{00000000-0008-0000-0F00-000039030000}"/>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826" name="n_3mainValue【庁舎】&#10;有形固定資産減価償却率">
          <a:extLst>
            <a:ext uri="{FF2B5EF4-FFF2-40B4-BE49-F238E27FC236}">
              <a16:creationId xmlns:a16="http://schemas.microsoft.com/office/drawing/2014/main" id="{00000000-0008-0000-0F00-00003A030000}"/>
            </a:ext>
          </a:extLst>
        </xdr:cNvPr>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a:extLst>
            <a:ext uri="{FF2B5EF4-FFF2-40B4-BE49-F238E27FC236}">
              <a16:creationId xmlns:a16="http://schemas.microsoft.com/office/drawing/2014/main" id="{00000000-0008-0000-0F00-00004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49" name="【庁舎】&#10;一人当たり面積最小値テキスト">
          <a:extLst>
            <a:ext uri="{FF2B5EF4-FFF2-40B4-BE49-F238E27FC236}">
              <a16:creationId xmlns:a16="http://schemas.microsoft.com/office/drawing/2014/main" id="{00000000-0008-0000-0F00-000051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51" name="【庁舎】&#10;一人当たり面積最大値テキスト">
          <a:extLst>
            <a:ext uri="{FF2B5EF4-FFF2-40B4-BE49-F238E27FC236}">
              <a16:creationId xmlns:a16="http://schemas.microsoft.com/office/drawing/2014/main" id="{00000000-0008-0000-0F00-000053030000}"/>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53" name="【庁舎】&#10;一人当たり面積平均値テキスト">
          <a:extLst>
            <a:ext uri="{FF2B5EF4-FFF2-40B4-BE49-F238E27FC236}">
              <a16:creationId xmlns:a16="http://schemas.microsoft.com/office/drawing/2014/main" id="{00000000-0008-0000-0F00-000055030000}"/>
            </a:ext>
          </a:extLst>
        </xdr:cNvPr>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55" name="フローチャート: 判断 854">
          <a:extLst>
            <a:ext uri="{FF2B5EF4-FFF2-40B4-BE49-F238E27FC236}">
              <a16:creationId xmlns:a16="http://schemas.microsoft.com/office/drawing/2014/main" id="{00000000-0008-0000-0F00-000057030000}"/>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23113</xdr:rowOff>
    </xdr:from>
    <xdr:to>
      <xdr:col>116</xdr:col>
      <xdr:colOff>114300</xdr:colOff>
      <xdr:row>101</xdr:row>
      <xdr:rowOff>124713</xdr:rowOff>
    </xdr:to>
    <xdr:sp macro="" textlink="">
      <xdr:nvSpPr>
        <xdr:cNvPr id="864" name="楕円 863">
          <a:extLst>
            <a:ext uri="{FF2B5EF4-FFF2-40B4-BE49-F238E27FC236}">
              <a16:creationId xmlns:a16="http://schemas.microsoft.com/office/drawing/2014/main" id="{00000000-0008-0000-0F00-000060030000}"/>
            </a:ext>
          </a:extLst>
        </xdr:cNvPr>
        <xdr:cNvSpPr/>
      </xdr:nvSpPr>
      <xdr:spPr>
        <a:xfrm>
          <a:off x="221107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45990</xdr:rowOff>
    </xdr:from>
    <xdr:ext cx="469744" cy="259045"/>
    <xdr:sp macro="" textlink="">
      <xdr:nvSpPr>
        <xdr:cNvPr id="865" name="【庁舎】&#10;一人当たり面積該当値テキスト">
          <a:extLst>
            <a:ext uri="{FF2B5EF4-FFF2-40B4-BE49-F238E27FC236}">
              <a16:creationId xmlns:a16="http://schemas.microsoft.com/office/drawing/2014/main" id="{00000000-0008-0000-0F00-000061030000}"/>
            </a:ext>
          </a:extLst>
        </xdr:cNvPr>
        <xdr:cNvSpPr txBox="1"/>
      </xdr:nvSpPr>
      <xdr:spPr>
        <a:xfrm>
          <a:off x="22199600" y="171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146558</xdr:rowOff>
    </xdr:from>
    <xdr:to>
      <xdr:col>112</xdr:col>
      <xdr:colOff>38100</xdr:colOff>
      <xdr:row>102</xdr:row>
      <xdr:rowOff>76708</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21272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73913</xdr:rowOff>
    </xdr:from>
    <xdr:to>
      <xdr:col>116</xdr:col>
      <xdr:colOff>63500</xdr:colOff>
      <xdr:row>102</xdr:row>
      <xdr:rowOff>25908</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21323300" y="17390363"/>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160274</xdr:rowOff>
    </xdr:from>
    <xdr:to>
      <xdr:col>107</xdr:col>
      <xdr:colOff>101600</xdr:colOff>
      <xdr:row>102</xdr:row>
      <xdr:rowOff>90424</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20383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25908</xdr:rowOff>
    </xdr:from>
    <xdr:to>
      <xdr:col>111</xdr:col>
      <xdr:colOff>177800</xdr:colOff>
      <xdr:row>102</xdr:row>
      <xdr:rowOff>39624</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flipV="1">
          <a:off x="20434300" y="17513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167132</xdr:rowOff>
    </xdr:from>
    <xdr:to>
      <xdr:col>102</xdr:col>
      <xdr:colOff>165100</xdr:colOff>
      <xdr:row>105</xdr:row>
      <xdr:rowOff>97282</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9494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39624</xdr:rowOff>
    </xdr:from>
    <xdr:to>
      <xdr:col>107</xdr:col>
      <xdr:colOff>50800</xdr:colOff>
      <xdr:row>105</xdr:row>
      <xdr:rowOff>46482</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flipV="1">
          <a:off x="19545300" y="17527524"/>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72" name="n_1aveValue【庁舎】&#10;一人当たり面積">
          <a:extLst>
            <a:ext uri="{FF2B5EF4-FFF2-40B4-BE49-F238E27FC236}">
              <a16:creationId xmlns:a16="http://schemas.microsoft.com/office/drawing/2014/main" id="{00000000-0008-0000-0F00-000068030000}"/>
            </a:ext>
          </a:extLst>
        </xdr:cNvPr>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73" name="n_2aveValue【庁舎】&#10;一人当たり面積">
          <a:extLst>
            <a:ext uri="{FF2B5EF4-FFF2-40B4-BE49-F238E27FC236}">
              <a16:creationId xmlns:a16="http://schemas.microsoft.com/office/drawing/2014/main" id="{00000000-0008-0000-0F00-000069030000}"/>
            </a:ext>
          </a:extLst>
        </xdr:cNvPr>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74" name="n_3aveValue【庁舎】&#10;一人当たり面積">
          <a:extLst>
            <a:ext uri="{FF2B5EF4-FFF2-40B4-BE49-F238E27FC236}">
              <a16:creationId xmlns:a16="http://schemas.microsoft.com/office/drawing/2014/main" id="{00000000-0008-0000-0F00-00006A030000}"/>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75" name="n_4aveValue【庁舎】&#10;一人当たり面積">
          <a:extLst>
            <a:ext uri="{FF2B5EF4-FFF2-40B4-BE49-F238E27FC236}">
              <a16:creationId xmlns:a16="http://schemas.microsoft.com/office/drawing/2014/main" id="{00000000-0008-0000-0F00-00006B030000}"/>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93235</xdr:rowOff>
    </xdr:from>
    <xdr:ext cx="469744" cy="259045"/>
    <xdr:sp macro="" textlink="">
      <xdr:nvSpPr>
        <xdr:cNvPr id="876" name="n_1mainValue【庁舎】&#10;一人当たり面積">
          <a:extLst>
            <a:ext uri="{FF2B5EF4-FFF2-40B4-BE49-F238E27FC236}">
              <a16:creationId xmlns:a16="http://schemas.microsoft.com/office/drawing/2014/main" id="{00000000-0008-0000-0F00-00006C030000}"/>
            </a:ext>
          </a:extLst>
        </xdr:cNvPr>
        <xdr:cNvSpPr txBox="1"/>
      </xdr:nvSpPr>
      <xdr:spPr>
        <a:xfrm>
          <a:off x="210757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106951</xdr:rowOff>
    </xdr:from>
    <xdr:ext cx="469744" cy="259045"/>
    <xdr:sp macro="" textlink="">
      <xdr:nvSpPr>
        <xdr:cNvPr id="877" name="n_2mainValue【庁舎】&#10;一人当たり面積">
          <a:extLst>
            <a:ext uri="{FF2B5EF4-FFF2-40B4-BE49-F238E27FC236}">
              <a16:creationId xmlns:a16="http://schemas.microsoft.com/office/drawing/2014/main" id="{00000000-0008-0000-0F00-00006D030000}"/>
            </a:ext>
          </a:extLst>
        </xdr:cNvPr>
        <xdr:cNvSpPr txBox="1"/>
      </xdr:nvSpPr>
      <xdr:spPr>
        <a:xfrm>
          <a:off x="20199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88409</xdr:rowOff>
    </xdr:from>
    <xdr:ext cx="469744" cy="259045"/>
    <xdr:sp macro="" textlink="">
      <xdr:nvSpPr>
        <xdr:cNvPr id="878" name="n_3mainValue【庁舎】&#10;一人当たり面積">
          <a:extLst>
            <a:ext uri="{FF2B5EF4-FFF2-40B4-BE49-F238E27FC236}">
              <a16:creationId xmlns:a16="http://schemas.microsoft.com/office/drawing/2014/main" id="{00000000-0008-0000-0F00-00006E030000}"/>
            </a:ext>
          </a:extLst>
        </xdr:cNvPr>
        <xdr:cNvSpPr txBox="1"/>
      </xdr:nvSpPr>
      <xdr:spPr>
        <a:xfrm>
          <a:off x="19310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a16="http://schemas.microsoft.com/office/drawing/2014/main" id="{00000000-0008-0000-0F00-00006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a16="http://schemas.microsoft.com/office/drawing/2014/main" id="{00000000-0008-0000-0F00-00007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おいては市役所庁舎の建替が完了し、有形固定資産減価償却率が改善した。消防施設において、類似団体内平均値を大きく上回っている状況にあり、分署等施設の大半が旧耐震基準による施設であり、また、償却が完了しており老朽化が著しい状況であることから、今後は地区別配置状況等を把握しながら計画的な更新を進める必要があるものと考え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庁舎及び市民会館の減価償却率、体育館・プール、福祉施設及び市民会館の一人当たり面積の大幅な増減については、固定資産台帳中における区分整理によるもの。</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市債の償還終了等による公債費の減少や雇用・所得環境の改善による個人市民税の増加等により、財政力指数は横ばいの</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であったものの、今後は、新型コロナウイルスの影響や人口減少等に伴う市税の減収や義務的経費である扶助費の増加が見込まれ、依然として厳しい状況にあり、類似団体内順位においても下位に位置している。</a:t>
          </a:r>
        </a:p>
        <a:p>
          <a:r>
            <a:rPr kumimoji="1" lang="ja-JP" altLang="en-US" sz="1300">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84966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においては、給与改定等による人件費の増加や、消費税増税による委託料の増加等で物件費の増加があったものの、少雪の影響による除排雪経費が大幅に減少し、全体で歳出が減少となり、また、歳入面においては、法人市民税や固定資産税が微増した他、普通交付税が大幅に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ポイントの改善となったものである。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今後も行財政運営にあたり、定員管理計画・行財政改革プラン・財政プラン等を着実に遂行し、歳入の確保・歳出の削減に努めていく。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114046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4247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114046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052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60960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003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56134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3147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135399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人勧に伴う給与改定や選挙等により人件費は増となったが、少雪により除排雪経費や融雪等による燃料費、光熱水費などの物件費が大きく減少し、結果として人口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人あたりの人件費・物件費等の決算額については前年度よりも減となり、引き続き類似団体平均を下回っている状況にある。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12655</xdr:rowOff>
    </xdr:from>
    <xdr:to>
      <xdr:col>23</xdr:col>
      <xdr:colOff>133350</xdr:colOff>
      <xdr:row>82</xdr:row>
      <xdr:rowOff>100505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71555"/>
          <a:ext cx="838200" cy="8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50969</xdr:rowOff>
    </xdr:from>
    <xdr:to>
      <xdr:col>19</xdr:col>
      <xdr:colOff>133350</xdr:colOff>
      <xdr:row>82</xdr:row>
      <xdr:rowOff>100505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9869"/>
          <a:ext cx="889000" cy="4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135224</xdr:rowOff>
    </xdr:from>
    <xdr:to>
      <xdr:col>15</xdr:col>
      <xdr:colOff>82550</xdr:colOff>
      <xdr:row>82</xdr:row>
      <xdr:rowOff>50969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2267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135224</xdr:rowOff>
    </xdr:from>
    <xdr:to>
      <xdr:col>11</xdr:col>
      <xdr:colOff>31750</xdr:colOff>
      <xdr:row>81</xdr:row>
      <xdr:rowOff>164370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22674"/>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133305</xdr:rowOff>
    </xdr:from>
    <xdr:to>
      <xdr:col>23</xdr:col>
      <xdr:colOff>184150</xdr:colOff>
      <xdr:row>82</xdr:row>
      <xdr:rowOff>63455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149832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49705</xdr:rowOff>
    </xdr:from>
    <xdr:to>
      <xdr:col>19</xdr:col>
      <xdr:colOff>184150</xdr:colOff>
      <xdr:row>82</xdr:row>
      <xdr:rowOff>151305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161482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7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xdr:rowOff>
    </xdr:from>
    <xdr:to>
      <xdr:col>15</xdr:col>
      <xdr:colOff>133350</xdr:colOff>
      <xdr:row>82</xdr:row>
      <xdr:rowOff>101769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111946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2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84424</xdr:rowOff>
    </xdr:from>
    <xdr:to>
      <xdr:col>11</xdr:col>
      <xdr:colOff>82550</xdr:colOff>
      <xdr:row>82</xdr:row>
      <xdr:rowOff>14574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24751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113570</xdr:rowOff>
    </xdr:from>
    <xdr:to>
      <xdr:col>7</xdr:col>
      <xdr:colOff>31750</xdr:colOff>
      <xdr:row>82</xdr:row>
      <xdr:rowOff>43720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53897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人事院勧告や青森県人事委員会勧告を勘案し、適時適切に見直すこととしており、ラスパイレス指数は経年による職員の年齢構成の変動により、階層において差が生じたため、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今後も、市民理解が得られる給与制度の運営に努めていく。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12700</xdr:rowOff>
    </xdr:from>
    <xdr:to>
      <xdr:col>81</xdr:col>
      <xdr:colOff>44450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243050"/>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99077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12700</xdr:rowOff>
    </xdr:from>
    <xdr:to>
      <xdr:col>81</xdr:col>
      <xdr:colOff>133350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116114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2947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116114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83</xdr:row>
      <xdr:rowOff>29936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3829393"/>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85</xdr:row>
      <xdr:rowOff>14514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3829393"/>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106334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6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62593</xdr:rowOff>
    </xdr:from>
    <xdr:to>
      <xdr:col>68</xdr:col>
      <xdr:colOff>203200</xdr:colOff>
      <xdr:row>80</xdr:row>
      <xdr:rowOff>164193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2920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定員管理計画（計画期間：平成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これまでと同様に業務量が減らない中での人員削減は行わず、必要な退職者補充は行うことを原則としつつも、行財政改革プランの着実な実施、効率的な人員配置の取組を推進するとともに女性活躍の推進等の視点も加えながら、住民サービスを維持し、行財政運営を安定的に進めていくことを前提としたものとなっており、前年度に比べ</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ポイント増となったが、引き続き類似団体平均を下回っている状況にある。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14394</xdr:rowOff>
    </xdr:from>
    <xdr:to>
      <xdr:col>81</xdr:col>
      <xdr:colOff>44450</xdr:colOff>
      <xdr:row>58</xdr:row>
      <xdr:rowOff>58631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9958494"/>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2329</xdr:rowOff>
    </xdr:from>
    <xdr:to>
      <xdr:col>77</xdr:col>
      <xdr:colOff>44450</xdr:colOff>
      <xdr:row>58</xdr:row>
      <xdr:rowOff>14394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99464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169756</xdr:rowOff>
    </xdr:from>
    <xdr:to>
      <xdr:col>72</xdr:col>
      <xdr:colOff>203200</xdr:colOff>
      <xdr:row>58</xdr:row>
      <xdr:rowOff>2329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99424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129540</xdr:rowOff>
    </xdr:from>
    <xdr:to>
      <xdr:col>68</xdr:col>
      <xdr:colOff>152400</xdr:colOff>
      <xdr:row>57</xdr:row>
      <xdr:rowOff>169756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99021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7831</xdr:rowOff>
    </xdr:from>
    <xdr:to>
      <xdr:col>81</xdr:col>
      <xdr:colOff>95250</xdr:colOff>
      <xdr:row>58</xdr:row>
      <xdr:rowOff>109431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100558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7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135044</xdr:rowOff>
    </xdr:from>
    <xdr:to>
      <xdr:col>77</xdr:col>
      <xdr:colOff>95250</xdr:colOff>
      <xdr:row>58</xdr:row>
      <xdr:rowOff>65194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75371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6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122979</xdr:rowOff>
    </xdr:from>
    <xdr:to>
      <xdr:col>73</xdr:col>
      <xdr:colOff>44450</xdr:colOff>
      <xdr:row>58</xdr:row>
      <xdr:rowOff>53129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63306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118956</xdr:rowOff>
    </xdr:from>
    <xdr:to>
      <xdr:col>68</xdr:col>
      <xdr:colOff>203200</xdr:colOff>
      <xdr:row>58</xdr:row>
      <xdr:rowOff>49106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59283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78740</xdr:rowOff>
    </xdr:from>
    <xdr:to>
      <xdr:col>64</xdr:col>
      <xdr:colOff>152400</xdr:colOff>
      <xdr:row>58</xdr:row>
      <xdr:rowOff>8890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19067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これまで国の経済対策に呼応した公共投資の実施や大規模な施設整備事業の実施に際し、交付税措置のある比較的有利な市債の活用や公債費負担の平準化を図ってきたところ、単年度比でみると対前年度より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％）し、前年度の算定値と比較すると前年度より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今後においても、公共投資経費に充当する市債発行額を可能な限り抑制することなどを継続的に実施し、比率の抑制を図っていく。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165100</xdr:rowOff>
    </xdr:from>
    <xdr:to>
      <xdr:col>81</xdr:col>
      <xdr:colOff>44450</xdr:colOff>
      <xdr:row>45</xdr:row>
      <xdr:rowOff>12954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7089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12954</xdr:rowOff>
    </xdr:from>
    <xdr:to>
      <xdr:col>77</xdr:col>
      <xdr:colOff>44450</xdr:colOff>
      <xdr:row>45</xdr:row>
      <xdr:rowOff>12954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72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126492</xdr:rowOff>
    </xdr:from>
    <xdr:to>
      <xdr:col>72</xdr:col>
      <xdr:colOff>203200</xdr:colOff>
      <xdr:row>45</xdr:row>
      <xdr:rowOff>12954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6702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87884</xdr:rowOff>
    </xdr:from>
    <xdr:to>
      <xdr:col>68</xdr:col>
      <xdr:colOff>152400</xdr:colOff>
      <xdr:row>44</xdr:row>
      <xdr:rowOff>126492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63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133604</xdr:rowOff>
    </xdr:from>
    <xdr:to>
      <xdr:col>77</xdr:col>
      <xdr:colOff>95250</xdr:colOff>
      <xdr:row>45</xdr:row>
      <xdr:rowOff>63754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48531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76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133604</xdr:rowOff>
    </xdr:from>
    <xdr:to>
      <xdr:col>73</xdr:col>
      <xdr:colOff>44450</xdr:colOff>
      <xdr:row>45</xdr:row>
      <xdr:rowOff>63754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48531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75692</xdr:rowOff>
    </xdr:from>
    <xdr:to>
      <xdr:col>68</xdr:col>
      <xdr:colOff>203200</xdr:colOff>
      <xdr:row>45</xdr:row>
      <xdr:rowOff>5842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162069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37084</xdr:rowOff>
    </xdr:from>
    <xdr:to>
      <xdr:col>64</xdr:col>
      <xdr:colOff>152400</xdr:colOff>
      <xdr:row>44</xdr:row>
      <xdr:rowOff>138684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123461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地方債の発行を抑制してきたことに伴う地方債残高の減少や、青森操車場跡地の買取りに伴う青森市土地開発公社に対する債務保証の減少などにより、前年度に比べ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％となった。今後においても、将来負担に配慮した地方債発行と公債費償還の適正化に努めていく。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37423</xdr:rowOff>
    </xdr:from>
    <xdr:to>
      <xdr:col>81</xdr:col>
      <xdr:colOff>44450</xdr:colOff>
      <xdr:row>18</xdr:row>
      <xdr:rowOff>68792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23523"/>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68792</xdr:rowOff>
    </xdr:from>
    <xdr:to>
      <xdr:col>77</xdr:col>
      <xdr:colOff>44450</xdr:colOff>
      <xdr:row>18</xdr:row>
      <xdr:rowOff>123486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154892"/>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123486</xdr:rowOff>
    </xdr:from>
    <xdr:to>
      <xdr:col>72</xdr:col>
      <xdr:colOff>203200</xdr:colOff>
      <xdr:row>19</xdr:row>
      <xdr:rowOff>3514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20958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3514</xdr:rowOff>
    </xdr:from>
    <xdr:to>
      <xdr:col>68</xdr:col>
      <xdr:colOff>152400</xdr:colOff>
      <xdr:row>19</xdr:row>
      <xdr:rowOff>72686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261064"/>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158073</xdr:rowOff>
    </xdr:from>
    <xdr:to>
      <xdr:col>81</xdr:col>
      <xdr:colOff>95250</xdr:colOff>
      <xdr:row>18</xdr:row>
      <xdr:rowOff>88223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130150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17992</xdr:rowOff>
    </xdr:from>
    <xdr:to>
      <xdr:col>77</xdr:col>
      <xdr:colOff>95250</xdr:colOff>
      <xdr:row>18</xdr:row>
      <xdr:rowOff>119592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104369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19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72686</xdr:rowOff>
    </xdr:from>
    <xdr:to>
      <xdr:col>73</xdr:col>
      <xdr:colOff>44450</xdr:colOff>
      <xdr:row>19</xdr:row>
      <xdr:rowOff>2836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159063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4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124164</xdr:rowOff>
    </xdr:from>
    <xdr:to>
      <xdr:col>68</xdr:col>
      <xdr:colOff>203200</xdr:colOff>
      <xdr:row>19</xdr:row>
      <xdr:rowOff>54314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39091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2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21886</xdr:rowOff>
    </xdr:from>
    <xdr:to>
      <xdr:col>64</xdr:col>
      <xdr:colOff>152400</xdr:colOff>
      <xdr:row>19</xdr:row>
      <xdr:rowOff>123486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108263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36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人勧に伴う給与改定や選挙等により、人件費が前年度から増となったために</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ポイント上昇したものの、定員管理計画による人件費の抑制もあることから、類似団体の中で最も低いものなっている。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xdr:rowOff>
    </xdr:from>
    <xdr:to>
      <xdr:col>24</xdr:col>
      <xdr:colOff>25400</xdr:colOff>
      <xdr:row>33</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59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142240</xdr:rowOff>
    </xdr:from>
    <xdr:to>
      <xdr:col>19</xdr:col>
      <xdr:colOff>187325</xdr:colOff>
      <xdr:row>33</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2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142240</xdr:rowOff>
    </xdr:from>
    <xdr:to>
      <xdr:col>15</xdr:col>
      <xdr:colOff>98425</xdr:colOff>
      <xdr:row>33</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28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149860</xdr:rowOff>
    </xdr:from>
    <xdr:to>
      <xdr:col>11</xdr:col>
      <xdr:colOff>9525</xdr:colOff>
      <xdr:row>33</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3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129540</xdr:rowOff>
    </xdr:from>
    <xdr:to>
      <xdr:col>24</xdr:col>
      <xdr:colOff>76200</xdr:colOff>
      <xdr:row>33</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121920</xdr:rowOff>
    </xdr:from>
    <xdr:to>
      <xdr:col>20</xdr:col>
      <xdr:colOff>38100</xdr:colOff>
      <xdr:row>33</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91440</xdr:rowOff>
    </xdr:from>
    <xdr:to>
      <xdr:col>15</xdr:col>
      <xdr:colOff>149225</xdr:colOff>
      <xdr:row>33</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129540</xdr:rowOff>
    </xdr:from>
    <xdr:to>
      <xdr:col>11</xdr:col>
      <xdr:colOff>60325</xdr:colOff>
      <xdr:row>33</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99060</xdr:rowOff>
    </xdr:from>
    <xdr:to>
      <xdr:col>6</xdr:col>
      <xdr:colOff>171450</xdr:colOff>
      <xdr:row>33</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消費税増税に伴う委託料や賃借料等の増加により、前年度と比較して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しかしながら、近年は緩やかな増加傾向にあることから、施設の管理体制の見直し、指定管理者制度の導入、アウトソーシングの活用など行財政改革の取組を推進し、継続的に経費削減に取り組んでいく。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1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9979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148771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障害者総合支援法に基づいて支出する扶助費や児童福祉施策に要する扶助費が増加傾あるものの、保育無償化に伴う市単独事業費の減少等により、前年度と比較して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ポイントの減となったものである。</a:t>
          </a:r>
        </a:p>
        <a:p>
          <a:r>
            <a:rPr kumimoji="1" lang="ja-JP" altLang="en-US" sz="1300">
              <a:latin typeface="ＭＳ Ｐゴシック" panose="020B0600070205080204" pitchFamily="50" charset="-128"/>
              <a:ea typeface="ＭＳ Ｐゴシック" panose="020B0600070205080204" pitchFamily="50" charset="-128"/>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137885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731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58</xdr:row>
      <xdr:rowOff>137885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081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137885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05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介護給付費の増加に伴う繰出金等の増加があるものの、少雪に伴う除排雪経費等の減少に伴う維持補修費の減少により、前年度と比較して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域特性である除排雪経費により、類似団体平均よりも高い値で推移しており、これは毎年の降雪状況により事業費の増減が大きいものの、除排雪体制や出動の効率化等により経費の節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60</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71862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5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99785</xdr:rowOff>
    </xdr:from>
    <xdr:to>
      <xdr:col>82</xdr:col>
      <xdr:colOff>196850</xdr:colOff>
      <xdr:row>60</xdr:row>
      <xdr:rowOff>99785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8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99785</xdr:rowOff>
    </xdr:from>
    <xdr:to>
      <xdr:col>82</xdr:col>
      <xdr:colOff>107950</xdr:colOff>
      <xdr:row>60</xdr:row>
      <xdr:rowOff>154215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86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78015</xdr:rowOff>
    </xdr:from>
    <xdr:to>
      <xdr:col>78</xdr:col>
      <xdr:colOff>69850</xdr:colOff>
      <xdr:row>60</xdr:row>
      <xdr:rowOff>154215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6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60</xdr:row>
      <xdr:rowOff>78015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267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151493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146957</xdr:rowOff>
    </xdr:from>
    <xdr:to>
      <xdr:col>69</xdr:col>
      <xdr:colOff>142875</xdr:colOff>
      <xdr:row>57</xdr:row>
      <xdr:rowOff>77107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48985</xdr:rowOff>
    </xdr:from>
    <xdr:to>
      <xdr:col>82</xdr:col>
      <xdr:colOff>158750</xdr:colOff>
      <xdr:row>60</xdr:row>
      <xdr:rowOff>150585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129012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103415</xdr:rowOff>
    </xdr:from>
    <xdr:to>
      <xdr:col>78</xdr:col>
      <xdr:colOff>120650</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18342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幼稚園就園奨励支援費の減少等により、前年度と比較して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近年は概ね横ばいで推移しているが、引き続き経費削減に取り組んでいく。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33</xdr:row>
      <xdr:rowOff>130810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78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33</xdr:row>
      <xdr:rowOff>130810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138430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78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130810</xdr:rowOff>
    </xdr:from>
    <xdr:to>
      <xdr:col>69</xdr:col>
      <xdr:colOff>92075</xdr:colOff>
      <xdr:row>33</xdr:row>
      <xdr:rowOff>138430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72390</xdr:rowOff>
    </xdr:from>
    <xdr:to>
      <xdr:col>82</xdr:col>
      <xdr:colOff>158750</xdr:colOff>
      <xdr:row>34</xdr:row>
      <xdr:rowOff>2540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88917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国の経済対策に呼応した公共投資や新ごみ処理施設・小学校給食センターの整備などの大規模事業の実施にあたり市債を発行してきたことから、公債費に係る経常収支比率は類似団体平均を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20320</xdr:rowOff>
    </xdr:from>
    <xdr:to>
      <xdr:col>24</xdr:col>
      <xdr:colOff>25400</xdr:colOff>
      <xdr:row>80</xdr:row>
      <xdr:rowOff>104139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7363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142239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820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142239</xdr:rowOff>
    </xdr:from>
    <xdr:to>
      <xdr:col>15</xdr:col>
      <xdr:colOff>98425</xdr:colOff>
      <xdr:row>81</xdr:row>
      <xdr:rowOff>39370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858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39370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865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140970</xdr:rowOff>
    </xdr:from>
    <xdr:to>
      <xdr:col>24</xdr:col>
      <xdr:colOff>76200</xdr:colOff>
      <xdr:row>80</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113047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91439</xdr:rowOff>
    </xdr:from>
    <xdr:to>
      <xdr:col>15</xdr:col>
      <xdr:colOff>149225</xdr:colOff>
      <xdr:row>81</xdr:row>
      <xdr:rowOff>21589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6366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他会計への支出金、繰出金等で増加あるものの、定員管理計画に基づく職員数の削減等に加え、少雪による除排雪経費等の減少により、前年度と比較し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平均よりも低い数値で推移しているものの、他会計への支出金、繰出金は近年、全体的に上昇傾向にあることから、自主財源確保や業務内容の見直しなどにより、健全な運営を維持できるよう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122428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093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122428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079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49276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76</xdr:row>
      <xdr:rowOff>3556</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9103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135260</xdr:rowOff>
    </xdr:from>
    <xdr:to>
      <xdr:col>29</xdr:col>
      <xdr:colOff>127000</xdr:colOff>
      <xdr:row>18</xdr:row>
      <xdr:rowOff>72121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7535"/>
          <a:ext cx="647700" cy="10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72121</xdr:rowOff>
    </xdr:from>
    <xdr:to>
      <xdr:col>26</xdr:col>
      <xdr:colOff>50800</xdr:colOff>
      <xdr:row>18</xdr:row>
      <xdr:rowOff>98455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05846"/>
          <a:ext cx="698500" cy="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91872</xdr:rowOff>
    </xdr:from>
    <xdr:to>
      <xdr:col>22</xdr:col>
      <xdr:colOff>114300</xdr:colOff>
      <xdr:row>18</xdr:row>
      <xdr:rowOff>98455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25597"/>
          <a:ext cx="6985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91872</xdr:rowOff>
    </xdr:from>
    <xdr:to>
      <xdr:col>18</xdr:col>
      <xdr:colOff>177800</xdr:colOff>
      <xdr:row>18</xdr:row>
      <xdr:rowOff>108377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25597"/>
          <a:ext cx="698500" cy="1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84460</xdr:rowOff>
    </xdr:from>
    <xdr:to>
      <xdr:col>29</xdr:col>
      <xdr:colOff>177800</xdr:colOff>
      <xdr:row>18</xdr:row>
      <xdr:rowOff>14610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56537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21321</xdr:rowOff>
    </xdr:from>
    <xdr:to>
      <xdr:col>26</xdr:col>
      <xdr:colOff>101600</xdr:colOff>
      <xdr:row>18</xdr:row>
      <xdr:rowOff>122921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5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107698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4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47655</xdr:rowOff>
    </xdr:from>
    <xdr:to>
      <xdr:col>22</xdr:col>
      <xdr:colOff>165100</xdr:colOff>
      <xdr:row>18</xdr:row>
      <xdr:rowOff>149255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8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134033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41072</xdr:rowOff>
    </xdr:from>
    <xdr:to>
      <xdr:col>19</xdr:col>
      <xdr:colOff>38100</xdr:colOff>
      <xdr:row>18</xdr:row>
      <xdr:rowOff>142672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127449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57577</xdr:rowOff>
    </xdr:from>
    <xdr:to>
      <xdr:col>15</xdr:col>
      <xdr:colOff>101600</xdr:colOff>
      <xdr:row>18</xdr:row>
      <xdr:rowOff>159177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143954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7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185522</xdr:rowOff>
    </xdr:from>
    <xdr:to>
      <xdr:col>29</xdr:col>
      <xdr:colOff>127000</xdr:colOff>
      <xdr:row>33</xdr:row>
      <xdr:rowOff>217023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110072"/>
          <a:ext cx="647700" cy="3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164033</xdr:rowOff>
    </xdr:from>
    <xdr:to>
      <xdr:col>26</xdr:col>
      <xdr:colOff>50800</xdr:colOff>
      <xdr:row>33</xdr:row>
      <xdr:rowOff>185522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088583"/>
          <a:ext cx="698500" cy="2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164033</xdr:rowOff>
    </xdr:from>
    <xdr:to>
      <xdr:col>22</xdr:col>
      <xdr:colOff>114300</xdr:colOff>
      <xdr:row>33</xdr:row>
      <xdr:rowOff>196631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088583"/>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196631</xdr:rowOff>
    </xdr:from>
    <xdr:to>
      <xdr:col>18</xdr:col>
      <xdr:colOff>177800</xdr:colOff>
      <xdr:row>33</xdr:row>
      <xdr:rowOff>208747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121181"/>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166223</xdr:rowOff>
    </xdr:from>
    <xdr:to>
      <xdr:col>29</xdr:col>
      <xdr:colOff>177800</xdr:colOff>
      <xdr:row>33</xdr:row>
      <xdr:rowOff>267823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090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112900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3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134722</xdr:rowOff>
    </xdr:from>
    <xdr:to>
      <xdr:col>26</xdr:col>
      <xdr:colOff>101600</xdr:colOff>
      <xdr:row>33</xdr:row>
      <xdr:rowOff>236322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05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75049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828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113233</xdr:rowOff>
    </xdr:from>
    <xdr:to>
      <xdr:col>22</xdr:col>
      <xdr:colOff>165100</xdr:colOff>
      <xdr:row>33</xdr:row>
      <xdr:rowOff>214833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03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53560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80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145831</xdr:rowOff>
    </xdr:from>
    <xdr:to>
      <xdr:col>19</xdr:col>
      <xdr:colOff>38100</xdr:colOff>
      <xdr:row>33</xdr:row>
      <xdr:rowOff>247431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07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86158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8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157947</xdr:rowOff>
    </xdr:from>
    <xdr:to>
      <xdr:col>15</xdr:col>
      <xdr:colOff>101600</xdr:colOff>
      <xdr:row>33</xdr:row>
      <xdr:rowOff>259547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08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98274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5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164541</xdr:rowOff>
    </xdr:from>
    <xdr:to>
      <xdr:col>24</xdr:col>
      <xdr:colOff>63500</xdr:colOff>
      <xdr:row>39</xdr:row>
      <xdr:rowOff>10351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79641"/>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10351</xdr:rowOff>
    </xdr:from>
    <xdr:to>
      <xdr:col>19</xdr:col>
      <xdr:colOff>177800</xdr:colOff>
      <xdr:row>39</xdr:row>
      <xdr:rowOff>47193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96901"/>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23038</xdr:rowOff>
    </xdr:from>
    <xdr:to>
      <xdr:col>15</xdr:col>
      <xdr:colOff>50800</xdr:colOff>
      <xdr:row>39</xdr:row>
      <xdr:rowOff>47193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09588"/>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9207</xdr:rowOff>
    </xdr:from>
    <xdr:to>
      <xdr:col>10</xdr:col>
      <xdr:colOff>114300</xdr:colOff>
      <xdr:row>39</xdr:row>
      <xdr:rowOff>23038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9575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113741</xdr:rowOff>
    </xdr:from>
    <xdr:to>
      <xdr:col>24</xdr:col>
      <xdr:colOff>114300</xdr:colOff>
      <xdr:row>39</xdr:row>
      <xdr:rowOff>43891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28668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131001</xdr:rowOff>
    </xdr:from>
    <xdr:to>
      <xdr:col>20</xdr:col>
      <xdr:colOff>38100</xdr:colOff>
      <xdr:row>39</xdr:row>
      <xdr:rowOff>61151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52278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167843</xdr:rowOff>
    </xdr:from>
    <xdr:to>
      <xdr:col>15</xdr:col>
      <xdr:colOff>101600</xdr:colOff>
      <xdr:row>39</xdr:row>
      <xdr:rowOff>97993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89120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7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143688</xdr:rowOff>
    </xdr:from>
    <xdr:to>
      <xdr:col>10</xdr:col>
      <xdr:colOff>165100</xdr:colOff>
      <xdr:row>39</xdr:row>
      <xdr:rowOff>73838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64965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129857</xdr:rowOff>
    </xdr:from>
    <xdr:to>
      <xdr:col>6</xdr:col>
      <xdr:colOff>38100</xdr:colOff>
      <xdr:row>39</xdr:row>
      <xdr:rowOff>60007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51134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161493</xdr:rowOff>
    </xdr:from>
    <xdr:to>
      <xdr:col>24</xdr:col>
      <xdr:colOff>63500</xdr:colOff>
      <xdr:row>55</xdr:row>
      <xdr:rowOff>164523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1243"/>
          <a:ext cx="8382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164523</xdr:rowOff>
    </xdr:from>
    <xdr:to>
      <xdr:col>19</xdr:col>
      <xdr:colOff>177800</xdr:colOff>
      <xdr:row>56</xdr:row>
      <xdr:rowOff>46965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4273"/>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46965</xdr:rowOff>
    </xdr:from>
    <xdr:to>
      <xdr:col>15</xdr:col>
      <xdr:colOff>50800</xdr:colOff>
      <xdr:row>56</xdr:row>
      <xdr:rowOff>51118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4816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51118</xdr:rowOff>
    </xdr:from>
    <xdr:to>
      <xdr:col>10</xdr:col>
      <xdr:colOff>114300</xdr:colOff>
      <xdr:row>56</xdr:row>
      <xdr:rowOff>57156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52318"/>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110693</xdr:rowOff>
    </xdr:from>
    <xdr:to>
      <xdr:col>24</xdr:col>
      <xdr:colOff>114300</xdr:colOff>
      <xdr:row>56</xdr:row>
      <xdr:rowOff>40843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89120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113723</xdr:rowOff>
    </xdr:from>
    <xdr:to>
      <xdr:col>20</xdr:col>
      <xdr:colOff>38100</xdr:colOff>
      <xdr:row>56</xdr:row>
      <xdr:rowOff>43873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60400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167615</xdr:rowOff>
    </xdr:from>
    <xdr:to>
      <xdr:col>15</xdr:col>
      <xdr:colOff>101600</xdr:colOff>
      <xdr:row>56</xdr:row>
      <xdr:rowOff>97765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88892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318</xdr:rowOff>
    </xdr:from>
    <xdr:to>
      <xdr:col>10</xdr:col>
      <xdr:colOff>165100</xdr:colOff>
      <xdr:row>56</xdr:row>
      <xdr:rowOff>101918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93045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6356</xdr:rowOff>
    </xdr:from>
    <xdr:to>
      <xdr:col>6</xdr:col>
      <xdr:colOff>38100</xdr:colOff>
      <xdr:row>56</xdr:row>
      <xdr:rowOff>107956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99083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92700</xdr:rowOff>
    </xdr:from>
    <xdr:to>
      <xdr:col>24</xdr:col>
      <xdr:colOff>62865</xdr:colOff>
      <xdr:row>78</xdr:row>
      <xdr:rowOff>114005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37100"/>
          <a:ext cx="1270" cy="105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117832</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114005</xdr:rowOff>
    </xdr:from>
    <xdr:to>
      <xdr:col>24</xdr:col>
      <xdr:colOff>152400</xdr:colOff>
      <xdr:row>78</xdr:row>
      <xdr:rowOff>114005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39377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92700</xdr:rowOff>
    </xdr:from>
    <xdr:to>
      <xdr:col>24</xdr:col>
      <xdr:colOff>152400</xdr:colOff>
      <xdr:row>72</xdr:row>
      <xdr:rowOff>92700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3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127905</xdr:rowOff>
    </xdr:from>
    <xdr:to>
      <xdr:col>24</xdr:col>
      <xdr:colOff>63500</xdr:colOff>
      <xdr:row>74</xdr:row>
      <xdr:rowOff>23846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129405"/>
          <a:ext cx="838200" cy="5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35414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65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56987</xdr:rowOff>
    </xdr:from>
    <xdr:to>
      <xdr:col>24</xdr:col>
      <xdr:colOff>114300</xdr:colOff>
      <xdr:row>76</xdr:row>
      <xdr:rowOff>158587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8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49540</xdr:rowOff>
    </xdr:from>
    <xdr:to>
      <xdr:col>19</xdr:col>
      <xdr:colOff>177800</xdr:colOff>
      <xdr:row>70</xdr:row>
      <xdr:rowOff>127905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051040"/>
          <a:ext cx="889000" cy="7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37785</xdr:rowOff>
    </xdr:from>
    <xdr:to>
      <xdr:col>20</xdr:col>
      <xdr:colOff>38100</xdr:colOff>
      <xdr:row>76</xdr:row>
      <xdr:rowOff>139385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130512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49540</xdr:rowOff>
    </xdr:from>
    <xdr:to>
      <xdr:col>15</xdr:col>
      <xdr:colOff>50800</xdr:colOff>
      <xdr:row>72</xdr:row>
      <xdr:rowOff>161463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051040"/>
          <a:ext cx="889000" cy="4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45374</xdr:rowOff>
    </xdr:from>
    <xdr:to>
      <xdr:col>15</xdr:col>
      <xdr:colOff>101600</xdr:colOff>
      <xdr:row>76</xdr:row>
      <xdr:rowOff>146974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138101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6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36922</xdr:rowOff>
    </xdr:from>
    <xdr:to>
      <xdr:col>10</xdr:col>
      <xdr:colOff>114300</xdr:colOff>
      <xdr:row>72</xdr:row>
      <xdr:rowOff>161463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381322"/>
          <a:ext cx="8890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55524</xdr:rowOff>
    </xdr:from>
    <xdr:to>
      <xdr:col>10</xdr:col>
      <xdr:colOff>165100</xdr:colOff>
      <xdr:row>76</xdr:row>
      <xdr:rowOff>157124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148251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61559</xdr:rowOff>
    </xdr:from>
    <xdr:to>
      <xdr:col>6</xdr:col>
      <xdr:colOff>38100</xdr:colOff>
      <xdr:row>76</xdr:row>
      <xdr:rowOff>163159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154286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144496</xdr:rowOff>
    </xdr:from>
    <xdr:to>
      <xdr:col>24</xdr:col>
      <xdr:colOff>114300</xdr:colOff>
      <xdr:row>74</xdr:row>
      <xdr:rowOff>74646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6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167373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5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77105</xdr:rowOff>
    </xdr:from>
    <xdr:to>
      <xdr:col>20</xdr:col>
      <xdr:colOff>38100</xdr:colOff>
      <xdr:row>71</xdr:row>
      <xdr:rowOff>7255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0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23782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18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170190</xdr:rowOff>
    </xdr:from>
    <xdr:to>
      <xdr:col>15</xdr:col>
      <xdr:colOff>101600</xdr:colOff>
      <xdr:row>70</xdr:row>
      <xdr:rowOff>100340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116867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17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110663</xdr:rowOff>
    </xdr:from>
    <xdr:to>
      <xdr:col>10</xdr:col>
      <xdr:colOff>165100</xdr:colOff>
      <xdr:row>73</xdr:row>
      <xdr:rowOff>40813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4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57340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23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157572</xdr:rowOff>
    </xdr:from>
    <xdr:to>
      <xdr:col>6</xdr:col>
      <xdr:colOff>38100</xdr:colOff>
      <xdr:row>72</xdr:row>
      <xdr:rowOff>87722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3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104249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1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117539</xdr:rowOff>
    </xdr:from>
    <xdr:to>
      <xdr:col>24</xdr:col>
      <xdr:colOff>63500</xdr:colOff>
      <xdr:row>93</xdr:row>
      <xdr:rowOff>12915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890939"/>
          <a:ext cx="838200" cy="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12915</xdr:rowOff>
    </xdr:from>
    <xdr:to>
      <xdr:col>19</xdr:col>
      <xdr:colOff>177800</xdr:colOff>
      <xdr:row>93</xdr:row>
      <xdr:rowOff>14173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95776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14173</xdr:rowOff>
    </xdr:from>
    <xdr:to>
      <xdr:col>15</xdr:col>
      <xdr:colOff>50800</xdr:colOff>
      <xdr:row>93</xdr:row>
      <xdr:rowOff>45669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959023"/>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45669</xdr:rowOff>
    </xdr:from>
    <xdr:to>
      <xdr:col>10</xdr:col>
      <xdr:colOff>114300</xdr:colOff>
      <xdr:row>93</xdr:row>
      <xdr:rowOff>108026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990519"/>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66739</xdr:rowOff>
    </xdr:from>
    <xdr:to>
      <xdr:col>24</xdr:col>
      <xdr:colOff>114300</xdr:colOff>
      <xdr:row>92</xdr:row>
      <xdr:rowOff>168339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89616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9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133565</xdr:rowOff>
    </xdr:from>
    <xdr:to>
      <xdr:col>20</xdr:col>
      <xdr:colOff>38100</xdr:colOff>
      <xdr:row>93</xdr:row>
      <xdr:rowOff>63715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80242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6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134823</xdr:rowOff>
    </xdr:from>
    <xdr:to>
      <xdr:col>15</xdr:col>
      <xdr:colOff>101600</xdr:colOff>
      <xdr:row>93</xdr:row>
      <xdr:rowOff>64973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81500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68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166319</xdr:rowOff>
    </xdr:from>
    <xdr:to>
      <xdr:col>10</xdr:col>
      <xdr:colOff>165100</xdr:colOff>
      <xdr:row>93</xdr:row>
      <xdr:rowOff>96469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112996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7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57226</xdr:rowOff>
    </xdr:from>
    <xdr:to>
      <xdr:col>6</xdr:col>
      <xdr:colOff>38100</xdr:colOff>
      <xdr:row>93</xdr:row>
      <xdr:rowOff>158826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3903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77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44717</xdr:rowOff>
    </xdr:from>
    <xdr:to>
      <xdr:col>55</xdr:col>
      <xdr:colOff>0</xdr:colOff>
      <xdr:row>36</xdr:row>
      <xdr:rowOff>139128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16917"/>
          <a:ext cx="8382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139128</xdr:rowOff>
    </xdr:from>
    <xdr:to>
      <xdr:col>50</xdr:col>
      <xdr:colOff>114300</xdr:colOff>
      <xdr:row>36</xdr:row>
      <xdr:rowOff>166538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11328"/>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166538</xdr:rowOff>
    </xdr:from>
    <xdr:to>
      <xdr:col>45</xdr:col>
      <xdr:colOff>177800</xdr:colOff>
      <xdr:row>37</xdr:row>
      <xdr:rowOff>20828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38738"/>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147518</xdr:rowOff>
    </xdr:from>
    <xdr:to>
      <xdr:col>41</xdr:col>
      <xdr:colOff>50800</xdr:colOff>
      <xdr:row>37</xdr:row>
      <xdr:rowOff>20828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19718"/>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165367</xdr:rowOff>
    </xdr:from>
    <xdr:to>
      <xdr:col>55</xdr:col>
      <xdr:colOff>50800</xdr:colOff>
      <xdr:row>36</xdr:row>
      <xdr:rowOff>95517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16794</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1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88328</xdr:rowOff>
    </xdr:from>
    <xdr:to>
      <xdr:col>50</xdr:col>
      <xdr:colOff>165100</xdr:colOff>
      <xdr:row>37</xdr:row>
      <xdr:rowOff>18478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35005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0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115738</xdr:rowOff>
    </xdr:from>
    <xdr:to>
      <xdr:col>46</xdr:col>
      <xdr:colOff>38100</xdr:colOff>
      <xdr:row>37</xdr:row>
      <xdr:rowOff>45888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62415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0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141478</xdr:rowOff>
    </xdr:from>
    <xdr:to>
      <xdr:col>41</xdr:col>
      <xdr:colOff>101600</xdr:colOff>
      <xdr:row>37</xdr:row>
      <xdr:rowOff>71628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88155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08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96718</xdr:rowOff>
    </xdr:from>
    <xdr:to>
      <xdr:col>36</xdr:col>
      <xdr:colOff>165100</xdr:colOff>
      <xdr:row>37</xdr:row>
      <xdr:rowOff>26868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43395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04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133104</xdr:rowOff>
    </xdr:from>
    <xdr:to>
      <xdr:col>55</xdr:col>
      <xdr:colOff>0</xdr:colOff>
      <xdr:row>59</xdr:row>
      <xdr:rowOff>15733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34304"/>
          <a:ext cx="838200" cy="3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129838</xdr:rowOff>
    </xdr:from>
    <xdr:to>
      <xdr:col>50</xdr:col>
      <xdr:colOff>114300</xdr:colOff>
      <xdr:row>59</xdr:row>
      <xdr:rowOff>15733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10073938"/>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129838</xdr:rowOff>
    </xdr:from>
    <xdr:to>
      <xdr:col>45</xdr:col>
      <xdr:colOff>177800</xdr:colOff>
      <xdr:row>59</xdr:row>
      <xdr:rowOff>75709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073938"/>
          <a:ext cx="889000" cy="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16583</xdr:rowOff>
    </xdr:from>
    <xdr:to>
      <xdr:col>41</xdr:col>
      <xdr:colOff>50800</xdr:colOff>
      <xdr:row>59</xdr:row>
      <xdr:rowOff>75709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132133"/>
          <a:ext cx="889000" cy="5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82304</xdr:rowOff>
    </xdr:from>
    <xdr:to>
      <xdr:col>55</xdr:col>
      <xdr:colOff>50800</xdr:colOff>
      <xdr:row>57</xdr:row>
      <xdr:rowOff>12454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60731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136383</xdr:rowOff>
    </xdr:from>
    <xdr:to>
      <xdr:col>50</xdr:col>
      <xdr:colOff>165100</xdr:colOff>
      <xdr:row>59</xdr:row>
      <xdr:rowOff>66533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57660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79038</xdr:rowOff>
    </xdr:from>
    <xdr:to>
      <xdr:col>46</xdr:col>
      <xdr:colOff>38100</xdr:colOff>
      <xdr:row>59</xdr:row>
      <xdr:rowOff>9188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24909</xdr:rowOff>
    </xdr:from>
    <xdr:to>
      <xdr:col>41</xdr:col>
      <xdr:colOff>101600</xdr:colOff>
      <xdr:row>59</xdr:row>
      <xdr:rowOff>126509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1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117636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23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137233</xdr:rowOff>
    </xdr:from>
    <xdr:to>
      <xdr:col>36</xdr:col>
      <xdr:colOff>165100</xdr:colOff>
      <xdr:row>59</xdr:row>
      <xdr:rowOff>67383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58510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157465</xdr:rowOff>
    </xdr:from>
    <xdr:to>
      <xdr:col>55</xdr:col>
      <xdr:colOff>0</xdr:colOff>
      <xdr:row>79</xdr:row>
      <xdr:rowOff>20665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59115"/>
          <a:ext cx="838200" cy="20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115239</xdr:rowOff>
    </xdr:from>
    <xdr:to>
      <xdr:col>50</xdr:col>
      <xdr:colOff>114300</xdr:colOff>
      <xdr:row>79</xdr:row>
      <xdr:rowOff>20665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88339"/>
          <a:ext cx="8890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92804</xdr:rowOff>
    </xdr:from>
    <xdr:to>
      <xdr:col>45</xdr:col>
      <xdr:colOff>177800</xdr:colOff>
      <xdr:row>78</xdr:row>
      <xdr:rowOff>115239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65904"/>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98258</xdr:rowOff>
    </xdr:from>
    <xdr:to>
      <xdr:col>41</xdr:col>
      <xdr:colOff>50800</xdr:colOff>
      <xdr:row>78</xdr:row>
      <xdr:rowOff>92804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128458"/>
          <a:ext cx="889000" cy="3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106665</xdr:rowOff>
    </xdr:from>
    <xdr:to>
      <xdr:col>55</xdr:col>
      <xdr:colOff>50800</xdr:colOff>
      <xdr:row>78</xdr:row>
      <xdr:rowOff>36815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85092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8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141315</xdr:rowOff>
    </xdr:from>
    <xdr:to>
      <xdr:col>50</xdr:col>
      <xdr:colOff>165100</xdr:colOff>
      <xdr:row>79</xdr:row>
      <xdr:rowOff>71465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62592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64439</xdr:rowOff>
    </xdr:from>
    <xdr:to>
      <xdr:col>46</xdr:col>
      <xdr:colOff>38100</xdr:colOff>
      <xdr:row>78</xdr:row>
      <xdr:rowOff>166039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157166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42004</xdr:rowOff>
    </xdr:from>
    <xdr:to>
      <xdr:col>41</xdr:col>
      <xdr:colOff>101600</xdr:colOff>
      <xdr:row>78</xdr:row>
      <xdr:rowOff>143604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134731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47458</xdr:rowOff>
    </xdr:from>
    <xdr:to>
      <xdr:col>36</xdr:col>
      <xdr:colOff>165100</xdr:colOff>
      <xdr:row>76</xdr:row>
      <xdr:rowOff>149058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140185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146272</xdr:rowOff>
    </xdr:from>
    <xdr:to>
      <xdr:col>55</xdr:col>
      <xdr:colOff>0</xdr:colOff>
      <xdr:row>97</xdr:row>
      <xdr:rowOff>21343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05472"/>
          <a:ext cx="8382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21343</xdr:rowOff>
    </xdr:from>
    <xdr:to>
      <xdr:col>50</xdr:col>
      <xdr:colOff>114300</xdr:colOff>
      <xdr:row>97</xdr:row>
      <xdr:rowOff>29400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5199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29400</xdr:rowOff>
    </xdr:from>
    <xdr:to>
      <xdr:col>45</xdr:col>
      <xdr:colOff>177800</xdr:colOff>
      <xdr:row>98</xdr:row>
      <xdr:rowOff>7398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60050"/>
          <a:ext cx="889000" cy="14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7398</xdr:rowOff>
    </xdr:from>
    <xdr:to>
      <xdr:col>41</xdr:col>
      <xdr:colOff>50800</xdr:colOff>
      <xdr:row>98</xdr:row>
      <xdr:rowOff>98743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09498"/>
          <a:ext cx="8890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95472</xdr:rowOff>
    </xdr:from>
    <xdr:to>
      <xdr:col>55</xdr:col>
      <xdr:colOff>50800</xdr:colOff>
      <xdr:row>97</xdr:row>
      <xdr:rowOff>25622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73899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141993</xdr:rowOff>
    </xdr:from>
    <xdr:to>
      <xdr:col>50</xdr:col>
      <xdr:colOff>165100</xdr:colOff>
      <xdr:row>97</xdr:row>
      <xdr:rowOff>72143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63270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6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150050</xdr:rowOff>
    </xdr:from>
    <xdr:to>
      <xdr:col>46</xdr:col>
      <xdr:colOff>38100</xdr:colOff>
      <xdr:row>97</xdr:row>
      <xdr:rowOff>80200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128048</xdr:rowOff>
    </xdr:from>
    <xdr:to>
      <xdr:col>41</xdr:col>
      <xdr:colOff>101600</xdr:colOff>
      <xdr:row>98</xdr:row>
      <xdr:rowOff>58198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49325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47943</xdr:rowOff>
    </xdr:from>
    <xdr:to>
      <xdr:col>36</xdr:col>
      <xdr:colOff>165100</xdr:colOff>
      <xdr:row>98</xdr:row>
      <xdr:rowOff>149543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140670</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153546</xdr:rowOff>
    </xdr:from>
    <xdr:to>
      <xdr:col>85</xdr:col>
      <xdr:colOff>127000</xdr:colOff>
      <xdr:row>39</xdr:row>
      <xdr:rowOff>98454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68646"/>
          <a:ext cx="8382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98454</xdr:rowOff>
    </xdr:from>
    <xdr:to>
      <xdr:col>81</xdr:col>
      <xdr:colOff>50800</xdr:colOff>
      <xdr:row>39</xdr:row>
      <xdr:rowOff>98552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8500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98160</xdr:rowOff>
    </xdr:from>
    <xdr:to>
      <xdr:col>76</xdr:col>
      <xdr:colOff>114300</xdr:colOff>
      <xdr:row>39</xdr:row>
      <xdr:rowOff>98552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4710"/>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92608</xdr:rowOff>
    </xdr:from>
    <xdr:to>
      <xdr:col>71</xdr:col>
      <xdr:colOff>177800</xdr:colOff>
      <xdr:row>39</xdr:row>
      <xdr:rowOff>98160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791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102746</xdr:rowOff>
    </xdr:from>
    <xdr:to>
      <xdr:col>85</xdr:col>
      <xdr:colOff>177800</xdr:colOff>
      <xdr:row>39</xdr:row>
      <xdr:rowOff>32896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62123</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0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47654</xdr:rowOff>
    </xdr:from>
    <xdr:to>
      <xdr:col>81</xdr:col>
      <xdr:colOff>101600</xdr:colOff>
      <xdr:row>39</xdr:row>
      <xdr:rowOff>149254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140381</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47752</xdr:rowOff>
    </xdr:from>
    <xdr:to>
      <xdr:col>76</xdr:col>
      <xdr:colOff>165100</xdr:colOff>
      <xdr:row>39</xdr:row>
      <xdr:rowOff>149352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140479</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47360</xdr:rowOff>
    </xdr:from>
    <xdr:to>
      <xdr:col>72</xdr:col>
      <xdr:colOff>38100</xdr:colOff>
      <xdr:row>39</xdr:row>
      <xdr:rowOff>148960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140087</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41808</xdr:rowOff>
    </xdr:from>
    <xdr:to>
      <xdr:col>67</xdr:col>
      <xdr:colOff>101600</xdr:colOff>
      <xdr:row>39</xdr:row>
      <xdr:rowOff>143408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134535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82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36373</xdr:rowOff>
    </xdr:from>
    <xdr:to>
      <xdr:col>85</xdr:col>
      <xdr:colOff>127000</xdr:colOff>
      <xdr:row>72</xdr:row>
      <xdr:rowOff>90351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380773"/>
          <a:ext cx="8382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169561</xdr:rowOff>
    </xdr:from>
    <xdr:to>
      <xdr:col>81</xdr:col>
      <xdr:colOff>50800</xdr:colOff>
      <xdr:row>72</xdr:row>
      <xdr:rowOff>36373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342511"/>
          <a:ext cx="889000" cy="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114268</xdr:rowOff>
    </xdr:from>
    <xdr:to>
      <xdr:col>76</xdr:col>
      <xdr:colOff>114300</xdr:colOff>
      <xdr:row>71</xdr:row>
      <xdr:rowOff>169561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287218"/>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114268</xdr:rowOff>
    </xdr:from>
    <xdr:to>
      <xdr:col>71</xdr:col>
      <xdr:colOff>177800</xdr:colOff>
      <xdr:row>71</xdr:row>
      <xdr:rowOff>151216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287218"/>
          <a:ext cx="8890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39551</xdr:rowOff>
    </xdr:from>
    <xdr:to>
      <xdr:col>85</xdr:col>
      <xdr:colOff>177800</xdr:colOff>
      <xdr:row>72</xdr:row>
      <xdr:rowOff>141151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3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62428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2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157023</xdr:rowOff>
    </xdr:from>
    <xdr:to>
      <xdr:col>81</xdr:col>
      <xdr:colOff>101600</xdr:colOff>
      <xdr:row>72</xdr:row>
      <xdr:rowOff>87173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3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103700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1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118761</xdr:rowOff>
    </xdr:from>
    <xdr:to>
      <xdr:col>76</xdr:col>
      <xdr:colOff>165100</xdr:colOff>
      <xdr:row>72</xdr:row>
      <xdr:rowOff>48911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2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65438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0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63468</xdr:rowOff>
    </xdr:from>
    <xdr:to>
      <xdr:col>72</xdr:col>
      <xdr:colOff>38100</xdr:colOff>
      <xdr:row>71</xdr:row>
      <xdr:rowOff>165068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2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10145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0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100416</xdr:rowOff>
    </xdr:from>
    <xdr:to>
      <xdr:col>67</xdr:col>
      <xdr:colOff>101600</xdr:colOff>
      <xdr:row>72</xdr:row>
      <xdr:rowOff>30566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2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47093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0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91923</xdr:rowOff>
    </xdr:from>
    <xdr:to>
      <xdr:col>85</xdr:col>
      <xdr:colOff>127000</xdr:colOff>
      <xdr:row>98</xdr:row>
      <xdr:rowOff>110119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94023"/>
          <a:ext cx="8382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141712</xdr:rowOff>
    </xdr:from>
    <xdr:to>
      <xdr:col>81</xdr:col>
      <xdr:colOff>50800</xdr:colOff>
      <xdr:row>98</xdr:row>
      <xdr:rowOff>110119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600912"/>
          <a:ext cx="889000" cy="3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141712</xdr:rowOff>
    </xdr:from>
    <xdr:to>
      <xdr:col>76</xdr:col>
      <xdr:colOff>114300</xdr:colOff>
      <xdr:row>98</xdr:row>
      <xdr:rowOff>24166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600912"/>
          <a:ext cx="889000" cy="2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24166</xdr:rowOff>
    </xdr:from>
    <xdr:to>
      <xdr:col>71</xdr:col>
      <xdr:colOff>177800</xdr:colOff>
      <xdr:row>98</xdr:row>
      <xdr:rowOff>105776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2626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41123</xdr:rowOff>
    </xdr:from>
    <xdr:to>
      <xdr:col>85</xdr:col>
      <xdr:colOff>177800</xdr:colOff>
      <xdr:row>98</xdr:row>
      <xdr:rowOff>142723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127500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5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59319</xdr:rowOff>
    </xdr:from>
    <xdr:to>
      <xdr:col>81</xdr:col>
      <xdr:colOff>101600</xdr:colOff>
      <xdr:row>98</xdr:row>
      <xdr:rowOff>160919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152046</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2017" y="1695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90912</xdr:rowOff>
    </xdr:from>
    <xdr:to>
      <xdr:col>76</xdr:col>
      <xdr:colOff>165100</xdr:colOff>
      <xdr:row>97</xdr:row>
      <xdr:rowOff>21062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37589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3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144816</xdr:rowOff>
    </xdr:from>
    <xdr:to>
      <xdr:col>72</xdr:col>
      <xdr:colOff>38100</xdr:colOff>
      <xdr:row>98</xdr:row>
      <xdr:rowOff>74966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66093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86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54976</xdr:rowOff>
    </xdr:from>
    <xdr:to>
      <xdr:col>67</xdr:col>
      <xdr:colOff>101600</xdr:colOff>
      <xdr:row>98</xdr:row>
      <xdr:rowOff>156576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147703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694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44196</xdr:rowOff>
    </xdr:from>
    <xdr:to>
      <xdr:col>116</xdr:col>
      <xdr:colOff>63500</xdr:colOff>
      <xdr:row>39</xdr:row>
      <xdr:rowOff>44196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0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147701</xdr:rowOff>
    </xdr:from>
    <xdr:to>
      <xdr:col>111</xdr:col>
      <xdr:colOff>177800</xdr:colOff>
      <xdr:row>39</xdr:row>
      <xdr:rowOff>44196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62801"/>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147701</xdr:rowOff>
    </xdr:from>
    <xdr:to>
      <xdr:col>107</xdr:col>
      <xdr:colOff>50800</xdr:colOff>
      <xdr:row>39</xdr:row>
      <xdr:rowOff>44196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62801"/>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44196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061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79773</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86123</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96901</xdr:rowOff>
    </xdr:from>
    <xdr:to>
      <xdr:col>107</xdr:col>
      <xdr:colOff>101600</xdr:colOff>
      <xdr:row>39</xdr:row>
      <xdr:rowOff>27051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18178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164846</xdr:rowOff>
    </xdr:from>
    <xdr:to>
      <xdr:col>102</xdr:col>
      <xdr:colOff>165100</xdr:colOff>
      <xdr:row>39</xdr:row>
      <xdr:rowOff>94996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86123</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149568</xdr:rowOff>
    </xdr:from>
    <xdr:to>
      <xdr:col>116</xdr:col>
      <xdr:colOff>63500</xdr:colOff>
      <xdr:row>58</xdr:row>
      <xdr:rowOff>149834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93668"/>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143548</xdr:rowOff>
    </xdr:from>
    <xdr:to>
      <xdr:col>111</xdr:col>
      <xdr:colOff>177800</xdr:colOff>
      <xdr:row>58</xdr:row>
      <xdr:rowOff>149834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8764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128232</xdr:rowOff>
    </xdr:from>
    <xdr:to>
      <xdr:col>107</xdr:col>
      <xdr:colOff>50800</xdr:colOff>
      <xdr:row>58</xdr:row>
      <xdr:rowOff>143548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7233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128232</xdr:rowOff>
    </xdr:from>
    <xdr:to>
      <xdr:col>102</xdr:col>
      <xdr:colOff>114300</xdr:colOff>
      <xdr:row>58</xdr:row>
      <xdr:rowOff>134214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7233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98768</xdr:rowOff>
    </xdr:from>
    <xdr:to>
      <xdr:col>116</xdr:col>
      <xdr:colOff>114300</xdr:colOff>
      <xdr:row>59</xdr:row>
      <xdr:rowOff>28918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13695</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99034</xdr:rowOff>
    </xdr:from>
    <xdr:to>
      <xdr:col>112</xdr:col>
      <xdr:colOff>38100</xdr:colOff>
      <xdr:row>59</xdr:row>
      <xdr:rowOff>29184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20311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92748</xdr:rowOff>
    </xdr:from>
    <xdr:to>
      <xdr:col>107</xdr:col>
      <xdr:colOff>101600</xdr:colOff>
      <xdr:row>59</xdr:row>
      <xdr:rowOff>22898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14025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2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77432</xdr:rowOff>
    </xdr:from>
    <xdr:to>
      <xdr:col>102</xdr:col>
      <xdr:colOff>165100</xdr:colOff>
      <xdr:row>59</xdr:row>
      <xdr:rowOff>7582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170159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1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83414</xdr:rowOff>
    </xdr:from>
    <xdr:to>
      <xdr:col>98</xdr:col>
      <xdr:colOff>38100</xdr:colOff>
      <xdr:row>59</xdr:row>
      <xdr:rowOff>13564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4691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49220</xdr:rowOff>
    </xdr:from>
    <xdr:to>
      <xdr:col>116</xdr:col>
      <xdr:colOff>63500</xdr:colOff>
      <xdr:row>71</xdr:row>
      <xdr:rowOff>135905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222170"/>
          <a:ext cx="838200" cy="8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135905</xdr:rowOff>
    </xdr:from>
    <xdr:to>
      <xdr:col>111</xdr:col>
      <xdr:colOff>177800</xdr:colOff>
      <xdr:row>72</xdr:row>
      <xdr:rowOff>21468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08855"/>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21468</xdr:rowOff>
    </xdr:from>
    <xdr:to>
      <xdr:col>107</xdr:col>
      <xdr:colOff>50800</xdr:colOff>
      <xdr:row>72</xdr:row>
      <xdr:rowOff>106873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65868"/>
          <a:ext cx="8890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106873</xdr:rowOff>
    </xdr:from>
    <xdr:to>
      <xdr:col>102</xdr:col>
      <xdr:colOff>114300</xdr:colOff>
      <xdr:row>72</xdr:row>
      <xdr:rowOff>156845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51273"/>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169870</xdr:rowOff>
    </xdr:from>
    <xdr:to>
      <xdr:col>116</xdr:col>
      <xdr:colOff>114300</xdr:colOff>
      <xdr:row>71</xdr:row>
      <xdr:rowOff>100020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1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21297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0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85105</xdr:rowOff>
    </xdr:from>
    <xdr:to>
      <xdr:col>112</xdr:col>
      <xdr:colOff>38100</xdr:colOff>
      <xdr:row>72</xdr:row>
      <xdr:rowOff>15255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2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31782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142118</xdr:rowOff>
    </xdr:from>
    <xdr:to>
      <xdr:col>107</xdr:col>
      <xdr:colOff>101600</xdr:colOff>
      <xdr:row>72</xdr:row>
      <xdr:rowOff>72268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88795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0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56073</xdr:rowOff>
    </xdr:from>
    <xdr:to>
      <xdr:col>102</xdr:col>
      <xdr:colOff>165100</xdr:colOff>
      <xdr:row>72</xdr:row>
      <xdr:rowOff>157673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2750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7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106045</xdr:rowOff>
    </xdr:from>
    <xdr:to>
      <xdr:col>98</xdr:col>
      <xdr:colOff>38100</xdr:colOff>
      <xdr:row>73</xdr:row>
      <xdr:rowOff>36195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52722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445,594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41,348</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最も低くなっている。これは、定員管理計画に基づく職員数の削減の取組等によるものであり、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62738</xdr:rowOff>
    </xdr:from>
    <xdr:to>
      <xdr:col>24</xdr:col>
      <xdr:colOff>63500</xdr:colOff>
      <xdr:row>33</xdr:row>
      <xdr:rowOff>154940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0588"/>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154940</xdr:rowOff>
    </xdr:from>
    <xdr:to>
      <xdr:col>19</xdr:col>
      <xdr:colOff>177800</xdr:colOff>
      <xdr:row>34</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12790"/>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68834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547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68834</xdr:rowOff>
    </xdr:from>
    <xdr:to>
      <xdr:col>10</xdr:col>
      <xdr:colOff>114300</xdr:colOff>
      <xdr:row>34</xdr:row>
      <xdr:rowOff>25400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266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11938</xdr:rowOff>
    </xdr:from>
    <xdr:to>
      <xdr:col>24</xdr:col>
      <xdr:colOff>114300</xdr:colOff>
      <xdr:row>33</xdr:row>
      <xdr:rowOff>113538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34815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104140</xdr:rowOff>
    </xdr:from>
    <xdr:to>
      <xdr:col>20</xdr:col>
      <xdr:colOff>38100</xdr:colOff>
      <xdr:row>34</xdr:row>
      <xdr:rowOff>34290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50817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18034</xdr:rowOff>
    </xdr:from>
    <xdr:to>
      <xdr:col>15</xdr:col>
      <xdr:colOff>101600</xdr:colOff>
      <xdr:row>34</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136161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18034</xdr:rowOff>
    </xdr:from>
    <xdr:to>
      <xdr:col>6</xdr:col>
      <xdr:colOff>38100</xdr:colOff>
      <xdr:row>33</xdr:row>
      <xdr:rowOff>119634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136161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9589</xdr:rowOff>
    </xdr:from>
    <xdr:to>
      <xdr:col>24</xdr:col>
      <xdr:colOff>63500</xdr:colOff>
      <xdr:row>57</xdr:row>
      <xdr:rowOff>128822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82239"/>
          <a:ext cx="838200" cy="1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146882</xdr:rowOff>
    </xdr:from>
    <xdr:to>
      <xdr:col>19</xdr:col>
      <xdr:colOff>177800</xdr:colOff>
      <xdr:row>57</xdr:row>
      <xdr:rowOff>128822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48082"/>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146882</xdr:rowOff>
    </xdr:from>
    <xdr:to>
      <xdr:col>15</xdr:col>
      <xdr:colOff>50800</xdr:colOff>
      <xdr:row>57</xdr:row>
      <xdr:rowOff>154083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48082"/>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154083</xdr:rowOff>
    </xdr:from>
    <xdr:to>
      <xdr:col>10</xdr:col>
      <xdr:colOff>114300</xdr:colOff>
      <xdr:row>58</xdr:row>
      <xdr:rowOff>5245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6733"/>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130239</xdr:rowOff>
    </xdr:from>
    <xdr:to>
      <xdr:col>24</xdr:col>
      <xdr:colOff>114300</xdr:colOff>
      <xdr:row>57</xdr:row>
      <xdr:rowOff>60389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153116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78022</xdr:rowOff>
    </xdr:from>
    <xdr:to>
      <xdr:col>20</xdr:col>
      <xdr:colOff>38100</xdr:colOff>
      <xdr:row>58</xdr:row>
      <xdr:rowOff>8172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170749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96082</xdr:rowOff>
    </xdr:from>
    <xdr:to>
      <xdr:col>15</xdr:col>
      <xdr:colOff>101600</xdr:colOff>
      <xdr:row>57</xdr:row>
      <xdr:rowOff>26232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42759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4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103283</xdr:rowOff>
    </xdr:from>
    <xdr:to>
      <xdr:col>10</xdr:col>
      <xdr:colOff>165100</xdr:colOff>
      <xdr:row>58</xdr:row>
      <xdr:rowOff>33433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24560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125895</xdr:rowOff>
    </xdr:from>
    <xdr:to>
      <xdr:col>6</xdr:col>
      <xdr:colOff>38100</xdr:colOff>
      <xdr:row>58</xdr:row>
      <xdr:rowOff>56045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47172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104673</xdr:rowOff>
    </xdr:from>
    <xdr:to>
      <xdr:col>24</xdr:col>
      <xdr:colOff>63500</xdr:colOff>
      <xdr:row>74</xdr:row>
      <xdr:rowOff>37986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20523"/>
          <a:ext cx="838200" cy="10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31712</xdr:rowOff>
    </xdr:from>
    <xdr:to>
      <xdr:col>19</xdr:col>
      <xdr:colOff>177800</xdr:colOff>
      <xdr:row>74</xdr:row>
      <xdr:rowOff>37986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1901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31712</xdr:rowOff>
    </xdr:from>
    <xdr:to>
      <xdr:col>15</xdr:col>
      <xdr:colOff>50800</xdr:colOff>
      <xdr:row>74</xdr:row>
      <xdr:rowOff>77115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19012"/>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77115</xdr:rowOff>
    </xdr:from>
    <xdr:to>
      <xdr:col>10</xdr:col>
      <xdr:colOff>114300</xdr:colOff>
      <xdr:row>74</xdr:row>
      <xdr:rowOff>164947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64415"/>
          <a:ext cx="8890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53873</xdr:rowOff>
    </xdr:from>
    <xdr:to>
      <xdr:col>24</xdr:col>
      <xdr:colOff>114300</xdr:colOff>
      <xdr:row>73</xdr:row>
      <xdr:rowOff>155473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76750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2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158636</xdr:rowOff>
    </xdr:from>
    <xdr:to>
      <xdr:col>20</xdr:col>
      <xdr:colOff>38100</xdr:colOff>
      <xdr:row>74</xdr:row>
      <xdr:rowOff>88786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105313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4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152362</xdr:rowOff>
    </xdr:from>
    <xdr:to>
      <xdr:col>15</xdr:col>
      <xdr:colOff>101600</xdr:colOff>
      <xdr:row>74</xdr:row>
      <xdr:rowOff>82512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99039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4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26315</xdr:rowOff>
    </xdr:from>
    <xdr:to>
      <xdr:col>10</xdr:col>
      <xdr:colOff>165100</xdr:colOff>
      <xdr:row>74</xdr:row>
      <xdr:rowOff>127915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144442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8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114147</xdr:rowOff>
    </xdr:from>
    <xdr:to>
      <xdr:col>6</xdr:col>
      <xdr:colOff>38100</xdr:colOff>
      <xdr:row>75</xdr:row>
      <xdr:rowOff>44297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60824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160799</xdr:rowOff>
    </xdr:from>
    <xdr:to>
      <xdr:col>24</xdr:col>
      <xdr:colOff>63500</xdr:colOff>
      <xdr:row>98</xdr:row>
      <xdr:rowOff>55964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91449"/>
          <a:ext cx="838200" cy="6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55964</xdr:rowOff>
    </xdr:from>
    <xdr:to>
      <xdr:col>19</xdr:col>
      <xdr:colOff>177800</xdr:colOff>
      <xdr:row>98</xdr:row>
      <xdr:rowOff>85248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58064"/>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85248</xdr:rowOff>
    </xdr:from>
    <xdr:to>
      <xdr:col>15</xdr:col>
      <xdr:colOff>50800</xdr:colOff>
      <xdr:row>98</xdr:row>
      <xdr:rowOff>97980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87348"/>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87739</xdr:rowOff>
    </xdr:from>
    <xdr:to>
      <xdr:col>10</xdr:col>
      <xdr:colOff>114300</xdr:colOff>
      <xdr:row>98</xdr:row>
      <xdr:rowOff>97980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8983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109999</xdr:rowOff>
    </xdr:from>
    <xdr:to>
      <xdr:col>24</xdr:col>
      <xdr:colOff>114300</xdr:colOff>
      <xdr:row>98</xdr:row>
      <xdr:rowOff>40149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88426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5164</xdr:rowOff>
    </xdr:from>
    <xdr:to>
      <xdr:col>20</xdr:col>
      <xdr:colOff>38100</xdr:colOff>
      <xdr:row>98</xdr:row>
      <xdr:rowOff>106764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97891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34448</xdr:rowOff>
    </xdr:from>
    <xdr:to>
      <xdr:col>15</xdr:col>
      <xdr:colOff>101600</xdr:colOff>
      <xdr:row>98</xdr:row>
      <xdr:rowOff>136048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127175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47180</xdr:rowOff>
    </xdr:from>
    <xdr:to>
      <xdr:col>10</xdr:col>
      <xdr:colOff>165100</xdr:colOff>
      <xdr:row>98</xdr:row>
      <xdr:rowOff>148780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139907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36939</xdr:rowOff>
    </xdr:from>
    <xdr:to>
      <xdr:col>6</xdr:col>
      <xdr:colOff>38100</xdr:colOff>
      <xdr:row>98</xdr:row>
      <xdr:rowOff>138539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129666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9855</xdr:rowOff>
    </xdr:from>
    <xdr:to>
      <xdr:col>55</xdr:col>
      <xdr:colOff>0</xdr:colOff>
      <xdr:row>38</xdr:row>
      <xdr:rowOff>42316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24955"/>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41402</xdr:rowOff>
    </xdr:from>
    <xdr:to>
      <xdr:col>50</xdr:col>
      <xdr:colOff>114300</xdr:colOff>
      <xdr:row>38</xdr:row>
      <xdr:rowOff>42316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565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xdr:rowOff>
    </xdr:from>
    <xdr:to>
      <xdr:col>45</xdr:col>
      <xdr:colOff>177800</xdr:colOff>
      <xdr:row>38</xdr:row>
      <xdr:rowOff>41402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272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121412</xdr:rowOff>
    </xdr:from>
    <xdr:to>
      <xdr:col>41</xdr:col>
      <xdr:colOff>50800</xdr:colOff>
      <xdr:row>38</xdr:row>
      <xdr:rowOff>12141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6506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130505</xdr:rowOff>
    </xdr:from>
    <xdr:to>
      <xdr:col>55</xdr:col>
      <xdr:colOff>50800</xdr:colOff>
      <xdr:row>38</xdr:row>
      <xdr:rowOff>60655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108932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162966</xdr:rowOff>
    </xdr:from>
    <xdr:to>
      <xdr:col>50</xdr:col>
      <xdr:colOff>165100</xdr:colOff>
      <xdr:row>38</xdr:row>
      <xdr:rowOff>93116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84243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162052</xdr:rowOff>
    </xdr:from>
    <xdr:to>
      <xdr:col>46</xdr:col>
      <xdr:colOff>38100</xdr:colOff>
      <xdr:row>38</xdr:row>
      <xdr:rowOff>92202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83329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132791</xdr:rowOff>
    </xdr:from>
    <xdr:to>
      <xdr:col>41</xdr:col>
      <xdr:colOff>101600</xdr:colOff>
      <xdr:row>38</xdr:row>
      <xdr:rowOff>62941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54068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70612</xdr:rowOff>
    </xdr:from>
    <xdr:to>
      <xdr:col>36</xdr:col>
      <xdr:colOff>165100</xdr:colOff>
      <xdr:row>38</xdr:row>
      <xdr:rowOff>762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163339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1245</xdr:rowOff>
    </xdr:from>
    <xdr:to>
      <xdr:col>55</xdr:col>
      <xdr:colOff>0</xdr:colOff>
      <xdr:row>57</xdr:row>
      <xdr:rowOff>2921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73895"/>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146710</xdr:rowOff>
    </xdr:from>
    <xdr:to>
      <xdr:col>50</xdr:col>
      <xdr:colOff>114300</xdr:colOff>
      <xdr:row>57</xdr:row>
      <xdr:rowOff>2921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47910"/>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109830</xdr:rowOff>
    </xdr:from>
    <xdr:to>
      <xdr:col>45</xdr:col>
      <xdr:colOff>177800</xdr:colOff>
      <xdr:row>56</xdr:row>
      <xdr:rowOff>146710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11030"/>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72568</xdr:rowOff>
    </xdr:from>
    <xdr:to>
      <xdr:col>41</xdr:col>
      <xdr:colOff>50800</xdr:colOff>
      <xdr:row>56</xdr:row>
      <xdr:rowOff>109830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73768"/>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121895</xdr:rowOff>
    </xdr:from>
    <xdr:to>
      <xdr:col>55</xdr:col>
      <xdr:colOff>50800</xdr:colOff>
      <xdr:row>57</xdr:row>
      <xdr:rowOff>52045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100322</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123571</xdr:rowOff>
    </xdr:from>
    <xdr:to>
      <xdr:col>50</xdr:col>
      <xdr:colOff>165100</xdr:colOff>
      <xdr:row>57</xdr:row>
      <xdr:rowOff>53721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44848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8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95910</xdr:rowOff>
    </xdr:from>
    <xdr:to>
      <xdr:col>46</xdr:col>
      <xdr:colOff>38100</xdr:colOff>
      <xdr:row>57</xdr:row>
      <xdr:rowOff>26060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42587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4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59030</xdr:rowOff>
    </xdr:from>
    <xdr:to>
      <xdr:col>41</xdr:col>
      <xdr:colOff>101600</xdr:colOff>
      <xdr:row>56</xdr:row>
      <xdr:rowOff>160630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5707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4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21768</xdr:rowOff>
    </xdr:from>
    <xdr:to>
      <xdr:col>36</xdr:col>
      <xdr:colOff>165100</xdr:colOff>
      <xdr:row>56</xdr:row>
      <xdr:rowOff>123368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139895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39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26967</xdr:rowOff>
    </xdr:from>
    <xdr:to>
      <xdr:col>55</xdr:col>
      <xdr:colOff>0</xdr:colOff>
      <xdr:row>78</xdr:row>
      <xdr:rowOff>42284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00067"/>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7243</xdr:rowOff>
    </xdr:from>
    <xdr:to>
      <xdr:col>50</xdr:col>
      <xdr:colOff>114300</xdr:colOff>
      <xdr:row>78</xdr:row>
      <xdr:rowOff>42284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80343"/>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3226</xdr:rowOff>
    </xdr:from>
    <xdr:to>
      <xdr:col>45</xdr:col>
      <xdr:colOff>177800</xdr:colOff>
      <xdr:row>78</xdr:row>
      <xdr:rowOff>7243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7632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169320</xdr:rowOff>
    </xdr:from>
    <xdr:to>
      <xdr:col>41</xdr:col>
      <xdr:colOff>50800</xdr:colOff>
      <xdr:row>78</xdr:row>
      <xdr:rowOff>3226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70970"/>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147617</xdr:rowOff>
    </xdr:from>
    <xdr:to>
      <xdr:col>55</xdr:col>
      <xdr:colOff>50800</xdr:colOff>
      <xdr:row>78</xdr:row>
      <xdr:rowOff>77767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126044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162934</xdr:rowOff>
    </xdr:from>
    <xdr:to>
      <xdr:col>50</xdr:col>
      <xdr:colOff>165100</xdr:colOff>
      <xdr:row>78</xdr:row>
      <xdr:rowOff>93084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84211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127893</xdr:rowOff>
    </xdr:from>
    <xdr:to>
      <xdr:col>46</xdr:col>
      <xdr:colOff>38100</xdr:colOff>
      <xdr:row>78</xdr:row>
      <xdr:rowOff>58043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49170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2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123876</xdr:rowOff>
    </xdr:from>
    <xdr:to>
      <xdr:col>41</xdr:col>
      <xdr:colOff>101600</xdr:colOff>
      <xdr:row>78</xdr:row>
      <xdr:rowOff>54026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45153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118520</xdr:rowOff>
    </xdr:from>
    <xdr:to>
      <xdr:col>36</xdr:col>
      <xdr:colOff>165100</xdr:colOff>
      <xdr:row>78</xdr:row>
      <xdr:rowOff>48670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39797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1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83601</xdr:rowOff>
    </xdr:from>
    <xdr:to>
      <xdr:col>55</xdr:col>
      <xdr:colOff>0</xdr:colOff>
      <xdr:row>96</xdr:row>
      <xdr:rowOff>1535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199901"/>
          <a:ext cx="838200" cy="26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158674</xdr:rowOff>
    </xdr:from>
    <xdr:to>
      <xdr:col>50</xdr:col>
      <xdr:colOff>114300</xdr:colOff>
      <xdr:row>96</xdr:row>
      <xdr:rowOff>1535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446424"/>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158674</xdr:rowOff>
    </xdr:from>
    <xdr:to>
      <xdr:col>45</xdr:col>
      <xdr:colOff>177800</xdr:colOff>
      <xdr:row>96</xdr:row>
      <xdr:rowOff>115765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446424"/>
          <a:ext cx="889000" cy="1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12415</xdr:rowOff>
    </xdr:from>
    <xdr:to>
      <xdr:col>41</xdr:col>
      <xdr:colOff>50800</xdr:colOff>
      <xdr:row>96</xdr:row>
      <xdr:rowOff>115765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71615"/>
          <a:ext cx="889000" cy="10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32801</xdr:rowOff>
    </xdr:from>
    <xdr:to>
      <xdr:col>55</xdr:col>
      <xdr:colOff>50800</xdr:colOff>
      <xdr:row>94</xdr:row>
      <xdr:rowOff>134401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4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55678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122185</xdr:rowOff>
    </xdr:from>
    <xdr:to>
      <xdr:col>50</xdr:col>
      <xdr:colOff>165100</xdr:colOff>
      <xdr:row>96</xdr:row>
      <xdr:rowOff>52335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43462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107874</xdr:rowOff>
    </xdr:from>
    <xdr:to>
      <xdr:col>46</xdr:col>
      <xdr:colOff>38100</xdr:colOff>
      <xdr:row>96</xdr:row>
      <xdr:rowOff>38024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29151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64965</xdr:rowOff>
    </xdr:from>
    <xdr:to>
      <xdr:col>41</xdr:col>
      <xdr:colOff>101600</xdr:colOff>
      <xdr:row>96</xdr:row>
      <xdr:rowOff>166565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157692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133065</xdr:rowOff>
    </xdr:from>
    <xdr:to>
      <xdr:col>36</xdr:col>
      <xdr:colOff>165100</xdr:colOff>
      <xdr:row>96</xdr:row>
      <xdr:rowOff>63215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54342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5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154613</xdr:rowOff>
    </xdr:from>
    <xdr:to>
      <xdr:col>85</xdr:col>
      <xdr:colOff>127000</xdr:colOff>
      <xdr:row>36</xdr:row>
      <xdr:rowOff>78413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55363"/>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78413</xdr:rowOff>
    </xdr:from>
    <xdr:to>
      <xdr:col>81</xdr:col>
      <xdr:colOff>50800</xdr:colOff>
      <xdr:row>36</xdr:row>
      <xdr:rowOff>120977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50613"/>
          <a:ext cx="8890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120977</xdr:rowOff>
    </xdr:from>
    <xdr:to>
      <xdr:col>76</xdr:col>
      <xdr:colOff>114300</xdr:colOff>
      <xdr:row>36</xdr:row>
      <xdr:rowOff>162451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93177"/>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162451</xdr:rowOff>
    </xdr:from>
    <xdr:to>
      <xdr:col>71</xdr:col>
      <xdr:colOff>177800</xdr:colOff>
      <xdr:row>37</xdr:row>
      <xdr:rowOff>8201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34651"/>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103813</xdr:rowOff>
    </xdr:from>
    <xdr:to>
      <xdr:col>85</xdr:col>
      <xdr:colOff>177800</xdr:colOff>
      <xdr:row>36</xdr:row>
      <xdr:rowOff>33963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126690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27613</xdr:rowOff>
    </xdr:from>
    <xdr:to>
      <xdr:col>81</xdr:col>
      <xdr:colOff>101600</xdr:colOff>
      <xdr:row>36</xdr:row>
      <xdr:rowOff>129213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145740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70177</xdr:rowOff>
    </xdr:from>
    <xdr:to>
      <xdr:col>76</xdr:col>
      <xdr:colOff>165100</xdr:colOff>
      <xdr:row>37</xdr:row>
      <xdr:rowOff>327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16854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111651</xdr:rowOff>
    </xdr:from>
    <xdr:to>
      <xdr:col>72</xdr:col>
      <xdr:colOff>38100</xdr:colOff>
      <xdr:row>37</xdr:row>
      <xdr:rowOff>41801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58328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128851</xdr:rowOff>
    </xdr:from>
    <xdr:to>
      <xdr:col>67</xdr:col>
      <xdr:colOff>101600</xdr:colOff>
      <xdr:row>37</xdr:row>
      <xdr:rowOff>59001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75528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170469</xdr:rowOff>
    </xdr:from>
    <xdr:to>
      <xdr:col>85</xdr:col>
      <xdr:colOff>127000</xdr:colOff>
      <xdr:row>56</xdr:row>
      <xdr:rowOff>15936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0021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170469</xdr:rowOff>
    </xdr:from>
    <xdr:to>
      <xdr:col>81</xdr:col>
      <xdr:colOff>50800</xdr:colOff>
      <xdr:row>56</xdr:row>
      <xdr:rowOff>85453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00219"/>
          <a:ext cx="889000" cy="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85453</xdr:rowOff>
    </xdr:from>
    <xdr:to>
      <xdr:col>76</xdr:col>
      <xdr:colOff>114300</xdr:colOff>
      <xdr:row>56</xdr:row>
      <xdr:rowOff>161211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86653"/>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140226</xdr:rowOff>
    </xdr:from>
    <xdr:to>
      <xdr:col>71</xdr:col>
      <xdr:colOff>177800</xdr:colOff>
      <xdr:row>56</xdr:row>
      <xdr:rowOff>161211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41426"/>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136586</xdr:rowOff>
    </xdr:from>
    <xdr:to>
      <xdr:col>85</xdr:col>
      <xdr:colOff>177800</xdr:colOff>
      <xdr:row>56</xdr:row>
      <xdr:rowOff>66736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115013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119669</xdr:rowOff>
    </xdr:from>
    <xdr:to>
      <xdr:col>81</xdr:col>
      <xdr:colOff>101600</xdr:colOff>
      <xdr:row>56</xdr:row>
      <xdr:rowOff>49819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66346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32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34653</xdr:rowOff>
    </xdr:from>
    <xdr:to>
      <xdr:col>76</xdr:col>
      <xdr:colOff>165100</xdr:colOff>
      <xdr:row>56</xdr:row>
      <xdr:rowOff>136253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127380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110411</xdr:rowOff>
    </xdr:from>
    <xdr:to>
      <xdr:col>72</xdr:col>
      <xdr:colOff>38100</xdr:colOff>
      <xdr:row>57</xdr:row>
      <xdr:rowOff>40561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31688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89426</xdr:rowOff>
    </xdr:from>
    <xdr:to>
      <xdr:col>67</xdr:col>
      <xdr:colOff>101600</xdr:colOff>
      <xdr:row>57</xdr:row>
      <xdr:rowOff>19576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10703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153547</xdr:rowOff>
    </xdr:from>
    <xdr:to>
      <xdr:col>85</xdr:col>
      <xdr:colOff>127000</xdr:colOff>
      <xdr:row>79</xdr:row>
      <xdr:rowOff>98454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26647"/>
          <a:ext cx="8382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98454</xdr:rowOff>
    </xdr:from>
    <xdr:to>
      <xdr:col>81</xdr:col>
      <xdr:colOff>50800</xdr:colOff>
      <xdr:row>79</xdr:row>
      <xdr:rowOff>98552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4300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98160</xdr:rowOff>
    </xdr:from>
    <xdr:to>
      <xdr:col>76</xdr:col>
      <xdr:colOff>114300</xdr:colOff>
      <xdr:row>79</xdr:row>
      <xdr:rowOff>98552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2710"/>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92608</xdr:rowOff>
    </xdr:from>
    <xdr:to>
      <xdr:col>71</xdr:col>
      <xdr:colOff>177800</xdr:colOff>
      <xdr:row>79</xdr:row>
      <xdr:rowOff>98160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71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102747</xdr:rowOff>
    </xdr:from>
    <xdr:to>
      <xdr:col>85</xdr:col>
      <xdr:colOff>177800</xdr:colOff>
      <xdr:row>79</xdr:row>
      <xdr:rowOff>32897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62124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47654</xdr:rowOff>
    </xdr:from>
    <xdr:to>
      <xdr:col>81</xdr:col>
      <xdr:colOff>101600</xdr:colOff>
      <xdr:row>79</xdr:row>
      <xdr:rowOff>149254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140381</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84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47752</xdr:rowOff>
    </xdr:from>
    <xdr:to>
      <xdr:col>76</xdr:col>
      <xdr:colOff>165100</xdr:colOff>
      <xdr:row>79</xdr:row>
      <xdr:rowOff>149352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140479</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47360</xdr:rowOff>
    </xdr:from>
    <xdr:to>
      <xdr:col>72</xdr:col>
      <xdr:colOff>38100</xdr:colOff>
      <xdr:row>79</xdr:row>
      <xdr:rowOff>148960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140087</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41808</xdr:rowOff>
    </xdr:from>
    <xdr:to>
      <xdr:col>67</xdr:col>
      <xdr:colOff>101600</xdr:colOff>
      <xdr:row>79</xdr:row>
      <xdr:rowOff>143408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134535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36373</xdr:rowOff>
    </xdr:from>
    <xdr:to>
      <xdr:col>85</xdr:col>
      <xdr:colOff>127000</xdr:colOff>
      <xdr:row>92</xdr:row>
      <xdr:rowOff>90351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5809773"/>
          <a:ext cx="8382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169560</xdr:rowOff>
    </xdr:from>
    <xdr:to>
      <xdr:col>81</xdr:col>
      <xdr:colOff>50800</xdr:colOff>
      <xdr:row>92</xdr:row>
      <xdr:rowOff>36373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5771510"/>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114269</xdr:rowOff>
    </xdr:from>
    <xdr:to>
      <xdr:col>76</xdr:col>
      <xdr:colOff>114300</xdr:colOff>
      <xdr:row>91</xdr:row>
      <xdr:rowOff>169560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5716219"/>
          <a:ext cx="889000" cy="5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114269</xdr:rowOff>
    </xdr:from>
    <xdr:to>
      <xdr:col>71</xdr:col>
      <xdr:colOff>177800</xdr:colOff>
      <xdr:row>91</xdr:row>
      <xdr:rowOff>151216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5716219"/>
          <a:ext cx="889000" cy="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39551</xdr:rowOff>
    </xdr:from>
    <xdr:to>
      <xdr:col>85</xdr:col>
      <xdr:colOff>177800</xdr:colOff>
      <xdr:row>92</xdr:row>
      <xdr:rowOff>141151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8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62428</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6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157023</xdr:rowOff>
    </xdr:from>
    <xdr:to>
      <xdr:col>81</xdr:col>
      <xdr:colOff>101600</xdr:colOff>
      <xdr:row>92</xdr:row>
      <xdr:rowOff>87173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7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103700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5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118760</xdr:rowOff>
    </xdr:from>
    <xdr:to>
      <xdr:col>76</xdr:col>
      <xdr:colOff>165100</xdr:colOff>
      <xdr:row>92</xdr:row>
      <xdr:rowOff>48910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65437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4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63469</xdr:rowOff>
    </xdr:from>
    <xdr:to>
      <xdr:col>72</xdr:col>
      <xdr:colOff>38100</xdr:colOff>
      <xdr:row>91</xdr:row>
      <xdr:rowOff>165069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6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10146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4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100416</xdr:rowOff>
    </xdr:from>
    <xdr:to>
      <xdr:col>67</xdr:col>
      <xdr:colOff>101600</xdr:colOff>
      <xdr:row>92</xdr:row>
      <xdr:rowOff>30566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7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47093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47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40945</xdr:rowOff>
    </xdr:from>
    <xdr:to>
      <xdr:col>116</xdr:col>
      <xdr:colOff>63500</xdr:colOff>
      <xdr:row>32</xdr:row>
      <xdr:rowOff>145643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5355895"/>
          <a:ext cx="838200" cy="27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91694</xdr:rowOff>
    </xdr:from>
    <xdr:to>
      <xdr:col>111</xdr:col>
      <xdr:colOff>177800</xdr:colOff>
      <xdr:row>32</xdr:row>
      <xdr:rowOff>145643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5406644"/>
          <a:ext cx="889000" cy="2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48124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91694</xdr:rowOff>
    </xdr:from>
    <xdr:to>
      <xdr:col>107</xdr:col>
      <xdr:colOff>50800</xdr:colOff>
      <xdr:row>32</xdr:row>
      <xdr:rowOff>2083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540664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151909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136499</xdr:rowOff>
    </xdr:from>
    <xdr:to>
      <xdr:col>102</xdr:col>
      <xdr:colOff>114300</xdr:colOff>
      <xdr:row>32</xdr:row>
      <xdr:rowOff>2083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279999"/>
          <a:ext cx="889000" cy="2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62755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161595</xdr:rowOff>
    </xdr:from>
    <xdr:to>
      <xdr:col>116</xdr:col>
      <xdr:colOff>114300</xdr:colOff>
      <xdr:row>31</xdr:row>
      <xdr:rowOff>91745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3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114622</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2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94843</xdr:rowOff>
    </xdr:from>
    <xdr:to>
      <xdr:col>112</xdr:col>
      <xdr:colOff>38100</xdr:colOff>
      <xdr:row>33</xdr:row>
      <xdr:rowOff>24993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55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41520</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088428" y="535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40894</xdr:rowOff>
    </xdr:from>
    <xdr:to>
      <xdr:col>107</xdr:col>
      <xdr:colOff>101600</xdr:colOff>
      <xdr:row>31</xdr:row>
      <xdr:rowOff>142494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53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159021</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99428" y="51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122733</xdr:rowOff>
    </xdr:from>
    <xdr:to>
      <xdr:col>102</xdr:col>
      <xdr:colOff>165100</xdr:colOff>
      <xdr:row>32</xdr:row>
      <xdr:rowOff>52883</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43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69410</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521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85699</xdr:rowOff>
    </xdr:from>
    <xdr:to>
      <xdr:col>98</xdr:col>
      <xdr:colOff>38100</xdr:colOff>
      <xdr:row>31</xdr:row>
      <xdr:rowOff>15849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2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32376</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500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196,258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民生費のうち児童福祉行政に要する経費である児童福祉費おいて保育無償化による保育所等運営費の増加や、社会福祉行政に要する経費である社会福祉費において対象者の増等による自立支援給付費の増加の他、プレミアム付商品券事業の実施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ついては、新庁舎建設、操車場跡地周辺整備や青森駅周辺整備、保育無償化の実施等による経費の増加があるものの、普通交付税や地方特例交付金等の収入の増加に加え、少雪による除排雪経費の減少により、標準財政規模比における実質単年度収支は</a:t>
          </a:r>
          <a:r>
            <a:rPr kumimoji="1" lang="en-US" altLang="ja-JP" sz="1400">
              <a:latin typeface="ＭＳ ゴシック" pitchFamily="49" charset="-128"/>
              <a:ea typeface="ＭＳ ゴシック" pitchFamily="49" charset="-128"/>
            </a:rPr>
            <a:t>5.29</a:t>
          </a:r>
          <a:r>
            <a:rPr kumimoji="1" lang="ja-JP" altLang="en-US" sz="1400">
              <a:latin typeface="ＭＳ ゴシック" pitchFamily="49" charset="-128"/>
              <a:ea typeface="ＭＳ ゴシック" pitchFamily="49" charset="-128"/>
            </a:rPr>
            <a:t>ポイント上昇した。今後も臨時財政需要が見込まれているため、より一層の行財政改革の取組により、自主財源の確保や経費節減に努め、健全な財政運営を図っていく。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収益が改善したもののここ数年赤字が続いており、自動車運送事業会計において収益が悪化している状況であるが、経営改善計画の見直しを図り、収益改善に努めていくこととしている。また、母子父子寡婦福祉資金貸付金特別会計の赤字部分については、純計上収支均衡となっているものである。</a:t>
          </a:r>
        </a:p>
        <a:p>
          <a:r>
            <a:rPr kumimoji="1" lang="ja-JP" altLang="en-US" sz="1400">
              <a:latin typeface="ＭＳ ゴシック" pitchFamily="49" charset="-128"/>
              <a:ea typeface="ＭＳ ゴシック" pitchFamily="49" charset="-128"/>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r>
            <a:rPr kumimoji="1" lang="ja-JP" altLang="en-US" sz="1400">
              <a:latin typeface="ＭＳ ゴシック" pitchFamily="49" charset="-128"/>
              <a:ea typeface="ＭＳ ゴシック" pitchFamily="49" charset="-128"/>
            </a:rPr>
            <a:t>　水道事業会計は、事業のコスト削減をはじめ、起債償還額のピークを超えたことに伴う歳出減少により実質収支が黒字で、標準財政規模に占める割合が最も大きく、次に割合が大きい一般会計も、建設事業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128491931</v>
      </c>
      <c r="BO4" s="462"/>
      <c r="BP4" s="462"/>
      <c r="BQ4" s="462"/>
      <c r="BR4" s="462"/>
      <c r="BS4" s="462"/>
      <c r="BT4" s="462"/>
      <c r="BU4" s="463"/>
      <c r="BV4" s="461">
        <v>119224658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v>
      </c>
      <c r="CU4" s="646"/>
      <c r="CV4" s="646"/>
      <c r="CW4" s="646"/>
      <c r="CX4" s="646"/>
      <c r="CY4" s="646"/>
      <c r="CZ4" s="646"/>
      <c r="DA4" s="647"/>
      <c r="DB4" s="645">
        <v>1.8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125315169</v>
      </c>
      <c r="BO5" s="467"/>
      <c r="BP5" s="467"/>
      <c r="BQ5" s="467"/>
      <c r="BR5" s="467"/>
      <c r="BS5" s="467"/>
      <c r="BT5" s="467"/>
      <c r="BU5" s="468"/>
      <c r="BV5" s="466">
        <v>117700566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92.2</v>
      </c>
      <c r="CU5" s="437"/>
      <c r="CV5" s="437"/>
      <c r="CW5" s="437"/>
      <c r="CX5" s="437"/>
      <c r="CY5" s="437"/>
      <c r="CZ5" s="437"/>
      <c r="DA5" s="438"/>
      <c r="DB5" s="436">
        <v>94.6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3176762</v>
      </c>
      <c r="BO6" s="467"/>
      <c r="BP6" s="467"/>
      <c r="BQ6" s="467"/>
      <c r="BR6" s="467"/>
      <c r="BS6" s="467"/>
      <c r="BT6" s="467"/>
      <c r="BU6" s="468"/>
      <c r="BV6" s="466">
        <v>1524092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97.6</v>
      </c>
      <c r="CU6" s="620"/>
      <c r="CV6" s="620"/>
      <c r="CW6" s="620"/>
      <c r="CX6" s="620"/>
      <c r="CY6" s="620"/>
      <c r="CZ6" s="620"/>
      <c r="DA6" s="621"/>
      <c r="DB6" s="619">
        <v>101.2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553318</v>
      </c>
      <c r="BO7" s="467"/>
      <c r="BP7" s="467"/>
      <c r="BQ7" s="467"/>
      <c r="BR7" s="467"/>
      <c r="BS7" s="467"/>
      <c r="BT7" s="467"/>
      <c r="BU7" s="468"/>
      <c r="BV7" s="466">
        <v>299023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66410982</v>
      </c>
      <c r="CU7" s="467"/>
      <c r="CV7" s="467"/>
      <c r="CW7" s="467"/>
      <c r="CX7" s="467"/>
      <c r="CY7" s="467"/>
      <c r="CZ7" s="467"/>
      <c r="DA7" s="468"/>
      <c r="DB7" s="466">
        <v>66644875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2623444</v>
      </c>
      <c r="BO8" s="467"/>
      <c r="BP8" s="467"/>
      <c r="BQ8" s="467"/>
      <c r="BR8" s="467"/>
      <c r="BS8" s="467"/>
      <c r="BT8" s="467"/>
      <c r="BU8" s="468"/>
      <c r="BV8" s="466">
        <v>1225069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0.56000000000000005</v>
      </c>
      <c r="CU8" s="580"/>
      <c r="CV8" s="580"/>
      <c r="CW8" s="580"/>
      <c r="CX8" s="580"/>
      <c r="CY8" s="580"/>
      <c r="CZ8" s="580"/>
      <c r="DA8" s="581"/>
      <c r="DB8" s="579">
        <v>0.56000000000000005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287648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102</v>
      </c>
      <c r="AV9" s="524"/>
      <c r="AW9" s="524"/>
      <c r="AX9" s="524"/>
      <c r="AY9" s="446" t="s">
        <v>115</v>
      </c>
      <c r="AZ9" s="447"/>
      <c r="BA9" s="447"/>
      <c r="BB9" s="447"/>
      <c r="BC9" s="447"/>
      <c r="BD9" s="447"/>
      <c r="BE9" s="447"/>
      <c r="BF9" s="447"/>
      <c r="BG9" s="447"/>
      <c r="BH9" s="447"/>
      <c r="BI9" s="447"/>
      <c r="BJ9" s="447"/>
      <c r="BK9" s="447"/>
      <c r="BL9" s="447"/>
      <c r="BM9" s="448"/>
      <c r="BN9" s="466">
        <v>1398375</v>
      </c>
      <c r="BO9" s="467"/>
      <c r="BP9" s="467"/>
      <c r="BQ9" s="467"/>
      <c r="BR9" s="467"/>
      <c r="BS9" s="467"/>
      <c r="BT9" s="467"/>
      <c r="BU9" s="468"/>
      <c r="BV9" s="466">
        <v>-820658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19.7</v>
      </c>
      <c r="CU9" s="437"/>
      <c r="CV9" s="437"/>
      <c r="CW9" s="437"/>
      <c r="CX9" s="437"/>
      <c r="CY9" s="437"/>
      <c r="CZ9" s="437"/>
      <c r="DA9" s="438"/>
      <c r="DB9" s="436">
        <v>20.100000000000001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299520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806</v>
      </c>
      <c r="BO10" s="467"/>
      <c r="BP10" s="467"/>
      <c r="BQ10" s="467"/>
      <c r="BR10" s="467"/>
      <c r="BS10" s="467"/>
      <c r="BT10" s="467"/>
      <c r="BU10" s="468"/>
      <c r="BV10" s="466">
        <v>938</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800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281232</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1300000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280124</v>
      </c>
      <c r="S13" s="570"/>
      <c r="T13" s="570"/>
      <c r="U13" s="570"/>
      <c r="V13" s="571"/>
      <c r="W13" s="557" t="s">
        <v>138</v>
      </c>
      <c r="X13" s="479"/>
      <c r="Y13" s="479"/>
      <c r="Z13" s="479"/>
      <c r="AA13" s="479"/>
      <c r="AB13" s="480"/>
      <c r="AC13" s="442">
        <v>3956</v>
      </c>
      <c r="AD13" s="443"/>
      <c r="AE13" s="443"/>
      <c r="AF13" s="443"/>
      <c r="AG13" s="444"/>
      <c r="AH13" s="442">
        <v>4382</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1399981</v>
      </c>
      <c r="BO13" s="467"/>
      <c r="BP13" s="467"/>
      <c r="BQ13" s="467"/>
      <c r="BR13" s="467"/>
      <c r="BS13" s="467"/>
      <c r="BT13" s="467"/>
      <c r="BU13" s="468"/>
      <c r="BV13" s="466">
        <v>-2119720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15</v>
      </c>
      <c r="CU13" s="437"/>
      <c r="CV13" s="437"/>
      <c r="CW13" s="437"/>
      <c r="CX13" s="437"/>
      <c r="CY13" s="437"/>
      <c r="CZ13" s="437"/>
      <c r="DA13" s="438"/>
      <c r="DB13" s="436">
        <v>15.2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284531</v>
      </c>
      <c r="S14" s="570"/>
      <c r="T14" s="570"/>
      <c r="U14" s="570"/>
      <c r="V14" s="571"/>
      <c r="W14" s="572"/>
      <c r="X14" s="482"/>
      <c r="Y14" s="482"/>
      <c r="Z14" s="482"/>
      <c r="AA14" s="482"/>
      <c r="AB14" s="483"/>
      <c r="AC14" s="562">
        <v>3.1</v>
      </c>
      <c r="AD14" s="563"/>
      <c r="AE14" s="563"/>
      <c r="AF14" s="563"/>
      <c r="AG14" s="564"/>
      <c r="AH14" s="562">
        <v>3.4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93.6</v>
      </c>
      <c r="CU14" s="574"/>
      <c r="CV14" s="574"/>
      <c r="CW14" s="574"/>
      <c r="CX14" s="574"/>
      <c r="CY14" s="574"/>
      <c r="CZ14" s="574"/>
      <c r="DA14" s="575"/>
      <c r="DB14" s="573">
        <v>97.5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283530</v>
      </c>
      <c r="S15" s="570"/>
      <c r="T15" s="570"/>
      <c r="U15" s="570"/>
      <c r="V15" s="571"/>
      <c r="W15" s="557" t="s">
        <v>145</v>
      </c>
      <c r="X15" s="479"/>
      <c r="Y15" s="479"/>
      <c r="Z15" s="479"/>
      <c r="AA15" s="479"/>
      <c r="AB15" s="480"/>
      <c r="AC15" s="442">
        <v>19050</v>
      </c>
      <c r="AD15" s="443"/>
      <c r="AE15" s="443"/>
      <c r="AF15" s="443"/>
      <c r="AG15" s="444"/>
      <c r="AH15" s="442">
        <v>19341</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30022064</v>
      </c>
      <c r="BO15" s="462"/>
      <c r="BP15" s="462"/>
      <c r="BQ15" s="462"/>
      <c r="BR15" s="462"/>
      <c r="BS15" s="462"/>
      <c r="BT15" s="462"/>
      <c r="BU15" s="463"/>
      <c r="BV15" s="461">
        <v>30703325</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15.1</v>
      </c>
      <c r="AD16" s="563"/>
      <c r="AE16" s="563"/>
      <c r="AF16" s="563"/>
      <c r="AG16" s="564"/>
      <c r="AH16" s="562">
        <v>15.2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54278836</v>
      </c>
      <c r="BO16" s="467"/>
      <c r="BP16" s="467"/>
      <c r="BQ16" s="467"/>
      <c r="BR16" s="467"/>
      <c r="BS16" s="467"/>
      <c r="BT16" s="467"/>
      <c r="BU16" s="468"/>
      <c r="BV16" s="466">
        <v>53540747</v>
      </c>
      <c r="BW16" s="467"/>
      <c r="BX16" s="467"/>
      <c r="BY16" s="467"/>
      <c r="BZ16" s="467"/>
      <c r="CA16" s="467"/>
      <c r="CB16" s="467"/>
      <c r="CC16" s="468"/>
      <c r="CD16" s="201"/>
      <c r="CE16" s="464" t="s">
        <v>151</v>
      </c>
      <c r="CF16" s="464"/>
      <c r="CG16" s="464"/>
      <c r="CH16" s="464"/>
      <c r="CI16" s="464"/>
      <c r="CJ16" s="464"/>
      <c r="CK16" s="464"/>
      <c r="CL16" s="464"/>
      <c r="CM16" s="464"/>
      <c r="CN16" s="464"/>
      <c r="CO16" s="464"/>
      <c r="CP16" s="464"/>
      <c r="CQ16" s="464"/>
      <c r="CR16" s="464"/>
      <c r="CS16" s="465"/>
      <c r="CT16" s="436">
        <v>17.399999999999999</v>
      </c>
      <c r="CU16" s="437"/>
      <c r="CV16" s="437"/>
      <c r="CW16" s="437"/>
      <c r="CX16" s="437"/>
      <c r="CY16" s="437"/>
      <c r="CZ16" s="437"/>
      <c r="DA16" s="438"/>
      <c r="DB16" s="436">
        <v>19.100000000000001</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102763</v>
      </c>
      <c r="AD17" s="443"/>
      <c r="AE17" s="443"/>
      <c r="AF17" s="443"/>
      <c r="AG17" s="444"/>
      <c r="AH17" s="442">
        <v>103571</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38159027</v>
      </c>
      <c r="BO17" s="467"/>
      <c r="BP17" s="467"/>
      <c r="BQ17" s="467"/>
      <c r="BR17" s="467"/>
      <c r="BS17" s="467"/>
      <c r="BT17" s="467"/>
      <c r="BU17" s="468"/>
      <c r="BV17" s="466">
        <v>39166273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824.62</v>
      </c>
      <c r="M18" s="531"/>
      <c r="N18" s="531"/>
      <c r="O18" s="531"/>
      <c r="P18" s="531"/>
      <c r="Q18" s="531"/>
      <c r="R18" s="532"/>
      <c r="S18" s="532"/>
      <c r="T18" s="532"/>
      <c r="U18" s="532"/>
      <c r="V18" s="533"/>
      <c r="W18" s="547"/>
      <c r="X18" s="548"/>
      <c r="Y18" s="548"/>
      <c r="Z18" s="548"/>
      <c r="AA18" s="548"/>
      <c r="AB18" s="558"/>
      <c r="AC18" s="430">
        <v>81.7</v>
      </c>
      <c r="AD18" s="431"/>
      <c r="AE18" s="431"/>
      <c r="AF18" s="431"/>
      <c r="AG18" s="534"/>
      <c r="AH18" s="430">
        <v>81.400000000000006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64273712</v>
      </c>
      <c r="BO18" s="467"/>
      <c r="BP18" s="467"/>
      <c r="BQ18" s="467"/>
      <c r="BR18" s="467"/>
      <c r="BS18" s="467"/>
      <c r="BT18" s="467"/>
      <c r="BU18" s="468"/>
      <c r="BV18" s="466">
        <v>65281194</v>
      </c>
      <c r="BW18" s="467"/>
      <c r="BX18" s="467"/>
      <c r="BY18" s="467"/>
      <c r="BZ18" s="467"/>
      <c r="CA18" s="467"/>
      <c r="CB18" s="467"/>
      <c r="CC18" s="468"/>
      <c r="CD18" s="201"/>
      <c r="CE18" s="464" t="s">
        <v>158</v>
      </c>
      <c r="CF18" s="464"/>
      <c r="CG18" s="464"/>
      <c r="CH18" s="464"/>
      <c r="CI18" s="464"/>
      <c r="CJ18" s="464"/>
      <c r="CK18" s="464"/>
      <c r="CL18" s="464"/>
      <c r="CM18" s="464"/>
      <c r="CN18" s="464"/>
      <c r="CO18" s="464"/>
      <c r="CP18" s="464"/>
      <c r="CQ18" s="464"/>
      <c r="CR18" s="464"/>
      <c r="CS18" s="465"/>
      <c r="CT18" s="436">
        <v>9.9</v>
      </c>
      <c r="CU18" s="437"/>
      <c r="CV18" s="437"/>
      <c r="CW18" s="437"/>
      <c r="CX18" s="437"/>
      <c r="CY18" s="437"/>
      <c r="CZ18" s="437"/>
      <c r="DA18" s="438"/>
      <c r="DB18" s="436">
        <v>2.6</v>
      </c>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349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74560542</v>
      </c>
      <c r="BO19" s="467"/>
      <c r="BP19" s="467"/>
      <c r="BQ19" s="467"/>
      <c r="BR19" s="467"/>
      <c r="BS19" s="467"/>
      <c r="BT19" s="467"/>
      <c r="BU19" s="468"/>
      <c r="BV19" s="466">
        <v>76464255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118234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136924899</v>
      </c>
      <c r="BO23" s="467"/>
      <c r="BP23" s="467"/>
      <c r="BQ23" s="467"/>
      <c r="BR23" s="467"/>
      <c r="BS23" s="467"/>
      <c r="BT23" s="467"/>
      <c r="BU23" s="468"/>
      <c r="BV23" s="466">
        <v>139381587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9000</v>
      </c>
      <c r="R24" s="443"/>
      <c r="S24" s="443"/>
      <c r="T24" s="443"/>
      <c r="U24" s="443"/>
      <c r="V24" s="444"/>
      <c r="W24" s="508"/>
      <c r="X24" s="499"/>
      <c r="Y24" s="500"/>
      <c r="Z24" s="439" t="s">
        <v>171</v>
      </c>
      <c r="AA24" s="440"/>
      <c r="AB24" s="440"/>
      <c r="AC24" s="440"/>
      <c r="AD24" s="440"/>
      <c r="AE24" s="440"/>
      <c r="AF24" s="440"/>
      <c r="AG24" s="441"/>
      <c r="AH24" s="442">
        <v>1393</v>
      </c>
      <c r="AI24" s="443"/>
      <c r="AJ24" s="443"/>
      <c r="AK24" s="443"/>
      <c r="AL24" s="444"/>
      <c r="AM24" s="442">
        <v>4460386</v>
      </c>
      <c r="AN24" s="443"/>
      <c r="AO24" s="443"/>
      <c r="AP24" s="443"/>
      <c r="AQ24" s="443"/>
      <c r="AR24" s="444"/>
      <c r="AS24" s="442">
        <v>3202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88750432</v>
      </c>
      <c r="BO24" s="467"/>
      <c r="BP24" s="467"/>
      <c r="BQ24" s="467"/>
      <c r="BR24" s="467"/>
      <c r="BS24" s="467"/>
      <c r="BT24" s="467"/>
      <c r="BU24" s="468"/>
      <c r="BV24" s="466">
        <v>89762667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7880</v>
      </c>
      <c r="R25" s="443"/>
      <c r="S25" s="443"/>
      <c r="T25" s="443"/>
      <c r="U25" s="443"/>
      <c r="V25" s="444"/>
      <c r="W25" s="508"/>
      <c r="X25" s="499"/>
      <c r="Y25" s="500"/>
      <c r="Z25" s="439" t="s">
        <v>174</v>
      </c>
      <c r="AA25" s="440"/>
      <c r="AB25" s="440"/>
      <c r="AC25" s="440"/>
      <c r="AD25" s="440"/>
      <c r="AE25" s="440"/>
      <c r="AF25" s="440"/>
      <c r="AG25" s="441"/>
      <c r="AH25" s="442" t="s">
        <v>127</v>
      </c>
      <c r="AI25" s="443"/>
      <c r="AJ25" s="443"/>
      <c r="AK25" s="443"/>
      <c r="AL25" s="444"/>
      <c r="AM25" s="442" t="s">
        <v>127</v>
      </c>
      <c r="AN25" s="443"/>
      <c r="AO25" s="443"/>
      <c r="AP25" s="443"/>
      <c r="AQ25" s="443"/>
      <c r="AR25" s="444"/>
      <c r="AS25" s="442" t="s">
        <v>136</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29598872</v>
      </c>
      <c r="BO25" s="462"/>
      <c r="BP25" s="462"/>
      <c r="BQ25" s="462"/>
      <c r="BR25" s="462"/>
      <c r="BS25" s="462"/>
      <c r="BT25" s="462"/>
      <c r="BU25" s="463"/>
      <c r="BV25" s="461">
        <v>35111093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6605</v>
      </c>
      <c r="R26" s="443"/>
      <c r="S26" s="443"/>
      <c r="T26" s="443"/>
      <c r="U26" s="443"/>
      <c r="V26" s="444"/>
      <c r="W26" s="508"/>
      <c r="X26" s="499"/>
      <c r="Y26" s="500"/>
      <c r="Z26" s="439" t="s">
        <v>177</v>
      </c>
      <c r="AA26" s="521"/>
      <c r="AB26" s="521"/>
      <c r="AC26" s="521"/>
      <c r="AD26" s="521"/>
      <c r="AE26" s="521"/>
      <c r="AF26" s="521"/>
      <c r="AG26" s="522"/>
      <c r="AH26" s="442">
        <v>184</v>
      </c>
      <c r="AI26" s="443"/>
      <c r="AJ26" s="443"/>
      <c r="AK26" s="443"/>
      <c r="AL26" s="444"/>
      <c r="AM26" s="442">
        <v>648968</v>
      </c>
      <c r="AN26" s="443"/>
      <c r="AO26" s="443"/>
      <c r="AP26" s="443"/>
      <c r="AQ26" s="443"/>
      <c r="AR26" s="444"/>
      <c r="AS26" s="442">
        <v>3527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v>240000</v>
      </c>
      <c r="BO26" s="467"/>
      <c r="BP26" s="467"/>
      <c r="BQ26" s="467"/>
      <c r="BR26" s="467"/>
      <c r="BS26" s="467"/>
      <c r="BT26" s="467"/>
      <c r="BU26" s="468"/>
      <c r="BV26" s="466">
        <v>265000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6580</v>
      </c>
      <c r="R27" s="443"/>
      <c r="S27" s="443"/>
      <c r="T27" s="443"/>
      <c r="U27" s="443"/>
      <c r="V27" s="444"/>
      <c r="W27" s="508"/>
      <c r="X27" s="499"/>
      <c r="Y27" s="500"/>
      <c r="Z27" s="439" t="s">
        <v>180</v>
      </c>
      <c r="AA27" s="440"/>
      <c r="AB27" s="440"/>
      <c r="AC27" s="440"/>
      <c r="AD27" s="440"/>
      <c r="AE27" s="440"/>
      <c r="AF27" s="440"/>
      <c r="AG27" s="441"/>
      <c r="AH27" s="442">
        <v>22</v>
      </c>
      <c r="AI27" s="443"/>
      <c r="AJ27" s="443"/>
      <c r="AK27" s="443"/>
      <c r="AL27" s="444"/>
      <c r="AM27" s="442">
        <v>87516</v>
      </c>
      <c r="AN27" s="443"/>
      <c r="AO27" s="443"/>
      <c r="AP27" s="443"/>
      <c r="AQ27" s="443"/>
      <c r="AR27" s="444"/>
      <c r="AS27" s="442">
        <v>3978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127</v>
      </c>
      <c r="BO27" s="470"/>
      <c r="BP27" s="470"/>
      <c r="BQ27" s="470"/>
      <c r="BR27" s="470"/>
      <c r="BS27" s="470"/>
      <c r="BT27" s="470"/>
      <c r="BU27" s="471"/>
      <c r="BV27" s="469" t="s">
        <v>127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6030</v>
      </c>
      <c r="R28" s="443"/>
      <c r="S28" s="443"/>
      <c r="T28" s="443"/>
      <c r="U28" s="443"/>
      <c r="V28" s="444"/>
      <c r="W28" s="508"/>
      <c r="X28" s="499"/>
      <c r="Y28" s="500"/>
      <c r="Z28" s="439" t="s">
        <v>183</v>
      </c>
      <c r="AA28" s="440"/>
      <c r="AB28" s="440"/>
      <c r="AC28" s="440"/>
      <c r="AD28" s="440"/>
      <c r="AE28" s="440"/>
      <c r="AF28" s="440"/>
      <c r="AG28" s="441"/>
      <c r="AH28" s="442" t="s">
        <v>184</v>
      </c>
      <c r="AI28" s="443"/>
      <c r="AJ28" s="443"/>
      <c r="AK28" s="443"/>
      <c r="AL28" s="444"/>
      <c r="AM28" s="442" t="s">
        <v>127</v>
      </c>
      <c r="AN28" s="443"/>
      <c r="AO28" s="443"/>
      <c r="AP28" s="443"/>
      <c r="AQ28" s="443"/>
      <c r="AR28" s="444"/>
      <c r="AS28" s="442" t="s">
        <v>127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2777255</v>
      </c>
      <c r="BO28" s="462"/>
      <c r="BP28" s="462"/>
      <c r="BQ28" s="462"/>
      <c r="BR28" s="462"/>
      <c r="BS28" s="462"/>
      <c r="BT28" s="462"/>
      <c r="BU28" s="463"/>
      <c r="BV28" s="461">
        <v>2076449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33</v>
      </c>
      <c r="M29" s="443"/>
      <c r="N29" s="443"/>
      <c r="O29" s="443"/>
      <c r="P29" s="444"/>
      <c r="Q29" s="442">
        <v>5800</v>
      </c>
      <c r="R29" s="443"/>
      <c r="S29" s="443"/>
      <c r="T29" s="443"/>
      <c r="U29" s="443"/>
      <c r="V29" s="444"/>
      <c r="W29" s="509"/>
      <c r="X29" s="510"/>
      <c r="Y29" s="511"/>
      <c r="Z29" s="439" t="s">
        <v>187</v>
      </c>
      <c r="AA29" s="440"/>
      <c r="AB29" s="440"/>
      <c r="AC29" s="440"/>
      <c r="AD29" s="440"/>
      <c r="AE29" s="440"/>
      <c r="AF29" s="440"/>
      <c r="AG29" s="441"/>
      <c r="AH29" s="442">
        <v>1415</v>
      </c>
      <c r="AI29" s="443"/>
      <c r="AJ29" s="443"/>
      <c r="AK29" s="443"/>
      <c r="AL29" s="444"/>
      <c r="AM29" s="442">
        <v>4547902</v>
      </c>
      <c r="AN29" s="443"/>
      <c r="AO29" s="443"/>
      <c r="AP29" s="443"/>
      <c r="AQ29" s="443"/>
      <c r="AR29" s="444"/>
      <c r="AS29" s="442">
        <v>3214</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1257595</v>
      </c>
      <c r="BO29" s="467"/>
      <c r="BP29" s="467"/>
      <c r="BQ29" s="467"/>
      <c r="BR29" s="467"/>
      <c r="BS29" s="467"/>
      <c r="BT29" s="467"/>
      <c r="BU29" s="468"/>
      <c r="BV29" s="466">
        <v>2017382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4251129</v>
      </c>
      <c r="BO30" s="470"/>
      <c r="BP30" s="470"/>
      <c r="BQ30" s="470"/>
      <c r="BR30" s="470"/>
      <c r="BS30" s="470"/>
      <c r="BT30" s="470"/>
      <c r="BU30" s="471"/>
      <c r="BV30" s="469">
        <v>7631724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競輪事業特別会計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病院事業会計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IF('各会計、関係団体の財政状況及び健全化判断比率'!B36="","",'各会計、関係団体の財政状況及び健全化判断比率'!B36)</f>
        <v>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15</v>
      </c>
      <c r="BX34" s="425"/>
      <c r="BY34" s="424" t="str">
        <f>IF('各会計、関係団体の財政状況及び健全化判断比率'!B68="","",'各会計、関係団体の財政状況及び健全化判断比率'!B68)</f>
        <v>青森地域広域事務組合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青森市土地開発公社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母子父子寡婦福祉資金貸付金特別会計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IF('各会計、関係団体の財政状況及び健全化判断比率'!B34="","",'各会計、関係団体の財政状況及び健全化判断比率'!B34)</f>
        <v>自動車運送事業会計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IF('各会計、関係団体の財政状況及び健全化判断比率'!B37="","",'各会計、関係団体の財政状況及び健全化判断比率'!B37)</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16</v>
      </c>
      <c r="BX35" s="425"/>
      <c r="BY35" s="424" t="str">
        <f>IF('各会計、関係団体の財政状況及び健全化判断比率'!B69="","",'各会計、関係団体の財政状況及び健全化判断比率'!B69)</f>
        <v>津軽広域水道企業団津軽事業部</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青森市観光レクリエーション振興財団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IF('各会計、関係団体の財政状況及び健全化判断比率'!B35="","",'各会計、関係団体の財政状況及び健全化判断比率'!B35)</f>
        <v>水道事業会計</v>
      </c>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IF('各会計、関係団体の財政状況及び健全化判断比率'!B38="","",'各会計、関係団体の財政状況及び健全化判断比率'!B38)</f>
        <v>農業集落排水事業特別会計</v>
      </c>
      <c r="BH36" s="424"/>
      <c r="BI36" s="424"/>
      <c r="BJ36" s="424"/>
      <c r="BK36" s="424"/>
      <c r="BL36" s="424"/>
      <c r="BM36" s="424"/>
      <c r="BN36" s="424"/>
      <c r="BO36" s="424"/>
      <c r="BP36" s="424"/>
      <c r="BQ36" s="424"/>
      <c r="BR36" s="424"/>
      <c r="BS36" s="424"/>
      <c r="BT36" s="424"/>
      <c r="BU36" s="424"/>
      <c r="BV36" s="214"/>
      <c r="BW36" s="425">
        <f t="shared" si="2"/>
        <v>17</v>
      </c>
      <c r="BX36" s="425"/>
      <c r="BY36" s="424" t="str">
        <f>IF('各会計、関係団体の財政状況及び健全化判断比率'!B70="","",'各会計、関係団体の財政状況及び健全化判断比率'!B70)</f>
        <v>黒石地区清掃施設組合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青森市シルバー人材センター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14</v>
      </c>
      <c r="BF37" s="425"/>
      <c r="BG37" s="424" t="str">
        <f>IF('各会計、関係団体の財政状況及び健全化判断比率'!B39="","",'各会計、関係団体の財政状況及び健全化判断比率'!B39)</f>
        <v>宅地造成事業特別会計</v>
      </c>
      <c r="BH37" s="424"/>
      <c r="BI37" s="424"/>
      <c r="BJ37" s="424"/>
      <c r="BK37" s="424"/>
      <c r="BL37" s="424"/>
      <c r="BM37" s="424"/>
      <c r="BN37" s="424"/>
      <c r="BO37" s="424"/>
      <c r="BP37" s="424"/>
      <c r="BQ37" s="424"/>
      <c r="BR37" s="424"/>
      <c r="BS37" s="424"/>
      <c r="BT37" s="424"/>
      <c r="BU37" s="424"/>
      <c r="BV37" s="214"/>
      <c r="BW37" s="425">
        <f t="shared" si="2"/>
        <v>18</v>
      </c>
      <c r="BX37" s="425"/>
      <c r="BY37" s="424" t="str">
        <f>IF('各会計、関係団体の財政状況及び健全化判断比率'!B71="","",'各会計、関係団体の財政状況及び健全化判断比率'!B71)</f>
        <v>青森県後期高齢者広域連合（一般会計）</v>
      </c>
      <c r="BZ37" s="424"/>
      <c r="CA37" s="424"/>
      <c r="CB37" s="424"/>
      <c r="CC37" s="424"/>
      <c r="CD37" s="424"/>
      <c r="CE37" s="424"/>
      <c r="CF37" s="424"/>
      <c r="CG37" s="424"/>
      <c r="CH37" s="424"/>
      <c r="CI37" s="424"/>
      <c r="CJ37" s="424"/>
      <c r="CK37" s="424"/>
      <c r="CL37" s="424"/>
      <c r="CM37" s="424"/>
      <c r="CN37" s="214"/>
      <c r="CO37" s="425">
        <f t="shared" si="3"/>
        <v>25</v>
      </c>
      <c r="CP37" s="425"/>
      <c r="CQ37" s="424" t="str">
        <f>IF('各会計、関係団体の財政状況及び健全化判断比率'!BS10="","",'各会計、関係団体の財政状況及び健全化判断比率'!BS10)</f>
        <v>青森市文化スポーツ振興公社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駐車場事業特別会計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19</v>
      </c>
      <c r="BX38" s="425"/>
      <c r="BY38" s="424" t="str">
        <f>IF('各会計、関係団体の財政状況及び健全化判断比率'!B72="","",'各会計、関係団体の財政状況及び健全化判断比率'!B72)</f>
        <v>青森県後期高齢者医療連合（特別会計）</v>
      </c>
      <c r="BZ38" s="424"/>
      <c r="CA38" s="424"/>
      <c r="CB38" s="424"/>
      <c r="CC38" s="424"/>
      <c r="CD38" s="424"/>
      <c r="CE38" s="424"/>
      <c r="CF38" s="424"/>
      <c r="CG38" s="424"/>
      <c r="CH38" s="424"/>
      <c r="CI38" s="424"/>
      <c r="CJ38" s="424"/>
      <c r="CK38" s="424"/>
      <c r="CL38" s="424"/>
      <c r="CM38" s="424"/>
      <c r="CN38" s="214"/>
      <c r="CO38" s="425">
        <f t="shared" si="3"/>
        <v>26</v>
      </c>
      <c r="CP38" s="425"/>
      <c r="CQ38" s="424" t="str">
        <f>IF('各会計、関係団体の財政状況及び健全化判断比率'!BS11="","",'各会計、関係団体の財政状況及び健全化判断比率'!BS11)</f>
        <v>アップルヒル</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20</v>
      </c>
      <c r="BX39" s="425"/>
      <c r="BY39" s="424" t="str">
        <f>IF('各会計、関係団体の財政状況及び健全化判断比率'!B73="","",'各会計、関係団体の財政状況及び健全化判断比率'!B73)</f>
        <v>青森県市長会館管理組合</v>
      </c>
      <c r="BZ39" s="424"/>
      <c r="CA39" s="424"/>
      <c r="CB39" s="424"/>
      <c r="CC39" s="424"/>
      <c r="CD39" s="424"/>
      <c r="CE39" s="424"/>
      <c r="CF39" s="424"/>
      <c r="CG39" s="424"/>
      <c r="CH39" s="424"/>
      <c r="CI39" s="424"/>
      <c r="CJ39" s="424"/>
      <c r="CK39" s="424"/>
      <c r="CL39" s="424"/>
      <c r="CM39" s="424"/>
      <c r="CN39" s="214"/>
      <c r="CO39" s="425">
        <f t="shared" si="3"/>
        <v>27</v>
      </c>
      <c r="CP39" s="425"/>
      <c r="CQ39" s="424" t="str">
        <f>IF('各会計、関係団体の財政状況及び健全化判断比率'!BS12="","",'各会計、関係団体の財政状況及び健全化判断比率'!BS12)</f>
        <v>青森学術文化振興財団</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21</v>
      </c>
      <c r="BX40" s="425"/>
      <c r="BY40" s="424" t="str">
        <f>IF('各会計、関係団体の財政状況及び健全化判断比率'!B74="","",'各会計、関係団体の財政状況及び健全化判断比率'!B74)</f>
        <v>青森県交通災害共済組合</v>
      </c>
      <c r="BZ40" s="424"/>
      <c r="CA40" s="424"/>
      <c r="CB40" s="424"/>
      <c r="CC40" s="424"/>
      <c r="CD40" s="424"/>
      <c r="CE40" s="424"/>
      <c r="CF40" s="424"/>
      <c r="CG40" s="424"/>
      <c r="CH40" s="424"/>
      <c r="CI40" s="424"/>
      <c r="CJ40" s="424"/>
      <c r="CK40" s="424"/>
      <c r="CL40" s="424"/>
      <c r="CM40" s="424"/>
      <c r="CN40" s="214"/>
      <c r="CO40" s="425">
        <f t="shared" si="3"/>
        <v>28</v>
      </c>
      <c r="CP40" s="425"/>
      <c r="CQ40" s="424" t="str">
        <f>IF('各会計、関係団体の財政状況及び健全化判断比率'!BS13="","",'各会計、関係団体の財政状況及び健全化判断比率'!BS13)</f>
        <v>公立大学法人青森公立大学</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9vGu+CouSWoMYFfUbKHP9gIujovKeAMuj4YSHXOZkq9ZatoFErT+faolOhNj0/ZfczPZ4nMnYETPE80pDWF86A==" saltValue="8PHiUfwMMO4jU2aPZeu4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t="s">
        <v>569</v>
      </c>
      <c r="G34" s="33" t="s">
        <v>570</v>
      </c>
      <c r="H34" s="33" t="s">
        <v>571</v>
      </c>
      <c r="I34" s="33" t="s">
        <v>572</v>
      </c>
      <c r="J34" s="34" t="s">
        <v>573</v>
      </c>
      <c r="K34" s="22"/>
      <c r="L34" s="22"/>
      <c r="M34" s="22"/>
      <c r="N34" s="22"/>
      <c r="O34" s="22"/>
      <c r="P34" s="22"/>
    </row>
    <row r="35" spans="1:16" ht="39" customHeight="1" x14ac:dyDescent="0.15">
      <c r="A35" s="22"/>
      <c r="B35" s="35"/>
      <c r="C35" s="1242" t="s">
        <v>574</v>
      </c>
      <c r="D35" s="1243"/>
      <c r="E35" s="1244"/>
      <c r="F35" s="36" t="s">
        <v>575</v>
      </c>
      <c r="G35" s="37" t="s">
        <v>576</v>
      </c>
      <c r="H35" s="37">
        <v>0</v>
      </c>
      <c r="I35" s="37" t="s">
        <v>577</v>
      </c>
      <c r="J35" s="38" t="s">
        <v>578</v>
      </c>
      <c r="K35" s="22"/>
      <c r="L35" s="22"/>
      <c r="M35" s="22"/>
      <c r="N35" s="22"/>
      <c r="O35" s="22"/>
      <c r="P35" s="22"/>
    </row>
    <row r="36" spans="1:16" ht="39" customHeight="1" x14ac:dyDescent="0.15">
      <c r="A36" s="22"/>
      <c r="B36" s="35"/>
      <c r="C36" s="1242" t="s">
        <v>579</v>
      </c>
      <c r="D36" s="1243"/>
      <c r="E36" s="1244"/>
      <c r="F36" s="36">
        <v>11.07</v>
      </c>
      <c r="G36" s="37">
        <v>11.73</v>
      </c>
      <c r="H36" s="37">
        <v>11.65</v>
      </c>
      <c r="I36" s="37">
        <v>11.61</v>
      </c>
      <c r="J36" s="38">
        <v>11.66</v>
      </c>
      <c r="K36" s="22"/>
      <c r="L36" s="22"/>
      <c r="M36" s="22"/>
      <c r="N36" s="22"/>
      <c r="O36" s="22"/>
      <c r="P36" s="22"/>
    </row>
    <row r="37" spans="1:16" ht="39" customHeight="1" x14ac:dyDescent="0.15">
      <c r="A37" s="22"/>
      <c r="B37" s="35"/>
      <c r="C37" s="1242" t="s">
        <v>580</v>
      </c>
      <c r="D37" s="1243"/>
      <c r="E37" s="1244"/>
      <c r="F37" s="36">
        <v>3.8</v>
      </c>
      <c r="G37" s="37">
        <v>3.41</v>
      </c>
      <c r="H37" s="37">
        <v>3.14</v>
      </c>
      <c r="I37" s="37">
        <v>1.85</v>
      </c>
      <c r="J37" s="38">
        <v>3.94</v>
      </c>
      <c r="K37" s="22"/>
      <c r="L37" s="22"/>
      <c r="M37" s="22"/>
      <c r="N37" s="22"/>
      <c r="O37" s="22"/>
      <c r="P37" s="22"/>
    </row>
    <row r="38" spans="1:16" ht="39" customHeight="1" x14ac:dyDescent="0.15">
      <c r="A38" s="22"/>
      <c r="B38" s="35"/>
      <c r="C38" s="1242" t="s">
        <v>581</v>
      </c>
      <c r="D38" s="1243"/>
      <c r="E38" s="1244"/>
      <c r="F38" s="36">
        <v>0.21</v>
      </c>
      <c r="G38" s="37">
        <v>0.19</v>
      </c>
      <c r="H38" s="37">
        <v>0.22</v>
      </c>
      <c r="I38" s="37">
        <v>0.17</v>
      </c>
      <c r="J38" s="38">
        <v>0.59</v>
      </c>
      <c r="K38" s="22"/>
      <c r="L38" s="22"/>
      <c r="M38" s="22"/>
      <c r="N38" s="22"/>
      <c r="O38" s="22"/>
      <c r="P38" s="22"/>
    </row>
    <row r="39" spans="1:16" ht="39" customHeight="1" x14ac:dyDescent="0.15">
      <c r="A39" s="22"/>
      <c r="B39" s="35"/>
      <c r="C39" s="1242" t="s">
        <v>582</v>
      </c>
      <c r="D39" s="1243"/>
      <c r="E39" s="1244"/>
      <c r="F39" s="36">
        <v>0.56000000000000005</v>
      </c>
      <c r="G39" s="37">
        <v>0.56999999999999995</v>
      </c>
      <c r="H39" s="37">
        <v>0.57999999999999996</v>
      </c>
      <c r="I39" s="37">
        <v>0.57999999999999996</v>
      </c>
      <c r="J39" s="38">
        <v>0.56000000000000005</v>
      </c>
      <c r="K39" s="22"/>
      <c r="L39" s="22"/>
      <c r="M39" s="22"/>
      <c r="N39" s="22"/>
      <c r="O39" s="22"/>
      <c r="P39" s="22"/>
    </row>
    <row r="40" spans="1:16" ht="39" customHeight="1" x14ac:dyDescent="0.15">
      <c r="A40" s="22"/>
      <c r="B40" s="35"/>
      <c r="C40" s="1242" t="s">
        <v>583</v>
      </c>
      <c r="D40" s="1243"/>
      <c r="E40" s="1244"/>
      <c r="F40" s="36">
        <v>0.25</v>
      </c>
      <c r="G40" s="37">
        <v>1.07</v>
      </c>
      <c r="H40" s="37">
        <v>1.84</v>
      </c>
      <c r="I40" s="37">
        <v>0.71</v>
      </c>
      <c r="J40" s="38">
        <v>0.28000000000000003</v>
      </c>
      <c r="K40" s="22"/>
      <c r="L40" s="22"/>
      <c r="M40" s="22"/>
      <c r="N40" s="22"/>
      <c r="O40" s="22"/>
      <c r="P40" s="22"/>
    </row>
    <row r="41" spans="1:16" ht="39" customHeight="1" x14ac:dyDescent="0.15">
      <c r="A41" s="22"/>
      <c r="B41" s="35"/>
      <c r="C41" s="1242" t="s">
        <v>584</v>
      </c>
      <c r="D41" s="1243"/>
      <c r="E41" s="1244"/>
      <c r="F41" s="36">
        <v>0.15</v>
      </c>
      <c r="G41" s="37">
        <v>0.15</v>
      </c>
      <c r="H41" s="37">
        <v>0.16</v>
      </c>
      <c r="I41" s="37">
        <v>0.16</v>
      </c>
      <c r="J41" s="38">
        <v>0.15</v>
      </c>
      <c r="K41" s="22"/>
      <c r="L41" s="22"/>
      <c r="M41" s="22"/>
      <c r="N41" s="22"/>
      <c r="O41" s="22"/>
      <c r="P41" s="22"/>
    </row>
    <row r="42" spans="1:16" ht="39" customHeight="1" x14ac:dyDescent="0.15">
      <c r="A42" s="22"/>
      <c r="B42" s="39"/>
      <c r="C42" s="1242" t="s">
        <v>585</v>
      </c>
      <c r="D42" s="1243"/>
      <c r="E42" s="1244"/>
      <c r="F42" s="36" t="s">
        <v>586</v>
      </c>
      <c r="G42" s="37" t="s">
        <v>577</v>
      </c>
      <c r="H42" s="37" t="s">
        <v>587</v>
      </c>
      <c r="I42" s="37" t="s">
        <v>588</v>
      </c>
      <c r="J42" s="38" t="s">
        <v>519</v>
      </c>
      <c r="K42" s="22"/>
      <c r="L42" s="22"/>
      <c r="M42" s="22"/>
      <c r="N42" s="22"/>
      <c r="O42" s="22"/>
      <c r="P42" s="22"/>
    </row>
    <row r="43" spans="1:16" ht="39" customHeight="1" thickBot="1" x14ac:dyDescent="0.2">
      <c r="A43" s="22"/>
      <c r="B43" s="40"/>
      <c r="C43" s="1245" t="s">
        <v>589</v>
      </c>
      <c r="D43" s="1246"/>
      <c r="E43" s="1247"/>
      <c r="F43" s="41">
        <v>0.8</v>
      </c>
      <c r="G43" s="42">
        <v>0.12</v>
      </c>
      <c r="H43" s="42">
        <v>0.93</v>
      </c>
      <c r="I43" s="42">
        <v>0.57999999999999996</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Kecn8evRHwvTJFsfZ5EBH8ZxPmyESHF/2kTPasy1WhdBjncjS0CjCcGSg40AafxJY8/bAvYwOhwIqbO/qYx6w==" saltValue="cLc6zt9qBJu+EY0GkGEJ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P43" sqref="P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16876</v>
      </c>
      <c r="L45" s="60">
        <v>16799</v>
      </c>
      <c r="M45" s="60">
        <v>16379</v>
      </c>
      <c r="N45" s="60">
        <v>15823</v>
      </c>
      <c r="O45" s="61">
        <v>15107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3002</v>
      </c>
      <c r="L48" s="64">
        <v>2768</v>
      </c>
      <c r="M48" s="64">
        <v>2845</v>
      </c>
      <c r="N48" s="64">
        <v>2927</v>
      </c>
      <c r="O48" s="65">
        <v>3066</v>
      </c>
      <c r="P48" s="48"/>
      <c r="Q48" s="48"/>
      <c r="R48" s="48"/>
      <c r="S48" s="48"/>
      <c r="T48" s="48"/>
      <c r="U48" s="48"/>
    </row>
    <row r="49" spans="1:21" ht="30.75" customHeight="1" x14ac:dyDescent="0.15">
      <c r="A49" s="48"/>
      <c r="B49" s="1270"/>
      <c r="C49" s="1271"/>
      <c r="D49" s="62"/>
      <c r="E49" s="1252" t="s">
        <v>16</v>
      </c>
      <c r="F49" s="1252"/>
      <c r="G49" s="1252"/>
      <c r="H49" s="1252"/>
      <c r="I49" s="1252"/>
      <c r="J49" s="1253"/>
      <c r="K49" s="63">
        <v>149</v>
      </c>
      <c r="L49" s="64">
        <v>205</v>
      </c>
      <c r="M49" s="64">
        <v>223</v>
      </c>
      <c r="N49" s="64">
        <v>213</v>
      </c>
      <c r="O49" s="65">
        <v>193</v>
      </c>
      <c r="P49" s="48"/>
      <c r="Q49" s="48"/>
      <c r="R49" s="48"/>
      <c r="S49" s="48"/>
      <c r="T49" s="48"/>
      <c r="U49" s="48"/>
    </row>
    <row r="50" spans="1:21" ht="30.75" customHeight="1" x14ac:dyDescent="0.15">
      <c r="A50" s="48"/>
      <c r="B50" s="1270"/>
      <c r="C50" s="1271"/>
      <c r="D50" s="62"/>
      <c r="E50" s="1252" t="s">
        <v>17</v>
      </c>
      <c r="F50" s="1252"/>
      <c r="G50" s="1252"/>
      <c r="H50" s="1252"/>
      <c r="I50" s="1252"/>
      <c r="J50" s="1253"/>
      <c r="K50" s="63">
        <v>45</v>
      </c>
      <c r="L50" s="64">
        <v>97</v>
      </c>
      <c r="M50" s="64">
        <v>62</v>
      </c>
      <c r="N50" s="64">
        <v>57</v>
      </c>
      <c r="O50" s="65">
        <v>62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11436</v>
      </c>
      <c r="L52" s="64">
        <v>11245</v>
      </c>
      <c r="M52" s="64">
        <v>10755</v>
      </c>
      <c r="N52" s="64">
        <v>10493</v>
      </c>
      <c r="O52" s="65">
        <v>10193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8636</v>
      </c>
      <c r="L53" s="69">
        <v>8624</v>
      </c>
      <c r="M53" s="69">
        <v>8754</v>
      </c>
      <c r="N53" s="69">
        <v>8527</v>
      </c>
      <c r="O53" s="70">
        <v>8235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Kov6Z0HDrehCA500W3xxniSQnvAcJCWrIVB3Qikphfe6mHlrswB82KUl4sB62lrxJu/UfVsl04g6emOgb2z4w==" saltValue="LcGd7BFVrITO3ynTTIKU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158849</v>
      </c>
      <c r="J41" s="104">
        <v>151191</v>
      </c>
      <c r="K41" s="104">
        <v>145147</v>
      </c>
      <c r="L41" s="104">
        <v>139382</v>
      </c>
      <c r="M41" s="105">
        <v>136925</v>
      </c>
    </row>
    <row r="42" spans="2:13" ht="27.75" customHeight="1" x14ac:dyDescent="0.15">
      <c r="B42" s="1278"/>
      <c r="C42" s="1279"/>
      <c r="D42" s="106"/>
      <c r="E42" s="1282" t="s">
        <v>32</v>
      </c>
      <c r="F42" s="1282"/>
      <c r="G42" s="1282"/>
      <c r="H42" s="1283"/>
      <c r="I42" s="107">
        <v>3681</v>
      </c>
      <c r="J42" s="108">
        <v>3744</v>
      </c>
      <c r="K42" s="108">
        <v>3808</v>
      </c>
      <c r="L42" s="108">
        <v>3683</v>
      </c>
      <c r="M42" s="109" t="s">
        <v>519</v>
      </c>
    </row>
    <row r="43" spans="2:13" ht="27.75" customHeight="1" x14ac:dyDescent="0.15">
      <c r="B43" s="1278"/>
      <c r="C43" s="1279"/>
      <c r="D43" s="106"/>
      <c r="E43" s="1282" t="s">
        <v>33</v>
      </c>
      <c r="F43" s="1282"/>
      <c r="G43" s="1282"/>
      <c r="H43" s="1283"/>
      <c r="I43" s="107">
        <v>32109</v>
      </c>
      <c r="J43" s="108">
        <v>32136</v>
      </c>
      <c r="K43" s="108">
        <v>32043</v>
      </c>
      <c r="L43" s="108">
        <v>31698</v>
      </c>
      <c r="M43" s="109">
        <v>32509</v>
      </c>
    </row>
    <row r="44" spans="2:13" ht="27.75" customHeight="1" x14ac:dyDescent="0.15">
      <c r="B44" s="1278"/>
      <c r="C44" s="1279"/>
      <c r="D44" s="106"/>
      <c r="E44" s="1282" t="s">
        <v>34</v>
      </c>
      <c r="F44" s="1282"/>
      <c r="G44" s="1282"/>
      <c r="H44" s="1283"/>
      <c r="I44" s="107">
        <v>1891</v>
      </c>
      <c r="J44" s="108">
        <v>1883</v>
      </c>
      <c r="K44" s="108">
        <v>1822</v>
      </c>
      <c r="L44" s="108">
        <v>2236</v>
      </c>
      <c r="M44" s="109">
        <v>2361</v>
      </c>
    </row>
    <row r="45" spans="2:13" ht="27.75" customHeight="1" x14ac:dyDescent="0.15">
      <c r="B45" s="1278"/>
      <c r="C45" s="1279"/>
      <c r="D45" s="106"/>
      <c r="E45" s="1282" t="s">
        <v>35</v>
      </c>
      <c r="F45" s="1282"/>
      <c r="G45" s="1282"/>
      <c r="H45" s="1283"/>
      <c r="I45" s="107">
        <v>14427</v>
      </c>
      <c r="J45" s="108">
        <v>13511</v>
      </c>
      <c r="K45" s="108">
        <v>12976</v>
      </c>
      <c r="L45" s="108">
        <v>12670</v>
      </c>
      <c r="M45" s="109">
        <v>12920</v>
      </c>
    </row>
    <row r="46" spans="2:13" ht="27.75" customHeight="1" x14ac:dyDescent="0.15">
      <c r="B46" s="1278"/>
      <c r="C46" s="1279"/>
      <c r="D46" s="110"/>
      <c r="E46" s="1282" t="s">
        <v>36</v>
      </c>
      <c r="F46" s="1282"/>
      <c r="G46" s="1282"/>
      <c r="H46" s="1283"/>
      <c r="I46" s="107" t="s">
        <v>519</v>
      </c>
      <c r="J46" s="108" t="s">
        <v>519</v>
      </c>
      <c r="K46" s="108" t="s">
        <v>519</v>
      </c>
      <c r="L46" s="108" t="s">
        <v>519</v>
      </c>
      <c r="M46" s="109" t="s">
        <v>519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10866</v>
      </c>
      <c r="J50" s="108">
        <v>11583</v>
      </c>
      <c r="K50" s="108">
        <v>11771</v>
      </c>
      <c r="L50" s="108">
        <v>10793</v>
      </c>
      <c r="M50" s="109">
        <v>9797</v>
      </c>
    </row>
    <row r="51" spans="2:13" ht="27.75" customHeight="1" x14ac:dyDescent="0.15">
      <c r="B51" s="1278"/>
      <c r="C51" s="1279"/>
      <c r="D51" s="106"/>
      <c r="E51" s="1282" t="s">
        <v>42</v>
      </c>
      <c r="F51" s="1282"/>
      <c r="G51" s="1282"/>
      <c r="H51" s="1283"/>
      <c r="I51" s="107">
        <v>3662</v>
      </c>
      <c r="J51" s="108">
        <v>3912</v>
      </c>
      <c r="K51" s="108">
        <v>4082</v>
      </c>
      <c r="L51" s="108">
        <v>4370</v>
      </c>
      <c r="M51" s="109">
        <v>4469</v>
      </c>
    </row>
    <row r="52" spans="2:13" ht="27.75" customHeight="1" x14ac:dyDescent="0.15">
      <c r="B52" s="1280"/>
      <c r="C52" s="1281"/>
      <c r="D52" s="106"/>
      <c r="E52" s="1282" t="s">
        <v>43</v>
      </c>
      <c r="F52" s="1282"/>
      <c r="G52" s="1282"/>
      <c r="H52" s="1283"/>
      <c r="I52" s="107">
        <v>127464</v>
      </c>
      <c r="J52" s="108">
        <v>124078</v>
      </c>
      <c r="K52" s="108">
        <v>120896</v>
      </c>
      <c r="L52" s="108">
        <v>119288</v>
      </c>
      <c r="M52" s="109">
        <v>117424</v>
      </c>
    </row>
    <row r="53" spans="2:13" ht="27.75" customHeight="1" thickBot="1" x14ac:dyDescent="0.2">
      <c r="B53" s="1284" t="s">
        <v>44</v>
      </c>
      <c r="C53" s="1285"/>
      <c r="D53" s="113"/>
      <c r="E53" s="1286" t="s">
        <v>45</v>
      </c>
      <c r="F53" s="1286"/>
      <c r="G53" s="1286"/>
      <c r="H53" s="1287"/>
      <c r="I53" s="114">
        <v>68966</v>
      </c>
      <c r="J53" s="115">
        <v>62893</v>
      </c>
      <c r="K53" s="115">
        <v>59047</v>
      </c>
      <c r="L53" s="115">
        <v>55217</v>
      </c>
      <c r="M53" s="116">
        <v>53026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Ebly+UnAwLB+XMynG2uhwdtnLAZ1KSSC+LpABZS32aJjPxf+bkITR0Uakh9F4oUG8zW6KmJ5vMTOb813X1DTg==" saltValue="vmC71UOP9EIXaR71SO09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34"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2276</v>
      </c>
      <c r="G55" s="128">
        <v>2076</v>
      </c>
      <c r="H55" s="129">
        <v>2777</v>
      </c>
    </row>
    <row r="56" spans="2:8" ht="52.5" customHeight="1" x14ac:dyDescent="0.15">
      <c r="B56" s="130"/>
      <c r="C56" s="1305" t="s">
        <v>49</v>
      </c>
      <c r="D56" s="1305"/>
      <c r="E56" s="1306"/>
      <c r="F56" s="131">
        <v>3017</v>
      </c>
      <c r="G56" s="131">
        <v>2017</v>
      </c>
      <c r="H56" s="132">
        <v>1258</v>
      </c>
    </row>
    <row r="57" spans="2:8" ht="53.25" customHeight="1" x14ac:dyDescent="0.15">
      <c r="B57" s="130"/>
      <c r="C57" s="1307" t="s">
        <v>50</v>
      </c>
      <c r="D57" s="1307"/>
      <c r="E57" s="1308"/>
      <c r="F57" s="133">
        <v>8068</v>
      </c>
      <c r="G57" s="133">
        <v>7632</v>
      </c>
      <c r="H57" s="134">
        <v>4251</v>
      </c>
    </row>
    <row r="58" spans="2:8" ht="45.75" customHeight="1" x14ac:dyDescent="0.15">
      <c r="B58" s="135"/>
      <c r="C58" s="1295" t="s">
        <v>605</v>
      </c>
      <c r="D58" s="1296"/>
      <c r="E58" s="1297"/>
      <c r="F58" s="136">
        <v>3427</v>
      </c>
      <c r="G58" s="136">
        <v>3138</v>
      </c>
      <c r="H58" s="137">
        <v>1518</v>
      </c>
    </row>
    <row r="59" spans="2:8" ht="45.75" customHeight="1" x14ac:dyDescent="0.15">
      <c r="B59" s="135"/>
      <c r="C59" s="1295" t="s">
        <v>606</v>
      </c>
      <c r="D59" s="1296"/>
      <c r="E59" s="1297"/>
      <c r="F59" s="136">
        <v>2000</v>
      </c>
      <c r="G59" s="136">
        <v>2036</v>
      </c>
      <c r="H59" s="137">
        <v>1364</v>
      </c>
    </row>
    <row r="60" spans="2:8" ht="45.75" customHeight="1" x14ac:dyDescent="0.15">
      <c r="B60" s="135"/>
      <c r="C60" s="1295" t="s">
        <v>607</v>
      </c>
      <c r="D60" s="1296"/>
      <c r="E60" s="1297"/>
      <c r="F60" s="136">
        <v>788</v>
      </c>
      <c r="G60" s="136">
        <v>676</v>
      </c>
      <c r="H60" s="137">
        <v>672</v>
      </c>
    </row>
    <row r="61" spans="2:8" ht="45.75" customHeight="1" x14ac:dyDescent="0.15">
      <c r="B61" s="135"/>
      <c r="C61" s="1295" t="s">
        <v>608</v>
      </c>
      <c r="D61" s="1296"/>
      <c r="E61" s="1297"/>
      <c r="F61" s="136">
        <v>259</v>
      </c>
      <c r="G61" s="136">
        <v>230</v>
      </c>
      <c r="H61" s="137">
        <v>205</v>
      </c>
    </row>
    <row r="62" spans="2:8" ht="45.75" customHeight="1" thickBot="1" x14ac:dyDescent="0.2">
      <c r="B62" s="138"/>
      <c r="C62" s="1298" t="s">
        <v>609</v>
      </c>
      <c r="D62" s="1299"/>
      <c r="E62" s="1300"/>
      <c r="F62" s="139">
        <v>223</v>
      </c>
      <c r="G62" s="139">
        <v>208</v>
      </c>
      <c r="H62" s="140">
        <v>191</v>
      </c>
    </row>
    <row r="63" spans="2:8" ht="52.5" customHeight="1" thickBot="1" x14ac:dyDescent="0.2">
      <c r="B63" s="141"/>
      <c r="C63" s="1301" t="s">
        <v>51</v>
      </c>
      <c r="D63" s="1301"/>
      <c r="E63" s="1302"/>
      <c r="F63" s="142">
        <v>13361</v>
      </c>
      <c r="G63" s="142">
        <v>11726</v>
      </c>
      <c r="H63" s="143">
        <v>8286</v>
      </c>
    </row>
    <row r="64" spans="2:8" ht="15" customHeight="1" x14ac:dyDescent="0.15"/>
  </sheetData>
  <sheetProtection algorithmName="SHA-512" hashValue="Iir7IB5HT96n3vsuCfxDwOZXPmhprw5rkdo0FiiCMXPObYd6G4ceNY1VUAGMjQiN4g8YslPSrsEfOV8b44BLfQ==" saltValue="dQaz4xr2MhP3aFsT5rXF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S52"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630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621</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560</v>
      </c>
      <c r="BQ50" s="1323"/>
      <c r="BR50" s="1323"/>
      <c r="BS50" s="1323"/>
      <c r="BT50" s="1323"/>
      <c r="BU50" s="1323"/>
      <c r="BV50" s="1323"/>
      <c r="BW50" s="1323"/>
      <c r="BX50" s="1323" t="s">
        <v>561</v>
      </c>
      <c r="BY50" s="1323"/>
      <c r="BZ50" s="1323"/>
      <c r="CA50" s="1323"/>
      <c r="CB50" s="1323"/>
      <c r="CC50" s="1323"/>
      <c r="CD50" s="1323"/>
      <c r="CE50" s="1323"/>
      <c r="CF50" s="1323" t="s">
        <v>562</v>
      </c>
      <c r="CG50" s="1323"/>
      <c r="CH50" s="1323"/>
      <c r="CI50" s="1323"/>
      <c r="CJ50" s="1323"/>
      <c r="CK50" s="1323"/>
      <c r="CL50" s="1323"/>
      <c r="CM50" s="1323"/>
      <c r="CN50" s="1323" t="s">
        <v>563</v>
      </c>
      <c r="CO50" s="1323"/>
      <c r="CP50" s="1323"/>
      <c r="CQ50" s="1323"/>
      <c r="CR50" s="1323"/>
      <c r="CS50" s="1323"/>
      <c r="CT50" s="1323"/>
      <c r="CU50" s="1323"/>
      <c r="CV50" s="1323" t="s">
        <v>564</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622</v>
      </c>
      <c r="AO51" s="1326"/>
      <c r="AP51" s="1326"/>
      <c r="AQ51" s="1326"/>
      <c r="AR51" s="1326"/>
      <c r="AS51" s="1326"/>
      <c r="AT51" s="1326"/>
      <c r="AU51" s="1326"/>
      <c r="AV51" s="1326"/>
      <c r="AW51" s="1326"/>
      <c r="AX51" s="1326"/>
      <c r="AY51" s="1326"/>
      <c r="AZ51" s="1326"/>
      <c r="BA51" s="1326"/>
      <c r="BB51" s="1326" t="s">
        <v>623</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110.7</v>
      </c>
      <c r="BY51" s="1309"/>
      <c r="BZ51" s="1309"/>
      <c r="CA51" s="1309"/>
      <c r="CB51" s="1309"/>
      <c r="CC51" s="1309"/>
      <c r="CD51" s="1309"/>
      <c r="CE51" s="1309"/>
      <c r="CF51" s="1309">
        <v>104.3</v>
      </c>
      <c r="CG51" s="1309"/>
      <c r="CH51" s="1309"/>
      <c r="CI51" s="1309"/>
      <c r="CJ51" s="1309"/>
      <c r="CK51" s="1309"/>
      <c r="CL51" s="1309"/>
      <c r="CM51" s="1309"/>
      <c r="CN51" s="1309">
        <v>97.5</v>
      </c>
      <c r="CO51" s="1309"/>
      <c r="CP51" s="1309"/>
      <c r="CQ51" s="1309"/>
      <c r="CR51" s="1309"/>
      <c r="CS51" s="1309"/>
      <c r="CT51" s="1309"/>
      <c r="CU51" s="1309"/>
      <c r="CV51" s="1309">
        <v>93.6</v>
      </c>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624</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54.1</v>
      </c>
      <c r="BY53" s="1309"/>
      <c r="BZ53" s="1309"/>
      <c r="CA53" s="1309"/>
      <c r="CB53" s="1309"/>
      <c r="CC53" s="1309"/>
      <c r="CD53" s="1309"/>
      <c r="CE53" s="1309"/>
      <c r="CF53" s="1309">
        <v>55.8</v>
      </c>
      <c r="CG53" s="1309"/>
      <c r="CH53" s="1309"/>
      <c r="CI53" s="1309"/>
      <c r="CJ53" s="1309"/>
      <c r="CK53" s="1309"/>
      <c r="CL53" s="1309"/>
      <c r="CM53" s="1309"/>
      <c r="CN53" s="1309">
        <v>56.8</v>
      </c>
      <c r="CO53" s="1309"/>
      <c r="CP53" s="1309"/>
      <c r="CQ53" s="1309"/>
      <c r="CR53" s="1309"/>
      <c r="CS53" s="1309"/>
      <c r="CT53" s="1309"/>
      <c r="CU53" s="1309"/>
      <c r="CV53" s="1309">
        <v>58.1</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625</v>
      </c>
      <c r="AO55" s="1323"/>
      <c r="AP55" s="1323"/>
      <c r="AQ55" s="1323"/>
      <c r="AR55" s="1323"/>
      <c r="AS55" s="1323"/>
      <c r="AT55" s="1323"/>
      <c r="AU55" s="1323"/>
      <c r="AV55" s="1323"/>
      <c r="AW55" s="1323"/>
      <c r="AX55" s="1323"/>
      <c r="AY55" s="1323"/>
      <c r="AZ55" s="1323"/>
      <c r="BA55" s="1323"/>
      <c r="BB55" s="1326" t="s">
        <v>623</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624</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631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621</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560</v>
      </c>
      <c r="BQ72" s="1323"/>
      <c r="BR72" s="1323"/>
      <c r="BS72" s="1323"/>
      <c r="BT72" s="1323"/>
      <c r="BU72" s="1323"/>
      <c r="BV72" s="1323"/>
      <c r="BW72" s="1323"/>
      <c r="BX72" s="1323" t="s">
        <v>561</v>
      </c>
      <c r="BY72" s="1323"/>
      <c r="BZ72" s="1323"/>
      <c r="CA72" s="1323"/>
      <c r="CB72" s="1323"/>
      <c r="CC72" s="1323"/>
      <c r="CD72" s="1323"/>
      <c r="CE72" s="1323"/>
      <c r="CF72" s="1323" t="s">
        <v>562</v>
      </c>
      <c r="CG72" s="1323"/>
      <c r="CH72" s="1323"/>
      <c r="CI72" s="1323"/>
      <c r="CJ72" s="1323"/>
      <c r="CK72" s="1323"/>
      <c r="CL72" s="1323"/>
      <c r="CM72" s="1323"/>
      <c r="CN72" s="1323" t="s">
        <v>563</v>
      </c>
      <c r="CO72" s="1323"/>
      <c r="CP72" s="1323"/>
      <c r="CQ72" s="1323"/>
      <c r="CR72" s="1323"/>
      <c r="CS72" s="1323"/>
      <c r="CT72" s="1323"/>
      <c r="CU72" s="1323"/>
      <c r="CV72" s="1323" t="s">
        <v>564</v>
      </c>
      <c r="CW72" s="1323"/>
      <c r="CX72" s="1323"/>
      <c r="CY72" s="1323"/>
      <c r="CZ72" s="1323"/>
      <c r="DA72" s="1323"/>
      <c r="DB72" s="1323"/>
      <c r="DC72" s="1323"/>
    </row>
    <row r="73" spans="2:107" x14ac:dyDescent="0.15">
      <c r="B73" s="395"/>
      <c r="G73" s="1324"/>
      <c r="H73" s="1324"/>
      <c r="I73" s="1324"/>
      <c r="J73" s="1324"/>
      <c r="K73" s="1330"/>
      <c r="L73" s="1330"/>
      <c r="M73" s="1330"/>
      <c r="N73" s="1330"/>
      <c r="AM73" s="404"/>
      <c r="AN73" s="1326" t="s">
        <v>622</v>
      </c>
      <c r="AO73" s="1326"/>
      <c r="AP73" s="1326"/>
      <c r="AQ73" s="1326"/>
      <c r="AR73" s="1326"/>
      <c r="AS73" s="1326"/>
      <c r="AT73" s="1326"/>
      <c r="AU73" s="1326"/>
      <c r="AV73" s="1326"/>
      <c r="AW73" s="1326"/>
      <c r="AX73" s="1326"/>
      <c r="AY73" s="1326"/>
      <c r="AZ73" s="1326"/>
      <c r="BA73" s="1326"/>
      <c r="BB73" s="1326" t="s">
        <v>623</v>
      </c>
      <c r="BC73" s="1326"/>
      <c r="BD73" s="1326"/>
      <c r="BE73" s="1326"/>
      <c r="BF73" s="1326"/>
      <c r="BG73" s="1326"/>
      <c r="BH73" s="1326"/>
      <c r="BI73" s="1326"/>
      <c r="BJ73" s="1326"/>
      <c r="BK73" s="1326"/>
      <c r="BL73" s="1326"/>
      <c r="BM73" s="1326"/>
      <c r="BN73" s="1326"/>
      <c r="BO73" s="1326"/>
      <c r="BP73" s="1309">
        <v>119.3</v>
      </c>
      <c r="BQ73" s="1309"/>
      <c r="BR73" s="1309"/>
      <c r="BS73" s="1309"/>
      <c r="BT73" s="1309"/>
      <c r="BU73" s="1309"/>
      <c r="BV73" s="1309"/>
      <c r="BW73" s="1309"/>
      <c r="BX73" s="1309">
        <v>110.7</v>
      </c>
      <c r="BY73" s="1309"/>
      <c r="BZ73" s="1309"/>
      <c r="CA73" s="1309"/>
      <c r="CB73" s="1309"/>
      <c r="CC73" s="1309"/>
      <c r="CD73" s="1309"/>
      <c r="CE73" s="1309"/>
      <c r="CF73" s="1309">
        <v>104.3</v>
      </c>
      <c r="CG73" s="1309"/>
      <c r="CH73" s="1309"/>
      <c r="CI73" s="1309"/>
      <c r="CJ73" s="1309"/>
      <c r="CK73" s="1309"/>
      <c r="CL73" s="1309"/>
      <c r="CM73" s="1309"/>
      <c r="CN73" s="1309">
        <v>97.5</v>
      </c>
      <c r="CO73" s="1309"/>
      <c r="CP73" s="1309"/>
      <c r="CQ73" s="1309"/>
      <c r="CR73" s="1309"/>
      <c r="CS73" s="1309"/>
      <c r="CT73" s="1309"/>
      <c r="CU73" s="1309"/>
      <c r="CV73" s="1309">
        <v>93.6</v>
      </c>
      <c r="CW73" s="1309"/>
      <c r="CX73" s="1309"/>
      <c r="CY73" s="1309"/>
      <c r="CZ73" s="1309"/>
      <c r="DA73" s="1309"/>
      <c r="DB73" s="1309"/>
      <c r="DC73" s="1309"/>
    </row>
    <row r="74" spans="2:107" x14ac:dyDescent="0.15">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627</v>
      </c>
      <c r="BC75" s="1326"/>
      <c r="BD75" s="1326"/>
      <c r="BE75" s="1326"/>
      <c r="BF75" s="1326"/>
      <c r="BG75" s="1326"/>
      <c r="BH75" s="1326"/>
      <c r="BI75" s="1326"/>
      <c r="BJ75" s="1326"/>
      <c r="BK75" s="1326"/>
      <c r="BL75" s="1326"/>
      <c r="BM75" s="1326"/>
      <c r="BN75" s="1326"/>
      <c r="BO75" s="1326"/>
      <c r="BP75" s="1309">
        <v>14.2</v>
      </c>
      <c r="BQ75" s="1309"/>
      <c r="BR75" s="1309"/>
      <c r="BS75" s="1309"/>
      <c r="BT75" s="1309"/>
      <c r="BU75" s="1309"/>
      <c r="BV75" s="1309"/>
      <c r="BW75" s="1309"/>
      <c r="BX75" s="1309">
        <v>14.6</v>
      </c>
      <c r="BY75" s="1309"/>
      <c r="BZ75" s="1309"/>
      <c r="CA75" s="1309"/>
      <c r="CB75" s="1309"/>
      <c r="CC75" s="1309"/>
      <c r="CD75" s="1309"/>
      <c r="CE75" s="1309"/>
      <c r="CF75" s="1309">
        <v>15.2</v>
      </c>
      <c r="CG75" s="1309"/>
      <c r="CH75" s="1309"/>
      <c r="CI75" s="1309"/>
      <c r="CJ75" s="1309"/>
      <c r="CK75" s="1309"/>
      <c r="CL75" s="1309"/>
      <c r="CM75" s="1309"/>
      <c r="CN75" s="1309">
        <v>15.2</v>
      </c>
      <c r="CO75" s="1309"/>
      <c r="CP75" s="1309"/>
      <c r="CQ75" s="1309"/>
      <c r="CR75" s="1309"/>
      <c r="CS75" s="1309"/>
      <c r="CT75" s="1309"/>
      <c r="CU75" s="1309"/>
      <c r="CV75" s="1309">
        <v>15</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0"/>
      <c r="L77" s="1330"/>
      <c r="M77" s="1330"/>
      <c r="N77" s="1330"/>
      <c r="AN77" s="1323" t="s">
        <v>625</v>
      </c>
      <c r="AO77" s="1323"/>
      <c r="AP77" s="1323"/>
      <c r="AQ77" s="1323"/>
      <c r="AR77" s="1323"/>
      <c r="AS77" s="1323"/>
      <c r="AT77" s="1323"/>
      <c r="AU77" s="1323"/>
      <c r="AV77" s="1323"/>
      <c r="AW77" s="1323"/>
      <c r="AX77" s="1323"/>
      <c r="AY77" s="1323"/>
      <c r="AZ77" s="1323"/>
      <c r="BA77" s="1323"/>
      <c r="BB77" s="1326" t="s">
        <v>623</v>
      </c>
      <c r="BC77" s="1326"/>
      <c r="BD77" s="1326"/>
      <c r="BE77" s="1326"/>
      <c r="BF77" s="1326"/>
      <c r="BG77" s="1326"/>
      <c r="BH77" s="1326"/>
      <c r="BI77" s="1326"/>
      <c r="BJ77" s="1326"/>
      <c r="BK77" s="1326"/>
      <c r="BL77" s="1326"/>
      <c r="BM77" s="1326"/>
      <c r="BN77" s="1326"/>
      <c r="BO77" s="1326"/>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627</v>
      </c>
      <c r="BC79" s="1326"/>
      <c r="BD79" s="1326"/>
      <c r="BE79" s="1326"/>
      <c r="BF79" s="1326"/>
      <c r="BG79" s="1326"/>
      <c r="BH79" s="1326"/>
      <c r="BI79" s="1326"/>
      <c r="BJ79" s="1326"/>
      <c r="BK79" s="1326"/>
      <c r="BL79" s="1326"/>
      <c r="BM79" s="1326"/>
      <c r="BN79" s="1326"/>
      <c r="BO79" s="1326"/>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x14ac:dyDescent="0.15">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6dA044zhYe8ncEw4Jmv07C63E35/Z2NHltJkscrzmwmfNm7T+fOgdH1ISbidwYEZJEA4//xGKZFenUaZ+5eg==" saltValue="7fUroVrlKp6a5fL8D/Vt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A102"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628</v>
      </c>
    </row>
  </sheetData>
  <sheetProtection algorithmName="SHA-512" hashValue="2GfBUahNQ2YtkmNxXOC7Hn25gUcboz5feu/aydllsyp3hr5YXGWoH1FomcJxLGBMbgKBWKJdGv1UqCheWAQQ1g==" saltValue="kI4gqoh1G95G+8areHVA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topLeftCell="R106"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629</v>
      </c>
    </row>
  </sheetData>
  <sheetProtection algorithmName="SHA-512" hashValue="wgWwrc1mUKOLdPaA0EhES/QRAFh7I7PIjOcwEsC4sqjIXWjPbIelnVHrR8zwuUH+VNIzfFkYQ0ebkNauJj+XgQ==" saltValue="9MO3nY87nl2L7YlL/ULl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25040</v>
      </c>
      <c r="E3" s="162"/>
      <c r="F3" s="163">
        <v>50880</v>
      </c>
      <c r="G3" s="164"/>
      <c r="H3" s="165"/>
    </row>
    <row r="4" spans="1:8" x14ac:dyDescent="0.15">
      <c r="A4" s="166"/>
      <c r="B4" s="167"/>
      <c r="C4" s="168"/>
      <c r="D4" s="169">
        <v>8167</v>
      </c>
      <c r="E4" s="170"/>
      <c r="F4" s="171">
        <v>27819</v>
      </c>
      <c r="G4" s="172"/>
      <c r="H4" s="173"/>
    </row>
    <row r="5" spans="1:8" x14ac:dyDescent="0.15">
      <c r="A5" s="154" t="s">
        <v>552</v>
      </c>
      <c r="B5" s="159"/>
      <c r="C5" s="160"/>
      <c r="D5" s="161">
        <v>21419</v>
      </c>
      <c r="E5" s="162"/>
      <c r="F5" s="163">
        <v>46395</v>
      </c>
      <c r="G5" s="164"/>
      <c r="H5" s="165"/>
    </row>
    <row r="6" spans="1:8" x14ac:dyDescent="0.15">
      <c r="A6" s="166"/>
      <c r="B6" s="167"/>
      <c r="C6" s="168"/>
      <c r="D6" s="169">
        <v>6934</v>
      </c>
      <c r="E6" s="170"/>
      <c r="F6" s="171">
        <v>26304</v>
      </c>
      <c r="G6" s="172"/>
      <c r="H6" s="173"/>
    </row>
    <row r="7" spans="1:8" x14ac:dyDescent="0.15">
      <c r="A7" s="154" t="s">
        <v>553</v>
      </c>
      <c r="B7" s="159"/>
      <c r="C7" s="160"/>
      <c r="D7" s="161">
        <v>28604</v>
      </c>
      <c r="E7" s="162"/>
      <c r="F7" s="163">
        <v>48088</v>
      </c>
      <c r="G7" s="164"/>
      <c r="H7" s="165"/>
    </row>
    <row r="8" spans="1:8" x14ac:dyDescent="0.15">
      <c r="A8" s="166"/>
      <c r="B8" s="167"/>
      <c r="C8" s="168"/>
      <c r="D8" s="169">
        <v>13208</v>
      </c>
      <c r="E8" s="170"/>
      <c r="F8" s="171">
        <v>25183</v>
      </c>
      <c r="G8" s="172"/>
      <c r="H8" s="173"/>
    </row>
    <row r="9" spans="1:8" x14ac:dyDescent="0.15">
      <c r="A9" s="154" t="s">
        <v>554</v>
      </c>
      <c r="B9" s="159"/>
      <c r="C9" s="160"/>
      <c r="D9" s="161">
        <v>25092</v>
      </c>
      <c r="E9" s="162"/>
      <c r="F9" s="163">
        <v>46457</v>
      </c>
      <c r="G9" s="164"/>
      <c r="H9" s="165"/>
    </row>
    <row r="10" spans="1:8" x14ac:dyDescent="0.15">
      <c r="A10" s="166"/>
      <c r="B10" s="167"/>
      <c r="C10" s="168"/>
      <c r="D10" s="169">
        <v>9134</v>
      </c>
      <c r="E10" s="170"/>
      <c r="F10" s="171">
        <v>24020</v>
      </c>
      <c r="G10" s="172"/>
      <c r="H10" s="173"/>
    </row>
    <row r="11" spans="1:8" x14ac:dyDescent="0.15">
      <c r="A11" s="154" t="s">
        <v>555</v>
      </c>
      <c r="B11" s="159"/>
      <c r="C11" s="160"/>
      <c r="D11" s="161">
        <v>49404</v>
      </c>
      <c r="E11" s="162"/>
      <c r="F11" s="163">
        <v>51849</v>
      </c>
      <c r="G11" s="164"/>
      <c r="H11" s="165"/>
    </row>
    <row r="12" spans="1:8" x14ac:dyDescent="0.15">
      <c r="A12" s="166"/>
      <c r="B12" s="167"/>
      <c r="C12" s="174"/>
      <c r="D12" s="169">
        <v>12568</v>
      </c>
      <c r="E12" s="170"/>
      <c r="F12" s="171">
        <v>26326</v>
      </c>
      <c r="G12" s="172"/>
      <c r="H12" s="173"/>
    </row>
    <row r="13" spans="1:8" x14ac:dyDescent="0.15">
      <c r="A13" s="154"/>
      <c r="B13" s="159"/>
      <c r="C13" s="175"/>
      <c r="D13" s="176">
        <v>29912</v>
      </c>
      <c r="E13" s="177"/>
      <c r="F13" s="178">
        <v>48734</v>
      </c>
      <c r="G13" s="179"/>
      <c r="H13" s="165"/>
    </row>
    <row r="14" spans="1:8" x14ac:dyDescent="0.15">
      <c r="A14" s="166"/>
      <c r="B14" s="167"/>
      <c r="C14" s="168"/>
      <c r="D14" s="169">
        <v>10002</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3.77</v>
      </c>
      <c r="C19" s="180">
        <f>ROUND(VALUE(SUBSTITUTE(実質収支比率等に係る経年分析!G$48,"▲","-")),2)</f>
        <v>3.34</v>
      </c>
      <c r="D19" s="180">
        <f>ROUND(VALUE(SUBSTITUTE(実質収支比率等に係る経年分析!H$48,"▲","-")),2)</f>
        <v>3.06</v>
      </c>
      <c r="E19" s="180">
        <f>ROUND(VALUE(SUBSTITUTE(実質収支比率等に係る経年分析!I$48,"▲","-")),2)</f>
        <v>1.84</v>
      </c>
      <c r="F19" s="180">
        <f>ROUND(VALUE(SUBSTITUTE(実質収支比率等に係る経年分析!J$48,"▲","-")),2)</f>
        <v>3.95</v>
      </c>
    </row>
    <row r="20" spans="1:11" x14ac:dyDescent="0.15">
      <c r="A20" s="180" t="s">
        <v>55</v>
      </c>
      <c r="B20" s="180">
        <f>ROUND(VALUE(SUBSTITUTE(実質収支比率等に係る経年分析!F$47,"▲","-")),2)</f>
        <v>6.21</v>
      </c>
      <c r="C20" s="180">
        <f>ROUND(VALUE(SUBSTITUTE(実質収支比率等に係る経年分析!G$47,"▲","-")),2)</f>
        <v>6.34</v>
      </c>
      <c r="D20" s="180">
        <f>ROUND(VALUE(SUBSTITUTE(実質収支比率等に係る経年分析!H$47,"▲","-")),2)</f>
        <v>3.4</v>
      </c>
      <c r="E20" s="180">
        <f>ROUND(VALUE(SUBSTITUTE(実質収支比率等に係る経年分析!I$47,"▲","-")),2)</f>
        <v>3.12</v>
      </c>
      <c r="F20" s="180">
        <f>ROUND(VALUE(SUBSTITUTE(実質収支比率等に係る経年分析!J$47,"▲","-")),2)</f>
        <v>4.18</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-2.16</v>
      </c>
      <c r="D21" s="180">
        <f>IF(ISNUMBER(VALUE(SUBSTITUTE(実質収支比率等に係る経年分析!H$49,"▲","-"))),ROUND(VALUE(SUBSTITUTE(実質収支比率等に係る経年分析!H$49,"▲","-")),2),NA())</f>
        <v>-5.09</v>
      </c>
      <c r="E21" s="180">
        <f>IF(ISNUMBER(VALUE(SUBSTITUTE(実質収支比率等に係る経年分析!I$49,"▲","-"))),ROUND(VALUE(SUBSTITUTE(実質収支比率等に係る経年分析!I$49,"▲","-")),2),NA())</f>
        <v>-3.18</v>
      </c>
      <c r="F21" s="180">
        <f>IF(ISNUMBER(VALUE(SUBSTITUTE(実質収支比率等に係る経年分析!J$49,"▲","-"))),ROUND(VALUE(SUBSTITUTE(実質収支比率等に係る経年分析!J$49,"▲","-")),2),NA())</f>
        <v>2.11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0.32</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7.0000000000000007E-2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0.09</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0.02</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1.84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0.56999999999999995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11.66</v>
      </c>
    </row>
    <row r="35" spans="1:16" x14ac:dyDescent="0.15">
      <c r="A35" s="181" t="str">
        <f>IF(連結実質赤字比率に係る赤字・黒字の構成分析!C$35="",NA(),連結実質赤字比率に係る赤字・黒字の構成分析!C$35)</f>
        <v>自動車運送事業会計</v>
      </c>
      <c r="B35" s="181">
        <f>IF(ROUND(VALUE(SUBSTITUTE(連結実質赤字比率に係る赤字・黒字の構成分析!F$35,"▲", "-")), 2) &lt; 0, ABS(ROUND(VALUE(SUBSTITUTE(連結実質赤字比率に係る赤字・黒字の構成分析!F$35,"▲", "-")), 2)), NA())</f>
        <v>0.23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0.1</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f>IF(ROUND(VALUE(SUBSTITUTE(連結実質赤字比率に係る赤字・黒字の構成分析!I$35,"▲", "-")), 2) &lt; 0, ABS(ROUND(VALUE(SUBSTITUTE(連結実質赤字比率に係る赤字・黒字の構成分析!I$35,"▲", "-")), 2)), NA())</f>
        <v>7.0000000000000007E-2</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0.26</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0.69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1.18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2.2799999999999998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2.72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11436</v>
      </c>
      <c r="E42" s="182"/>
      <c r="F42" s="182"/>
      <c r="G42" s="182">
        <f>'実質公債費比率（分子）の構造'!L$52</f>
        <v>11245</v>
      </c>
      <c r="H42" s="182"/>
      <c r="I42" s="182"/>
      <c r="J42" s="182">
        <f>'実質公債費比率（分子）の構造'!M$52</f>
        <v>10755</v>
      </c>
      <c r="K42" s="182"/>
      <c r="L42" s="182"/>
      <c r="M42" s="182">
        <f>'実質公債費比率（分子）の構造'!N$52</f>
        <v>10493</v>
      </c>
      <c r="N42" s="182"/>
      <c r="O42" s="182"/>
      <c r="P42" s="182">
        <f>'実質公債費比率（分子）の構造'!O$52</f>
        <v>10193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45</v>
      </c>
      <c r="C44" s="182"/>
      <c r="D44" s="182"/>
      <c r="E44" s="182">
        <f>'実質公債費比率（分子）の構造'!L$50</f>
        <v>97</v>
      </c>
      <c r="F44" s="182"/>
      <c r="G44" s="182"/>
      <c r="H44" s="182">
        <f>'実質公債費比率（分子）の構造'!M$50</f>
        <v>62</v>
      </c>
      <c r="I44" s="182"/>
      <c r="J44" s="182"/>
      <c r="K44" s="182">
        <f>'実質公債費比率（分子）の構造'!N$50</f>
        <v>57</v>
      </c>
      <c r="L44" s="182"/>
      <c r="M44" s="182"/>
      <c r="N44" s="182">
        <f>'実質公債費比率（分子）の構造'!O$50</f>
        <v>62</v>
      </c>
      <c r="O44" s="182"/>
      <c r="P44" s="182"/>
    </row>
    <row r="45" spans="1:16" x14ac:dyDescent="0.15">
      <c r="A45" s="182" t="s">
        <v>66</v>
      </c>
      <c r="B45" s="182">
        <f>'実質公債費比率（分子）の構造'!K$49</f>
        <v>149</v>
      </c>
      <c r="C45" s="182"/>
      <c r="D45" s="182"/>
      <c r="E45" s="182">
        <f>'実質公債費比率（分子）の構造'!L$49</f>
        <v>205</v>
      </c>
      <c r="F45" s="182"/>
      <c r="G45" s="182"/>
      <c r="H45" s="182">
        <f>'実質公債費比率（分子）の構造'!M$49</f>
        <v>223</v>
      </c>
      <c r="I45" s="182"/>
      <c r="J45" s="182"/>
      <c r="K45" s="182">
        <f>'実質公債費比率（分子）の構造'!N$49</f>
        <v>213</v>
      </c>
      <c r="L45" s="182"/>
      <c r="M45" s="182"/>
      <c r="N45" s="182">
        <f>'実質公債費比率（分子）の構造'!O$49</f>
        <v>193</v>
      </c>
      <c r="O45" s="182"/>
      <c r="P45" s="182"/>
    </row>
    <row r="46" spans="1:16" x14ac:dyDescent="0.15">
      <c r="A46" s="182" t="s">
        <v>67</v>
      </c>
      <c r="B46" s="182">
        <f>'実質公債費比率（分子）の構造'!K$48</f>
        <v>3002</v>
      </c>
      <c r="C46" s="182"/>
      <c r="D46" s="182"/>
      <c r="E46" s="182">
        <f>'実質公債費比率（分子）の構造'!L$48</f>
        <v>2768</v>
      </c>
      <c r="F46" s="182"/>
      <c r="G46" s="182"/>
      <c r="H46" s="182">
        <f>'実質公債費比率（分子）の構造'!M$48</f>
        <v>2845</v>
      </c>
      <c r="I46" s="182"/>
      <c r="J46" s="182"/>
      <c r="K46" s="182">
        <f>'実質公債費比率（分子）の構造'!N$48</f>
        <v>2927</v>
      </c>
      <c r="L46" s="182"/>
      <c r="M46" s="182"/>
      <c r="N46" s="182">
        <f>'実質公債費比率（分子）の構造'!O$48</f>
        <v>3066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16876</v>
      </c>
      <c r="C49" s="182"/>
      <c r="D49" s="182"/>
      <c r="E49" s="182">
        <f>'実質公債費比率（分子）の構造'!L$45</f>
        <v>16799</v>
      </c>
      <c r="F49" s="182"/>
      <c r="G49" s="182"/>
      <c r="H49" s="182">
        <f>'実質公債費比率（分子）の構造'!M$45</f>
        <v>16379</v>
      </c>
      <c r="I49" s="182"/>
      <c r="J49" s="182"/>
      <c r="K49" s="182">
        <f>'実質公債費比率（分子）の構造'!N$45</f>
        <v>15823</v>
      </c>
      <c r="L49" s="182"/>
      <c r="M49" s="182"/>
      <c r="N49" s="182">
        <f>'実質公債費比率（分子）の構造'!O$45</f>
        <v>15107</v>
      </c>
      <c r="O49" s="182"/>
      <c r="P49" s="182"/>
    </row>
    <row r="50" spans="1:16" x14ac:dyDescent="0.15">
      <c r="A50" s="182" t="s">
        <v>71</v>
      </c>
      <c r="B50" s="182" t="e">
        <f>NA()</f>
        <v>#N/A</v>
      </c>
      <c r="C50" s="182">
        <f>IF(ISNUMBER('実質公債費比率（分子）の構造'!K$53),'実質公債費比率（分子）の構造'!K$53,NA())</f>
        <v>8636</v>
      </c>
      <c r="D50" s="182" t="e">
        <f>NA()</f>
        <v>#N/A</v>
      </c>
      <c r="E50" s="182" t="e">
        <f>NA()</f>
        <v>#N/A</v>
      </c>
      <c r="F50" s="182">
        <f>IF(ISNUMBER('実質公債費比率（分子）の構造'!L$53),'実質公債費比率（分子）の構造'!L$53,NA())</f>
        <v>8624</v>
      </c>
      <c r="G50" s="182" t="e">
        <f>NA()</f>
        <v>#N/A</v>
      </c>
      <c r="H50" s="182" t="e">
        <f>NA()</f>
        <v>#N/A</v>
      </c>
      <c r="I50" s="182">
        <f>IF(ISNUMBER('実質公債費比率（分子）の構造'!M$53),'実質公債費比率（分子）の構造'!M$53,NA())</f>
        <v>8754</v>
      </c>
      <c r="J50" s="182" t="e">
        <f>NA()</f>
        <v>#N/A</v>
      </c>
      <c r="K50" s="182" t="e">
        <f>NA()</f>
        <v>#N/A</v>
      </c>
      <c r="L50" s="182">
        <f>IF(ISNUMBER('実質公債費比率（分子）の構造'!N$53),'実質公債費比率（分子）の構造'!N$53,NA())</f>
        <v>8527</v>
      </c>
      <c r="M50" s="182" t="e">
        <f>NA()</f>
        <v>#N/A</v>
      </c>
      <c r="N50" s="182" t="e">
        <f>NA()</f>
        <v>#N/A</v>
      </c>
      <c r="O50" s="182">
        <f>IF(ISNUMBER('実質公債費比率（分子）の構造'!O$53),'実質公債費比率（分子）の構造'!O$53,NA())</f>
        <v>8235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127464</v>
      </c>
      <c r="E56" s="181"/>
      <c r="F56" s="181"/>
      <c r="G56" s="181">
        <f>'将来負担比率（分子）の構造'!J$52</f>
        <v>124078</v>
      </c>
      <c r="H56" s="181"/>
      <c r="I56" s="181"/>
      <c r="J56" s="181">
        <f>'将来負担比率（分子）の構造'!K$52</f>
        <v>120896</v>
      </c>
      <c r="K56" s="181"/>
      <c r="L56" s="181"/>
      <c r="M56" s="181">
        <f>'将来負担比率（分子）の構造'!L$52</f>
        <v>119288</v>
      </c>
      <c r="N56" s="181"/>
      <c r="O56" s="181"/>
      <c r="P56" s="181">
        <f>'将来負担比率（分子）の構造'!M$52</f>
        <v>117424</v>
      </c>
    </row>
    <row r="57" spans="1:16" x14ac:dyDescent="0.15">
      <c r="A57" s="181" t="s">
        <v>42</v>
      </c>
      <c r="B57" s="181"/>
      <c r="C57" s="181"/>
      <c r="D57" s="181">
        <f>'将来負担比率（分子）の構造'!I$51</f>
        <v>3662</v>
      </c>
      <c r="E57" s="181"/>
      <c r="F57" s="181"/>
      <c r="G57" s="181">
        <f>'将来負担比率（分子）の構造'!J$51</f>
        <v>3912</v>
      </c>
      <c r="H57" s="181"/>
      <c r="I57" s="181"/>
      <c r="J57" s="181">
        <f>'将来負担比率（分子）の構造'!K$51</f>
        <v>4082</v>
      </c>
      <c r="K57" s="181"/>
      <c r="L57" s="181"/>
      <c r="M57" s="181">
        <f>'将来負担比率（分子）の構造'!L$51</f>
        <v>4370</v>
      </c>
      <c r="N57" s="181"/>
      <c r="O57" s="181"/>
      <c r="P57" s="181">
        <f>'将来負担比率（分子）の構造'!M$51</f>
        <v>4469</v>
      </c>
    </row>
    <row r="58" spans="1:16" x14ac:dyDescent="0.15">
      <c r="A58" s="181" t="s">
        <v>41</v>
      </c>
      <c r="B58" s="181"/>
      <c r="C58" s="181"/>
      <c r="D58" s="181">
        <f>'将来負担比率（分子）の構造'!I$50</f>
        <v>10866</v>
      </c>
      <c r="E58" s="181"/>
      <c r="F58" s="181"/>
      <c r="G58" s="181">
        <f>'将来負担比率（分子）の構造'!J$50</f>
        <v>11583</v>
      </c>
      <c r="H58" s="181"/>
      <c r="I58" s="181"/>
      <c r="J58" s="181">
        <f>'将来負担比率（分子）の構造'!K$50</f>
        <v>11771</v>
      </c>
      <c r="K58" s="181"/>
      <c r="L58" s="181"/>
      <c r="M58" s="181">
        <f>'将来負担比率（分子）の構造'!L$50</f>
        <v>10793</v>
      </c>
      <c r="N58" s="181"/>
      <c r="O58" s="181"/>
      <c r="P58" s="181">
        <f>'将来負担比率（分子）の構造'!M$50</f>
        <v>9797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14427</v>
      </c>
      <c r="C62" s="181"/>
      <c r="D62" s="181"/>
      <c r="E62" s="181">
        <f>'将来負担比率（分子）の構造'!J$45</f>
        <v>13511</v>
      </c>
      <c r="F62" s="181"/>
      <c r="G62" s="181"/>
      <c r="H62" s="181">
        <f>'将来負担比率（分子）の構造'!K$45</f>
        <v>12976</v>
      </c>
      <c r="I62" s="181"/>
      <c r="J62" s="181"/>
      <c r="K62" s="181">
        <f>'将来負担比率（分子）の構造'!L$45</f>
        <v>12670</v>
      </c>
      <c r="L62" s="181"/>
      <c r="M62" s="181"/>
      <c r="N62" s="181">
        <f>'将来負担比率（分子）の構造'!M$45</f>
        <v>12920</v>
      </c>
      <c r="O62" s="181"/>
      <c r="P62" s="181"/>
    </row>
    <row r="63" spans="1:16" x14ac:dyDescent="0.15">
      <c r="A63" s="181" t="s">
        <v>34</v>
      </c>
      <c r="B63" s="181">
        <f>'将来負担比率（分子）の構造'!I$44</f>
        <v>1891</v>
      </c>
      <c r="C63" s="181"/>
      <c r="D63" s="181"/>
      <c r="E63" s="181">
        <f>'将来負担比率（分子）の構造'!J$44</f>
        <v>1883</v>
      </c>
      <c r="F63" s="181"/>
      <c r="G63" s="181"/>
      <c r="H63" s="181">
        <f>'将来負担比率（分子）の構造'!K$44</f>
        <v>1822</v>
      </c>
      <c r="I63" s="181"/>
      <c r="J63" s="181"/>
      <c r="K63" s="181">
        <f>'将来負担比率（分子）の構造'!L$44</f>
        <v>2236</v>
      </c>
      <c r="L63" s="181"/>
      <c r="M63" s="181"/>
      <c r="N63" s="181">
        <f>'将来負担比率（分子）の構造'!M$44</f>
        <v>2361</v>
      </c>
      <c r="O63" s="181"/>
      <c r="P63" s="181"/>
    </row>
    <row r="64" spans="1:16" x14ac:dyDescent="0.15">
      <c r="A64" s="181" t="s">
        <v>33</v>
      </c>
      <c r="B64" s="181">
        <f>'将来負担比率（分子）の構造'!I$43</f>
        <v>32109</v>
      </c>
      <c r="C64" s="181"/>
      <c r="D64" s="181"/>
      <c r="E64" s="181">
        <f>'将来負担比率（分子）の構造'!J$43</f>
        <v>32136</v>
      </c>
      <c r="F64" s="181"/>
      <c r="G64" s="181"/>
      <c r="H64" s="181">
        <f>'将来負担比率（分子）の構造'!K$43</f>
        <v>32043</v>
      </c>
      <c r="I64" s="181"/>
      <c r="J64" s="181"/>
      <c r="K64" s="181">
        <f>'将来負担比率（分子）の構造'!L$43</f>
        <v>31698</v>
      </c>
      <c r="L64" s="181"/>
      <c r="M64" s="181"/>
      <c r="N64" s="181">
        <f>'将来負担比率（分子）の構造'!M$43</f>
        <v>32509</v>
      </c>
      <c r="O64" s="181"/>
      <c r="P64" s="181"/>
    </row>
    <row r="65" spans="1:16" x14ac:dyDescent="0.15">
      <c r="A65" s="181" t="s">
        <v>32</v>
      </c>
      <c r="B65" s="181">
        <f>'将来負担比率（分子）の構造'!I$42</f>
        <v>3681</v>
      </c>
      <c r="C65" s="181"/>
      <c r="D65" s="181"/>
      <c r="E65" s="181">
        <f>'将来負担比率（分子）の構造'!J$42</f>
        <v>3744</v>
      </c>
      <c r="F65" s="181"/>
      <c r="G65" s="181"/>
      <c r="H65" s="181">
        <f>'将来負担比率（分子）の構造'!K$42</f>
        <v>3808</v>
      </c>
      <c r="I65" s="181"/>
      <c r="J65" s="181"/>
      <c r="K65" s="181">
        <f>'将来負担比率（分子）の構造'!L$42</f>
        <v>3683</v>
      </c>
      <c r="L65" s="181"/>
      <c r="M65" s="181"/>
      <c r="N65" s="181" t="str">
        <f>'将来負担比率（分子）の構造'!M$42</f>
        <v>-</v>
      </c>
      <c r="O65" s="181"/>
      <c r="P65" s="181"/>
    </row>
    <row r="66" spans="1:16" x14ac:dyDescent="0.15">
      <c r="A66" s="181" t="s">
        <v>31</v>
      </c>
      <c r="B66" s="181">
        <f>'将来負担比率（分子）の構造'!I$41</f>
        <v>158849</v>
      </c>
      <c r="C66" s="181"/>
      <c r="D66" s="181"/>
      <c r="E66" s="181">
        <f>'将来負担比率（分子）の構造'!J$41</f>
        <v>151191</v>
      </c>
      <c r="F66" s="181"/>
      <c r="G66" s="181"/>
      <c r="H66" s="181">
        <f>'将来負担比率（分子）の構造'!K$41</f>
        <v>145147</v>
      </c>
      <c r="I66" s="181"/>
      <c r="J66" s="181"/>
      <c r="K66" s="181">
        <f>'将来負担比率（分子）の構造'!L$41</f>
        <v>139382</v>
      </c>
      <c r="L66" s="181"/>
      <c r="M66" s="181"/>
      <c r="N66" s="181">
        <f>'将来負担比率（分子）の構造'!M$41</f>
        <v>136925</v>
      </c>
      <c r="O66" s="181"/>
      <c r="P66" s="181"/>
    </row>
    <row r="67" spans="1:16" x14ac:dyDescent="0.15">
      <c r="A67" s="181" t="s">
        <v>75</v>
      </c>
      <c r="B67" s="181" t="e">
        <f>NA()</f>
        <v>#N/A</v>
      </c>
      <c r="C67" s="181">
        <f>IF(ISNUMBER('将来負担比率（分子）の構造'!I$53), IF('将来負担比率（分子）の構造'!I$53 &lt; 0, 0, '将来負担比率（分子）の構造'!I$53), NA())</f>
        <v>68966</v>
      </c>
      <c r="D67" s="181" t="e">
        <f>NA()</f>
        <v>#N/A</v>
      </c>
      <c r="E67" s="181" t="e">
        <f>NA()</f>
        <v>#N/A</v>
      </c>
      <c r="F67" s="181">
        <f>IF(ISNUMBER('将来負担比率（分子）の構造'!J$53), IF('将来負担比率（分子）の構造'!J$53 &lt; 0, 0, '将来負担比率（分子）の構造'!J$53), NA())</f>
        <v>62893</v>
      </c>
      <c r="G67" s="181" t="e">
        <f>NA()</f>
        <v>#N/A</v>
      </c>
      <c r="H67" s="181" t="e">
        <f>NA()</f>
        <v>#N/A</v>
      </c>
      <c r="I67" s="181">
        <f>IF(ISNUMBER('将来負担比率（分子）の構造'!K$53), IF('将来負担比率（分子）の構造'!K$53 &lt; 0, 0, '将来負担比率（分子）の構造'!K$53), NA())</f>
        <v>59047</v>
      </c>
      <c r="J67" s="181" t="e">
        <f>NA()</f>
        <v>#N/A</v>
      </c>
      <c r="K67" s="181" t="e">
        <f>NA()</f>
        <v>#N/A</v>
      </c>
      <c r="L67" s="181">
        <f>IF(ISNUMBER('将来負担比率（分子）の構造'!L$53), IF('将来負担比率（分子）の構造'!L$53 &lt; 0, 0, '将来負担比率（分子）の構造'!L$53), NA())</f>
        <v>55217</v>
      </c>
      <c r="M67" s="181" t="e">
        <f>NA()</f>
        <v>#N/A</v>
      </c>
      <c r="N67" s="181" t="e">
        <f>NA()</f>
        <v>#N/A</v>
      </c>
      <c r="O67" s="181">
        <f>IF(ISNUMBER('将来負担比率（分子）の構造'!M$53), IF('将来負担比率（分子）の構造'!M$53 &lt; 0, 0, '将来負担比率（分子）の構造'!M$53), NA())</f>
        <v>53026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2276</v>
      </c>
      <c r="C72" s="185">
        <f>基金残高に係る経年分析!G55</f>
        <v>2076</v>
      </c>
      <c r="D72" s="185">
        <f>基金残高に係る経年分析!H55</f>
        <v>2777</v>
      </c>
    </row>
    <row r="73" spans="1:16" x14ac:dyDescent="0.15">
      <c r="A73" s="184" t="s">
        <v>78</v>
      </c>
      <c r="B73" s="185">
        <f>基金残高に係る経年分析!F56</f>
        <v>3017</v>
      </c>
      <c r="C73" s="185">
        <f>基金残高に係る経年分析!G56</f>
        <v>2017</v>
      </c>
      <c r="D73" s="185">
        <f>基金残高に係る経年分析!H56</f>
        <v>1258</v>
      </c>
    </row>
    <row r="74" spans="1:16" x14ac:dyDescent="0.15">
      <c r="A74" s="184" t="s">
        <v>79</v>
      </c>
      <c r="B74" s="185">
        <f>基金残高に係る経年分析!F57</f>
        <v>8068</v>
      </c>
      <c r="C74" s="185">
        <f>基金残高に係る経年分析!G57</f>
        <v>7632</v>
      </c>
      <c r="D74" s="185">
        <f>基金残高に係る経年分析!H57</f>
        <v>4251</v>
      </c>
    </row>
  </sheetData>
  <sheetProtection algorithmName="SHA-512" hashValue="Nu3jC2x9X4A2UicmAN8y3NT3UCnNVXIE3b8ngE/qRQF+7GBv/FhyRDhlYV0GnmF9FAJpaPGRBBEZ1Fh18FlaEQ==" saltValue="7u7NNP5v7mSNZ9RA8Xjwa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34364273</v>
      </c>
      <c r="S5" s="734"/>
      <c r="T5" s="734"/>
      <c r="U5" s="734"/>
      <c r="V5" s="734"/>
      <c r="W5" s="734"/>
      <c r="X5" s="734"/>
      <c r="Y5" s="777"/>
      <c r="Z5" s="795">
        <v>26.7</v>
      </c>
      <c r="AA5" s="795"/>
      <c r="AB5" s="795"/>
      <c r="AC5" s="795"/>
      <c r="AD5" s="796">
        <v>34364273</v>
      </c>
      <c r="AE5" s="796"/>
      <c r="AF5" s="796"/>
      <c r="AG5" s="796"/>
      <c r="AH5" s="796"/>
      <c r="AI5" s="796"/>
      <c r="AJ5" s="796"/>
      <c r="AK5" s="796"/>
      <c r="AL5" s="778">
        <v>52.2</v>
      </c>
      <c r="AM5" s="749"/>
      <c r="AN5" s="749"/>
      <c r="AO5" s="779"/>
      <c r="AP5" s="744" t="s">
        <v>227</v>
      </c>
      <c r="AQ5" s="745"/>
      <c r="AR5" s="745"/>
      <c r="AS5" s="745"/>
      <c r="AT5" s="745"/>
      <c r="AU5" s="745"/>
      <c r="AV5" s="745"/>
      <c r="AW5" s="745"/>
      <c r="AX5" s="745"/>
      <c r="AY5" s="745"/>
      <c r="AZ5" s="745"/>
      <c r="BA5" s="745"/>
      <c r="BB5" s="745"/>
      <c r="BC5" s="745"/>
      <c r="BD5" s="745"/>
      <c r="BE5" s="745"/>
      <c r="BF5" s="746"/>
      <c r="BG5" s="678">
        <v>34315710</v>
      </c>
      <c r="BH5" s="679"/>
      <c r="BI5" s="679"/>
      <c r="BJ5" s="679"/>
      <c r="BK5" s="679"/>
      <c r="BL5" s="679"/>
      <c r="BM5" s="679"/>
      <c r="BN5" s="680"/>
      <c r="BO5" s="715">
        <v>99.9</v>
      </c>
      <c r="BP5" s="715"/>
      <c r="BQ5" s="715"/>
      <c r="BR5" s="715"/>
      <c r="BS5" s="716">
        <v>2422275</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887390</v>
      </c>
      <c r="S6" s="679"/>
      <c r="T6" s="679"/>
      <c r="U6" s="679"/>
      <c r="V6" s="679"/>
      <c r="W6" s="679"/>
      <c r="X6" s="679"/>
      <c r="Y6" s="680"/>
      <c r="Z6" s="715">
        <v>0.7</v>
      </c>
      <c r="AA6" s="715"/>
      <c r="AB6" s="715"/>
      <c r="AC6" s="715"/>
      <c r="AD6" s="716">
        <v>887390</v>
      </c>
      <c r="AE6" s="716"/>
      <c r="AF6" s="716"/>
      <c r="AG6" s="716"/>
      <c r="AH6" s="716"/>
      <c r="AI6" s="716"/>
      <c r="AJ6" s="716"/>
      <c r="AK6" s="716"/>
      <c r="AL6" s="681">
        <v>1.3</v>
      </c>
      <c r="AM6" s="682"/>
      <c r="AN6" s="682"/>
      <c r="AO6" s="717"/>
      <c r="AP6" s="675" t="s">
        <v>232</v>
      </c>
      <c r="AQ6" s="676"/>
      <c r="AR6" s="676"/>
      <c r="AS6" s="676"/>
      <c r="AT6" s="676"/>
      <c r="AU6" s="676"/>
      <c r="AV6" s="676"/>
      <c r="AW6" s="676"/>
      <c r="AX6" s="676"/>
      <c r="AY6" s="676"/>
      <c r="AZ6" s="676"/>
      <c r="BA6" s="676"/>
      <c r="BB6" s="676"/>
      <c r="BC6" s="676"/>
      <c r="BD6" s="676"/>
      <c r="BE6" s="676"/>
      <c r="BF6" s="677"/>
      <c r="BG6" s="678">
        <v>34315710</v>
      </c>
      <c r="BH6" s="679"/>
      <c r="BI6" s="679"/>
      <c r="BJ6" s="679"/>
      <c r="BK6" s="679"/>
      <c r="BL6" s="679"/>
      <c r="BM6" s="679"/>
      <c r="BN6" s="680"/>
      <c r="BO6" s="715">
        <v>99.9</v>
      </c>
      <c r="BP6" s="715"/>
      <c r="BQ6" s="715"/>
      <c r="BR6" s="715"/>
      <c r="BS6" s="716">
        <v>2422275</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654069</v>
      </c>
      <c r="CS6" s="679"/>
      <c r="CT6" s="679"/>
      <c r="CU6" s="679"/>
      <c r="CV6" s="679"/>
      <c r="CW6" s="679"/>
      <c r="CX6" s="679"/>
      <c r="CY6" s="680"/>
      <c r="CZ6" s="778">
        <v>0.5</v>
      </c>
      <c r="DA6" s="749"/>
      <c r="DB6" s="749"/>
      <c r="DC6" s="781"/>
      <c r="DD6" s="684" t="s">
        <v>234</v>
      </c>
      <c r="DE6" s="679"/>
      <c r="DF6" s="679"/>
      <c r="DG6" s="679"/>
      <c r="DH6" s="679"/>
      <c r="DI6" s="679"/>
      <c r="DJ6" s="679"/>
      <c r="DK6" s="679"/>
      <c r="DL6" s="679"/>
      <c r="DM6" s="679"/>
      <c r="DN6" s="679"/>
      <c r="DO6" s="679"/>
      <c r="DP6" s="680"/>
      <c r="DQ6" s="684">
        <v>653812</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26621</v>
      </c>
      <c r="S7" s="679"/>
      <c r="T7" s="679"/>
      <c r="U7" s="679"/>
      <c r="V7" s="679"/>
      <c r="W7" s="679"/>
      <c r="X7" s="679"/>
      <c r="Y7" s="680"/>
      <c r="Z7" s="715">
        <v>0</v>
      </c>
      <c r="AA7" s="715"/>
      <c r="AB7" s="715"/>
      <c r="AC7" s="715"/>
      <c r="AD7" s="716">
        <v>26621</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15719473</v>
      </c>
      <c r="BH7" s="679"/>
      <c r="BI7" s="679"/>
      <c r="BJ7" s="679"/>
      <c r="BK7" s="679"/>
      <c r="BL7" s="679"/>
      <c r="BM7" s="679"/>
      <c r="BN7" s="680"/>
      <c r="BO7" s="715">
        <v>45.7</v>
      </c>
      <c r="BP7" s="715"/>
      <c r="BQ7" s="715"/>
      <c r="BR7" s="715"/>
      <c r="BS7" s="716">
        <v>482965</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11201383</v>
      </c>
      <c r="CS7" s="679"/>
      <c r="CT7" s="679"/>
      <c r="CU7" s="679"/>
      <c r="CV7" s="679"/>
      <c r="CW7" s="679"/>
      <c r="CX7" s="679"/>
      <c r="CY7" s="680"/>
      <c r="CZ7" s="715">
        <v>8.9</v>
      </c>
      <c r="DA7" s="715"/>
      <c r="DB7" s="715"/>
      <c r="DC7" s="715"/>
      <c r="DD7" s="684">
        <v>2104798</v>
      </c>
      <c r="DE7" s="679"/>
      <c r="DF7" s="679"/>
      <c r="DG7" s="679"/>
      <c r="DH7" s="679"/>
      <c r="DI7" s="679"/>
      <c r="DJ7" s="679"/>
      <c r="DK7" s="679"/>
      <c r="DL7" s="679"/>
      <c r="DM7" s="679"/>
      <c r="DN7" s="679"/>
      <c r="DO7" s="679"/>
      <c r="DP7" s="680"/>
      <c r="DQ7" s="684">
        <v>7571823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62462</v>
      </c>
      <c r="S8" s="679"/>
      <c r="T8" s="679"/>
      <c r="U8" s="679"/>
      <c r="V8" s="679"/>
      <c r="W8" s="679"/>
      <c r="X8" s="679"/>
      <c r="Y8" s="680"/>
      <c r="Z8" s="715">
        <v>0</v>
      </c>
      <c r="AA8" s="715"/>
      <c r="AB8" s="715"/>
      <c r="AC8" s="715"/>
      <c r="AD8" s="716">
        <v>62462</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466980</v>
      </c>
      <c r="BH8" s="679"/>
      <c r="BI8" s="679"/>
      <c r="BJ8" s="679"/>
      <c r="BK8" s="679"/>
      <c r="BL8" s="679"/>
      <c r="BM8" s="679"/>
      <c r="BN8" s="680"/>
      <c r="BO8" s="715">
        <v>1.4</v>
      </c>
      <c r="BP8" s="715"/>
      <c r="BQ8" s="715"/>
      <c r="BR8" s="715"/>
      <c r="BS8" s="684" t="s">
        <v>234</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55193932</v>
      </c>
      <c r="CS8" s="679"/>
      <c r="CT8" s="679"/>
      <c r="CU8" s="679"/>
      <c r="CV8" s="679"/>
      <c r="CW8" s="679"/>
      <c r="CX8" s="679"/>
      <c r="CY8" s="680"/>
      <c r="CZ8" s="715">
        <v>44</v>
      </c>
      <c r="DA8" s="715"/>
      <c r="DB8" s="715"/>
      <c r="DC8" s="715"/>
      <c r="DD8" s="684">
        <v>1044827</v>
      </c>
      <c r="DE8" s="679"/>
      <c r="DF8" s="679"/>
      <c r="DG8" s="679"/>
      <c r="DH8" s="679"/>
      <c r="DI8" s="679"/>
      <c r="DJ8" s="679"/>
      <c r="DK8" s="679"/>
      <c r="DL8" s="679"/>
      <c r="DM8" s="679"/>
      <c r="DN8" s="679"/>
      <c r="DO8" s="679"/>
      <c r="DP8" s="680"/>
      <c r="DQ8" s="684">
        <v>22403947</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34508</v>
      </c>
      <c r="S9" s="679"/>
      <c r="T9" s="679"/>
      <c r="U9" s="679"/>
      <c r="V9" s="679"/>
      <c r="W9" s="679"/>
      <c r="X9" s="679"/>
      <c r="Y9" s="680"/>
      <c r="Z9" s="715">
        <v>0</v>
      </c>
      <c r="AA9" s="715"/>
      <c r="AB9" s="715"/>
      <c r="AC9" s="715"/>
      <c r="AD9" s="716">
        <v>34508</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11920492</v>
      </c>
      <c r="BH9" s="679"/>
      <c r="BI9" s="679"/>
      <c r="BJ9" s="679"/>
      <c r="BK9" s="679"/>
      <c r="BL9" s="679"/>
      <c r="BM9" s="679"/>
      <c r="BN9" s="680"/>
      <c r="BO9" s="715">
        <v>34.700000000000003</v>
      </c>
      <c r="BP9" s="715"/>
      <c r="BQ9" s="715"/>
      <c r="BR9" s="715"/>
      <c r="BS9" s="684" t="s">
        <v>234</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7474359</v>
      </c>
      <c r="CS9" s="679"/>
      <c r="CT9" s="679"/>
      <c r="CU9" s="679"/>
      <c r="CV9" s="679"/>
      <c r="CW9" s="679"/>
      <c r="CX9" s="679"/>
      <c r="CY9" s="680"/>
      <c r="CZ9" s="715">
        <v>6</v>
      </c>
      <c r="DA9" s="715"/>
      <c r="DB9" s="715"/>
      <c r="DC9" s="715"/>
      <c r="DD9" s="684">
        <v>252470</v>
      </c>
      <c r="DE9" s="679"/>
      <c r="DF9" s="679"/>
      <c r="DG9" s="679"/>
      <c r="DH9" s="679"/>
      <c r="DI9" s="679"/>
      <c r="DJ9" s="679"/>
      <c r="DK9" s="679"/>
      <c r="DL9" s="679"/>
      <c r="DM9" s="679"/>
      <c r="DN9" s="679"/>
      <c r="DO9" s="679"/>
      <c r="DP9" s="680"/>
      <c r="DQ9" s="684">
        <v>5257216</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245</v>
      </c>
      <c r="S10" s="679"/>
      <c r="T10" s="679"/>
      <c r="U10" s="679"/>
      <c r="V10" s="679"/>
      <c r="W10" s="679"/>
      <c r="X10" s="679"/>
      <c r="Y10" s="680"/>
      <c r="Z10" s="715" t="s">
        <v>245</v>
      </c>
      <c r="AA10" s="715"/>
      <c r="AB10" s="715"/>
      <c r="AC10" s="715"/>
      <c r="AD10" s="716" t="s">
        <v>245</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892468</v>
      </c>
      <c r="BH10" s="679"/>
      <c r="BI10" s="679"/>
      <c r="BJ10" s="679"/>
      <c r="BK10" s="679"/>
      <c r="BL10" s="679"/>
      <c r="BM10" s="679"/>
      <c r="BN10" s="680"/>
      <c r="BO10" s="715">
        <v>2.6</v>
      </c>
      <c r="BP10" s="715"/>
      <c r="BQ10" s="715"/>
      <c r="BR10" s="715"/>
      <c r="BS10" s="684" t="s">
        <v>245</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79966</v>
      </c>
      <c r="CS10" s="679"/>
      <c r="CT10" s="679"/>
      <c r="CU10" s="679"/>
      <c r="CV10" s="679"/>
      <c r="CW10" s="679"/>
      <c r="CX10" s="679"/>
      <c r="CY10" s="680"/>
      <c r="CZ10" s="715">
        <v>0.1</v>
      </c>
      <c r="DA10" s="715"/>
      <c r="DB10" s="715"/>
      <c r="DC10" s="715"/>
      <c r="DD10" s="684" t="s">
        <v>245</v>
      </c>
      <c r="DE10" s="679"/>
      <c r="DF10" s="679"/>
      <c r="DG10" s="679"/>
      <c r="DH10" s="679"/>
      <c r="DI10" s="679"/>
      <c r="DJ10" s="679"/>
      <c r="DK10" s="679"/>
      <c r="DL10" s="679"/>
      <c r="DM10" s="679"/>
      <c r="DN10" s="679"/>
      <c r="DO10" s="679"/>
      <c r="DP10" s="680"/>
      <c r="DQ10" s="684">
        <v>68997</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5217939</v>
      </c>
      <c r="S11" s="679"/>
      <c r="T11" s="679"/>
      <c r="U11" s="679"/>
      <c r="V11" s="679"/>
      <c r="W11" s="679"/>
      <c r="X11" s="679"/>
      <c r="Y11" s="680"/>
      <c r="Z11" s="681">
        <v>4.0999999999999996</v>
      </c>
      <c r="AA11" s="682"/>
      <c r="AB11" s="682"/>
      <c r="AC11" s="683"/>
      <c r="AD11" s="684">
        <v>5217939</v>
      </c>
      <c r="AE11" s="679"/>
      <c r="AF11" s="679"/>
      <c r="AG11" s="679"/>
      <c r="AH11" s="679"/>
      <c r="AI11" s="679"/>
      <c r="AJ11" s="679"/>
      <c r="AK11" s="680"/>
      <c r="AL11" s="681">
        <v>7.9</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2439533</v>
      </c>
      <c r="BH11" s="679"/>
      <c r="BI11" s="679"/>
      <c r="BJ11" s="679"/>
      <c r="BK11" s="679"/>
      <c r="BL11" s="679"/>
      <c r="BM11" s="679"/>
      <c r="BN11" s="680"/>
      <c r="BO11" s="715">
        <v>7.1</v>
      </c>
      <c r="BP11" s="715"/>
      <c r="BQ11" s="715"/>
      <c r="BR11" s="715"/>
      <c r="BS11" s="684">
        <v>482965</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1425084</v>
      </c>
      <c r="CS11" s="679"/>
      <c r="CT11" s="679"/>
      <c r="CU11" s="679"/>
      <c r="CV11" s="679"/>
      <c r="CW11" s="679"/>
      <c r="CX11" s="679"/>
      <c r="CY11" s="680"/>
      <c r="CZ11" s="715">
        <v>1.1000000000000001</v>
      </c>
      <c r="DA11" s="715"/>
      <c r="DB11" s="715"/>
      <c r="DC11" s="715"/>
      <c r="DD11" s="684">
        <v>137796</v>
      </c>
      <c r="DE11" s="679"/>
      <c r="DF11" s="679"/>
      <c r="DG11" s="679"/>
      <c r="DH11" s="679"/>
      <c r="DI11" s="679"/>
      <c r="DJ11" s="679"/>
      <c r="DK11" s="679"/>
      <c r="DL11" s="679"/>
      <c r="DM11" s="679"/>
      <c r="DN11" s="679"/>
      <c r="DO11" s="679"/>
      <c r="DP11" s="680"/>
      <c r="DQ11" s="684">
        <v>1006972</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21727</v>
      </c>
      <c r="S12" s="679"/>
      <c r="T12" s="679"/>
      <c r="U12" s="679"/>
      <c r="V12" s="679"/>
      <c r="W12" s="679"/>
      <c r="X12" s="679"/>
      <c r="Y12" s="680"/>
      <c r="Z12" s="715">
        <v>0</v>
      </c>
      <c r="AA12" s="715"/>
      <c r="AB12" s="715"/>
      <c r="AC12" s="715"/>
      <c r="AD12" s="716">
        <v>21727</v>
      </c>
      <c r="AE12" s="716"/>
      <c r="AF12" s="716"/>
      <c r="AG12" s="716"/>
      <c r="AH12" s="716"/>
      <c r="AI12" s="716"/>
      <c r="AJ12" s="716"/>
      <c r="AK12" s="716"/>
      <c r="AL12" s="681">
        <v>0</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15809482</v>
      </c>
      <c r="BH12" s="679"/>
      <c r="BI12" s="679"/>
      <c r="BJ12" s="679"/>
      <c r="BK12" s="679"/>
      <c r="BL12" s="679"/>
      <c r="BM12" s="679"/>
      <c r="BN12" s="680"/>
      <c r="BO12" s="715">
        <v>46</v>
      </c>
      <c r="BP12" s="715"/>
      <c r="BQ12" s="715"/>
      <c r="BR12" s="715"/>
      <c r="BS12" s="684">
        <v>1939310</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2095706</v>
      </c>
      <c r="CS12" s="679"/>
      <c r="CT12" s="679"/>
      <c r="CU12" s="679"/>
      <c r="CV12" s="679"/>
      <c r="CW12" s="679"/>
      <c r="CX12" s="679"/>
      <c r="CY12" s="680"/>
      <c r="CZ12" s="715">
        <v>1.7</v>
      </c>
      <c r="DA12" s="715"/>
      <c r="DB12" s="715"/>
      <c r="DC12" s="715"/>
      <c r="DD12" s="684">
        <v>48023</v>
      </c>
      <c r="DE12" s="679"/>
      <c r="DF12" s="679"/>
      <c r="DG12" s="679"/>
      <c r="DH12" s="679"/>
      <c r="DI12" s="679"/>
      <c r="DJ12" s="679"/>
      <c r="DK12" s="679"/>
      <c r="DL12" s="679"/>
      <c r="DM12" s="679"/>
      <c r="DN12" s="679"/>
      <c r="DO12" s="679"/>
      <c r="DP12" s="680"/>
      <c r="DQ12" s="684">
        <v>1491554</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245</v>
      </c>
      <c r="AA13" s="715"/>
      <c r="AB13" s="715"/>
      <c r="AC13" s="715"/>
      <c r="AD13" s="716" t="s">
        <v>234</v>
      </c>
      <c r="AE13" s="716"/>
      <c r="AF13" s="716"/>
      <c r="AG13" s="716"/>
      <c r="AH13" s="716"/>
      <c r="AI13" s="716"/>
      <c r="AJ13" s="716"/>
      <c r="AK13" s="716"/>
      <c r="AL13" s="681" t="s">
        <v>234</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15652853</v>
      </c>
      <c r="BH13" s="679"/>
      <c r="BI13" s="679"/>
      <c r="BJ13" s="679"/>
      <c r="BK13" s="679"/>
      <c r="BL13" s="679"/>
      <c r="BM13" s="679"/>
      <c r="BN13" s="680"/>
      <c r="BO13" s="715">
        <v>45.5</v>
      </c>
      <c r="BP13" s="715"/>
      <c r="BQ13" s="715"/>
      <c r="BR13" s="715"/>
      <c r="BS13" s="684">
        <v>1939310</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14751809</v>
      </c>
      <c r="CS13" s="679"/>
      <c r="CT13" s="679"/>
      <c r="CU13" s="679"/>
      <c r="CV13" s="679"/>
      <c r="CW13" s="679"/>
      <c r="CX13" s="679"/>
      <c r="CY13" s="680"/>
      <c r="CZ13" s="715">
        <v>11.8</v>
      </c>
      <c r="DA13" s="715"/>
      <c r="DB13" s="715"/>
      <c r="DC13" s="715"/>
      <c r="DD13" s="684">
        <v>8211785</v>
      </c>
      <c r="DE13" s="679"/>
      <c r="DF13" s="679"/>
      <c r="DG13" s="679"/>
      <c r="DH13" s="679"/>
      <c r="DI13" s="679"/>
      <c r="DJ13" s="679"/>
      <c r="DK13" s="679"/>
      <c r="DL13" s="679"/>
      <c r="DM13" s="679"/>
      <c r="DN13" s="679"/>
      <c r="DO13" s="679"/>
      <c r="DP13" s="680"/>
      <c r="DQ13" s="684">
        <v>5927093</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122816</v>
      </c>
      <c r="S14" s="679"/>
      <c r="T14" s="679"/>
      <c r="U14" s="679"/>
      <c r="V14" s="679"/>
      <c r="W14" s="679"/>
      <c r="X14" s="679"/>
      <c r="Y14" s="680"/>
      <c r="Z14" s="715">
        <v>0.1</v>
      </c>
      <c r="AA14" s="715"/>
      <c r="AB14" s="715"/>
      <c r="AC14" s="715"/>
      <c r="AD14" s="716">
        <v>122816</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715353</v>
      </c>
      <c r="BH14" s="679"/>
      <c r="BI14" s="679"/>
      <c r="BJ14" s="679"/>
      <c r="BK14" s="679"/>
      <c r="BL14" s="679"/>
      <c r="BM14" s="679"/>
      <c r="BN14" s="680"/>
      <c r="BO14" s="715">
        <v>2.1</v>
      </c>
      <c r="BP14" s="715"/>
      <c r="BQ14" s="715"/>
      <c r="BR14" s="715"/>
      <c r="BS14" s="684" t="s">
        <v>245</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4158777</v>
      </c>
      <c r="CS14" s="679"/>
      <c r="CT14" s="679"/>
      <c r="CU14" s="679"/>
      <c r="CV14" s="679"/>
      <c r="CW14" s="679"/>
      <c r="CX14" s="679"/>
      <c r="CY14" s="680"/>
      <c r="CZ14" s="715">
        <v>3.3</v>
      </c>
      <c r="DA14" s="715"/>
      <c r="DB14" s="715"/>
      <c r="DC14" s="715"/>
      <c r="DD14" s="684">
        <v>142800</v>
      </c>
      <c r="DE14" s="679"/>
      <c r="DF14" s="679"/>
      <c r="DG14" s="679"/>
      <c r="DH14" s="679"/>
      <c r="DI14" s="679"/>
      <c r="DJ14" s="679"/>
      <c r="DK14" s="679"/>
      <c r="DL14" s="679"/>
      <c r="DM14" s="679"/>
      <c r="DN14" s="679"/>
      <c r="DO14" s="679"/>
      <c r="DP14" s="680"/>
      <c r="DQ14" s="684">
        <v>3937020</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234</v>
      </c>
      <c r="S15" s="679"/>
      <c r="T15" s="679"/>
      <c r="U15" s="679"/>
      <c r="V15" s="679"/>
      <c r="W15" s="679"/>
      <c r="X15" s="679"/>
      <c r="Y15" s="680"/>
      <c r="Z15" s="715" t="s">
        <v>234</v>
      </c>
      <c r="AA15" s="715"/>
      <c r="AB15" s="715"/>
      <c r="AC15" s="715"/>
      <c r="AD15" s="716" t="s">
        <v>245</v>
      </c>
      <c r="AE15" s="716"/>
      <c r="AF15" s="716"/>
      <c r="AG15" s="716"/>
      <c r="AH15" s="716"/>
      <c r="AI15" s="716"/>
      <c r="AJ15" s="716"/>
      <c r="AK15" s="716"/>
      <c r="AL15" s="681" t="s">
        <v>234</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2071008</v>
      </c>
      <c r="BH15" s="679"/>
      <c r="BI15" s="679"/>
      <c r="BJ15" s="679"/>
      <c r="BK15" s="679"/>
      <c r="BL15" s="679"/>
      <c r="BM15" s="679"/>
      <c r="BN15" s="680"/>
      <c r="BO15" s="715">
        <v>6</v>
      </c>
      <c r="BP15" s="715"/>
      <c r="BQ15" s="715"/>
      <c r="BR15" s="715"/>
      <c r="BS15" s="684" t="s">
        <v>234</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11365803</v>
      </c>
      <c r="CS15" s="679"/>
      <c r="CT15" s="679"/>
      <c r="CU15" s="679"/>
      <c r="CV15" s="679"/>
      <c r="CW15" s="679"/>
      <c r="CX15" s="679"/>
      <c r="CY15" s="680"/>
      <c r="CZ15" s="715">
        <v>9.1</v>
      </c>
      <c r="DA15" s="715"/>
      <c r="DB15" s="715"/>
      <c r="DC15" s="715"/>
      <c r="DD15" s="684">
        <v>1951447</v>
      </c>
      <c r="DE15" s="679"/>
      <c r="DF15" s="679"/>
      <c r="DG15" s="679"/>
      <c r="DH15" s="679"/>
      <c r="DI15" s="679"/>
      <c r="DJ15" s="679"/>
      <c r="DK15" s="679"/>
      <c r="DL15" s="679"/>
      <c r="DM15" s="679"/>
      <c r="DN15" s="679"/>
      <c r="DO15" s="679"/>
      <c r="DP15" s="680"/>
      <c r="DQ15" s="684">
        <v>7629108</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25917</v>
      </c>
      <c r="S16" s="679"/>
      <c r="T16" s="679"/>
      <c r="U16" s="679"/>
      <c r="V16" s="679"/>
      <c r="W16" s="679"/>
      <c r="X16" s="679"/>
      <c r="Y16" s="680"/>
      <c r="Z16" s="715">
        <v>0</v>
      </c>
      <c r="AA16" s="715"/>
      <c r="AB16" s="715"/>
      <c r="AC16" s="715"/>
      <c r="AD16" s="716">
        <v>25917</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v>394</v>
      </c>
      <c r="BH16" s="679"/>
      <c r="BI16" s="679"/>
      <c r="BJ16" s="679"/>
      <c r="BK16" s="679"/>
      <c r="BL16" s="679"/>
      <c r="BM16" s="679"/>
      <c r="BN16" s="680"/>
      <c r="BO16" s="715">
        <v>0</v>
      </c>
      <c r="BP16" s="715"/>
      <c r="BQ16" s="715"/>
      <c r="BR16" s="715"/>
      <c r="BS16" s="684" t="s">
        <v>234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1005758</v>
      </c>
      <c r="CS16" s="679"/>
      <c r="CT16" s="679"/>
      <c r="CU16" s="679"/>
      <c r="CV16" s="679"/>
      <c r="CW16" s="679"/>
      <c r="CX16" s="679"/>
      <c r="CY16" s="680"/>
      <c r="CZ16" s="715">
        <v>0.8</v>
      </c>
      <c r="DA16" s="715"/>
      <c r="DB16" s="715"/>
      <c r="DC16" s="715"/>
      <c r="DD16" s="684" t="s">
        <v>245</v>
      </c>
      <c r="DE16" s="679"/>
      <c r="DF16" s="679"/>
      <c r="DG16" s="679"/>
      <c r="DH16" s="679"/>
      <c r="DI16" s="679"/>
      <c r="DJ16" s="679"/>
      <c r="DK16" s="679"/>
      <c r="DL16" s="679"/>
      <c r="DM16" s="679"/>
      <c r="DN16" s="679"/>
      <c r="DO16" s="679"/>
      <c r="DP16" s="680"/>
      <c r="DQ16" s="684">
        <v>652</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387796</v>
      </c>
      <c r="S17" s="679"/>
      <c r="T17" s="679"/>
      <c r="U17" s="679"/>
      <c r="V17" s="679"/>
      <c r="W17" s="679"/>
      <c r="X17" s="679"/>
      <c r="Y17" s="680"/>
      <c r="Z17" s="715">
        <v>0.3</v>
      </c>
      <c r="AA17" s="715"/>
      <c r="AB17" s="715"/>
      <c r="AC17" s="715"/>
      <c r="AD17" s="716">
        <v>387796</v>
      </c>
      <c r="AE17" s="716"/>
      <c r="AF17" s="716"/>
      <c r="AG17" s="716"/>
      <c r="AH17" s="716"/>
      <c r="AI17" s="716"/>
      <c r="AJ17" s="716"/>
      <c r="AK17" s="716"/>
      <c r="AL17" s="681">
        <v>0.6</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245</v>
      </c>
      <c r="BH17" s="679"/>
      <c r="BI17" s="679"/>
      <c r="BJ17" s="679"/>
      <c r="BK17" s="679"/>
      <c r="BL17" s="679"/>
      <c r="BM17" s="679"/>
      <c r="BN17" s="680"/>
      <c r="BO17" s="715" t="s">
        <v>234</v>
      </c>
      <c r="BP17" s="715"/>
      <c r="BQ17" s="715"/>
      <c r="BR17" s="715"/>
      <c r="BS17" s="684" t="s">
        <v>234</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15109637</v>
      </c>
      <c r="CS17" s="679"/>
      <c r="CT17" s="679"/>
      <c r="CU17" s="679"/>
      <c r="CV17" s="679"/>
      <c r="CW17" s="679"/>
      <c r="CX17" s="679"/>
      <c r="CY17" s="680"/>
      <c r="CZ17" s="715">
        <v>12.1</v>
      </c>
      <c r="DA17" s="715"/>
      <c r="DB17" s="715"/>
      <c r="DC17" s="715"/>
      <c r="DD17" s="684" t="s">
        <v>245</v>
      </c>
      <c r="DE17" s="679"/>
      <c r="DF17" s="679"/>
      <c r="DG17" s="679"/>
      <c r="DH17" s="679"/>
      <c r="DI17" s="679"/>
      <c r="DJ17" s="679"/>
      <c r="DK17" s="679"/>
      <c r="DL17" s="679"/>
      <c r="DM17" s="679"/>
      <c r="DN17" s="679"/>
      <c r="DO17" s="679"/>
      <c r="DP17" s="680"/>
      <c r="DQ17" s="684">
        <v>14680634</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219382</v>
      </c>
      <c r="S18" s="679"/>
      <c r="T18" s="679"/>
      <c r="U18" s="679"/>
      <c r="V18" s="679"/>
      <c r="W18" s="679"/>
      <c r="X18" s="679"/>
      <c r="Y18" s="680"/>
      <c r="Z18" s="715">
        <v>0.2</v>
      </c>
      <c r="AA18" s="715"/>
      <c r="AB18" s="715"/>
      <c r="AC18" s="715"/>
      <c r="AD18" s="716">
        <v>219382</v>
      </c>
      <c r="AE18" s="716"/>
      <c r="AF18" s="716"/>
      <c r="AG18" s="716"/>
      <c r="AH18" s="716"/>
      <c r="AI18" s="716"/>
      <c r="AJ18" s="716"/>
      <c r="AK18" s="716"/>
      <c r="AL18" s="681">
        <v>0.3</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234</v>
      </c>
      <c r="BP18" s="715"/>
      <c r="BQ18" s="715"/>
      <c r="BR18" s="715"/>
      <c r="BS18" s="684" t="s">
        <v>245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v>798886</v>
      </c>
      <c r="CS18" s="679"/>
      <c r="CT18" s="679"/>
      <c r="CU18" s="679"/>
      <c r="CV18" s="679"/>
      <c r="CW18" s="679"/>
      <c r="CX18" s="679"/>
      <c r="CY18" s="680"/>
      <c r="CZ18" s="715">
        <v>0.6</v>
      </c>
      <c r="DA18" s="715"/>
      <c r="DB18" s="715"/>
      <c r="DC18" s="715"/>
      <c r="DD18" s="684" t="s">
        <v>245</v>
      </c>
      <c r="DE18" s="679"/>
      <c r="DF18" s="679"/>
      <c r="DG18" s="679"/>
      <c r="DH18" s="679"/>
      <c r="DI18" s="679"/>
      <c r="DJ18" s="679"/>
      <c r="DK18" s="679"/>
      <c r="DL18" s="679"/>
      <c r="DM18" s="679"/>
      <c r="DN18" s="679"/>
      <c r="DO18" s="679"/>
      <c r="DP18" s="680"/>
      <c r="DQ18" s="684">
        <v>754952</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13233</v>
      </c>
      <c r="S19" s="679"/>
      <c r="T19" s="679"/>
      <c r="U19" s="679"/>
      <c r="V19" s="679"/>
      <c r="W19" s="679"/>
      <c r="X19" s="679"/>
      <c r="Y19" s="680"/>
      <c r="Z19" s="715">
        <v>0</v>
      </c>
      <c r="AA19" s="715"/>
      <c r="AB19" s="715"/>
      <c r="AC19" s="715"/>
      <c r="AD19" s="716">
        <v>13233</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48563</v>
      </c>
      <c r="BH19" s="679"/>
      <c r="BI19" s="679"/>
      <c r="BJ19" s="679"/>
      <c r="BK19" s="679"/>
      <c r="BL19" s="679"/>
      <c r="BM19" s="679"/>
      <c r="BN19" s="680"/>
      <c r="BO19" s="715">
        <v>0.1</v>
      </c>
      <c r="BP19" s="715"/>
      <c r="BQ19" s="715"/>
      <c r="BR19" s="715"/>
      <c r="BS19" s="684" t="s">
        <v>234</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245</v>
      </c>
      <c r="CS19" s="679"/>
      <c r="CT19" s="679"/>
      <c r="CU19" s="679"/>
      <c r="CV19" s="679"/>
      <c r="CW19" s="679"/>
      <c r="CX19" s="679"/>
      <c r="CY19" s="680"/>
      <c r="CZ19" s="715" t="s">
        <v>245</v>
      </c>
      <c r="DA19" s="715"/>
      <c r="DB19" s="715"/>
      <c r="DC19" s="715"/>
      <c r="DD19" s="684" t="s">
        <v>234</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7050</v>
      </c>
      <c r="S20" s="679"/>
      <c r="T20" s="679"/>
      <c r="U20" s="679"/>
      <c r="V20" s="679"/>
      <c r="W20" s="679"/>
      <c r="X20" s="679"/>
      <c r="Y20" s="680"/>
      <c r="Z20" s="715">
        <v>0</v>
      </c>
      <c r="AA20" s="715"/>
      <c r="AB20" s="715"/>
      <c r="AC20" s="715"/>
      <c r="AD20" s="716">
        <v>7050</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48563</v>
      </c>
      <c r="BH20" s="679"/>
      <c r="BI20" s="679"/>
      <c r="BJ20" s="679"/>
      <c r="BK20" s="679"/>
      <c r="BL20" s="679"/>
      <c r="BM20" s="679"/>
      <c r="BN20" s="680"/>
      <c r="BO20" s="715">
        <v>0.1</v>
      </c>
      <c r="BP20" s="715"/>
      <c r="BQ20" s="715"/>
      <c r="BR20" s="715"/>
      <c r="BS20" s="684" t="s">
        <v>245</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125315169</v>
      </c>
      <c r="CS20" s="679"/>
      <c r="CT20" s="679"/>
      <c r="CU20" s="679"/>
      <c r="CV20" s="679"/>
      <c r="CW20" s="679"/>
      <c r="CX20" s="679"/>
      <c r="CY20" s="680"/>
      <c r="CZ20" s="715">
        <v>100</v>
      </c>
      <c r="DA20" s="715"/>
      <c r="DB20" s="715"/>
      <c r="DC20" s="715"/>
      <c r="DD20" s="684">
        <v>13893946</v>
      </c>
      <c r="DE20" s="679"/>
      <c r="DF20" s="679"/>
      <c r="DG20" s="679"/>
      <c r="DH20" s="679"/>
      <c r="DI20" s="679"/>
      <c r="DJ20" s="679"/>
      <c r="DK20" s="679"/>
      <c r="DL20" s="679"/>
      <c r="DM20" s="679"/>
      <c r="DN20" s="679"/>
      <c r="DO20" s="679"/>
      <c r="DP20" s="680"/>
      <c r="DQ20" s="684">
        <v>71383780</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148131</v>
      </c>
      <c r="S21" s="679"/>
      <c r="T21" s="679"/>
      <c r="U21" s="679"/>
      <c r="V21" s="679"/>
      <c r="W21" s="679"/>
      <c r="X21" s="679"/>
      <c r="Y21" s="680"/>
      <c r="Z21" s="715">
        <v>0.1</v>
      </c>
      <c r="AA21" s="715"/>
      <c r="AB21" s="715"/>
      <c r="AC21" s="715"/>
      <c r="AD21" s="716">
        <v>148131</v>
      </c>
      <c r="AE21" s="716"/>
      <c r="AF21" s="716"/>
      <c r="AG21" s="716"/>
      <c r="AH21" s="716"/>
      <c r="AI21" s="716"/>
      <c r="AJ21" s="716"/>
      <c r="AK21" s="716"/>
      <c r="AL21" s="681">
        <v>0.2</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48323</v>
      </c>
      <c r="BH21" s="679"/>
      <c r="BI21" s="679"/>
      <c r="BJ21" s="679"/>
      <c r="BK21" s="679"/>
      <c r="BL21" s="679"/>
      <c r="BM21" s="679"/>
      <c r="BN21" s="680"/>
      <c r="BO21" s="715">
        <v>0.1</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26538811</v>
      </c>
      <c r="S22" s="679"/>
      <c r="T22" s="679"/>
      <c r="U22" s="679"/>
      <c r="V22" s="679"/>
      <c r="W22" s="679"/>
      <c r="X22" s="679"/>
      <c r="Y22" s="680"/>
      <c r="Z22" s="715">
        <v>20.7</v>
      </c>
      <c r="AA22" s="715"/>
      <c r="AB22" s="715"/>
      <c r="AC22" s="715"/>
      <c r="AD22" s="716">
        <v>24381738</v>
      </c>
      <c r="AE22" s="716"/>
      <c r="AF22" s="716"/>
      <c r="AG22" s="716"/>
      <c r="AH22" s="716"/>
      <c r="AI22" s="716"/>
      <c r="AJ22" s="716"/>
      <c r="AK22" s="716"/>
      <c r="AL22" s="681">
        <v>37</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v>240</v>
      </c>
      <c r="BH22" s="679"/>
      <c r="BI22" s="679"/>
      <c r="BJ22" s="679"/>
      <c r="BK22" s="679"/>
      <c r="BL22" s="679"/>
      <c r="BM22" s="679"/>
      <c r="BN22" s="680"/>
      <c r="BO22" s="715">
        <v>0</v>
      </c>
      <c r="BP22" s="715"/>
      <c r="BQ22" s="715"/>
      <c r="BR22" s="715"/>
      <c r="BS22" s="684" t="s">
        <v>234</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24381738</v>
      </c>
      <c r="S23" s="679"/>
      <c r="T23" s="679"/>
      <c r="U23" s="679"/>
      <c r="V23" s="679"/>
      <c r="W23" s="679"/>
      <c r="X23" s="679"/>
      <c r="Y23" s="680"/>
      <c r="Z23" s="715">
        <v>19</v>
      </c>
      <c r="AA23" s="715"/>
      <c r="AB23" s="715"/>
      <c r="AC23" s="715"/>
      <c r="AD23" s="716">
        <v>24381738</v>
      </c>
      <c r="AE23" s="716"/>
      <c r="AF23" s="716"/>
      <c r="AG23" s="716"/>
      <c r="AH23" s="716"/>
      <c r="AI23" s="716"/>
      <c r="AJ23" s="716"/>
      <c r="AK23" s="716"/>
      <c r="AL23" s="681">
        <v>37</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234</v>
      </c>
      <c r="BH23" s="679"/>
      <c r="BI23" s="679"/>
      <c r="BJ23" s="679"/>
      <c r="BK23" s="679"/>
      <c r="BL23" s="679"/>
      <c r="BM23" s="679"/>
      <c r="BN23" s="680"/>
      <c r="BO23" s="715" t="s">
        <v>234</v>
      </c>
      <c r="BP23" s="715"/>
      <c r="BQ23" s="715"/>
      <c r="BR23" s="715"/>
      <c r="BS23" s="684" t="s">
        <v>234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2151080</v>
      </c>
      <c r="S24" s="679"/>
      <c r="T24" s="679"/>
      <c r="U24" s="679"/>
      <c r="V24" s="679"/>
      <c r="W24" s="679"/>
      <c r="X24" s="679"/>
      <c r="Y24" s="680"/>
      <c r="Z24" s="715">
        <v>1.7</v>
      </c>
      <c r="AA24" s="715"/>
      <c r="AB24" s="715"/>
      <c r="AC24" s="715"/>
      <c r="AD24" s="716" t="s">
        <v>234</v>
      </c>
      <c r="AE24" s="716"/>
      <c r="AF24" s="716"/>
      <c r="AG24" s="716"/>
      <c r="AH24" s="716"/>
      <c r="AI24" s="716"/>
      <c r="AJ24" s="716"/>
      <c r="AK24" s="716"/>
      <c r="AL24" s="681" t="s">
        <v>234</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245</v>
      </c>
      <c r="BH24" s="679"/>
      <c r="BI24" s="679"/>
      <c r="BJ24" s="679"/>
      <c r="BK24" s="679"/>
      <c r="BL24" s="679"/>
      <c r="BM24" s="679"/>
      <c r="BN24" s="680"/>
      <c r="BO24" s="715" t="s">
        <v>234</v>
      </c>
      <c r="BP24" s="715"/>
      <c r="BQ24" s="715"/>
      <c r="BR24" s="715"/>
      <c r="BS24" s="684" t="s">
        <v>234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68569857</v>
      </c>
      <c r="CS24" s="734"/>
      <c r="CT24" s="734"/>
      <c r="CU24" s="734"/>
      <c r="CV24" s="734"/>
      <c r="CW24" s="734"/>
      <c r="CX24" s="734"/>
      <c r="CY24" s="777"/>
      <c r="CZ24" s="778">
        <v>54.7</v>
      </c>
      <c r="DA24" s="749"/>
      <c r="DB24" s="749"/>
      <c r="DC24" s="781"/>
      <c r="DD24" s="776">
        <v>37986689</v>
      </c>
      <c r="DE24" s="734"/>
      <c r="DF24" s="734"/>
      <c r="DG24" s="734"/>
      <c r="DH24" s="734"/>
      <c r="DI24" s="734"/>
      <c r="DJ24" s="734"/>
      <c r="DK24" s="777"/>
      <c r="DL24" s="776">
        <v>37611355</v>
      </c>
      <c r="DM24" s="734"/>
      <c r="DN24" s="734"/>
      <c r="DO24" s="734"/>
      <c r="DP24" s="734"/>
      <c r="DQ24" s="734"/>
      <c r="DR24" s="734"/>
      <c r="DS24" s="734"/>
      <c r="DT24" s="734"/>
      <c r="DU24" s="734"/>
      <c r="DV24" s="777"/>
      <c r="DW24" s="778">
        <v>53.9</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5993</v>
      </c>
      <c r="S25" s="679"/>
      <c r="T25" s="679"/>
      <c r="U25" s="679"/>
      <c r="V25" s="679"/>
      <c r="W25" s="679"/>
      <c r="X25" s="679"/>
      <c r="Y25" s="680"/>
      <c r="Z25" s="715">
        <v>0</v>
      </c>
      <c r="AA25" s="715"/>
      <c r="AB25" s="715"/>
      <c r="AC25" s="715"/>
      <c r="AD25" s="716" t="s">
        <v>245</v>
      </c>
      <c r="AE25" s="716"/>
      <c r="AF25" s="716"/>
      <c r="AG25" s="716"/>
      <c r="AH25" s="716"/>
      <c r="AI25" s="716"/>
      <c r="AJ25" s="716"/>
      <c r="AK25" s="716"/>
      <c r="AL25" s="681" t="s">
        <v>234</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234</v>
      </c>
      <c r="BH25" s="679"/>
      <c r="BI25" s="679"/>
      <c r="BJ25" s="679"/>
      <c r="BK25" s="679"/>
      <c r="BL25" s="679"/>
      <c r="BM25" s="679"/>
      <c r="BN25" s="680"/>
      <c r="BO25" s="715" t="s">
        <v>245</v>
      </c>
      <c r="BP25" s="715"/>
      <c r="BQ25" s="715"/>
      <c r="BR25" s="715"/>
      <c r="BS25" s="684" t="s">
        <v>245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11628346</v>
      </c>
      <c r="CS25" s="697"/>
      <c r="CT25" s="697"/>
      <c r="CU25" s="697"/>
      <c r="CV25" s="697"/>
      <c r="CW25" s="697"/>
      <c r="CX25" s="697"/>
      <c r="CY25" s="698"/>
      <c r="CZ25" s="681">
        <v>9.3000000000000007</v>
      </c>
      <c r="DA25" s="699"/>
      <c r="DB25" s="699"/>
      <c r="DC25" s="700"/>
      <c r="DD25" s="684">
        <v>10795343</v>
      </c>
      <c r="DE25" s="697"/>
      <c r="DF25" s="697"/>
      <c r="DG25" s="697"/>
      <c r="DH25" s="697"/>
      <c r="DI25" s="697"/>
      <c r="DJ25" s="697"/>
      <c r="DK25" s="698"/>
      <c r="DL25" s="684">
        <v>10604080</v>
      </c>
      <c r="DM25" s="697"/>
      <c r="DN25" s="697"/>
      <c r="DO25" s="697"/>
      <c r="DP25" s="697"/>
      <c r="DQ25" s="697"/>
      <c r="DR25" s="697"/>
      <c r="DS25" s="697"/>
      <c r="DT25" s="697"/>
      <c r="DU25" s="697"/>
      <c r="DV25" s="698"/>
      <c r="DW25" s="681">
        <v>15.2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67690260</v>
      </c>
      <c r="S26" s="679"/>
      <c r="T26" s="679"/>
      <c r="U26" s="679"/>
      <c r="V26" s="679"/>
      <c r="W26" s="679"/>
      <c r="X26" s="679"/>
      <c r="Y26" s="680"/>
      <c r="Z26" s="715">
        <v>52.7</v>
      </c>
      <c r="AA26" s="715"/>
      <c r="AB26" s="715"/>
      <c r="AC26" s="715"/>
      <c r="AD26" s="716">
        <v>65533187</v>
      </c>
      <c r="AE26" s="716"/>
      <c r="AF26" s="716"/>
      <c r="AG26" s="716"/>
      <c r="AH26" s="716"/>
      <c r="AI26" s="716"/>
      <c r="AJ26" s="716"/>
      <c r="AK26" s="716"/>
      <c r="AL26" s="681">
        <v>99.5</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245</v>
      </c>
      <c r="BH26" s="679"/>
      <c r="BI26" s="679"/>
      <c r="BJ26" s="679"/>
      <c r="BK26" s="679"/>
      <c r="BL26" s="679"/>
      <c r="BM26" s="679"/>
      <c r="BN26" s="680"/>
      <c r="BO26" s="715" t="s">
        <v>245</v>
      </c>
      <c r="BP26" s="715"/>
      <c r="BQ26" s="715"/>
      <c r="BR26" s="715"/>
      <c r="BS26" s="684" t="s">
        <v>245</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8060120</v>
      </c>
      <c r="CS26" s="679"/>
      <c r="CT26" s="679"/>
      <c r="CU26" s="679"/>
      <c r="CV26" s="679"/>
      <c r="CW26" s="679"/>
      <c r="CX26" s="679"/>
      <c r="CY26" s="680"/>
      <c r="CZ26" s="681">
        <v>6.4</v>
      </c>
      <c r="DA26" s="699"/>
      <c r="DB26" s="699"/>
      <c r="DC26" s="700"/>
      <c r="DD26" s="684">
        <v>7385142</v>
      </c>
      <c r="DE26" s="679"/>
      <c r="DF26" s="679"/>
      <c r="DG26" s="679"/>
      <c r="DH26" s="679"/>
      <c r="DI26" s="679"/>
      <c r="DJ26" s="679"/>
      <c r="DK26" s="680"/>
      <c r="DL26" s="684" t="s">
        <v>234</v>
      </c>
      <c r="DM26" s="679"/>
      <c r="DN26" s="679"/>
      <c r="DO26" s="679"/>
      <c r="DP26" s="679"/>
      <c r="DQ26" s="679"/>
      <c r="DR26" s="679"/>
      <c r="DS26" s="679"/>
      <c r="DT26" s="679"/>
      <c r="DU26" s="679"/>
      <c r="DV26" s="680"/>
      <c r="DW26" s="681" t="s">
        <v>245</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35944</v>
      </c>
      <c r="S27" s="679"/>
      <c r="T27" s="679"/>
      <c r="U27" s="679"/>
      <c r="V27" s="679"/>
      <c r="W27" s="679"/>
      <c r="X27" s="679"/>
      <c r="Y27" s="680"/>
      <c r="Z27" s="715">
        <v>0</v>
      </c>
      <c r="AA27" s="715"/>
      <c r="AB27" s="715"/>
      <c r="AC27" s="715"/>
      <c r="AD27" s="716">
        <v>35944</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34364273</v>
      </c>
      <c r="BH27" s="679"/>
      <c r="BI27" s="679"/>
      <c r="BJ27" s="679"/>
      <c r="BK27" s="679"/>
      <c r="BL27" s="679"/>
      <c r="BM27" s="679"/>
      <c r="BN27" s="680"/>
      <c r="BO27" s="715">
        <v>100</v>
      </c>
      <c r="BP27" s="715"/>
      <c r="BQ27" s="715"/>
      <c r="BR27" s="715"/>
      <c r="BS27" s="684">
        <v>2422275</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41831874</v>
      </c>
      <c r="CS27" s="697"/>
      <c r="CT27" s="697"/>
      <c r="CU27" s="697"/>
      <c r="CV27" s="697"/>
      <c r="CW27" s="697"/>
      <c r="CX27" s="697"/>
      <c r="CY27" s="698"/>
      <c r="CZ27" s="681">
        <v>33.4</v>
      </c>
      <c r="DA27" s="699"/>
      <c r="DB27" s="699"/>
      <c r="DC27" s="700"/>
      <c r="DD27" s="684">
        <v>12510712</v>
      </c>
      <c r="DE27" s="697"/>
      <c r="DF27" s="697"/>
      <c r="DG27" s="697"/>
      <c r="DH27" s="697"/>
      <c r="DI27" s="697"/>
      <c r="DJ27" s="697"/>
      <c r="DK27" s="698"/>
      <c r="DL27" s="684">
        <v>12330205</v>
      </c>
      <c r="DM27" s="697"/>
      <c r="DN27" s="697"/>
      <c r="DO27" s="697"/>
      <c r="DP27" s="697"/>
      <c r="DQ27" s="697"/>
      <c r="DR27" s="697"/>
      <c r="DS27" s="697"/>
      <c r="DT27" s="697"/>
      <c r="DU27" s="697"/>
      <c r="DV27" s="698"/>
      <c r="DW27" s="681">
        <v>17.7</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724205</v>
      </c>
      <c r="S28" s="679"/>
      <c r="T28" s="679"/>
      <c r="U28" s="679"/>
      <c r="V28" s="679"/>
      <c r="W28" s="679"/>
      <c r="X28" s="679"/>
      <c r="Y28" s="680"/>
      <c r="Z28" s="715">
        <v>0.6</v>
      </c>
      <c r="AA28" s="715"/>
      <c r="AB28" s="715"/>
      <c r="AC28" s="715"/>
      <c r="AD28" s="716" t="s">
        <v>234</v>
      </c>
      <c r="AE28" s="716"/>
      <c r="AF28" s="716"/>
      <c r="AG28" s="716"/>
      <c r="AH28" s="716"/>
      <c r="AI28" s="716"/>
      <c r="AJ28" s="716"/>
      <c r="AK28" s="716"/>
      <c r="AL28" s="681" t="s">
        <v>234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15109637</v>
      </c>
      <c r="CS28" s="679"/>
      <c r="CT28" s="679"/>
      <c r="CU28" s="679"/>
      <c r="CV28" s="679"/>
      <c r="CW28" s="679"/>
      <c r="CX28" s="679"/>
      <c r="CY28" s="680"/>
      <c r="CZ28" s="681">
        <v>12.1</v>
      </c>
      <c r="DA28" s="699"/>
      <c r="DB28" s="699"/>
      <c r="DC28" s="700"/>
      <c r="DD28" s="684">
        <v>14680634</v>
      </c>
      <c r="DE28" s="679"/>
      <c r="DF28" s="679"/>
      <c r="DG28" s="679"/>
      <c r="DH28" s="679"/>
      <c r="DI28" s="679"/>
      <c r="DJ28" s="679"/>
      <c r="DK28" s="680"/>
      <c r="DL28" s="684">
        <v>14677070</v>
      </c>
      <c r="DM28" s="679"/>
      <c r="DN28" s="679"/>
      <c r="DO28" s="679"/>
      <c r="DP28" s="679"/>
      <c r="DQ28" s="679"/>
      <c r="DR28" s="679"/>
      <c r="DS28" s="679"/>
      <c r="DT28" s="679"/>
      <c r="DU28" s="679"/>
      <c r="DV28" s="680"/>
      <c r="DW28" s="681">
        <v>21.1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1132078</v>
      </c>
      <c r="S29" s="679"/>
      <c r="T29" s="679"/>
      <c r="U29" s="679"/>
      <c r="V29" s="679"/>
      <c r="W29" s="679"/>
      <c r="X29" s="679"/>
      <c r="Y29" s="680"/>
      <c r="Z29" s="715">
        <v>0.9</v>
      </c>
      <c r="AA29" s="715"/>
      <c r="AB29" s="715"/>
      <c r="AC29" s="715"/>
      <c r="AD29" s="716">
        <v>60914</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15109150</v>
      </c>
      <c r="CS29" s="697"/>
      <c r="CT29" s="697"/>
      <c r="CU29" s="697"/>
      <c r="CV29" s="697"/>
      <c r="CW29" s="697"/>
      <c r="CX29" s="697"/>
      <c r="CY29" s="698"/>
      <c r="CZ29" s="681">
        <v>12.1</v>
      </c>
      <c r="DA29" s="699"/>
      <c r="DB29" s="699"/>
      <c r="DC29" s="700"/>
      <c r="DD29" s="684">
        <v>14680147</v>
      </c>
      <c r="DE29" s="697"/>
      <c r="DF29" s="697"/>
      <c r="DG29" s="697"/>
      <c r="DH29" s="697"/>
      <c r="DI29" s="697"/>
      <c r="DJ29" s="697"/>
      <c r="DK29" s="698"/>
      <c r="DL29" s="684">
        <v>14676583</v>
      </c>
      <c r="DM29" s="697"/>
      <c r="DN29" s="697"/>
      <c r="DO29" s="697"/>
      <c r="DP29" s="697"/>
      <c r="DQ29" s="697"/>
      <c r="DR29" s="697"/>
      <c r="DS29" s="697"/>
      <c r="DT29" s="697"/>
      <c r="DU29" s="697"/>
      <c r="DV29" s="698"/>
      <c r="DW29" s="681">
        <v>21.1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630397</v>
      </c>
      <c r="S30" s="679"/>
      <c r="T30" s="679"/>
      <c r="U30" s="679"/>
      <c r="V30" s="679"/>
      <c r="W30" s="679"/>
      <c r="X30" s="679"/>
      <c r="Y30" s="680"/>
      <c r="Z30" s="715">
        <v>0.5</v>
      </c>
      <c r="AA30" s="715"/>
      <c r="AB30" s="715"/>
      <c r="AC30" s="715"/>
      <c r="AD30" s="716">
        <v>364</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14110805</v>
      </c>
      <c r="CS30" s="679"/>
      <c r="CT30" s="679"/>
      <c r="CU30" s="679"/>
      <c r="CV30" s="679"/>
      <c r="CW30" s="679"/>
      <c r="CX30" s="679"/>
      <c r="CY30" s="680"/>
      <c r="CZ30" s="681">
        <v>11.3</v>
      </c>
      <c r="DA30" s="699"/>
      <c r="DB30" s="699"/>
      <c r="DC30" s="700"/>
      <c r="DD30" s="684">
        <v>13723436</v>
      </c>
      <c r="DE30" s="679"/>
      <c r="DF30" s="679"/>
      <c r="DG30" s="679"/>
      <c r="DH30" s="679"/>
      <c r="DI30" s="679"/>
      <c r="DJ30" s="679"/>
      <c r="DK30" s="680"/>
      <c r="DL30" s="684">
        <v>13722636</v>
      </c>
      <c r="DM30" s="679"/>
      <c r="DN30" s="679"/>
      <c r="DO30" s="679"/>
      <c r="DP30" s="679"/>
      <c r="DQ30" s="679"/>
      <c r="DR30" s="679"/>
      <c r="DS30" s="679"/>
      <c r="DT30" s="679"/>
      <c r="DU30" s="679"/>
      <c r="DV30" s="680"/>
      <c r="DW30" s="681">
        <v>19.7</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27833176</v>
      </c>
      <c r="S31" s="679"/>
      <c r="T31" s="679"/>
      <c r="U31" s="679"/>
      <c r="V31" s="679"/>
      <c r="W31" s="679"/>
      <c r="X31" s="679"/>
      <c r="Y31" s="680"/>
      <c r="Z31" s="715">
        <v>21.7</v>
      </c>
      <c r="AA31" s="715"/>
      <c r="AB31" s="715"/>
      <c r="AC31" s="715"/>
      <c r="AD31" s="716" t="s">
        <v>245</v>
      </c>
      <c r="AE31" s="716"/>
      <c r="AF31" s="716"/>
      <c r="AG31" s="716"/>
      <c r="AH31" s="716"/>
      <c r="AI31" s="716"/>
      <c r="AJ31" s="716"/>
      <c r="AK31" s="716"/>
      <c r="AL31" s="681" t="s">
        <v>245</v>
      </c>
      <c r="AM31" s="682"/>
      <c r="AN31" s="682"/>
      <c r="AO31" s="717"/>
      <c r="AP31" s="754" t="s">
        <v>312</v>
      </c>
      <c r="AQ31" s="755"/>
      <c r="AR31" s="755"/>
      <c r="AS31" s="755"/>
      <c r="AT31" s="760" t="s">
        <v>313</v>
      </c>
      <c r="AU31" s="231"/>
      <c r="AV31" s="231"/>
      <c r="AW31" s="231"/>
      <c r="AX31" s="744" t="s">
        <v>187</v>
      </c>
      <c r="AY31" s="745"/>
      <c r="AZ31" s="745"/>
      <c r="BA31" s="745"/>
      <c r="BB31" s="745"/>
      <c r="BC31" s="745"/>
      <c r="BD31" s="745"/>
      <c r="BE31" s="745"/>
      <c r="BF31" s="746"/>
      <c r="BG31" s="747">
        <v>98.8</v>
      </c>
      <c r="BH31" s="748"/>
      <c r="BI31" s="748"/>
      <c r="BJ31" s="748"/>
      <c r="BK31" s="748"/>
      <c r="BL31" s="748"/>
      <c r="BM31" s="749">
        <v>94.2</v>
      </c>
      <c r="BN31" s="748"/>
      <c r="BO31" s="748"/>
      <c r="BP31" s="748"/>
      <c r="BQ31" s="750"/>
      <c r="BR31" s="747">
        <v>99</v>
      </c>
      <c r="BS31" s="748"/>
      <c r="BT31" s="748"/>
      <c r="BU31" s="748"/>
      <c r="BV31" s="748"/>
      <c r="BW31" s="748"/>
      <c r="BX31" s="749">
        <v>94</v>
      </c>
      <c r="BY31" s="748"/>
      <c r="BZ31" s="748"/>
      <c r="CA31" s="748"/>
      <c r="CB31" s="750"/>
      <c r="CD31" s="765"/>
      <c r="CE31" s="766"/>
      <c r="CF31" s="711" t="s">
        <v>314</v>
      </c>
      <c r="CG31" s="712"/>
      <c r="CH31" s="712"/>
      <c r="CI31" s="712"/>
      <c r="CJ31" s="712"/>
      <c r="CK31" s="712"/>
      <c r="CL31" s="712"/>
      <c r="CM31" s="712"/>
      <c r="CN31" s="712"/>
      <c r="CO31" s="712"/>
      <c r="CP31" s="712"/>
      <c r="CQ31" s="713"/>
      <c r="CR31" s="678">
        <v>998345</v>
      </c>
      <c r="CS31" s="697"/>
      <c r="CT31" s="697"/>
      <c r="CU31" s="697"/>
      <c r="CV31" s="697"/>
      <c r="CW31" s="697"/>
      <c r="CX31" s="697"/>
      <c r="CY31" s="698"/>
      <c r="CZ31" s="681">
        <v>0.8</v>
      </c>
      <c r="DA31" s="699"/>
      <c r="DB31" s="699"/>
      <c r="DC31" s="700"/>
      <c r="DD31" s="684">
        <v>956711</v>
      </c>
      <c r="DE31" s="697"/>
      <c r="DF31" s="697"/>
      <c r="DG31" s="697"/>
      <c r="DH31" s="697"/>
      <c r="DI31" s="697"/>
      <c r="DJ31" s="697"/>
      <c r="DK31" s="698"/>
      <c r="DL31" s="684">
        <v>953947</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v>3566</v>
      </c>
      <c r="S32" s="679"/>
      <c r="T32" s="679"/>
      <c r="U32" s="679"/>
      <c r="V32" s="679"/>
      <c r="W32" s="679"/>
      <c r="X32" s="679"/>
      <c r="Y32" s="680"/>
      <c r="Z32" s="715">
        <v>0</v>
      </c>
      <c r="AA32" s="715"/>
      <c r="AB32" s="715"/>
      <c r="AC32" s="715"/>
      <c r="AD32" s="716">
        <v>3566</v>
      </c>
      <c r="AE32" s="716"/>
      <c r="AF32" s="716"/>
      <c r="AG32" s="716"/>
      <c r="AH32" s="716"/>
      <c r="AI32" s="716"/>
      <c r="AJ32" s="716"/>
      <c r="AK32" s="716"/>
      <c r="AL32" s="681">
        <v>0</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v>
      </c>
      <c r="BH32" s="697"/>
      <c r="BI32" s="697"/>
      <c r="BJ32" s="697"/>
      <c r="BK32" s="697"/>
      <c r="BL32" s="697"/>
      <c r="BM32" s="682">
        <v>95.6</v>
      </c>
      <c r="BN32" s="743"/>
      <c r="BO32" s="743"/>
      <c r="BP32" s="743"/>
      <c r="BQ32" s="721"/>
      <c r="BR32" s="751">
        <v>99.2</v>
      </c>
      <c r="BS32" s="697"/>
      <c r="BT32" s="697"/>
      <c r="BU32" s="697"/>
      <c r="BV32" s="697"/>
      <c r="BW32" s="697"/>
      <c r="BX32" s="682">
        <v>95.7</v>
      </c>
      <c r="BY32" s="743"/>
      <c r="BZ32" s="743"/>
      <c r="CA32" s="743"/>
      <c r="CB32" s="721"/>
      <c r="CD32" s="767"/>
      <c r="CE32" s="768"/>
      <c r="CF32" s="711" t="s">
        <v>318</v>
      </c>
      <c r="CG32" s="712"/>
      <c r="CH32" s="712"/>
      <c r="CI32" s="712"/>
      <c r="CJ32" s="712"/>
      <c r="CK32" s="712"/>
      <c r="CL32" s="712"/>
      <c r="CM32" s="712"/>
      <c r="CN32" s="712"/>
      <c r="CO32" s="712"/>
      <c r="CP32" s="712"/>
      <c r="CQ32" s="713"/>
      <c r="CR32" s="678">
        <v>487</v>
      </c>
      <c r="CS32" s="679"/>
      <c r="CT32" s="679"/>
      <c r="CU32" s="679"/>
      <c r="CV32" s="679"/>
      <c r="CW32" s="679"/>
      <c r="CX32" s="679"/>
      <c r="CY32" s="680"/>
      <c r="CZ32" s="681">
        <v>0</v>
      </c>
      <c r="DA32" s="699"/>
      <c r="DB32" s="699"/>
      <c r="DC32" s="700"/>
      <c r="DD32" s="684">
        <v>487</v>
      </c>
      <c r="DE32" s="679"/>
      <c r="DF32" s="679"/>
      <c r="DG32" s="679"/>
      <c r="DH32" s="679"/>
      <c r="DI32" s="679"/>
      <c r="DJ32" s="679"/>
      <c r="DK32" s="680"/>
      <c r="DL32" s="684">
        <v>487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8409482</v>
      </c>
      <c r="S33" s="679"/>
      <c r="T33" s="679"/>
      <c r="U33" s="679"/>
      <c r="V33" s="679"/>
      <c r="W33" s="679"/>
      <c r="X33" s="679"/>
      <c r="Y33" s="680"/>
      <c r="Z33" s="715">
        <v>6.5</v>
      </c>
      <c r="AA33" s="715"/>
      <c r="AB33" s="715"/>
      <c r="AC33" s="715"/>
      <c r="AD33" s="716" t="s">
        <v>245</v>
      </c>
      <c r="AE33" s="716"/>
      <c r="AF33" s="716"/>
      <c r="AG33" s="716"/>
      <c r="AH33" s="716"/>
      <c r="AI33" s="716"/>
      <c r="AJ33" s="716"/>
      <c r="AK33" s="716"/>
      <c r="AL33" s="681" t="s">
        <v>245</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98.6</v>
      </c>
      <c r="BH33" s="663"/>
      <c r="BI33" s="663"/>
      <c r="BJ33" s="663"/>
      <c r="BK33" s="663"/>
      <c r="BL33" s="663"/>
      <c r="BM33" s="706">
        <v>92.1</v>
      </c>
      <c r="BN33" s="663"/>
      <c r="BO33" s="663"/>
      <c r="BP33" s="663"/>
      <c r="BQ33" s="727"/>
      <c r="BR33" s="742">
        <v>98.6</v>
      </c>
      <c r="BS33" s="663"/>
      <c r="BT33" s="663"/>
      <c r="BU33" s="663"/>
      <c r="BV33" s="663"/>
      <c r="BW33" s="663"/>
      <c r="BX33" s="706">
        <v>91.6</v>
      </c>
      <c r="BY33" s="663"/>
      <c r="BZ33" s="663"/>
      <c r="CA33" s="663"/>
      <c r="CB33" s="727"/>
      <c r="CD33" s="711" t="s">
        <v>321</v>
      </c>
      <c r="CE33" s="712"/>
      <c r="CF33" s="712"/>
      <c r="CG33" s="712"/>
      <c r="CH33" s="712"/>
      <c r="CI33" s="712"/>
      <c r="CJ33" s="712"/>
      <c r="CK33" s="712"/>
      <c r="CL33" s="712"/>
      <c r="CM33" s="712"/>
      <c r="CN33" s="712"/>
      <c r="CO33" s="712"/>
      <c r="CP33" s="712"/>
      <c r="CQ33" s="713"/>
      <c r="CR33" s="678">
        <v>41845608</v>
      </c>
      <c r="CS33" s="697"/>
      <c r="CT33" s="697"/>
      <c r="CU33" s="697"/>
      <c r="CV33" s="697"/>
      <c r="CW33" s="697"/>
      <c r="CX33" s="697"/>
      <c r="CY33" s="698"/>
      <c r="CZ33" s="681">
        <v>33.4</v>
      </c>
      <c r="DA33" s="699"/>
      <c r="DB33" s="699"/>
      <c r="DC33" s="700"/>
      <c r="DD33" s="684">
        <v>33163323</v>
      </c>
      <c r="DE33" s="697"/>
      <c r="DF33" s="697"/>
      <c r="DG33" s="697"/>
      <c r="DH33" s="697"/>
      <c r="DI33" s="697"/>
      <c r="DJ33" s="697"/>
      <c r="DK33" s="698"/>
      <c r="DL33" s="684">
        <v>26662357</v>
      </c>
      <c r="DM33" s="697"/>
      <c r="DN33" s="697"/>
      <c r="DO33" s="697"/>
      <c r="DP33" s="697"/>
      <c r="DQ33" s="697"/>
      <c r="DR33" s="697"/>
      <c r="DS33" s="697"/>
      <c r="DT33" s="697"/>
      <c r="DU33" s="697"/>
      <c r="DV33" s="698"/>
      <c r="DW33" s="681">
        <v>38.200000000000003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370011</v>
      </c>
      <c r="S34" s="679"/>
      <c r="T34" s="679"/>
      <c r="U34" s="679"/>
      <c r="V34" s="679"/>
      <c r="W34" s="679"/>
      <c r="X34" s="679"/>
      <c r="Y34" s="680"/>
      <c r="Z34" s="715">
        <v>0.3</v>
      </c>
      <c r="AA34" s="715"/>
      <c r="AB34" s="715"/>
      <c r="AC34" s="715"/>
      <c r="AD34" s="716">
        <v>152099</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14020989</v>
      </c>
      <c r="CS34" s="679"/>
      <c r="CT34" s="679"/>
      <c r="CU34" s="679"/>
      <c r="CV34" s="679"/>
      <c r="CW34" s="679"/>
      <c r="CX34" s="679"/>
      <c r="CY34" s="680"/>
      <c r="CZ34" s="681">
        <v>11.2</v>
      </c>
      <c r="DA34" s="699"/>
      <c r="DB34" s="699"/>
      <c r="DC34" s="700"/>
      <c r="DD34" s="684">
        <v>10666651</v>
      </c>
      <c r="DE34" s="679"/>
      <c r="DF34" s="679"/>
      <c r="DG34" s="679"/>
      <c r="DH34" s="679"/>
      <c r="DI34" s="679"/>
      <c r="DJ34" s="679"/>
      <c r="DK34" s="680"/>
      <c r="DL34" s="684">
        <v>9085525</v>
      </c>
      <c r="DM34" s="679"/>
      <c r="DN34" s="679"/>
      <c r="DO34" s="679"/>
      <c r="DP34" s="679"/>
      <c r="DQ34" s="679"/>
      <c r="DR34" s="679"/>
      <c r="DS34" s="679"/>
      <c r="DT34" s="679"/>
      <c r="DU34" s="679"/>
      <c r="DV34" s="680"/>
      <c r="DW34" s="681">
        <v>13</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349576</v>
      </c>
      <c r="S35" s="679"/>
      <c r="T35" s="679"/>
      <c r="U35" s="679"/>
      <c r="V35" s="679"/>
      <c r="W35" s="679"/>
      <c r="X35" s="679"/>
      <c r="Y35" s="680"/>
      <c r="Z35" s="715">
        <v>0.3</v>
      </c>
      <c r="AA35" s="715"/>
      <c r="AB35" s="715"/>
      <c r="AC35" s="715"/>
      <c r="AD35" s="716" t="s">
        <v>234</v>
      </c>
      <c r="AE35" s="716"/>
      <c r="AF35" s="716"/>
      <c r="AG35" s="716"/>
      <c r="AH35" s="716"/>
      <c r="AI35" s="716"/>
      <c r="AJ35" s="716"/>
      <c r="AK35" s="716"/>
      <c r="AL35" s="681" t="s">
        <v>234</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2465489</v>
      </c>
      <c r="CS35" s="697"/>
      <c r="CT35" s="697"/>
      <c r="CU35" s="697"/>
      <c r="CV35" s="697"/>
      <c r="CW35" s="697"/>
      <c r="CX35" s="697"/>
      <c r="CY35" s="698"/>
      <c r="CZ35" s="681">
        <v>2</v>
      </c>
      <c r="DA35" s="699"/>
      <c r="DB35" s="699"/>
      <c r="DC35" s="700"/>
      <c r="DD35" s="684">
        <v>2178474</v>
      </c>
      <c r="DE35" s="697"/>
      <c r="DF35" s="697"/>
      <c r="DG35" s="697"/>
      <c r="DH35" s="697"/>
      <c r="DI35" s="697"/>
      <c r="DJ35" s="697"/>
      <c r="DK35" s="698"/>
      <c r="DL35" s="684">
        <v>2159081</v>
      </c>
      <c r="DM35" s="697"/>
      <c r="DN35" s="697"/>
      <c r="DO35" s="697"/>
      <c r="DP35" s="697"/>
      <c r="DQ35" s="697"/>
      <c r="DR35" s="697"/>
      <c r="DS35" s="697"/>
      <c r="DT35" s="697"/>
      <c r="DU35" s="697"/>
      <c r="DV35" s="698"/>
      <c r="DW35" s="681">
        <v>3.1</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4539450</v>
      </c>
      <c r="S36" s="679"/>
      <c r="T36" s="679"/>
      <c r="U36" s="679"/>
      <c r="V36" s="679"/>
      <c r="W36" s="679"/>
      <c r="X36" s="679"/>
      <c r="Y36" s="680"/>
      <c r="Z36" s="715">
        <v>3.5</v>
      </c>
      <c r="AA36" s="715"/>
      <c r="AB36" s="715"/>
      <c r="AC36" s="715"/>
      <c r="AD36" s="716" t="s">
        <v>245</v>
      </c>
      <c r="AE36" s="716"/>
      <c r="AF36" s="716"/>
      <c r="AG36" s="716"/>
      <c r="AH36" s="716"/>
      <c r="AI36" s="716"/>
      <c r="AJ36" s="716"/>
      <c r="AK36" s="716"/>
      <c r="AL36" s="681" t="s">
        <v>245</v>
      </c>
      <c r="AM36" s="682"/>
      <c r="AN36" s="682"/>
      <c r="AO36" s="717"/>
      <c r="AP36" s="235"/>
      <c r="AQ36" s="730" t="s">
        <v>329</v>
      </c>
      <c r="AR36" s="731"/>
      <c r="AS36" s="731"/>
      <c r="AT36" s="731"/>
      <c r="AU36" s="731"/>
      <c r="AV36" s="731"/>
      <c r="AW36" s="731"/>
      <c r="AX36" s="731"/>
      <c r="AY36" s="732"/>
      <c r="AZ36" s="733">
        <v>16906026</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20719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11011562</v>
      </c>
      <c r="CS36" s="679"/>
      <c r="CT36" s="679"/>
      <c r="CU36" s="679"/>
      <c r="CV36" s="679"/>
      <c r="CW36" s="679"/>
      <c r="CX36" s="679"/>
      <c r="CY36" s="680"/>
      <c r="CZ36" s="681">
        <v>8.8000000000000007</v>
      </c>
      <c r="DA36" s="699"/>
      <c r="DB36" s="699"/>
      <c r="DC36" s="700"/>
      <c r="DD36" s="684">
        <v>8752225</v>
      </c>
      <c r="DE36" s="679"/>
      <c r="DF36" s="679"/>
      <c r="DG36" s="679"/>
      <c r="DH36" s="679"/>
      <c r="DI36" s="679"/>
      <c r="DJ36" s="679"/>
      <c r="DK36" s="680"/>
      <c r="DL36" s="684">
        <v>4688580</v>
      </c>
      <c r="DM36" s="679"/>
      <c r="DN36" s="679"/>
      <c r="DO36" s="679"/>
      <c r="DP36" s="679"/>
      <c r="DQ36" s="679"/>
      <c r="DR36" s="679"/>
      <c r="DS36" s="679"/>
      <c r="DT36" s="679"/>
      <c r="DU36" s="679"/>
      <c r="DV36" s="680"/>
      <c r="DW36" s="681">
        <v>6.7</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824092</v>
      </c>
      <c r="S37" s="679"/>
      <c r="T37" s="679"/>
      <c r="U37" s="679"/>
      <c r="V37" s="679"/>
      <c r="W37" s="679"/>
      <c r="X37" s="679"/>
      <c r="Y37" s="680"/>
      <c r="Z37" s="715">
        <v>0.6</v>
      </c>
      <c r="AA37" s="715"/>
      <c r="AB37" s="715"/>
      <c r="AC37" s="715"/>
      <c r="AD37" s="716" t="s">
        <v>234</v>
      </c>
      <c r="AE37" s="716"/>
      <c r="AF37" s="716"/>
      <c r="AG37" s="716"/>
      <c r="AH37" s="716"/>
      <c r="AI37" s="716"/>
      <c r="AJ37" s="716"/>
      <c r="AK37" s="716"/>
      <c r="AL37" s="681" t="s">
        <v>245</v>
      </c>
      <c r="AM37" s="682"/>
      <c r="AN37" s="682"/>
      <c r="AO37" s="717"/>
      <c r="AQ37" s="718" t="s">
        <v>333</v>
      </c>
      <c r="AR37" s="719"/>
      <c r="AS37" s="719"/>
      <c r="AT37" s="719"/>
      <c r="AU37" s="719"/>
      <c r="AV37" s="719"/>
      <c r="AW37" s="719"/>
      <c r="AX37" s="719"/>
      <c r="AY37" s="720"/>
      <c r="AZ37" s="678">
        <v>2532428</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-457879</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4409440</v>
      </c>
      <c r="CS37" s="697"/>
      <c r="CT37" s="697"/>
      <c r="CU37" s="697"/>
      <c r="CV37" s="697"/>
      <c r="CW37" s="697"/>
      <c r="CX37" s="697"/>
      <c r="CY37" s="698"/>
      <c r="CZ37" s="681">
        <v>3.5</v>
      </c>
      <c r="DA37" s="699"/>
      <c r="DB37" s="699"/>
      <c r="DC37" s="700"/>
      <c r="DD37" s="684">
        <v>4210387</v>
      </c>
      <c r="DE37" s="697"/>
      <c r="DF37" s="697"/>
      <c r="DG37" s="697"/>
      <c r="DH37" s="697"/>
      <c r="DI37" s="697"/>
      <c r="DJ37" s="697"/>
      <c r="DK37" s="698"/>
      <c r="DL37" s="684">
        <v>4165383</v>
      </c>
      <c r="DM37" s="697"/>
      <c r="DN37" s="697"/>
      <c r="DO37" s="697"/>
      <c r="DP37" s="697"/>
      <c r="DQ37" s="697"/>
      <c r="DR37" s="697"/>
      <c r="DS37" s="697"/>
      <c r="DT37" s="697"/>
      <c r="DU37" s="697"/>
      <c r="DV37" s="698"/>
      <c r="DW37" s="681">
        <v>6</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4295577</v>
      </c>
      <c r="S38" s="679"/>
      <c r="T38" s="679"/>
      <c r="U38" s="679"/>
      <c r="V38" s="679"/>
      <c r="W38" s="679"/>
      <c r="X38" s="679"/>
      <c r="Y38" s="680"/>
      <c r="Z38" s="715">
        <v>3.3</v>
      </c>
      <c r="AA38" s="715"/>
      <c r="AB38" s="715"/>
      <c r="AC38" s="715"/>
      <c r="AD38" s="716">
        <v>62230</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2296465</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39499</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13563626</v>
      </c>
      <c r="CS38" s="679"/>
      <c r="CT38" s="679"/>
      <c r="CU38" s="679"/>
      <c r="CV38" s="679"/>
      <c r="CW38" s="679"/>
      <c r="CX38" s="679"/>
      <c r="CY38" s="680"/>
      <c r="CZ38" s="681">
        <v>10.8</v>
      </c>
      <c r="DA38" s="699"/>
      <c r="DB38" s="699"/>
      <c r="DC38" s="700"/>
      <c r="DD38" s="684">
        <v>11501877</v>
      </c>
      <c r="DE38" s="679"/>
      <c r="DF38" s="679"/>
      <c r="DG38" s="679"/>
      <c r="DH38" s="679"/>
      <c r="DI38" s="679"/>
      <c r="DJ38" s="679"/>
      <c r="DK38" s="680"/>
      <c r="DL38" s="684">
        <v>10724574</v>
      </c>
      <c r="DM38" s="679"/>
      <c r="DN38" s="679"/>
      <c r="DO38" s="679"/>
      <c r="DP38" s="679"/>
      <c r="DQ38" s="679"/>
      <c r="DR38" s="679"/>
      <c r="DS38" s="679"/>
      <c r="DT38" s="679"/>
      <c r="DU38" s="679"/>
      <c r="DV38" s="680"/>
      <c r="DW38" s="681">
        <v>15.4</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11654117</v>
      </c>
      <c r="S39" s="679"/>
      <c r="T39" s="679"/>
      <c r="U39" s="679"/>
      <c r="V39" s="679"/>
      <c r="W39" s="679"/>
      <c r="X39" s="679"/>
      <c r="Y39" s="680"/>
      <c r="Z39" s="715">
        <v>9.1</v>
      </c>
      <c r="AA39" s="715"/>
      <c r="AB39" s="715"/>
      <c r="AC39" s="715"/>
      <c r="AD39" s="716" t="s">
        <v>234</v>
      </c>
      <c r="AE39" s="716"/>
      <c r="AF39" s="716"/>
      <c r="AG39" s="716"/>
      <c r="AH39" s="716"/>
      <c r="AI39" s="716"/>
      <c r="AJ39" s="716"/>
      <c r="AK39" s="716"/>
      <c r="AL39" s="681" t="s">
        <v>245</v>
      </c>
      <c r="AM39" s="682"/>
      <c r="AN39" s="682"/>
      <c r="AO39" s="717"/>
      <c r="AQ39" s="718" t="s">
        <v>341</v>
      </c>
      <c r="AR39" s="719"/>
      <c r="AS39" s="719"/>
      <c r="AT39" s="719"/>
      <c r="AU39" s="719"/>
      <c r="AV39" s="719"/>
      <c r="AW39" s="719"/>
      <c r="AX39" s="719"/>
      <c r="AY39" s="720"/>
      <c r="AZ39" s="678">
        <v>798886</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60516</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293938</v>
      </c>
      <c r="CS39" s="697"/>
      <c r="CT39" s="697"/>
      <c r="CU39" s="697"/>
      <c r="CV39" s="697"/>
      <c r="CW39" s="697"/>
      <c r="CX39" s="697"/>
      <c r="CY39" s="698"/>
      <c r="CZ39" s="681">
        <v>0.2</v>
      </c>
      <c r="DA39" s="699"/>
      <c r="DB39" s="699"/>
      <c r="DC39" s="700"/>
      <c r="DD39" s="684">
        <v>1251</v>
      </c>
      <c r="DE39" s="697"/>
      <c r="DF39" s="697"/>
      <c r="DG39" s="697"/>
      <c r="DH39" s="697"/>
      <c r="DI39" s="697"/>
      <c r="DJ39" s="697"/>
      <c r="DK39" s="698"/>
      <c r="DL39" s="684" t="s">
        <v>234</v>
      </c>
      <c r="DM39" s="697"/>
      <c r="DN39" s="697"/>
      <c r="DO39" s="697"/>
      <c r="DP39" s="697"/>
      <c r="DQ39" s="697"/>
      <c r="DR39" s="697"/>
      <c r="DS39" s="697"/>
      <c r="DT39" s="697"/>
      <c r="DU39" s="697"/>
      <c r="DV39" s="698"/>
      <c r="DW39" s="681" t="s">
        <v>234</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245</v>
      </c>
      <c r="S40" s="679"/>
      <c r="T40" s="679"/>
      <c r="U40" s="679"/>
      <c r="V40" s="679"/>
      <c r="W40" s="679"/>
      <c r="X40" s="679"/>
      <c r="Y40" s="680"/>
      <c r="Z40" s="715" t="s">
        <v>234</v>
      </c>
      <c r="AA40" s="715"/>
      <c r="AB40" s="715"/>
      <c r="AC40" s="715"/>
      <c r="AD40" s="716" t="s">
        <v>234</v>
      </c>
      <c r="AE40" s="716"/>
      <c r="AF40" s="716"/>
      <c r="AG40" s="716"/>
      <c r="AH40" s="716"/>
      <c r="AI40" s="716"/>
      <c r="AJ40" s="716"/>
      <c r="AK40" s="716"/>
      <c r="AL40" s="681" t="s">
        <v>245</v>
      </c>
      <c r="AM40" s="682"/>
      <c r="AN40" s="682"/>
      <c r="AO40" s="717"/>
      <c r="AQ40" s="718" t="s">
        <v>345</v>
      </c>
      <c r="AR40" s="719"/>
      <c r="AS40" s="719"/>
      <c r="AT40" s="719"/>
      <c r="AU40" s="719"/>
      <c r="AV40" s="719"/>
      <c r="AW40" s="719"/>
      <c r="AX40" s="719"/>
      <c r="AY40" s="720"/>
      <c r="AZ40" s="678">
        <v>309863</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83</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490004</v>
      </c>
      <c r="CS40" s="679"/>
      <c r="CT40" s="679"/>
      <c r="CU40" s="679"/>
      <c r="CV40" s="679"/>
      <c r="CW40" s="679"/>
      <c r="CX40" s="679"/>
      <c r="CY40" s="680"/>
      <c r="CZ40" s="681">
        <v>0.4</v>
      </c>
      <c r="DA40" s="699"/>
      <c r="DB40" s="699"/>
      <c r="DC40" s="700"/>
      <c r="DD40" s="684">
        <v>62845</v>
      </c>
      <c r="DE40" s="679"/>
      <c r="DF40" s="679"/>
      <c r="DG40" s="679"/>
      <c r="DH40" s="679"/>
      <c r="DI40" s="679"/>
      <c r="DJ40" s="679"/>
      <c r="DK40" s="680"/>
      <c r="DL40" s="684">
        <v>4597</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3870217</v>
      </c>
      <c r="S41" s="679"/>
      <c r="T41" s="679"/>
      <c r="U41" s="679"/>
      <c r="V41" s="679"/>
      <c r="W41" s="679"/>
      <c r="X41" s="679"/>
      <c r="Y41" s="680"/>
      <c r="Z41" s="715">
        <v>3</v>
      </c>
      <c r="AA41" s="715"/>
      <c r="AB41" s="715"/>
      <c r="AC41" s="715"/>
      <c r="AD41" s="716" t="s">
        <v>234</v>
      </c>
      <c r="AE41" s="716"/>
      <c r="AF41" s="716"/>
      <c r="AG41" s="716"/>
      <c r="AH41" s="716"/>
      <c r="AI41" s="716"/>
      <c r="AJ41" s="716"/>
      <c r="AK41" s="716"/>
      <c r="AL41" s="681" t="s">
        <v>245</v>
      </c>
      <c r="AM41" s="682"/>
      <c r="AN41" s="682"/>
      <c r="AO41" s="717"/>
      <c r="AQ41" s="718" t="s">
        <v>350</v>
      </c>
      <c r="AR41" s="719"/>
      <c r="AS41" s="719"/>
      <c r="AT41" s="719"/>
      <c r="AU41" s="719"/>
      <c r="AV41" s="719"/>
      <c r="AW41" s="719"/>
      <c r="AX41" s="719"/>
      <c r="AY41" s="720"/>
      <c r="AZ41" s="678">
        <v>2609592</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245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234</v>
      </c>
      <c r="CS41" s="697"/>
      <c r="CT41" s="697"/>
      <c r="CU41" s="697"/>
      <c r="CV41" s="697"/>
      <c r="CW41" s="697"/>
      <c r="CX41" s="697"/>
      <c r="CY41" s="698"/>
      <c r="CZ41" s="681" t="s">
        <v>234</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128491931</v>
      </c>
      <c r="S42" s="701"/>
      <c r="T42" s="701"/>
      <c r="U42" s="701"/>
      <c r="V42" s="701"/>
      <c r="W42" s="701"/>
      <c r="X42" s="701"/>
      <c r="Y42" s="703"/>
      <c r="Z42" s="704">
        <v>100</v>
      </c>
      <c r="AA42" s="704"/>
      <c r="AB42" s="704"/>
      <c r="AC42" s="704"/>
      <c r="AD42" s="705">
        <v>65848304</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8358792</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328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14899704</v>
      </c>
      <c r="CS42" s="679"/>
      <c r="CT42" s="679"/>
      <c r="CU42" s="679"/>
      <c r="CV42" s="679"/>
      <c r="CW42" s="679"/>
      <c r="CX42" s="679"/>
      <c r="CY42" s="680"/>
      <c r="CZ42" s="681">
        <v>11.9</v>
      </c>
      <c r="DA42" s="682"/>
      <c r="DB42" s="682"/>
      <c r="DC42" s="683"/>
      <c r="DD42" s="684">
        <v>233768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546425</v>
      </c>
      <c r="CS43" s="697"/>
      <c r="CT43" s="697"/>
      <c r="CU43" s="697"/>
      <c r="CV43" s="697"/>
      <c r="CW43" s="697"/>
      <c r="CX43" s="697"/>
      <c r="CY43" s="698"/>
      <c r="CZ43" s="681">
        <v>0.4</v>
      </c>
      <c r="DA43" s="699"/>
      <c r="DB43" s="699"/>
      <c r="DC43" s="700"/>
      <c r="DD43" s="684">
        <v>3466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13893946</v>
      </c>
      <c r="CS44" s="679"/>
      <c r="CT44" s="679"/>
      <c r="CU44" s="679"/>
      <c r="CV44" s="679"/>
      <c r="CW44" s="679"/>
      <c r="CX44" s="679"/>
      <c r="CY44" s="680"/>
      <c r="CZ44" s="681">
        <v>11.1</v>
      </c>
      <c r="DA44" s="682"/>
      <c r="DB44" s="682"/>
      <c r="DC44" s="683"/>
      <c r="DD44" s="684">
        <v>233116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10219069</v>
      </c>
      <c r="CS45" s="697"/>
      <c r="CT45" s="697"/>
      <c r="CU45" s="697"/>
      <c r="CV45" s="697"/>
      <c r="CW45" s="697"/>
      <c r="CX45" s="697"/>
      <c r="CY45" s="698"/>
      <c r="CZ45" s="681">
        <v>8.1999999999999993</v>
      </c>
      <c r="DA45" s="699"/>
      <c r="DB45" s="699"/>
      <c r="DC45" s="700"/>
      <c r="DD45" s="684">
        <v>44894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3534466</v>
      </c>
      <c r="CS46" s="679"/>
      <c r="CT46" s="679"/>
      <c r="CU46" s="679"/>
      <c r="CV46" s="679"/>
      <c r="CW46" s="679"/>
      <c r="CX46" s="679"/>
      <c r="CY46" s="680"/>
      <c r="CZ46" s="681">
        <v>2.8</v>
      </c>
      <c r="DA46" s="682"/>
      <c r="DB46" s="682"/>
      <c r="DC46" s="683"/>
      <c r="DD46" s="684">
        <v>172376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1005758</v>
      </c>
      <c r="CS47" s="697"/>
      <c r="CT47" s="697"/>
      <c r="CU47" s="697"/>
      <c r="CV47" s="697"/>
      <c r="CW47" s="697"/>
      <c r="CX47" s="697"/>
      <c r="CY47" s="698"/>
      <c r="CZ47" s="681">
        <v>0.8</v>
      </c>
      <c r="DA47" s="699"/>
      <c r="DB47" s="699"/>
      <c r="DC47" s="700"/>
      <c r="DD47" s="684">
        <v>652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245</v>
      </c>
      <c r="CS48" s="679"/>
      <c r="CT48" s="679"/>
      <c r="CU48" s="679"/>
      <c r="CV48" s="679"/>
      <c r="CW48" s="679"/>
      <c r="CX48" s="679"/>
      <c r="CY48" s="680"/>
      <c r="CZ48" s="681" t="s">
        <v>245</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125315169</v>
      </c>
      <c r="CS49" s="663"/>
      <c r="CT49" s="663"/>
      <c r="CU49" s="663"/>
      <c r="CV49" s="663"/>
      <c r="CW49" s="663"/>
      <c r="CX49" s="663"/>
      <c r="CY49" s="664"/>
      <c r="CZ49" s="665">
        <v>100</v>
      </c>
      <c r="DA49" s="666"/>
      <c r="DB49" s="666"/>
      <c r="DC49" s="667"/>
      <c r="DD49" s="668">
        <v>71383780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1IBGjZtdtNP21NLpAY7G92MPQ5DxeE54jRUgclc+gTR5BAlE22wjbQQxIcK+9M96qhsM2m4FKzTcbRVMdJITA==" saltValue="AX3mW0ViaY1PrkLf7b5S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131304</v>
      </c>
      <c r="R7" s="1198"/>
      <c r="S7" s="1198"/>
      <c r="T7" s="1198"/>
      <c r="U7" s="1198"/>
      <c r="V7" s="1198">
        <v>128177</v>
      </c>
      <c r="W7" s="1198"/>
      <c r="X7" s="1198"/>
      <c r="Y7" s="1198"/>
      <c r="Z7" s="1198"/>
      <c r="AA7" s="1198">
        <v>3127</v>
      </c>
      <c r="AB7" s="1198"/>
      <c r="AC7" s="1198"/>
      <c r="AD7" s="1198"/>
      <c r="AE7" s="1199"/>
      <c r="AF7" s="1200">
        <v>2621</v>
      </c>
      <c r="AG7" s="1201"/>
      <c r="AH7" s="1201"/>
      <c r="AI7" s="1201"/>
      <c r="AJ7" s="1202"/>
      <c r="AK7" s="1184">
        <v>4539</v>
      </c>
      <c r="AL7" s="1185"/>
      <c r="AM7" s="1185"/>
      <c r="AN7" s="1185"/>
      <c r="AO7" s="1185"/>
      <c r="AP7" s="1185">
        <v>136925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610</v>
      </c>
      <c r="BS7" s="1188" t="s">
        <v>611</v>
      </c>
      <c r="BT7" s="1189"/>
      <c r="BU7" s="1189"/>
      <c r="BV7" s="1189"/>
      <c r="BW7" s="1189"/>
      <c r="BX7" s="1189"/>
      <c r="BY7" s="1189"/>
      <c r="BZ7" s="1189"/>
      <c r="CA7" s="1189"/>
      <c r="CB7" s="1189"/>
      <c r="CC7" s="1189"/>
      <c r="CD7" s="1189"/>
      <c r="CE7" s="1189"/>
      <c r="CF7" s="1189"/>
      <c r="CG7" s="1190"/>
      <c r="CH7" s="1181">
        <v>84</v>
      </c>
      <c r="CI7" s="1182"/>
      <c r="CJ7" s="1182"/>
      <c r="CK7" s="1182"/>
      <c r="CL7" s="1183"/>
      <c r="CM7" s="1181">
        <v>155</v>
      </c>
      <c r="CN7" s="1182"/>
      <c r="CO7" s="1182"/>
      <c r="CP7" s="1182"/>
      <c r="CQ7" s="1183"/>
      <c r="CR7" s="1181">
        <v>5</v>
      </c>
      <c r="CS7" s="1182"/>
      <c r="CT7" s="1182"/>
      <c r="CU7" s="1182"/>
      <c r="CV7" s="1183"/>
      <c r="CW7" s="1082" t="s">
        <v>519</v>
      </c>
      <c r="CX7" s="1083"/>
      <c r="CY7" s="1083"/>
      <c r="CZ7" s="1083"/>
      <c r="DA7" s="1084"/>
      <c r="DB7" s="1181" t="s">
        <v>603</v>
      </c>
      <c r="DC7" s="1182"/>
      <c r="DD7" s="1182"/>
      <c r="DE7" s="1182"/>
      <c r="DF7" s="1183"/>
      <c r="DG7" s="1181" t="s">
        <v>603</v>
      </c>
      <c r="DH7" s="1182"/>
      <c r="DI7" s="1182"/>
      <c r="DJ7" s="1182"/>
      <c r="DK7" s="1183"/>
      <c r="DL7" s="1181" t="s">
        <v>519</v>
      </c>
      <c r="DM7" s="1182"/>
      <c r="DN7" s="1182"/>
      <c r="DO7" s="1182"/>
      <c r="DP7" s="1183"/>
      <c r="DQ7" s="1181" t="s">
        <v>519</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90</v>
      </c>
      <c r="R8" s="1137"/>
      <c r="S8" s="1137"/>
      <c r="T8" s="1137"/>
      <c r="U8" s="1137"/>
      <c r="V8" s="1137">
        <v>40</v>
      </c>
      <c r="W8" s="1137"/>
      <c r="X8" s="1137"/>
      <c r="Y8" s="1137"/>
      <c r="Z8" s="1137"/>
      <c r="AA8" s="1137">
        <v>50</v>
      </c>
      <c r="AB8" s="1137"/>
      <c r="AC8" s="1137"/>
      <c r="AD8" s="1137"/>
      <c r="AE8" s="1138"/>
      <c r="AF8" s="1112">
        <v>2</v>
      </c>
      <c r="AG8" s="1113"/>
      <c r="AH8" s="1113"/>
      <c r="AI8" s="1113"/>
      <c r="AJ8" s="1114"/>
      <c r="AK8" s="1179" t="s">
        <v>519</v>
      </c>
      <c r="AL8" s="1180"/>
      <c r="AM8" s="1180"/>
      <c r="AN8" s="1180"/>
      <c r="AO8" s="1180"/>
      <c r="AP8" s="1180" t="s">
        <v>519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612</v>
      </c>
      <c r="BT8" s="1108"/>
      <c r="BU8" s="1108"/>
      <c r="BV8" s="1108"/>
      <c r="BW8" s="1108"/>
      <c r="BX8" s="1108"/>
      <c r="BY8" s="1108"/>
      <c r="BZ8" s="1108"/>
      <c r="CA8" s="1108"/>
      <c r="CB8" s="1108"/>
      <c r="CC8" s="1108"/>
      <c r="CD8" s="1108"/>
      <c r="CE8" s="1108"/>
      <c r="CF8" s="1108"/>
      <c r="CG8" s="1109"/>
      <c r="CH8" s="1082">
        <v>0</v>
      </c>
      <c r="CI8" s="1083"/>
      <c r="CJ8" s="1083"/>
      <c r="CK8" s="1083"/>
      <c r="CL8" s="1084"/>
      <c r="CM8" s="1082">
        <v>46</v>
      </c>
      <c r="CN8" s="1083"/>
      <c r="CO8" s="1083"/>
      <c r="CP8" s="1083"/>
      <c r="CQ8" s="1084"/>
      <c r="CR8" s="1082">
        <v>5</v>
      </c>
      <c r="CS8" s="1083"/>
      <c r="CT8" s="1083"/>
      <c r="CU8" s="1083"/>
      <c r="CV8" s="1084"/>
      <c r="CW8" s="1082">
        <v>2</v>
      </c>
      <c r="CX8" s="1083"/>
      <c r="CY8" s="1083"/>
      <c r="CZ8" s="1083"/>
      <c r="DA8" s="1084"/>
      <c r="DB8" s="1082" t="s">
        <v>603</v>
      </c>
      <c r="DC8" s="1083"/>
      <c r="DD8" s="1083"/>
      <c r="DE8" s="1083"/>
      <c r="DF8" s="1084"/>
      <c r="DG8" s="1082" t="s">
        <v>519</v>
      </c>
      <c r="DH8" s="1083"/>
      <c r="DI8" s="1083"/>
      <c r="DJ8" s="1083"/>
      <c r="DK8" s="1084"/>
      <c r="DL8" s="1082" t="s">
        <v>519</v>
      </c>
      <c r="DM8" s="1083"/>
      <c r="DN8" s="1083"/>
      <c r="DO8" s="1083"/>
      <c r="DP8" s="1084"/>
      <c r="DQ8" s="1082" t="s">
        <v>519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613</v>
      </c>
      <c r="BT9" s="1108"/>
      <c r="BU9" s="1108"/>
      <c r="BV9" s="1108"/>
      <c r="BW9" s="1108"/>
      <c r="BX9" s="1108"/>
      <c r="BY9" s="1108"/>
      <c r="BZ9" s="1108"/>
      <c r="CA9" s="1108"/>
      <c r="CB9" s="1108"/>
      <c r="CC9" s="1108"/>
      <c r="CD9" s="1108"/>
      <c r="CE9" s="1108"/>
      <c r="CF9" s="1108"/>
      <c r="CG9" s="1109"/>
      <c r="CH9" s="1082">
        <v>0</v>
      </c>
      <c r="CI9" s="1083"/>
      <c r="CJ9" s="1083"/>
      <c r="CK9" s="1083"/>
      <c r="CL9" s="1084"/>
      <c r="CM9" s="1082">
        <v>55</v>
      </c>
      <c r="CN9" s="1083"/>
      <c r="CO9" s="1083"/>
      <c r="CP9" s="1083"/>
      <c r="CQ9" s="1084"/>
      <c r="CR9" s="1082">
        <v>3</v>
      </c>
      <c r="CS9" s="1083"/>
      <c r="CT9" s="1083"/>
      <c r="CU9" s="1083"/>
      <c r="CV9" s="1084"/>
      <c r="CW9" s="1082">
        <v>19</v>
      </c>
      <c r="CX9" s="1083"/>
      <c r="CY9" s="1083"/>
      <c r="CZ9" s="1083"/>
      <c r="DA9" s="1084"/>
      <c r="DB9" s="1082" t="s">
        <v>519</v>
      </c>
      <c r="DC9" s="1083"/>
      <c r="DD9" s="1083"/>
      <c r="DE9" s="1083"/>
      <c r="DF9" s="1084"/>
      <c r="DG9" s="1082" t="s">
        <v>519</v>
      </c>
      <c r="DH9" s="1083"/>
      <c r="DI9" s="1083"/>
      <c r="DJ9" s="1083"/>
      <c r="DK9" s="1084"/>
      <c r="DL9" s="1082" t="s">
        <v>519</v>
      </c>
      <c r="DM9" s="1083"/>
      <c r="DN9" s="1083"/>
      <c r="DO9" s="1083"/>
      <c r="DP9" s="1084"/>
      <c r="DQ9" s="1082" t="s">
        <v>519</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614</v>
      </c>
      <c r="BT10" s="1108"/>
      <c r="BU10" s="1108"/>
      <c r="BV10" s="1108"/>
      <c r="BW10" s="1108"/>
      <c r="BX10" s="1108"/>
      <c r="BY10" s="1108"/>
      <c r="BZ10" s="1108"/>
      <c r="CA10" s="1108"/>
      <c r="CB10" s="1108"/>
      <c r="CC10" s="1108"/>
      <c r="CD10" s="1108"/>
      <c r="CE10" s="1108"/>
      <c r="CF10" s="1108"/>
      <c r="CG10" s="1109"/>
      <c r="CH10" s="1082">
        <v>8</v>
      </c>
      <c r="CI10" s="1083"/>
      <c r="CJ10" s="1083"/>
      <c r="CK10" s="1083"/>
      <c r="CL10" s="1084"/>
      <c r="CM10" s="1082">
        <v>29</v>
      </c>
      <c r="CN10" s="1083"/>
      <c r="CO10" s="1083"/>
      <c r="CP10" s="1083"/>
      <c r="CQ10" s="1084"/>
      <c r="CR10" s="1082" t="s">
        <v>519</v>
      </c>
      <c r="CS10" s="1083"/>
      <c r="CT10" s="1083"/>
      <c r="CU10" s="1083"/>
      <c r="CV10" s="1084"/>
      <c r="CW10" s="1082">
        <v>49</v>
      </c>
      <c r="CX10" s="1083"/>
      <c r="CY10" s="1083"/>
      <c r="CZ10" s="1083"/>
      <c r="DA10" s="1084"/>
      <c r="DB10" s="1082" t="s">
        <v>519</v>
      </c>
      <c r="DC10" s="1083"/>
      <c r="DD10" s="1083"/>
      <c r="DE10" s="1083"/>
      <c r="DF10" s="1084"/>
      <c r="DG10" s="1082" t="s">
        <v>519</v>
      </c>
      <c r="DH10" s="1083"/>
      <c r="DI10" s="1083"/>
      <c r="DJ10" s="1083"/>
      <c r="DK10" s="1084"/>
      <c r="DL10" s="1082" t="s">
        <v>519</v>
      </c>
      <c r="DM10" s="1083"/>
      <c r="DN10" s="1083"/>
      <c r="DO10" s="1083"/>
      <c r="DP10" s="1084"/>
      <c r="DQ10" s="1082" t="s">
        <v>519</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615</v>
      </c>
      <c r="BT11" s="1108"/>
      <c r="BU11" s="1108"/>
      <c r="BV11" s="1108"/>
      <c r="BW11" s="1108"/>
      <c r="BX11" s="1108"/>
      <c r="BY11" s="1108"/>
      <c r="BZ11" s="1108"/>
      <c r="CA11" s="1108"/>
      <c r="CB11" s="1108"/>
      <c r="CC11" s="1108"/>
      <c r="CD11" s="1108"/>
      <c r="CE11" s="1108"/>
      <c r="CF11" s="1108"/>
      <c r="CG11" s="1109"/>
      <c r="CH11" s="1082">
        <v>11</v>
      </c>
      <c r="CI11" s="1083"/>
      <c r="CJ11" s="1083"/>
      <c r="CK11" s="1083"/>
      <c r="CL11" s="1084"/>
      <c r="CM11" s="1082">
        <v>110</v>
      </c>
      <c r="CN11" s="1083"/>
      <c r="CO11" s="1083"/>
      <c r="CP11" s="1083"/>
      <c r="CQ11" s="1084"/>
      <c r="CR11" s="1082">
        <v>30</v>
      </c>
      <c r="CS11" s="1083"/>
      <c r="CT11" s="1083"/>
      <c r="CU11" s="1083"/>
      <c r="CV11" s="1084"/>
      <c r="CW11" s="1082" t="s">
        <v>519</v>
      </c>
      <c r="CX11" s="1083"/>
      <c r="CY11" s="1083"/>
      <c r="CZ11" s="1083"/>
      <c r="DA11" s="1084"/>
      <c r="DB11" s="1082" t="s">
        <v>519</v>
      </c>
      <c r="DC11" s="1083"/>
      <c r="DD11" s="1083"/>
      <c r="DE11" s="1083"/>
      <c r="DF11" s="1084"/>
      <c r="DG11" s="1082" t="s">
        <v>519</v>
      </c>
      <c r="DH11" s="1083"/>
      <c r="DI11" s="1083"/>
      <c r="DJ11" s="1083"/>
      <c r="DK11" s="1084"/>
      <c r="DL11" s="1082" t="s">
        <v>519</v>
      </c>
      <c r="DM11" s="1083"/>
      <c r="DN11" s="1083"/>
      <c r="DO11" s="1083"/>
      <c r="DP11" s="1084"/>
      <c r="DQ11" s="1082" t="s">
        <v>519</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616</v>
      </c>
      <c r="BT12" s="1108"/>
      <c r="BU12" s="1108"/>
      <c r="BV12" s="1108"/>
      <c r="BW12" s="1108"/>
      <c r="BX12" s="1108"/>
      <c r="BY12" s="1108"/>
      <c r="BZ12" s="1108"/>
      <c r="CA12" s="1108"/>
      <c r="CB12" s="1108"/>
      <c r="CC12" s="1108"/>
      <c r="CD12" s="1108"/>
      <c r="CE12" s="1108"/>
      <c r="CF12" s="1108"/>
      <c r="CG12" s="1109"/>
      <c r="CH12" s="1082">
        <v>-1</v>
      </c>
      <c r="CI12" s="1083"/>
      <c r="CJ12" s="1083"/>
      <c r="CK12" s="1083"/>
      <c r="CL12" s="1084"/>
      <c r="CM12" s="1082">
        <v>2291</v>
      </c>
      <c r="CN12" s="1083"/>
      <c r="CO12" s="1083"/>
      <c r="CP12" s="1083"/>
      <c r="CQ12" s="1084"/>
      <c r="CR12" s="1082">
        <v>1000</v>
      </c>
      <c r="CS12" s="1083"/>
      <c r="CT12" s="1083"/>
      <c r="CU12" s="1083"/>
      <c r="CV12" s="1084"/>
      <c r="CW12" s="1082" t="s">
        <v>519</v>
      </c>
      <c r="CX12" s="1083"/>
      <c r="CY12" s="1083"/>
      <c r="CZ12" s="1083"/>
      <c r="DA12" s="1084"/>
      <c r="DB12" s="1082" t="s">
        <v>519</v>
      </c>
      <c r="DC12" s="1083"/>
      <c r="DD12" s="1083"/>
      <c r="DE12" s="1083"/>
      <c r="DF12" s="1084"/>
      <c r="DG12" s="1082" t="s">
        <v>519</v>
      </c>
      <c r="DH12" s="1083"/>
      <c r="DI12" s="1083"/>
      <c r="DJ12" s="1083"/>
      <c r="DK12" s="1084"/>
      <c r="DL12" s="1082" t="s">
        <v>519</v>
      </c>
      <c r="DM12" s="1083"/>
      <c r="DN12" s="1083"/>
      <c r="DO12" s="1083"/>
      <c r="DP12" s="1084"/>
      <c r="DQ12" s="1082" t="s">
        <v>519</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617</v>
      </c>
      <c r="BT13" s="1108"/>
      <c r="BU13" s="1108"/>
      <c r="BV13" s="1108"/>
      <c r="BW13" s="1108"/>
      <c r="BX13" s="1108"/>
      <c r="BY13" s="1108"/>
      <c r="BZ13" s="1108"/>
      <c r="CA13" s="1108"/>
      <c r="CB13" s="1108"/>
      <c r="CC13" s="1108"/>
      <c r="CD13" s="1108"/>
      <c r="CE13" s="1108"/>
      <c r="CF13" s="1108"/>
      <c r="CG13" s="1109"/>
      <c r="CH13" s="1082">
        <v>40</v>
      </c>
      <c r="CI13" s="1083"/>
      <c r="CJ13" s="1083"/>
      <c r="CK13" s="1083"/>
      <c r="CL13" s="1084"/>
      <c r="CM13" s="1082">
        <v>5328</v>
      </c>
      <c r="CN13" s="1083"/>
      <c r="CO13" s="1083"/>
      <c r="CP13" s="1083"/>
      <c r="CQ13" s="1084"/>
      <c r="CR13" s="1082">
        <v>6396</v>
      </c>
      <c r="CS13" s="1083"/>
      <c r="CT13" s="1083"/>
      <c r="CU13" s="1083"/>
      <c r="CV13" s="1084"/>
      <c r="CW13" s="1082">
        <v>426</v>
      </c>
      <c r="CX13" s="1083"/>
      <c r="CY13" s="1083"/>
      <c r="CZ13" s="1083"/>
      <c r="DA13" s="1084"/>
      <c r="DB13" s="1082" t="s">
        <v>519</v>
      </c>
      <c r="DC13" s="1083"/>
      <c r="DD13" s="1083"/>
      <c r="DE13" s="1083"/>
      <c r="DF13" s="1084"/>
      <c r="DG13" s="1082" t="s">
        <v>519</v>
      </c>
      <c r="DH13" s="1083"/>
      <c r="DI13" s="1083"/>
      <c r="DJ13" s="1083"/>
      <c r="DK13" s="1084"/>
      <c r="DL13" s="1082" t="s">
        <v>519</v>
      </c>
      <c r="DM13" s="1083"/>
      <c r="DN13" s="1083"/>
      <c r="DO13" s="1083"/>
      <c r="DP13" s="1084"/>
      <c r="DQ13" s="1082" t="s">
        <v>519</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128492</v>
      </c>
      <c r="R23" s="1162"/>
      <c r="S23" s="1162"/>
      <c r="T23" s="1162"/>
      <c r="U23" s="1162"/>
      <c r="V23" s="1162">
        <v>125315</v>
      </c>
      <c r="W23" s="1162"/>
      <c r="X23" s="1162"/>
      <c r="Y23" s="1162"/>
      <c r="Z23" s="1162"/>
      <c r="AA23" s="1162">
        <v>3177</v>
      </c>
      <c r="AB23" s="1162"/>
      <c r="AC23" s="1162"/>
      <c r="AD23" s="1162"/>
      <c r="AE23" s="1163"/>
      <c r="AF23" s="1164">
        <v>2623</v>
      </c>
      <c r="AG23" s="1162"/>
      <c r="AH23" s="1162"/>
      <c r="AI23" s="1162"/>
      <c r="AJ23" s="1165"/>
      <c r="AK23" s="1166"/>
      <c r="AL23" s="1167"/>
      <c r="AM23" s="1167"/>
      <c r="AN23" s="1167"/>
      <c r="AO23" s="1167"/>
      <c r="AP23" s="1162">
        <v>136925</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15650</v>
      </c>
      <c r="R28" s="1147"/>
      <c r="S28" s="1147"/>
      <c r="T28" s="1147"/>
      <c r="U28" s="1147"/>
      <c r="V28" s="1147">
        <v>15277</v>
      </c>
      <c r="W28" s="1147"/>
      <c r="X28" s="1147"/>
      <c r="Y28" s="1147"/>
      <c r="Z28" s="1147"/>
      <c r="AA28" s="1147">
        <v>373</v>
      </c>
      <c r="AB28" s="1147"/>
      <c r="AC28" s="1147"/>
      <c r="AD28" s="1147"/>
      <c r="AE28" s="1148"/>
      <c r="AF28" s="1149">
        <v>373</v>
      </c>
      <c r="AG28" s="1147"/>
      <c r="AH28" s="1147"/>
      <c r="AI28" s="1147"/>
      <c r="AJ28" s="1150"/>
      <c r="AK28" s="1151">
        <v>0</v>
      </c>
      <c r="AL28" s="1139"/>
      <c r="AM28" s="1139"/>
      <c r="AN28" s="1139"/>
      <c r="AO28" s="1139"/>
      <c r="AP28" s="1139" t="s">
        <v>519</v>
      </c>
      <c r="AQ28" s="1139"/>
      <c r="AR28" s="1139"/>
      <c r="AS28" s="1139"/>
      <c r="AT28" s="1139"/>
      <c r="AU28" s="1139" t="s">
        <v>519</v>
      </c>
      <c r="AV28" s="1139"/>
      <c r="AW28" s="1139"/>
      <c r="AX28" s="1139"/>
      <c r="AY28" s="1139"/>
      <c r="AZ28" s="1140" t="s">
        <v>519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28858</v>
      </c>
      <c r="R29" s="1137"/>
      <c r="S29" s="1137"/>
      <c r="T29" s="1137"/>
      <c r="U29" s="1137"/>
      <c r="V29" s="1137">
        <v>28837</v>
      </c>
      <c r="W29" s="1137"/>
      <c r="X29" s="1137"/>
      <c r="Y29" s="1137"/>
      <c r="Z29" s="1137"/>
      <c r="AA29" s="1137">
        <v>21</v>
      </c>
      <c r="AB29" s="1137"/>
      <c r="AC29" s="1137"/>
      <c r="AD29" s="1137"/>
      <c r="AE29" s="1138"/>
      <c r="AF29" s="1112">
        <v>21</v>
      </c>
      <c r="AG29" s="1113"/>
      <c r="AH29" s="1113"/>
      <c r="AI29" s="1113"/>
      <c r="AJ29" s="1114"/>
      <c r="AK29" s="1073">
        <v>2610</v>
      </c>
      <c r="AL29" s="1064"/>
      <c r="AM29" s="1064"/>
      <c r="AN29" s="1064"/>
      <c r="AO29" s="1064"/>
      <c r="AP29" s="1064" t="s">
        <v>519</v>
      </c>
      <c r="AQ29" s="1064"/>
      <c r="AR29" s="1064"/>
      <c r="AS29" s="1064"/>
      <c r="AT29" s="1064"/>
      <c r="AU29" s="1064" t="s">
        <v>519</v>
      </c>
      <c r="AV29" s="1064"/>
      <c r="AW29" s="1064"/>
      <c r="AX29" s="1064"/>
      <c r="AY29" s="1064"/>
      <c r="AZ29" s="1135" t="s">
        <v>519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29607</v>
      </c>
      <c r="R30" s="1137"/>
      <c r="S30" s="1137"/>
      <c r="T30" s="1137"/>
      <c r="U30" s="1137"/>
      <c r="V30" s="1137">
        <v>29417</v>
      </c>
      <c r="W30" s="1137"/>
      <c r="X30" s="1137"/>
      <c r="Y30" s="1137"/>
      <c r="Z30" s="1137"/>
      <c r="AA30" s="1137">
        <v>190</v>
      </c>
      <c r="AB30" s="1137"/>
      <c r="AC30" s="1137"/>
      <c r="AD30" s="1137"/>
      <c r="AE30" s="1138"/>
      <c r="AF30" s="1112">
        <v>190</v>
      </c>
      <c r="AG30" s="1113"/>
      <c r="AH30" s="1113"/>
      <c r="AI30" s="1113"/>
      <c r="AJ30" s="1114"/>
      <c r="AK30" s="1073">
        <v>4343</v>
      </c>
      <c r="AL30" s="1064"/>
      <c r="AM30" s="1064"/>
      <c r="AN30" s="1064"/>
      <c r="AO30" s="1064"/>
      <c r="AP30" s="1064" t="s">
        <v>519</v>
      </c>
      <c r="AQ30" s="1064"/>
      <c r="AR30" s="1064"/>
      <c r="AS30" s="1064"/>
      <c r="AT30" s="1064"/>
      <c r="AU30" s="1064" t="s">
        <v>519</v>
      </c>
      <c r="AV30" s="1064"/>
      <c r="AW30" s="1064"/>
      <c r="AX30" s="1064"/>
      <c r="AY30" s="1064"/>
      <c r="AZ30" s="1135" t="s">
        <v>519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3366</v>
      </c>
      <c r="R31" s="1137"/>
      <c r="S31" s="1137"/>
      <c r="T31" s="1137"/>
      <c r="U31" s="1137"/>
      <c r="V31" s="1137">
        <v>3262</v>
      </c>
      <c r="W31" s="1137"/>
      <c r="X31" s="1137"/>
      <c r="Y31" s="1137"/>
      <c r="Z31" s="1137"/>
      <c r="AA31" s="1137">
        <v>104</v>
      </c>
      <c r="AB31" s="1137"/>
      <c r="AC31" s="1137"/>
      <c r="AD31" s="1137"/>
      <c r="AE31" s="1138"/>
      <c r="AF31" s="1112">
        <v>104</v>
      </c>
      <c r="AG31" s="1113"/>
      <c r="AH31" s="1113"/>
      <c r="AI31" s="1113"/>
      <c r="AJ31" s="1114"/>
      <c r="AK31" s="1073">
        <v>794</v>
      </c>
      <c r="AL31" s="1064"/>
      <c r="AM31" s="1064"/>
      <c r="AN31" s="1064"/>
      <c r="AO31" s="1064"/>
      <c r="AP31" s="1064" t="s">
        <v>519</v>
      </c>
      <c r="AQ31" s="1064"/>
      <c r="AR31" s="1064"/>
      <c r="AS31" s="1064"/>
      <c r="AT31" s="1064"/>
      <c r="AU31" s="1064" t="s">
        <v>519</v>
      </c>
      <c r="AV31" s="1064"/>
      <c r="AW31" s="1064"/>
      <c r="AX31" s="1064"/>
      <c r="AY31" s="1064"/>
      <c r="AZ31" s="1135" t="s">
        <v>519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336</v>
      </c>
      <c r="R32" s="1137"/>
      <c r="S32" s="1137"/>
      <c r="T32" s="1137"/>
      <c r="U32" s="1137"/>
      <c r="V32" s="1137">
        <v>333</v>
      </c>
      <c r="W32" s="1137"/>
      <c r="X32" s="1137"/>
      <c r="Y32" s="1137"/>
      <c r="Z32" s="1137"/>
      <c r="AA32" s="1137">
        <v>3</v>
      </c>
      <c r="AB32" s="1137"/>
      <c r="AC32" s="1137"/>
      <c r="AD32" s="1137"/>
      <c r="AE32" s="1138"/>
      <c r="AF32" s="1112">
        <v>3</v>
      </c>
      <c r="AG32" s="1113"/>
      <c r="AH32" s="1113"/>
      <c r="AI32" s="1113"/>
      <c r="AJ32" s="1114"/>
      <c r="AK32" s="1073">
        <v>234</v>
      </c>
      <c r="AL32" s="1064"/>
      <c r="AM32" s="1064"/>
      <c r="AN32" s="1064"/>
      <c r="AO32" s="1064"/>
      <c r="AP32" s="1064">
        <v>170</v>
      </c>
      <c r="AQ32" s="1064"/>
      <c r="AR32" s="1064"/>
      <c r="AS32" s="1064"/>
      <c r="AT32" s="1064"/>
      <c r="AU32" s="1064">
        <v>117</v>
      </c>
      <c r="AV32" s="1064"/>
      <c r="AW32" s="1064"/>
      <c r="AX32" s="1064"/>
      <c r="AY32" s="1064"/>
      <c r="AZ32" s="1135" t="s">
        <v>519</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11814</v>
      </c>
      <c r="R33" s="1137"/>
      <c r="S33" s="1137"/>
      <c r="T33" s="1137"/>
      <c r="U33" s="1137"/>
      <c r="V33" s="1137">
        <v>11589</v>
      </c>
      <c r="W33" s="1137"/>
      <c r="X33" s="1137"/>
      <c r="Y33" s="1137"/>
      <c r="Z33" s="1137"/>
      <c r="AA33" s="1137">
        <v>226</v>
      </c>
      <c r="AB33" s="1137"/>
      <c r="AC33" s="1137"/>
      <c r="AD33" s="1137"/>
      <c r="AE33" s="1138"/>
      <c r="AF33" s="1112">
        <v>-1666</v>
      </c>
      <c r="AG33" s="1113"/>
      <c r="AH33" s="1113"/>
      <c r="AI33" s="1113"/>
      <c r="AJ33" s="1114"/>
      <c r="AK33" s="1073">
        <v>2544</v>
      </c>
      <c r="AL33" s="1064"/>
      <c r="AM33" s="1064"/>
      <c r="AN33" s="1064"/>
      <c r="AO33" s="1064"/>
      <c r="AP33" s="1064">
        <v>3253</v>
      </c>
      <c r="AQ33" s="1064"/>
      <c r="AR33" s="1064"/>
      <c r="AS33" s="1064"/>
      <c r="AT33" s="1064"/>
      <c r="AU33" s="1064">
        <v>1629</v>
      </c>
      <c r="AV33" s="1064"/>
      <c r="AW33" s="1064"/>
      <c r="AX33" s="1064"/>
      <c r="AY33" s="1064"/>
      <c r="AZ33" s="1135">
        <v>17.399999999999999</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2226</v>
      </c>
      <c r="R34" s="1137"/>
      <c r="S34" s="1137"/>
      <c r="T34" s="1137"/>
      <c r="U34" s="1137"/>
      <c r="V34" s="1137">
        <v>2360</v>
      </c>
      <c r="W34" s="1137"/>
      <c r="X34" s="1137"/>
      <c r="Y34" s="1137"/>
      <c r="Z34" s="1137"/>
      <c r="AA34" s="1137">
        <v>135</v>
      </c>
      <c r="AB34" s="1137"/>
      <c r="AC34" s="1137"/>
      <c r="AD34" s="1137"/>
      <c r="AE34" s="1138"/>
      <c r="AF34" s="1112">
        <v>-175</v>
      </c>
      <c r="AG34" s="1113"/>
      <c r="AH34" s="1113"/>
      <c r="AI34" s="1113"/>
      <c r="AJ34" s="1114"/>
      <c r="AK34" s="1073">
        <v>475</v>
      </c>
      <c r="AL34" s="1064"/>
      <c r="AM34" s="1064"/>
      <c r="AN34" s="1064"/>
      <c r="AO34" s="1064"/>
      <c r="AP34" s="1064">
        <v>871</v>
      </c>
      <c r="AQ34" s="1064"/>
      <c r="AR34" s="1064"/>
      <c r="AS34" s="1064"/>
      <c r="AT34" s="1064"/>
      <c r="AU34" s="1064"/>
      <c r="AV34" s="1064"/>
      <c r="AW34" s="1064"/>
      <c r="AX34" s="1064"/>
      <c r="AY34" s="1064"/>
      <c r="AZ34" s="1135">
        <v>9.9</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5898</v>
      </c>
      <c r="R35" s="1137"/>
      <c r="S35" s="1137"/>
      <c r="T35" s="1137"/>
      <c r="U35" s="1137"/>
      <c r="V35" s="1137">
        <v>5382</v>
      </c>
      <c r="W35" s="1137"/>
      <c r="X35" s="1137"/>
      <c r="Y35" s="1137"/>
      <c r="Z35" s="1137"/>
      <c r="AA35" s="1137">
        <v>517</v>
      </c>
      <c r="AB35" s="1137"/>
      <c r="AC35" s="1137"/>
      <c r="AD35" s="1137"/>
      <c r="AE35" s="1138"/>
      <c r="AF35" s="1112">
        <v>7746</v>
      </c>
      <c r="AG35" s="1113"/>
      <c r="AH35" s="1113"/>
      <c r="AI35" s="1113"/>
      <c r="AJ35" s="1114"/>
      <c r="AK35" s="1073">
        <v>11</v>
      </c>
      <c r="AL35" s="1064"/>
      <c r="AM35" s="1064"/>
      <c r="AN35" s="1064"/>
      <c r="AO35" s="1064"/>
      <c r="AP35" s="1064">
        <v>15024</v>
      </c>
      <c r="AQ35" s="1064"/>
      <c r="AR35" s="1064"/>
      <c r="AS35" s="1064"/>
      <c r="AT35" s="1064"/>
      <c r="AU35" s="1064">
        <v>0</v>
      </c>
      <c r="AV35" s="1064"/>
      <c r="AW35" s="1064"/>
      <c r="AX35" s="1064"/>
      <c r="AY35" s="1064"/>
      <c r="AZ35" s="1135" t="s">
        <v>519</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415</v>
      </c>
      <c r="C36" s="1131"/>
      <c r="D36" s="1131"/>
      <c r="E36" s="1131"/>
      <c r="F36" s="1131"/>
      <c r="G36" s="1131"/>
      <c r="H36" s="1131"/>
      <c r="I36" s="1131"/>
      <c r="J36" s="1131"/>
      <c r="K36" s="1131"/>
      <c r="L36" s="1131"/>
      <c r="M36" s="1131"/>
      <c r="N36" s="1131"/>
      <c r="O36" s="1131"/>
      <c r="P36" s="1132"/>
      <c r="Q36" s="1136">
        <v>939</v>
      </c>
      <c r="R36" s="1137"/>
      <c r="S36" s="1137"/>
      <c r="T36" s="1137"/>
      <c r="U36" s="1137"/>
      <c r="V36" s="1137">
        <v>924</v>
      </c>
      <c r="W36" s="1137"/>
      <c r="X36" s="1137"/>
      <c r="Y36" s="1137"/>
      <c r="Z36" s="1137"/>
      <c r="AA36" s="1137">
        <v>15</v>
      </c>
      <c r="AB36" s="1137"/>
      <c r="AC36" s="1137"/>
      <c r="AD36" s="1137"/>
      <c r="AE36" s="1138"/>
      <c r="AF36" s="1112">
        <v>15</v>
      </c>
      <c r="AG36" s="1113"/>
      <c r="AH36" s="1113"/>
      <c r="AI36" s="1113"/>
      <c r="AJ36" s="1114"/>
      <c r="AK36" s="1073">
        <v>310</v>
      </c>
      <c r="AL36" s="1064"/>
      <c r="AM36" s="1064"/>
      <c r="AN36" s="1064"/>
      <c r="AO36" s="1064"/>
      <c r="AP36" s="1064">
        <v>2593</v>
      </c>
      <c r="AQ36" s="1064"/>
      <c r="AR36" s="1064"/>
      <c r="AS36" s="1064"/>
      <c r="AT36" s="1064"/>
      <c r="AU36" s="1064">
        <v>1493</v>
      </c>
      <c r="AV36" s="1064"/>
      <c r="AW36" s="1064"/>
      <c r="AX36" s="1064"/>
      <c r="AY36" s="1064"/>
      <c r="AZ36" s="1135" t="s">
        <v>519</v>
      </c>
      <c r="BA36" s="1135"/>
      <c r="BB36" s="1135"/>
      <c r="BC36" s="1135"/>
      <c r="BD36" s="1135"/>
      <c r="BE36" s="1125" t="s">
        <v>416</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417</v>
      </c>
      <c r="C37" s="1131"/>
      <c r="D37" s="1131"/>
      <c r="E37" s="1131"/>
      <c r="F37" s="1131"/>
      <c r="G37" s="1131"/>
      <c r="H37" s="1131"/>
      <c r="I37" s="1131"/>
      <c r="J37" s="1131"/>
      <c r="K37" s="1131"/>
      <c r="L37" s="1131"/>
      <c r="M37" s="1131"/>
      <c r="N37" s="1131"/>
      <c r="O37" s="1131"/>
      <c r="P37" s="1132"/>
      <c r="Q37" s="1136">
        <v>11834</v>
      </c>
      <c r="R37" s="1137"/>
      <c r="S37" s="1137"/>
      <c r="T37" s="1137"/>
      <c r="U37" s="1137"/>
      <c r="V37" s="1137">
        <v>11440</v>
      </c>
      <c r="W37" s="1137"/>
      <c r="X37" s="1137"/>
      <c r="Y37" s="1137"/>
      <c r="Z37" s="1137"/>
      <c r="AA37" s="1137">
        <v>394</v>
      </c>
      <c r="AB37" s="1137"/>
      <c r="AC37" s="1137"/>
      <c r="AD37" s="1137"/>
      <c r="AE37" s="1138"/>
      <c r="AF37" s="1112">
        <v>394</v>
      </c>
      <c r="AG37" s="1113"/>
      <c r="AH37" s="1113"/>
      <c r="AI37" s="1113"/>
      <c r="AJ37" s="1114"/>
      <c r="AK37" s="1073">
        <v>2104</v>
      </c>
      <c r="AL37" s="1064"/>
      <c r="AM37" s="1064"/>
      <c r="AN37" s="1064"/>
      <c r="AO37" s="1064"/>
      <c r="AP37" s="1064">
        <v>73321</v>
      </c>
      <c r="AQ37" s="1064"/>
      <c r="AR37" s="1064"/>
      <c r="AS37" s="1064"/>
      <c r="AT37" s="1064"/>
      <c r="AU37" s="1064">
        <v>25809</v>
      </c>
      <c r="AV37" s="1064"/>
      <c r="AW37" s="1064"/>
      <c r="AX37" s="1064"/>
      <c r="AY37" s="1064"/>
      <c r="AZ37" s="1135" t="s">
        <v>519</v>
      </c>
      <c r="BA37" s="1135"/>
      <c r="BB37" s="1135"/>
      <c r="BC37" s="1135"/>
      <c r="BD37" s="1135"/>
      <c r="BE37" s="1125" t="s">
        <v>418</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419</v>
      </c>
      <c r="C38" s="1131"/>
      <c r="D38" s="1131"/>
      <c r="E38" s="1131"/>
      <c r="F38" s="1131"/>
      <c r="G38" s="1131"/>
      <c r="H38" s="1131"/>
      <c r="I38" s="1131"/>
      <c r="J38" s="1131"/>
      <c r="K38" s="1131"/>
      <c r="L38" s="1131"/>
      <c r="M38" s="1131"/>
      <c r="N38" s="1131"/>
      <c r="O38" s="1131"/>
      <c r="P38" s="1132"/>
      <c r="Q38" s="1136">
        <v>392</v>
      </c>
      <c r="R38" s="1137"/>
      <c r="S38" s="1137"/>
      <c r="T38" s="1137"/>
      <c r="U38" s="1137"/>
      <c r="V38" s="1137">
        <v>381</v>
      </c>
      <c r="W38" s="1137"/>
      <c r="X38" s="1137"/>
      <c r="Y38" s="1137"/>
      <c r="Z38" s="1137"/>
      <c r="AA38" s="1137">
        <v>11</v>
      </c>
      <c r="AB38" s="1137"/>
      <c r="AC38" s="1137"/>
      <c r="AD38" s="1137"/>
      <c r="AE38" s="1138"/>
      <c r="AF38" s="1112">
        <v>11</v>
      </c>
      <c r="AG38" s="1113"/>
      <c r="AH38" s="1113"/>
      <c r="AI38" s="1113"/>
      <c r="AJ38" s="1114"/>
      <c r="AK38" s="1073">
        <v>192</v>
      </c>
      <c r="AL38" s="1064"/>
      <c r="AM38" s="1064"/>
      <c r="AN38" s="1064"/>
      <c r="AO38" s="1064"/>
      <c r="AP38" s="1064">
        <v>2485</v>
      </c>
      <c r="AQ38" s="1064"/>
      <c r="AR38" s="1064"/>
      <c r="AS38" s="1064"/>
      <c r="AT38" s="1064"/>
      <c r="AU38" s="1064">
        <v>2485</v>
      </c>
      <c r="AV38" s="1064"/>
      <c r="AW38" s="1064"/>
      <c r="AX38" s="1064"/>
      <c r="AY38" s="1064"/>
      <c r="AZ38" s="1135" t="s">
        <v>519</v>
      </c>
      <c r="BA38" s="1135"/>
      <c r="BB38" s="1135"/>
      <c r="BC38" s="1135"/>
      <c r="BD38" s="1135"/>
      <c r="BE38" s="1125" t="s">
        <v>416</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420</v>
      </c>
      <c r="C39" s="1131"/>
      <c r="D39" s="1131"/>
      <c r="E39" s="1131"/>
      <c r="F39" s="1131"/>
      <c r="G39" s="1131"/>
      <c r="H39" s="1131"/>
      <c r="I39" s="1131"/>
      <c r="J39" s="1131"/>
      <c r="K39" s="1131"/>
      <c r="L39" s="1131"/>
      <c r="M39" s="1131"/>
      <c r="N39" s="1131"/>
      <c r="O39" s="1131"/>
      <c r="P39" s="1132"/>
      <c r="Q39" s="1136">
        <v>1187</v>
      </c>
      <c r="R39" s="1137"/>
      <c r="S39" s="1137"/>
      <c r="T39" s="1137"/>
      <c r="U39" s="1137"/>
      <c r="V39" s="1137">
        <v>1172</v>
      </c>
      <c r="W39" s="1137"/>
      <c r="X39" s="1137"/>
      <c r="Y39" s="1137"/>
      <c r="Z39" s="1137"/>
      <c r="AA39" s="1137">
        <v>15</v>
      </c>
      <c r="AB39" s="1137"/>
      <c r="AC39" s="1137"/>
      <c r="AD39" s="1137"/>
      <c r="AE39" s="1138"/>
      <c r="AF39" s="1112">
        <v>35</v>
      </c>
      <c r="AG39" s="1113"/>
      <c r="AH39" s="1113"/>
      <c r="AI39" s="1113"/>
      <c r="AJ39" s="1114"/>
      <c r="AK39" s="1073">
        <v>0</v>
      </c>
      <c r="AL39" s="1064"/>
      <c r="AM39" s="1064"/>
      <c r="AN39" s="1064"/>
      <c r="AO39" s="1064"/>
      <c r="AP39" s="1064">
        <v>174</v>
      </c>
      <c r="AQ39" s="1064"/>
      <c r="AR39" s="1064"/>
      <c r="AS39" s="1064"/>
      <c r="AT39" s="1064"/>
      <c r="AU39" s="1064">
        <v>117</v>
      </c>
      <c r="AV39" s="1064"/>
      <c r="AW39" s="1064"/>
      <c r="AX39" s="1064"/>
      <c r="AY39" s="1064"/>
      <c r="AZ39" s="1135" t="s">
        <v>519</v>
      </c>
      <c r="BA39" s="1135"/>
      <c r="BB39" s="1135"/>
      <c r="BC39" s="1135"/>
      <c r="BD39" s="1135"/>
      <c r="BE39" s="1125" t="s">
        <v>416</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422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7051</v>
      </c>
      <c r="AG63" s="1052"/>
      <c r="AH63" s="1052"/>
      <c r="AI63" s="1052"/>
      <c r="AJ63" s="1123"/>
      <c r="AK63" s="1124"/>
      <c r="AL63" s="1056"/>
      <c r="AM63" s="1056"/>
      <c r="AN63" s="1056"/>
      <c r="AO63" s="1056"/>
      <c r="AP63" s="1052">
        <v>97891</v>
      </c>
      <c r="AQ63" s="1052"/>
      <c r="AR63" s="1052"/>
      <c r="AS63" s="1052"/>
      <c r="AT63" s="1052"/>
      <c r="AU63" s="1052">
        <v>31650</v>
      </c>
      <c r="AV63" s="1052"/>
      <c r="AW63" s="1052"/>
      <c r="AX63" s="1052"/>
      <c r="AY63" s="1052"/>
      <c r="AZ63" s="1118"/>
      <c r="BA63" s="1118"/>
      <c r="BB63" s="1118"/>
      <c r="BC63" s="1118"/>
      <c r="BD63" s="1118"/>
      <c r="BE63" s="1053"/>
      <c r="BF63" s="1053"/>
      <c r="BG63" s="1053"/>
      <c r="BH63" s="1053"/>
      <c r="BI63" s="1054"/>
      <c r="BJ63" s="1119" t="s">
        <v>394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399</v>
      </c>
      <c r="AB66" s="1095"/>
      <c r="AC66" s="1095"/>
      <c r="AD66" s="1095"/>
      <c r="AE66" s="1096"/>
      <c r="AF66" s="1100" t="s">
        <v>427</v>
      </c>
      <c r="AG66" s="1101"/>
      <c r="AH66" s="1101"/>
      <c r="AI66" s="1101"/>
      <c r="AJ66" s="1102"/>
      <c r="AK66" s="1094" t="s">
        <v>428</v>
      </c>
      <c r="AL66" s="1089"/>
      <c r="AM66" s="1089"/>
      <c r="AN66" s="1089"/>
      <c r="AO66" s="1090"/>
      <c r="AP66" s="1094" t="s">
        <v>402</v>
      </c>
      <c r="AQ66" s="1095"/>
      <c r="AR66" s="1095"/>
      <c r="AS66" s="1095"/>
      <c r="AT66" s="1096"/>
      <c r="AU66" s="1094" t="s">
        <v>429</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596</v>
      </c>
      <c r="C68" s="1079"/>
      <c r="D68" s="1079"/>
      <c r="E68" s="1079"/>
      <c r="F68" s="1079"/>
      <c r="G68" s="1079"/>
      <c r="H68" s="1079"/>
      <c r="I68" s="1079"/>
      <c r="J68" s="1079"/>
      <c r="K68" s="1079"/>
      <c r="L68" s="1079"/>
      <c r="M68" s="1079"/>
      <c r="N68" s="1079"/>
      <c r="O68" s="1079"/>
      <c r="P68" s="1080"/>
      <c r="Q68" s="1081">
        <v>5926</v>
      </c>
      <c r="R68" s="1075"/>
      <c r="S68" s="1075"/>
      <c r="T68" s="1075"/>
      <c r="U68" s="1075"/>
      <c r="V68" s="1075">
        <v>5764</v>
      </c>
      <c r="W68" s="1075"/>
      <c r="X68" s="1075"/>
      <c r="Y68" s="1075"/>
      <c r="Z68" s="1075"/>
      <c r="AA68" s="1075">
        <v>162</v>
      </c>
      <c r="AB68" s="1075"/>
      <c r="AC68" s="1075"/>
      <c r="AD68" s="1075"/>
      <c r="AE68" s="1075"/>
      <c r="AF68" s="1075">
        <v>162</v>
      </c>
      <c r="AG68" s="1075"/>
      <c r="AH68" s="1075"/>
      <c r="AI68" s="1075"/>
      <c r="AJ68" s="1075"/>
      <c r="AK68" s="1075" t="s">
        <v>519</v>
      </c>
      <c r="AL68" s="1075"/>
      <c r="AM68" s="1075"/>
      <c r="AN68" s="1075"/>
      <c r="AO68" s="1075"/>
      <c r="AP68" s="1075">
        <v>2735</v>
      </c>
      <c r="AQ68" s="1075"/>
      <c r="AR68" s="1075"/>
      <c r="AS68" s="1075"/>
      <c r="AT68" s="1075"/>
      <c r="AU68" s="1075">
        <v>2304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597</v>
      </c>
      <c r="C69" s="1068"/>
      <c r="D69" s="1068"/>
      <c r="E69" s="1068"/>
      <c r="F69" s="1068"/>
      <c r="G69" s="1068"/>
      <c r="H69" s="1068"/>
      <c r="I69" s="1068"/>
      <c r="J69" s="1068"/>
      <c r="K69" s="1068"/>
      <c r="L69" s="1068"/>
      <c r="M69" s="1068"/>
      <c r="N69" s="1068"/>
      <c r="O69" s="1068"/>
      <c r="P69" s="1069"/>
      <c r="Q69" s="1070">
        <v>2310</v>
      </c>
      <c r="R69" s="1064"/>
      <c r="S69" s="1064"/>
      <c r="T69" s="1064"/>
      <c r="U69" s="1064"/>
      <c r="V69" s="1064">
        <v>1677</v>
      </c>
      <c r="W69" s="1064"/>
      <c r="X69" s="1064"/>
      <c r="Y69" s="1064"/>
      <c r="Z69" s="1064"/>
      <c r="AA69" s="1064">
        <v>633</v>
      </c>
      <c r="AB69" s="1064"/>
      <c r="AC69" s="1064"/>
      <c r="AD69" s="1064"/>
      <c r="AE69" s="1064"/>
      <c r="AF69" s="1064">
        <v>4551</v>
      </c>
      <c r="AG69" s="1064"/>
      <c r="AH69" s="1064"/>
      <c r="AI69" s="1064"/>
      <c r="AJ69" s="1064"/>
      <c r="AK69" s="1064" t="s">
        <v>519</v>
      </c>
      <c r="AL69" s="1064"/>
      <c r="AM69" s="1064"/>
      <c r="AN69" s="1064"/>
      <c r="AO69" s="1064"/>
      <c r="AP69" s="1064">
        <v>3183</v>
      </c>
      <c r="AQ69" s="1064"/>
      <c r="AR69" s="1064"/>
      <c r="AS69" s="1064"/>
      <c r="AT69" s="1064"/>
      <c r="AU69" s="1064" t="s">
        <v>519</v>
      </c>
      <c r="AV69" s="1064"/>
      <c r="AW69" s="1064"/>
      <c r="AX69" s="1064"/>
      <c r="AY69" s="1064"/>
      <c r="AZ69" s="1065" t="s">
        <v>604</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0">
        <v>749</v>
      </c>
      <c r="R70" s="1064"/>
      <c r="S70" s="1064"/>
      <c r="T70" s="1064"/>
      <c r="U70" s="1064"/>
      <c r="V70" s="1064">
        <v>725</v>
      </c>
      <c r="W70" s="1064"/>
      <c r="X70" s="1064"/>
      <c r="Y70" s="1064"/>
      <c r="Z70" s="1064"/>
      <c r="AA70" s="1064">
        <v>24</v>
      </c>
      <c r="AB70" s="1064"/>
      <c r="AC70" s="1064"/>
      <c r="AD70" s="1064"/>
      <c r="AE70" s="1064"/>
      <c r="AF70" s="1064">
        <v>22</v>
      </c>
      <c r="AG70" s="1064"/>
      <c r="AH70" s="1064"/>
      <c r="AI70" s="1064"/>
      <c r="AJ70" s="1064"/>
      <c r="AK70" s="1064">
        <v>17</v>
      </c>
      <c r="AL70" s="1064"/>
      <c r="AM70" s="1064"/>
      <c r="AN70" s="1064"/>
      <c r="AO70" s="1064"/>
      <c r="AP70" s="1064">
        <v>323</v>
      </c>
      <c r="AQ70" s="1064"/>
      <c r="AR70" s="1064"/>
      <c r="AS70" s="1064"/>
      <c r="AT70" s="1064"/>
      <c r="AU70" s="1064">
        <v>57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599</v>
      </c>
      <c r="C71" s="1068"/>
      <c r="D71" s="1068"/>
      <c r="E71" s="1068"/>
      <c r="F71" s="1068"/>
      <c r="G71" s="1068"/>
      <c r="H71" s="1068"/>
      <c r="I71" s="1068"/>
      <c r="J71" s="1068"/>
      <c r="K71" s="1068"/>
      <c r="L71" s="1068"/>
      <c r="M71" s="1068"/>
      <c r="N71" s="1068"/>
      <c r="O71" s="1068"/>
      <c r="P71" s="1069"/>
      <c r="Q71" s="1070">
        <v>565</v>
      </c>
      <c r="R71" s="1064"/>
      <c r="S71" s="1064"/>
      <c r="T71" s="1064"/>
      <c r="U71" s="1064"/>
      <c r="V71" s="1064">
        <v>535</v>
      </c>
      <c r="W71" s="1064"/>
      <c r="X71" s="1064"/>
      <c r="Y71" s="1064"/>
      <c r="Z71" s="1064"/>
      <c r="AA71" s="1064">
        <v>30</v>
      </c>
      <c r="AB71" s="1064"/>
      <c r="AC71" s="1064"/>
      <c r="AD71" s="1064"/>
      <c r="AE71" s="1064"/>
      <c r="AF71" s="1064">
        <v>30</v>
      </c>
      <c r="AG71" s="1064"/>
      <c r="AH71" s="1064"/>
      <c r="AI71" s="1064"/>
      <c r="AJ71" s="1064"/>
      <c r="AK71" s="1064">
        <v>24</v>
      </c>
      <c r="AL71" s="1064"/>
      <c r="AM71" s="1064"/>
      <c r="AN71" s="1064"/>
      <c r="AO71" s="1064"/>
      <c r="AP71" s="1064" t="s">
        <v>519</v>
      </c>
      <c r="AQ71" s="1064"/>
      <c r="AR71" s="1064"/>
      <c r="AS71" s="1064"/>
      <c r="AT71" s="1064"/>
      <c r="AU71" s="1064" t="s">
        <v>519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600</v>
      </c>
      <c r="C72" s="1068"/>
      <c r="D72" s="1068"/>
      <c r="E72" s="1068"/>
      <c r="F72" s="1068"/>
      <c r="G72" s="1068"/>
      <c r="H72" s="1068"/>
      <c r="I72" s="1068"/>
      <c r="J72" s="1068"/>
      <c r="K72" s="1068"/>
      <c r="L72" s="1068"/>
      <c r="M72" s="1068"/>
      <c r="N72" s="1068"/>
      <c r="O72" s="1068"/>
      <c r="P72" s="1069"/>
      <c r="Q72" s="1070">
        <v>171813</v>
      </c>
      <c r="R72" s="1064"/>
      <c r="S72" s="1064"/>
      <c r="T72" s="1064"/>
      <c r="U72" s="1064"/>
      <c r="V72" s="1064">
        <v>167384</v>
      </c>
      <c r="W72" s="1064"/>
      <c r="X72" s="1064"/>
      <c r="Y72" s="1064"/>
      <c r="Z72" s="1064"/>
      <c r="AA72" s="1064">
        <v>4429</v>
      </c>
      <c r="AB72" s="1064"/>
      <c r="AC72" s="1064"/>
      <c r="AD72" s="1064"/>
      <c r="AE72" s="1064"/>
      <c r="AF72" s="1064">
        <v>4426</v>
      </c>
      <c r="AG72" s="1064"/>
      <c r="AH72" s="1064"/>
      <c r="AI72" s="1064"/>
      <c r="AJ72" s="1064"/>
      <c r="AK72" s="1064">
        <v>6995</v>
      </c>
      <c r="AL72" s="1064"/>
      <c r="AM72" s="1064"/>
      <c r="AN72" s="1064"/>
      <c r="AO72" s="1064"/>
      <c r="AP72" s="1064" t="s">
        <v>519</v>
      </c>
      <c r="AQ72" s="1064"/>
      <c r="AR72" s="1064"/>
      <c r="AS72" s="1064"/>
      <c r="AT72" s="1064"/>
      <c r="AU72" s="1064" t="s">
        <v>519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602</v>
      </c>
      <c r="C73" s="1068"/>
      <c r="D73" s="1068"/>
      <c r="E73" s="1068"/>
      <c r="F73" s="1068"/>
      <c r="G73" s="1068"/>
      <c r="H73" s="1068"/>
      <c r="I73" s="1068"/>
      <c r="J73" s="1068"/>
      <c r="K73" s="1068"/>
      <c r="L73" s="1068"/>
      <c r="M73" s="1068"/>
      <c r="N73" s="1068"/>
      <c r="O73" s="1068"/>
      <c r="P73" s="1069"/>
      <c r="Q73" s="1070">
        <v>8</v>
      </c>
      <c r="R73" s="1064"/>
      <c r="S73" s="1064"/>
      <c r="T73" s="1064"/>
      <c r="U73" s="1064"/>
      <c r="V73" s="1064">
        <v>6</v>
      </c>
      <c r="W73" s="1064"/>
      <c r="X73" s="1064"/>
      <c r="Y73" s="1064"/>
      <c r="Z73" s="1064"/>
      <c r="AA73" s="1064">
        <v>2</v>
      </c>
      <c r="AB73" s="1064"/>
      <c r="AC73" s="1064"/>
      <c r="AD73" s="1064"/>
      <c r="AE73" s="1064"/>
      <c r="AF73" s="1064">
        <v>2</v>
      </c>
      <c r="AG73" s="1064"/>
      <c r="AH73" s="1064"/>
      <c r="AI73" s="1064"/>
      <c r="AJ73" s="1064"/>
      <c r="AK73" s="1064" t="s">
        <v>519</v>
      </c>
      <c r="AL73" s="1064"/>
      <c r="AM73" s="1064"/>
      <c r="AN73" s="1064"/>
      <c r="AO73" s="1064"/>
      <c r="AP73" s="1064" t="s">
        <v>519</v>
      </c>
      <c r="AQ73" s="1064"/>
      <c r="AR73" s="1064"/>
      <c r="AS73" s="1064"/>
      <c r="AT73" s="1064"/>
      <c r="AU73" s="1064" t="s">
        <v>519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601</v>
      </c>
      <c r="C74" s="1068"/>
      <c r="D74" s="1068"/>
      <c r="E74" s="1068"/>
      <c r="F74" s="1068"/>
      <c r="G74" s="1068"/>
      <c r="H74" s="1068"/>
      <c r="I74" s="1068"/>
      <c r="J74" s="1068"/>
      <c r="K74" s="1068"/>
      <c r="L74" s="1068"/>
      <c r="M74" s="1068"/>
      <c r="N74" s="1068"/>
      <c r="O74" s="1068"/>
      <c r="P74" s="1069"/>
      <c r="Q74" s="1070">
        <v>160</v>
      </c>
      <c r="R74" s="1064"/>
      <c r="S74" s="1064"/>
      <c r="T74" s="1064"/>
      <c r="U74" s="1064"/>
      <c r="V74" s="1064">
        <v>159</v>
      </c>
      <c r="W74" s="1064"/>
      <c r="X74" s="1064"/>
      <c r="Y74" s="1064"/>
      <c r="Z74" s="1064"/>
      <c r="AA74" s="1064">
        <v>1</v>
      </c>
      <c r="AB74" s="1064"/>
      <c r="AC74" s="1064"/>
      <c r="AD74" s="1064"/>
      <c r="AE74" s="1064"/>
      <c r="AF74" s="1064">
        <v>1</v>
      </c>
      <c r="AG74" s="1064"/>
      <c r="AH74" s="1064"/>
      <c r="AI74" s="1064"/>
      <c r="AJ74" s="1064"/>
      <c r="AK74" s="1064">
        <v>14</v>
      </c>
      <c r="AL74" s="1064"/>
      <c r="AM74" s="1064"/>
      <c r="AN74" s="1064"/>
      <c r="AO74" s="1064"/>
      <c r="AP74" s="1064" t="s">
        <v>519</v>
      </c>
      <c r="AQ74" s="1064"/>
      <c r="AR74" s="1064"/>
      <c r="AS74" s="1064"/>
      <c r="AT74" s="1064"/>
      <c r="AU74" s="1064" t="s">
        <v>519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9194</v>
      </c>
      <c r="AG88" s="1052"/>
      <c r="AH88" s="1052"/>
      <c r="AI88" s="1052"/>
      <c r="AJ88" s="1052"/>
      <c r="AK88" s="1056"/>
      <c r="AL88" s="1056"/>
      <c r="AM88" s="1056"/>
      <c r="AN88" s="1056"/>
      <c r="AO88" s="1056"/>
      <c r="AP88" s="1052">
        <v>6241</v>
      </c>
      <c r="AQ88" s="1052"/>
      <c r="AR88" s="1052"/>
      <c r="AS88" s="1052"/>
      <c r="AT88" s="1052"/>
      <c r="AU88" s="1052">
        <v>2361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7439</v>
      </c>
      <c r="CS102" s="1044"/>
      <c r="CT102" s="1044"/>
      <c r="CU102" s="1044"/>
      <c r="CV102" s="1045"/>
      <c r="CW102" s="1043">
        <v>496</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309</v>
      </c>
      <c r="AG109" s="987"/>
      <c r="AH109" s="987"/>
      <c r="AI109" s="987"/>
      <c r="AJ109" s="988"/>
      <c r="AK109" s="989" t="s">
        <v>308</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309</v>
      </c>
      <c r="BW109" s="987"/>
      <c r="BX109" s="987"/>
      <c r="BY109" s="987"/>
      <c r="BZ109" s="988"/>
      <c r="CA109" s="989" t="s">
        <v>308</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309</v>
      </c>
      <c r="DM109" s="987"/>
      <c r="DN109" s="987"/>
      <c r="DO109" s="987"/>
      <c r="DP109" s="988"/>
      <c r="DQ109" s="989" t="s">
        <v>308</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16378500</v>
      </c>
      <c r="AB110" s="980"/>
      <c r="AC110" s="980"/>
      <c r="AD110" s="980"/>
      <c r="AE110" s="981"/>
      <c r="AF110" s="982">
        <v>15823468</v>
      </c>
      <c r="AG110" s="980"/>
      <c r="AH110" s="980"/>
      <c r="AI110" s="980"/>
      <c r="AJ110" s="981"/>
      <c r="AK110" s="982">
        <v>15106530</v>
      </c>
      <c r="AL110" s="980"/>
      <c r="AM110" s="980"/>
      <c r="AN110" s="980"/>
      <c r="AO110" s="981"/>
      <c r="AP110" s="983">
        <v>26.7</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145146554</v>
      </c>
      <c r="BR110" s="927"/>
      <c r="BS110" s="927"/>
      <c r="BT110" s="927"/>
      <c r="BU110" s="927"/>
      <c r="BV110" s="927">
        <v>139381587</v>
      </c>
      <c r="BW110" s="927"/>
      <c r="BX110" s="927"/>
      <c r="BY110" s="927"/>
      <c r="BZ110" s="927"/>
      <c r="CA110" s="927">
        <v>136924899</v>
      </c>
      <c r="CB110" s="927"/>
      <c r="CC110" s="927"/>
      <c r="CD110" s="927"/>
      <c r="CE110" s="927"/>
      <c r="CF110" s="951">
        <v>241.7</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234</v>
      </c>
      <c r="DH110" s="927"/>
      <c r="DI110" s="927"/>
      <c r="DJ110" s="927"/>
      <c r="DK110" s="927"/>
      <c r="DL110" s="927" t="s">
        <v>234</v>
      </c>
      <c r="DM110" s="927"/>
      <c r="DN110" s="927"/>
      <c r="DO110" s="927"/>
      <c r="DP110" s="927"/>
      <c r="DQ110" s="927" t="s">
        <v>446</v>
      </c>
      <c r="DR110" s="927"/>
      <c r="DS110" s="927"/>
      <c r="DT110" s="927"/>
      <c r="DU110" s="927"/>
      <c r="DV110" s="928" t="s">
        <v>234</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446</v>
      </c>
      <c r="AG111" s="1008"/>
      <c r="AH111" s="1008"/>
      <c r="AI111" s="1008"/>
      <c r="AJ111" s="1009"/>
      <c r="AK111" s="1010" t="s">
        <v>446</v>
      </c>
      <c r="AL111" s="1008"/>
      <c r="AM111" s="1008"/>
      <c r="AN111" s="1008"/>
      <c r="AO111" s="1009"/>
      <c r="AP111" s="1011" t="s">
        <v>234</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v>3807992</v>
      </c>
      <c r="BR111" s="899"/>
      <c r="BS111" s="899"/>
      <c r="BT111" s="899"/>
      <c r="BU111" s="899"/>
      <c r="BV111" s="899">
        <v>3683299</v>
      </c>
      <c r="BW111" s="899"/>
      <c r="BX111" s="899"/>
      <c r="BY111" s="899"/>
      <c r="BZ111" s="899"/>
      <c r="CA111" s="899" t="s">
        <v>234</v>
      </c>
      <c r="CB111" s="899"/>
      <c r="CC111" s="899"/>
      <c r="CD111" s="899"/>
      <c r="CE111" s="899"/>
      <c r="CF111" s="960" t="s">
        <v>234</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394</v>
      </c>
      <c r="DH111" s="899"/>
      <c r="DI111" s="899"/>
      <c r="DJ111" s="899"/>
      <c r="DK111" s="899"/>
      <c r="DL111" s="899" t="s">
        <v>446</v>
      </c>
      <c r="DM111" s="899"/>
      <c r="DN111" s="899"/>
      <c r="DO111" s="899"/>
      <c r="DP111" s="899"/>
      <c r="DQ111" s="899" t="s">
        <v>446</v>
      </c>
      <c r="DR111" s="899"/>
      <c r="DS111" s="899"/>
      <c r="DT111" s="899"/>
      <c r="DU111" s="899"/>
      <c r="DV111" s="876" t="s">
        <v>446</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394</v>
      </c>
      <c r="AB112" s="862"/>
      <c r="AC112" s="862"/>
      <c r="AD112" s="862"/>
      <c r="AE112" s="863"/>
      <c r="AF112" s="864" t="s">
        <v>446</v>
      </c>
      <c r="AG112" s="862"/>
      <c r="AH112" s="862"/>
      <c r="AI112" s="862"/>
      <c r="AJ112" s="863"/>
      <c r="AK112" s="864" t="s">
        <v>234</v>
      </c>
      <c r="AL112" s="862"/>
      <c r="AM112" s="862"/>
      <c r="AN112" s="862"/>
      <c r="AO112" s="863"/>
      <c r="AP112" s="909" t="s">
        <v>446</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32042860</v>
      </c>
      <c r="BR112" s="899"/>
      <c r="BS112" s="899"/>
      <c r="BT112" s="899"/>
      <c r="BU112" s="899"/>
      <c r="BV112" s="899">
        <v>31697572</v>
      </c>
      <c r="BW112" s="899"/>
      <c r="BX112" s="899"/>
      <c r="BY112" s="899"/>
      <c r="BZ112" s="899"/>
      <c r="CA112" s="899">
        <v>32509203</v>
      </c>
      <c r="CB112" s="899"/>
      <c r="CC112" s="899"/>
      <c r="CD112" s="899"/>
      <c r="CE112" s="899"/>
      <c r="CF112" s="960">
        <v>57.4</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234</v>
      </c>
      <c r="DH112" s="899"/>
      <c r="DI112" s="899"/>
      <c r="DJ112" s="899"/>
      <c r="DK112" s="899"/>
      <c r="DL112" s="899" t="s">
        <v>234</v>
      </c>
      <c r="DM112" s="899"/>
      <c r="DN112" s="899"/>
      <c r="DO112" s="899"/>
      <c r="DP112" s="899"/>
      <c r="DQ112" s="899" t="s">
        <v>446</v>
      </c>
      <c r="DR112" s="899"/>
      <c r="DS112" s="899"/>
      <c r="DT112" s="899"/>
      <c r="DU112" s="899"/>
      <c r="DV112" s="876" t="s">
        <v>234</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2844924</v>
      </c>
      <c r="AB113" s="1008"/>
      <c r="AC113" s="1008"/>
      <c r="AD113" s="1008"/>
      <c r="AE113" s="1009"/>
      <c r="AF113" s="1010">
        <v>2927197</v>
      </c>
      <c r="AG113" s="1008"/>
      <c r="AH113" s="1008"/>
      <c r="AI113" s="1008"/>
      <c r="AJ113" s="1009"/>
      <c r="AK113" s="1010">
        <v>3066227</v>
      </c>
      <c r="AL113" s="1008"/>
      <c r="AM113" s="1008"/>
      <c r="AN113" s="1008"/>
      <c r="AO113" s="1009"/>
      <c r="AP113" s="1011">
        <v>5.4</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1821709</v>
      </c>
      <c r="BR113" s="899"/>
      <c r="BS113" s="899"/>
      <c r="BT113" s="899"/>
      <c r="BU113" s="899"/>
      <c r="BV113" s="899">
        <v>2235800</v>
      </c>
      <c r="BW113" s="899"/>
      <c r="BX113" s="899"/>
      <c r="BY113" s="899"/>
      <c r="BZ113" s="899"/>
      <c r="CA113" s="899">
        <v>2361314</v>
      </c>
      <c r="CB113" s="899"/>
      <c r="CC113" s="899"/>
      <c r="CD113" s="899"/>
      <c r="CE113" s="899"/>
      <c r="CF113" s="960">
        <v>4.2</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234</v>
      </c>
      <c r="DH113" s="862"/>
      <c r="DI113" s="862"/>
      <c r="DJ113" s="862"/>
      <c r="DK113" s="863"/>
      <c r="DL113" s="864" t="s">
        <v>446</v>
      </c>
      <c r="DM113" s="862"/>
      <c r="DN113" s="862"/>
      <c r="DO113" s="862"/>
      <c r="DP113" s="863"/>
      <c r="DQ113" s="864" t="s">
        <v>446</v>
      </c>
      <c r="DR113" s="862"/>
      <c r="DS113" s="862"/>
      <c r="DT113" s="862"/>
      <c r="DU113" s="863"/>
      <c r="DV113" s="909" t="s">
        <v>234</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223344</v>
      </c>
      <c r="AB114" s="862"/>
      <c r="AC114" s="862"/>
      <c r="AD114" s="862"/>
      <c r="AE114" s="863"/>
      <c r="AF114" s="864">
        <v>212658</v>
      </c>
      <c r="AG114" s="862"/>
      <c r="AH114" s="862"/>
      <c r="AI114" s="862"/>
      <c r="AJ114" s="863"/>
      <c r="AK114" s="864">
        <v>193302</v>
      </c>
      <c r="AL114" s="862"/>
      <c r="AM114" s="862"/>
      <c r="AN114" s="862"/>
      <c r="AO114" s="863"/>
      <c r="AP114" s="909">
        <v>0.3</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12975929</v>
      </c>
      <c r="BR114" s="899"/>
      <c r="BS114" s="899"/>
      <c r="BT114" s="899"/>
      <c r="BU114" s="899"/>
      <c r="BV114" s="899">
        <v>12670130</v>
      </c>
      <c r="BW114" s="899"/>
      <c r="BX114" s="899"/>
      <c r="BY114" s="899"/>
      <c r="BZ114" s="899"/>
      <c r="CA114" s="899">
        <v>12920491</v>
      </c>
      <c r="CB114" s="899"/>
      <c r="CC114" s="899"/>
      <c r="CD114" s="899"/>
      <c r="CE114" s="899"/>
      <c r="CF114" s="960">
        <v>22.8</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394</v>
      </c>
      <c r="DH114" s="862"/>
      <c r="DI114" s="862"/>
      <c r="DJ114" s="862"/>
      <c r="DK114" s="863"/>
      <c r="DL114" s="864" t="s">
        <v>446</v>
      </c>
      <c r="DM114" s="862"/>
      <c r="DN114" s="862"/>
      <c r="DO114" s="862"/>
      <c r="DP114" s="863"/>
      <c r="DQ114" s="864" t="s">
        <v>234</v>
      </c>
      <c r="DR114" s="862"/>
      <c r="DS114" s="862"/>
      <c r="DT114" s="862"/>
      <c r="DU114" s="863"/>
      <c r="DV114" s="909" t="s">
        <v>446</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61920</v>
      </c>
      <c r="AB115" s="1008"/>
      <c r="AC115" s="1008"/>
      <c r="AD115" s="1008"/>
      <c r="AE115" s="1009"/>
      <c r="AF115" s="1010">
        <v>57443</v>
      </c>
      <c r="AG115" s="1008"/>
      <c r="AH115" s="1008"/>
      <c r="AI115" s="1008"/>
      <c r="AJ115" s="1009"/>
      <c r="AK115" s="1010">
        <v>62177</v>
      </c>
      <c r="AL115" s="1008"/>
      <c r="AM115" s="1008"/>
      <c r="AN115" s="1008"/>
      <c r="AO115" s="1009"/>
      <c r="AP115" s="1011">
        <v>0.1</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446</v>
      </c>
      <c r="BR115" s="899"/>
      <c r="BS115" s="899"/>
      <c r="BT115" s="899"/>
      <c r="BU115" s="899"/>
      <c r="BV115" s="899" t="s">
        <v>446</v>
      </c>
      <c r="BW115" s="899"/>
      <c r="BX115" s="899"/>
      <c r="BY115" s="899"/>
      <c r="BZ115" s="899"/>
      <c r="CA115" s="899" t="s">
        <v>234</v>
      </c>
      <c r="CB115" s="899"/>
      <c r="CC115" s="899"/>
      <c r="CD115" s="899"/>
      <c r="CE115" s="899"/>
      <c r="CF115" s="960" t="s">
        <v>394</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3807992</v>
      </c>
      <c r="DH115" s="862"/>
      <c r="DI115" s="862"/>
      <c r="DJ115" s="862"/>
      <c r="DK115" s="863"/>
      <c r="DL115" s="864">
        <v>3683299</v>
      </c>
      <c r="DM115" s="862"/>
      <c r="DN115" s="862"/>
      <c r="DO115" s="862"/>
      <c r="DP115" s="863"/>
      <c r="DQ115" s="864" t="s">
        <v>446</v>
      </c>
      <c r="DR115" s="862"/>
      <c r="DS115" s="862"/>
      <c r="DT115" s="862"/>
      <c r="DU115" s="863"/>
      <c r="DV115" s="909" t="s">
        <v>446</v>
      </c>
      <c r="DW115" s="910"/>
      <c r="DX115" s="910"/>
      <c r="DY115" s="910"/>
      <c r="DZ115" s="911"/>
    </row>
    <row r="116" spans="1:130" s="247"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234</v>
      </c>
      <c r="AB116" s="862"/>
      <c r="AC116" s="862"/>
      <c r="AD116" s="862"/>
      <c r="AE116" s="863"/>
      <c r="AF116" s="864" t="s">
        <v>446</v>
      </c>
      <c r="AG116" s="862"/>
      <c r="AH116" s="862"/>
      <c r="AI116" s="862"/>
      <c r="AJ116" s="863"/>
      <c r="AK116" s="864" t="s">
        <v>446</v>
      </c>
      <c r="AL116" s="862"/>
      <c r="AM116" s="862"/>
      <c r="AN116" s="862"/>
      <c r="AO116" s="863"/>
      <c r="AP116" s="909" t="s">
        <v>234</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394</v>
      </c>
      <c r="BR116" s="899"/>
      <c r="BS116" s="899"/>
      <c r="BT116" s="899"/>
      <c r="BU116" s="899"/>
      <c r="BV116" s="899" t="s">
        <v>234</v>
      </c>
      <c r="BW116" s="899"/>
      <c r="BX116" s="899"/>
      <c r="BY116" s="899"/>
      <c r="BZ116" s="899"/>
      <c r="CA116" s="899" t="s">
        <v>446</v>
      </c>
      <c r="CB116" s="899"/>
      <c r="CC116" s="899"/>
      <c r="CD116" s="899"/>
      <c r="CE116" s="899"/>
      <c r="CF116" s="960" t="s">
        <v>394</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446</v>
      </c>
      <c r="DH116" s="862"/>
      <c r="DI116" s="862"/>
      <c r="DJ116" s="862"/>
      <c r="DK116" s="863"/>
      <c r="DL116" s="864" t="s">
        <v>234</v>
      </c>
      <c r="DM116" s="862"/>
      <c r="DN116" s="862"/>
      <c r="DO116" s="862"/>
      <c r="DP116" s="863"/>
      <c r="DQ116" s="864" t="s">
        <v>446</v>
      </c>
      <c r="DR116" s="862"/>
      <c r="DS116" s="862"/>
      <c r="DT116" s="862"/>
      <c r="DU116" s="863"/>
      <c r="DV116" s="909" t="s">
        <v>446</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19508688</v>
      </c>
      <c r="AB117" s="994"/>
      <c r="AC117" s="994"/>
      <c r="AD117" s="994"/>
      <c r="AE117" s="995"/>
      <c r="AF117" s="996">
        <v>19020766</v>
      </c>
      <c r="AG117" s="994"/>
      <c r="AH117" s="994"/>
      <c r="AI117" s="994"/>
      <c r="AJ117" s="995"/>
      <c r="AK117" s="996">
        <v>18428236</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446</v>
      </c>
      <c r="BR117" s="899"/>
      <c r="BS117" s="899"/>
      <c r="BT117" s="899"/>
      <c r="BU117" s="899"/>
      <c r="BV117" s="899" t="s">
        <v>446</v>
      </c>
      <c r="BW117" s="899"/>
      <c r="BX117" s="899"/>
      <c r="BY117" s="899"/>
      <c r="BZ117" s="899"/>
      <c r="CA117" s="899" t="s">
        <v>234</v>
      </c>
      <c r="CB117" s="899"/>
      <c r="CC117" s="899"/>
      <c r="CD117" s="899"/>
      <c r="CE117" s="899"/>
      <c r="CF117" s="960" t="s">
        <v>446</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234</v>
      </c>
      <c r="DH117" s="862"/>
      <c r="DI117" s="862"/>
      <c r="DJ117" s="862"/>
      <c r="DK117" s="863"/>
      <c r="DL117" s="864" t="s">
        <v>234</v>
      </c>
      <c r="DM117" s="862"/>
      <c r="DN117" s="862"/>
      <c r="DO117" s="862"/>
      <c r="DP117" s="863"/>
      <c r="DQ117" s="864" t="s">
        <v>446</v>
      </c>
      <c r="DR117" s="862"/>
      <c r="DS117" s="862"/>
      <c r="DT117" s="862"/>
      <c r="DU117" s="863"/>
      <c r="DV117" s="909" t="s">
        <v>446</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309</v>
      </c>
      <c r="AG118" s="987"/>
      <c r="AH118" s="987"/>
      <c r="AI118" s="987"/>
      <c r="AJ118" s="988"/>
      <c r="AK118" s="989" t="s">
        <v>308</v>
      </c>
      <c r="AL118" s="987"/>
      <c r="AM118" s="987"/>
      <c r="AN118" s="987"/>
      <c r="AO118" s="988"/>
      <c r="AP118" s="990" t="s">
        <v>440</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234</v>
      </c>
      <c r="BR118" s="930"/>
      <c r="BS118" s="930"/>
      <c r="BT118" s="930"/>
      <c r="BU118" s="930"/>
      <c r="BV118" s="930" t="s">
        <v>234</v>
      </c>
      <c r="BW118" s="930"/>
      <c r="BX118" s="930"/>
      <c r="BY118" s="930"/>
      <c r="BZ118" s="930"/>
      <c r="CA118" s="930" t="s">
        <v>394</v>
      </c>
      <c r="CB118" s="930"/>
      <c r="CC118" s="930"/>
      <c r="CD118" s="930"/>
      <c r="CE118" s="930"/>
      <c r="CF118" s="960" t="s">
        <v>234</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446</v>
      </c>
      <c r="DH118" s="862"/>
      <c r="DI118" s="862"/>
      <c r="DJ118" s="862"/>
      <c r="DK118" s="863"/>
      <c r="DL118" s="864" t="s">
        <v>234</v>
      </c>
      <c r="DM118" s="862"/>
      <c r="DN118" s="862"/>
      <c r="DO118" s="862"/>
      <c r="DP118" s="863"/>
      <c r="DQ118" s="864" t="s">
        <v>234</v>
      </c>
      <c r="DR118" s="862"/>
      <c r="DS118" s="862"/>
      <c r="DT118" s="862"/>
      <c r="DU118" s="863"/>
      <c r="DV118" s="909" t="s">
        <v>234</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234</v>
      </c>
      <c r="AB119" s="980"/>
      <c r="AC119" s="980"/>
      <c r="AD119" s="980"/>
      <c r="AE119" s="981"/>
      <c r="AF119" s="982" t="s">
        <v>446</v>
      </c>
      <c r="AG119" s="980"/>
      <c r="AH119" s="980"/>
      <c r="AI119" s="980"/>
      <c r="AJ119" s="981"/>
      <c r="AK119" s="982" t="s">
        <v>446</v>
      </c>
      <c r="AL119" s="980"/>
      <c r="AM119" s="980"/>
      <c r="AN119" s="980"/>
      <c r="AO119" s="981"/>
      <c r="AP119" s="983" t="s">
        <v>394</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471</v>
      </c>
      <c r="BP119" s="963"/>
      <c r="BQ119" s="967">
        <v>195795044</v>
      </c>
      <c r="BR119" s="930"/>
      <c r="BS119" s="930"/>
      <c r="BT119" s="930"/>
      <c r="BU119" s="930"/>
      <c r="BV119" s="930">
        <v>189668388</v>
      </c>
      <c r="BW119" s="930"/>
      <c r="BX119" s="930"/>
      <c r="BY119" s="930"/>
      <c r="BZ119" s="930"/>
      <c r="CA119" s="930">
        <v>184715907</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234</v>
      </c>
      <c r="DH119" s="845"/>
      <c r="DI119" s="845"/>
      <c r="DJ119" s="845"/>
      <c r="DK119" s="846"/>
      <c r="DL119" s="847" t="s">
        <v>234</v>
      </c>
      <c r="DM119" s="845"/>
      <c r="DN119" s="845"/>
      <c r="DO119" s="845"/>
      <c r="DP119" s="846"/>
      <c r="DQ119" s="847" t="s">
        <v>234</v>
      </c>
      <c r="DR119" s="845"/>
      <c r="DS119" s="845"/>
      <c r="DT119" s="845"/>
      <c r="DU119" s="846"/>
      <c r="DV119" s="933" t="s">
        <v>234</v>
      </c>
      <c r="DW119" s="934"/>
      <c r="DX119" s="934"/>
      <c r="DY119" s="934"/>
      <c r="DZ119" s="935"/>
    </row>
    <row r="120" spans="1:130" s="247" customFormat="1" ht="26.25" customHeight="1" x14ac:dyDescent="0.15">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446</v>
      </c>
      <c r="AB120" s="862"/>
      <c r="AC120" s="862"/>
      <c r="AD120" s="862"/>
      <c r="AE120" s="863"/>
      <c r="AF120" s="864" t="s">
        <v>234</v>
      </c>
      <c r="AG120" s="862"/>
      <c r="AH120" s="862"/>
      <c r="AI120" s="862"/>
      <c r="AJ120" s="863"/>
      <c r="AK120" s="864" t="s">
        <v>446</v>
      </c>
      <c r="AL120" s="862"/>
      <c r="AM120" s="862"/>
      <c r="AN120" s="862"/>
      <c r="AO120" s="863"/>
      <c r="AP120" s="909" t="s">
        <v>234</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11770864</v>
      </c>
      <c r="BR120" s="927"/>
      <c r="BS120" s="927"/>
      <c r="BT120" s="927"/>
      <c r="BU120" s="927"/>
      <c r="BV120" s="927">
        <v>10793365</v>
      </c>
      <c r="BW120" s="927"/>
      <c r="BX120" s="927"/>
      <c r="BY120" s="927"/>
      <c r="BZ120" s="927"/>
      <c r="CA120" s="927">
        <v>9796942</v>
      </c>
      <c r="CB120" s="927"/>
      <c r="CC120" s="927"/>
      <c r="CD120" s="927"/>
      <c r="CE120" s="927"/>
      <c r="CF120" s="951">
        <v>17.3</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24747995</v>
      </c>
      <c r="DH120" s="927"/>
      <c r="DI120" s="927"/>
      <c r="DJ120" s="927"/>
      <c r="DK120" s="927"/>
      <c r="DL120" s="927">
        <v>24796639</v>
      </c>
      <c r="DM120" s="927"/>
      <c r="DN120" s="927"/>
      <c r="DO120" s="927"/>
      <c r="DP120" s="927"/>
      <c r="DQ120" s="927">
        <v>25809124</v>
      </c>
      <c r="DR120" s="927"/>
      <c r="DS120" s="927"/>
      <c r="DT120" s="927"/>
      <c r="DU120" s="927"/>
      <c r="DV120" s="928">
        <v>45.6</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446</v>
      </c>
      <c r="AB121" s="862"/>
      <c r="AC121" s="862"/>
      <c r="AD121" s="862"/>
      <c r="AE121" s="863"/>
      <c r="AF121" s="864" t="s">
        <v>234</v>
      </c>
      <c r="AG121" s="862"/>
      <c r="AH121" s="862"/>
      <c r="AI121" s="862"/>
      <c r="AJ121" s="863"/>
      <c r="AK121" s="864" t="s">
        <v>394</v>
      </c>
      <c r="AL121" s="862"/>
      <c r="AM121" s="862"/>
      <c r="AN121" s="862"/>
      <c r="AO121" s="863"/>
      <c r="AP121" s="909" t="s">
        <v>234</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4081638</v>
      </c>
      <c r="BR121" s="899"/>
      <c r="BS121" s="899"/>
      <c r="BT121" s="899"/>
      <c r="BU121" s="899"/>
      <c r="BV121" s="899">
        <v>4369955</v>
      </c>
      <c r="BW121" s="899"/>
      <c r="BX121" s="899"/>
      <c r="BY121" s="899"/>
      <c r="BZ121" s="899"/>
      <c r="CA121" s="899">
        <v>4469432</v>
      </c>
      <c r="CB121" s="899"/>
      <c r="CC121" s="899"/>
      <c r="CD121" s="899"/>
      <c r="CE121" s="899"/>
      <c r="CF121" s="960">
        <v>7.9</v>
      </c>
      <c r="CG121" s="961"/>
      <c r="CH121" s="961"/>
      <c r="CI121" s="961"/>
      <c r="CJ121" s="961"/>
      <c r="CK121" s="954"/>
      <c r="CL121" s="940"/>
      <c r="CM121" s="940"/>
      <c r="CN121" s="940"/>
      <c r="CO121" s="941"/>
      <c r="CP121" s="920" t="s">
        <v>419</v>
      </c>
      <c r="CQ121" s="921"/>
      <c r="CR121" s="921"/>
      <c r="CS121" s="921"/>
      <c r="CT121" s="921"/>
      <c r="CU121" s="921"/>
      <c r="CV121" s="921"/>
      <c r="CW121" s="921"/>
      <c r="CX121" s="921"/>
      <c r="CY121" s="921"/>
      <c r="CZ121" s="921"/>
      <c r="DA121" s="921"/>
      <c r="DB121" s="921"/>
      <c r="DC121" s="921"/>
      <c r="DD121" s="921"/>
      <c r="DE121" s="921"/>
      <c r="DF121" s="922"/>
      <c r="DG121" s="898">
        <v>2742090</v>
      </c>
      <c r="DH121" s="899"/>
      <c r="DI121" s="899"/>
      <c r="DJ121" s="899"/>
      <c r="DK121" s="899"/>
      <c r="DL121" s="899">
        <v>2613909</v>
      </c>
      <c r="DM121" s="899"/>
      <c r="DN121" s="899"/>
      <c r="DO121" s="899"/>
      <c r="DP121" s="899"/>
      <c r="DQ121" s="899">
        <v>2484570</v>
      </c>
      <c r="DR121" s="899"/>
      <c r="DS121" s="899"/>
      <c r="DT121" s="899"/>
      <c r="DU121" s="899"/>
      <c r="DV121" s="876">
        <v>4.4000000000000004</v>
      </c>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446</v>
      </c>
      <c r="AB122" s="862"/>
      <c r="AC122" s="862"/>
      <c r="AD122" s="862"/>
      <c r="AE122" s="863"/>
      <c r="AF122" s="864" t="s">
        <v>234</v>
      </c>
      <c r="AG122" s="862"/>
      <c r="AH122" s="862"/>
      <c r="AI122" s="862"/>
      <c r="AJ122" s="863"/>
      <c r="AK122" s="864" t="s">
        <v>394</v>
      </c>
      <c r="AL122" s="862"/>
      <c r="AM122" s="862"/>
      <c r="AN122" s="862"/>
      <c r="AO122" s="863"/>
      <c r="AP122" s="909" t="s">
        <v>234</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120895600</v>
      </c>
      <c r="BR122" s="930"/>
      <c r="BS122" s="930"/>
      <c r="BT122" s="930"/>
      <c r="BU122" s="930"/>
      <c r="BV122" s="930">
        <v>119288066</v>
      </c>
      <c r="BW122" s="930"/>
      <c r="BX122" s="930"/>
      <c r="BY122" s="930"/>
      <c r="BZ122" s="930"/>
      <c r="CA122" s="930">
        <v>117423795</v>
      </c>
      <c r="CB122" s="930"/>
      <c r="CC122" s="930"/>
      <c r="CD122" s="930"/>
      <c r="CE122" s="930"/>
      <c r="CF122" s="931">
        <v>207.3</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1670629</v>
      </c>
      <c r="DH122" s="899"/>
      <c r="DI122" s="899"/>
      <c r="DJ122" s="899"/>
      <c r="DK122" s="899"/>
      <c r="DL122" s="899">
        <v>1519904</v>
      </c>
      <c r="DM122" s="899"/>
      <c r="DN122" s="899"/>
      <c r="DO122" s="899"/>
      <c r="DP122" s="899"/>
      <c r="DQ122" s="899">
        <v>1734045</v>
      </c>
      <c r="DR122" s="899"/>
      <c r="DS122" s="899"/>
      <c r="DT122" s="899"/>
      <c r="DU122" s="899"/>
      <c r="DV122" s="876">
        <v>3.1</v>
      </c>
      <c r="DW122" s="876"/>
      <c r="DX122" s="876"/>
      <c r="DY122" s="876"/>
      <c r="DZ122" s="877"/>
    </row>
    <row r="123" spans="1:130" s="247" customFormat="1" ht="26.25" customHeight="1" x14ac:dyDescent="0.15">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234</v>
      </c>
      <c r="AB123" s="862"/>
      <c r="AC123" s="862"/>
      <c r="AD123" s="862"/>
      <c r="AE123" s="863"/>
      <c r="AF123" s="864" t="s">
        <v>234</v>
      </c>
      <c r="AG123" s="862"/>
      <c r="AH123" s="862"/>
      <c r="AI123" s="862"/>
      <c r="AJ123" s="863"/>
      <c r="AK123" s="864" t="s">
        <v>446</v>
      </c>
      <c r="AL123" s="862"/>
      <c r="AM123" s="862"/>
      <c r="AN123" s="862"/>
      <c r="AO123" s="863"/>
      <c r="AP123" s="909" t="s">
        <v>234</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480</v>
      </c>
      <c r="BP123" s="963"/>
      <c r="BQ123" s="917">
        <v>136748102</v>
      </c>
      <c r="BR123" s="918"/>
      <c r="BS123" s="918"/>
      <c r="BT123" s="918"/>
      <c r="BU123" s="918"/>
      <c r="BV123" s="918">
        <v>134451386</v>
      </c>
      <c r="BW123" s="918"/>
      <c r="BX123" s="918"/>
      <c r="BY123" s="918"/>
      <c r="BZ123" s="918"/>
      <c r="CA123" s="918">
        <v>131690169</v>
      </c>
      <c r="CB123" s="918"/>
      <c r="CC123" s="918"/>
      <c r="CD123" s="918"/>
      <c r="CE123" s="918"/>
      <c r="CF123" s="828"/>
      <c r="CG123" s="829"/>
      <c r="CH123" s="829"/>
      <c r="CI123" s="829"/>
      <c r="CJ123" s="919"/>
      <c r="CK123" s="954"/>
      <c r="CL123" s="940"/>
      <c r="CM123" s="940"/>
      <c r="CN123" s="940"/>
      <c r="CO123" s="941"/>
      <c r="CP123" s="920" t="s">
        <v>415</v>
      </c>
      <c r="CQ123" s="921"/>
      <c r="CR123" s="921"/>
      <c r="CS123" s="921"/>
      <c r="CT123" s="921"/>
      <c r="CU123" s="921"/>
      <c r="CV123" s="921"/>
      <c r="CW123" s="921"/>
      <c r="CX123" s="921"/>
      <c r="CY123" s="921"/>
      <c r="CZ123" s="921"/>
      <c r="DA123" s="921"/>
      <c r="DB123" s="921"/>
      <c r="DC123" s="921"/>
      <c r="DD123" s="921"/>
      <c r="DE123" s="921"/>
      <c r="DF123" s="922"/>
      <c r="DG123" s="861">
        <v>1678087</v>
      </c>
      <c r="DH123" s="862"/>
      <c r="DI123" s="862"/>
      <c r="DJ123" s="862"/>
      <c r="DK123" s="863"/>
      <c r="DL123" s="864">
        <v>1537632</v>
      </c>
      <c r="DM123" s="862"/>
      <c r="DN123" s="862"/>
      <c r="DO123" s="862"/>
      <c r="DP123" s="863"/>
      <c r="DQ123" s="864">
        <v>1493384</v>
      </c>
      <c r="DR123" s="862"/>
      <c r="DS123" s="862"/>
      <c r="DT123" s="862"/>
      <c r="DU123" s="863"/>
      <c r="DV123" s="909">
        <v>2.6</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234</v>
      </c>
      <c r="AB124" s="862"/>
      <c r="AC124" s="862"/>
      <c r="AD124" s="862"/>
      <c r="AE124" s="863"/>
      <c r="AF124" s="864" t="s">
        <v>446</v>
      </c>
      <c r="AG124" s="862"/>
      <c r="AH124" s="862"/>
      <c r="AI124" s="862"/>
      <c r="AJ124" s="863"/>
      <c r="AK124" s="864" t="s">
        <v>234</v>
      </c>
      <c r="AL124" s="862"/>
      <c r="AM124" s="862"/>
      <c r="AN124" s="862"/>
      <c r="AO124" s="863"/>
      <c r="AP124" s="909" t="s">
        <v>234</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104.3</v>
      </c>
      <c r="BR124" s="916"/>
      <c r="BS124" s="916"/>
      <c r="BT124" s="916"/>
      <c r="BU124" s="916"/>
      <c r="BV124" s="916">
        <v>97.5</v>
      </c>
      <c r="BW124" s="916"/>
      <c r="BX124" s="916"/>
      <c r="BY124" s="916"/>
      <c r="BZ124" s="916"/>
      <c r="CA124" s="916">
        <v>93.6</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1204059</v>
      </c>
      <c r="DH124" s="845"/>
      <c r="DI124" s="845"/>
      <c r="DJ124" s="845"/>
      <c r="DK124" s="846"/>
      <c r="DL124" s="847">
        <v>1229488</v>
      </c>
      <c r="DM124" s="845"/>
      <c r="DN124" s="845"/>
      <c r="DO124" s="845"/>
      <c r="DP124" s="846"/>
      <c r="DQ124" s="847">
        <v>988080</v>
      </c>
      <c r="DR124" s="845"/>
      <c r="DS124" s="845"/>
      <c r="DT124" s="845"/>
      <c r="DU124" s="846"/>
      <c r="DV124" s="933">
        <v>1.7</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446</v>
      </c>
      <c r="AB125" s="862"/>
      <c r="AC125" s="862"/>
      <c r="AD125" s="862"/>
      <c r="AE125" s="863"/>
      <c r="AF125" s="864" t="s">
        <v>446</v>
      </c>
      <c r="AG125" s="862"/>
      <c r="AH125" s="862"/>
      <c r="AI125" s="862"/>
      <c r="AJ125" s="863"/>
      <c r="AK125" s="864" t="s">
        <v>394</v>
      </c>
      <c r="AL125" s="862"/>
      <c r="AM125" s="862"/>
      <c r="AN125" s="862"/>
      <c r="AO125" s="863"/>
      <c r="AP125" s="909" t="s">
        <v>394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446</v>
      </c>
      <c r="DH125" s="927"/>
      <c r="DI125" s="927"/>
      <c r="DJ125" s="927"/>
      <c r="DK125" s="927"/>
      <c r="DL125" s="927" t="s">
        <v>234</v>
      </c>
      <c r="DM125" s="927"/>
      <c r="DN125" s="927"/>
      <c r="DO125" s="927"/>
      <c r="DP125" s="927"/>
      <c r="DQ125" s="927" t="s">
        <v>394</v>
      </c>
      <c r="DR125" s="927"/>
      <c r="DS125" s="927"/>
      <c r="DT125" s="927"/>
      <c r="DU125" s="927"/>
      <c r="DV125" s="928" t="s">
        <v>446</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234</v>
      </c>
      <c r="AB126" s="862"/>
      <c r="AC126" s="862"/>
      <c r="AD126" s="862"/>
      <c r="AE126" s="863"/>
      <c r="AF126" s="864" t="s">
        <v>234</v>
      </c>
      <c r="AG126" s="862"/>
      <c r="AH126" s="862"/>
      <c r="AI126" s="862"/>
      <c r="AJ126" s="863"/>
      <c r="AK126" s="864" t="s">
        <v>234</v>
      </c>
      <c r="AL126" s="862"/>
      <c r="AM126" s="862"/>
      <c r="AN126" s="862"/>
      <c r="AO126" s="863"/>
      <c r="AP126" s="909" t="s">
        <v>234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446</v>
      </c>
      <c r="DH126" s="899"/>
      <c r="DI126" s="899"/>
      <c r="DJ126" s="899"/>
      <c r="DK126" s="899"/>
      <c r="DL126" s="899" t="s">
        <v>394</v>
      </c>
      <c r="DM126" s="899"/>
      <c r="DN126" s="899"/>
      <c r="DO126" s="899"/>
      <c r="DP126" s="899"/>
      <c r="DQ126" s="899" t="s">
        <v>446</v>
      </c>
      <c r="DR126" s="899"/>
      <c r="DS126" s="899"/>
      <c r="DT126" s="899"/>
      <c r="DU126" s="899"/>
      <c r="DV126" s="876" t="s">
        <v>394</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61920</v>
      </c>
      <c r="AB127" s="862"/>
      <c r="AC127" s="862"/>
      <c r="AD127" s="862"/>
      <c r="AE127" s="863"/>
      <c r="AF127" s="864">
        <v>57443</v>
      </c>
      <c r="AG127" s="862"/>
      <c r="AH127" s="862"/>
      <c r="AI127" s="862"/>
      <c r="AJ127" s="863"/>
      <c r="AK127" s="864">
        <v>62177</v>
      </c>
      <c r="AL127" s="862"/>
      <c r="AM127" s="862"/>
      <c r="AN127" s="862"/>
      <c r="AO127" s="863"/>
      <c r="AP127" s="909">
        <v>0.1</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446</v>
      </c>
      <c r="DH127" s="899"/>
      <c r="DI127" s="899"/>
      <c r="DJ127" s="899"/>
      <c r="DK127" s="899"/>
      <c r="DL127" s="899" t="s">
        <v>234</v>
      </c>
      <c r="DM127" s="899"/>
      <c r="DN127" s="899"/>
      <c r="DO127" s="899"/>
      <c r="DP127" s="899"/>
      <c r="DQ127" s="899" t="s">
        <v>446</v>
      </c>
      <c r="DR127" s="899"/>
      <c r="DS127" s="899"/>
      <c r="DT127" s="899"/>
      <c r="DU127" s="899"/>
      <c r="DV127" s="876" t="s">
        <v>446</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428089</v>
      </c>
      <c r="AB128" s="883"/>
      <c r="AC128" s="883"/>
      <c r="AD128" s="883"/>
      <c r="AE128" s="884"/>
      <c r="AF128" s="885">
        <v>466285</v>
      </c>
      <c r="AG128" s="883"/>
      <c r="AH128" s="883"/>
      <c r="AI128" s="883"/>
      <c r="AJ128" s="884"/>
      <c r="AK128" s="885">
        <v>429003</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446</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446</v>
      </c>
      <c r="DH128" s="873"/>
      <c r="DI128" s="873"/>
      <c r="DJ128" s="873"/>
      <c r="DK128" s="873"/>
      <c r="DL128" s="873" t="s">
        <v>446</v>
      </c>
      <c r="DM128" s="873"/>
      <c r="DN128" s="873"/>
      <c r="DO128" s="873"/>
      <c r="DP128" s="873"/>
      <c r="DQ128" s="873" t="s">
        <v>446</v>
      </c>
      <c r="DR128" s="873"/>
      <c r="DS128" s="873"/>
      <c r="DT128" s="873"/>
      <c r="DU128" s="873"/>
      <c r="DV128" s="874" t="s">
        <v>234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66903372</v>
      </c>
      <c r="AB129" s="862"/>
      <c r="AC129" s="862"/>
      <c r="AD129" s="862"/>
      <c r="AE129" s="863"/>
      <c r="AF129" s="864">
        <v>66644875</v>
      </c>
      <c r="AG129" s="862"/>
      <c r="AH129" s="862"/>
      <c r="AI129" s="862"/>
      <c r="AJ129" s="863"/>
      <c r="AK129" s="864">
        <v>66410982</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446</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10326886</v>
      </c>
      <c r="AB130" s="862"/>
      <c r="AC130" s="862"/>
      <c r="AD130" s="862"/>
      <c r="AE130" s="863"/>
      <c r="AF130" s="864">
        <v>10027210</v>
      </c>
      <c r="AG130" s="862"/>
      <c r="AH130" s="862"/>
      <c r="AI130" s="862"/>
      <c r="AJ130" s="863"/>
      <c r="AK130" s="864">
        <v>9764478</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15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56576486</v>
      </c>
      <c r="AB131" s="845"/>
      <c r="AC131" s="845"/>
      <c r="AD131" s="845"/>
      <c r="AE131" s="846"/>
      <c r="AF131" s="847">
        <v>56617665</v>
      </c>
      <c r="AG131" s="845"/>
      <c r="AH131" s="845"/>
      <c r="AI131" s="845"/>
      <c r="AJ131" s="846"/>
      <c r="AK131" s="847">
        <v>56646504</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93.6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15.472351890000001</v>
      </c>
      <c r="AB132" s="825"/>
      <c r="AC132" s="825"/>
      <c r="AD132" s="825"/>
      <c r="AE132" s="826"/>
      <c r="AF132" s="827">
        <v>15.06114943</v>
      </c>
      <c r="AG132" s="825"/>
      <c r="AH132" s="825"/>
      <c r="AI132" s="825"/>
      <c r="AJ132" s="826"/>
      <c r="AK132" s="827">
        <v>14.53709306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15.2</v>
      </c>
      <c r="AB133" s="804"/>
      <c r="AC133" s="804"/>
      <c r="AD133" s="804"/>
      <c r="AE133" s="805"/>
      <c r="AF133" s="803">
        <v>15.2</v>
      </c>
      <c r="AG133" s="804"/>
      <c r="AH133" s="804"/>
      <c r="AI133" s="804"/>
      <c r="AJ133" s="805"/>
      <c r="AK133" s="803">
        <v>15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7wXpQasxNfALVMJixTRWt359XEVVTHkX2t9Ncn583ctxxMFknhvWM2VX3EK1dutRPLxUILdjg0ulF9iDEGEeg==" saltValue="bKrZgmdYnDwzGCjnumb+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qATsXgW0sPgF/QjQKjMoX+IGQwgs+3luCI0ojmsS0qBtQhCfUneYW97NAx3lEnyWmElta/8G8rzSg5ZwhiX/g==" saltValue="MNTasZElYtNjYrsCXdJB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A0+P5Vkbl3ZqouKvReIOZJJGd1nY0r11J+BQnwcbiADY1n4chP4Qpupy/N2QzioxCQq3uc/vwaDWm+fUhqrBA==" saltValue="P556JtZUvANcFcGl27iZV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11628346</v>
      </c>
      <c r="AP9" s="313">
        <v>41348</v>
      </c>
      <c r="AQ9" s="314">
        <v>58073</v>
      </c>
      <c r="AR9" s="315">
        <v>-28.8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915330</v>
      </c>
      <c r="AP10" s="316">
        <v>3255</v>
      </c>
      <c r="AQ10" s="317">
        <v>2762</v>
      </c>
      <c r="AR10" s="318">
        <v>17.8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3150598</v>
      </c>
      <c r="AP11" s="316">
        <v>11203</v>
      </c>
      <c r="AQ11" s="317">
        <v>1714</v>
      </c>
      <c r="AR11" s="318">
        <v>553.6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v>207363</v>
      </c>
      <c r="AP12" s="316">
        <v>737</v>
      </c>
      <c r="AQ12" s="317">
        <v>632</v>
      </c>
      <c r="AR12" s="318">
        <v>16.600000000000001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519</v>
      </c>
      <c r="AP13" s="316" t="s">
        <v>519</v>
      </c>
      <c r="AQ13" s="317">
        <v>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770058</v>
      </c>
      <c r="AP14" s="316">
        <v>2738</v>
      </c>
      <c r="AQ14" s="317">
        <v>1980</v>
      </c>
      <c r="AR14" s="318">
        <v>38.299999999999997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546425</v>
      </c>
      <c r="AP15" s="316">
        <v>1943</v>
      </c>
      <c r="AQ15" s="317">
        <v>1379</v>
      </c>
      <c r="AR15" s="318">
        <v>40.9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-805129</v>
      </c>
      <c r="AP16" s="316">
        <v>-2863</v>
      </c>
      <c r="AQ16" s="317">
        <v>-3914</v>
      </c>
      <c r="AR16" s="318">
        <v>-26.9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16412991</v>
      </c>
      <c r="AP17" s="316">
        <v>58361</v>
      </c>
      <c r="AQ17" s="317">
        <v>62636</v>
      </c>
      <c r="AR17" s="318">
        <v>-6.8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5.03</v>
      </c>
      <c r="AP21" s="329">
        <v>6.32</v>
      </c>
      <c r="AQ21" s="330">
        <v>-1.29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97.2</v>
      </c>
      <c r="AP22" s="334">
        <v>99.9</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15106530</v>
      </c>
      <c r="AP32" s="343">
        <v>53716</v>
      </c>
      <c r="AQ32" s="344">
        <v>36995</v>
      </c>
      <c r="AR32" s="345">
        <v>45.2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519</v>
      </c>
      <c r="AP33" s="343" t="s">
        <v>519</v>
      </c>
      <c r="AQ33" s="344">
        <v>3</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519</v>
      </c>
      <c r="AP34" s="343" t="s">
        <v>519</v>
      </c>
      <c r="AQ34" s="344">
        <v>81</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3066227</v>
      </c>
      <c r="AP35" s="343">
        <v>10903</v>
      </c>
      <c r="AQ35" s="344">
        <v>8919</v>
      </c>
      <c r="AR35" s="345">
        <v>22.2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193302</v>
      </c>
      <c r="AP36" s="343">
        <v>687</v>
      </c>
      <c r="AQ36" s="344">
        <v>380</v>
      </c>
      <c r="AR36" s="345">
        <v>80.8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62177</v>
      </c>
      <c r="AP37" s="343">
        <v>221</v>
      </c>
      <c r="AQ37" s="344">
        <v>886</v>
      </c>
      <c r="AR37" s="345">
        <v>-75.099999999999994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519</v>
      </c>
      <c r="AP38" s="346" t="s">
        <v>519</v>
      </c>
      <c r="AQ38" s="347">
        <v>1</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-429003</v>
      </c>
      <c r="AP39" s="343">
        <v>-1525</v>
      </c>
      <c r="AQ39" s="344">
        <v>-8108</v>
      </c>
      <c r="AR39" s="345">
        <v>-81.2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-9764478</v>
      </c>
      <c r="AP40" s="343">
        <v>-34720</v>
      </c>
      <c r="AQ40" s="344">
        <v>-28743</v>
      </c>
      <c r="AR40" s="345">
        <v>20.8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8234755</v>
      </c>
      <c r="AP41" s="343">
        <v>29281</v>
      </c>
      <c r="AQ41" s="344">
        <v>10414</v>
      </c>
      <c r="AR41" s="345">
        <v>181.2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7338320</v>
      </c>
      <c r="AN51" s="365">
        <v>25040</v>
      </c>
      <c r="AO51" s="366">
        <v>-51.1</v>
      </c>
      <c r="AP51" s="367">
        <v>50880</v>
      </c>
      <c r="AQ51" s="368">
        <v>-1.4</v>
      </c>
      <c r="AR51" s="369">
        <v>-49.7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2393524</v>
      </c>
      <c r="AN52" s="373">
        <v>8167</v>
      </c>
      <c r="AO52" s="374">
        <v>-71.7</v>
      </c>
      <c r="AP52" s="375">
        <v>27819</v>
      </c>
      <c r="AQ52" s="376">
        <v>7.5</v>
      </c>
      <c r="AR52" s="377">
        <v>-79.2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6214565</v>
      </c>
      <c r="AN53" s="365">
        <v>21419</v>
      </c>
      <c r="AO53" s="366">
        <v>-14.5</v>
      </c>
      <c r="AP53" s="367">
        <v>46395</v>
      </c>
      <c r="AQ53" s="368">
        <v>-8.8000000000000007</v>
      </c>
      <c r="AR53" s="369">
        <v>-5.7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2011802</v>
      </c>
      <c r="AN54" s="373">
        <v>6934</v>
      </c>
      <c r="AO54" s="374">
        <v>-15.1</v>
      </c>
      <c r="AP54" s="375">
        <v>26304</v>
      </c>
      <c r="AQ54" s="376">
        <v>-5.4</v>
      </c>
      <c r="AR54" s="377">
        <v>-9.6999999999999993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8225795</v>
      </c>
      <c r="AN55" s="365">
        <v>28604</v>
      </c>
      <c r="AO55" s="366">
        <v>33.5</v>
      </c>
      <c r="AP55" s="367">
        <v>48088</v>
      </c>
      <c r="AQ55" s="368">
        <v>3.6</v>
      </c>
      <c r="AR55" s="369">
        <v>29.9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3798247</v>
      </c>
      <c r="AN56" s="373">
        <v>13208</v>
      </c>
      <c r="AO56" s="374">
        <v>90.5</v>
      </c>
      <c r="AP56" s="375">
        <v>25183</v>
      </c>
      <c r="AQ56" s="376">
        <v>-4.3</v>
      </c>
      <c r="AR56" s="377">
        <v>94.8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7139326</v>
      </c>
      <c r="AN57" s="365">
        <v>25092</v>
      </c>
      <c r="AO57" s="366">
        <v>-12.3</v>
      </c>
      <c r="AP57" s="367">
        <v>46457</v>
      </c>
      <c r="AQ57" s="368">
        <v>-3.4</v>
      </c>
      <c r="AR57" s="369">
        <v>-8.9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2599037</v>
      </c>
      <c r="AN58" s="373">
        <v>9134</v>
      </c>
      <c r="AO58" s="374">
        <v>-30.8</v>
      </c>
      <c r="AP58" s="375">
        <v>24020</v>
      </c>
      <c r="AQ58" s="376">
        <v>-4.5999999999999996</v>
      </c>
      <c r="AR58" s="377">
        <v>-26.2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13893946</v>
      </c>
      <c r="AN59" s="365">
        <v>49404</v>
      </c>
      <c r="AO59" s="366">
        <v>96.9</v>
      </c>
      <c r="AP59" s="367">
        <v>51849</v>
      </c>
      <c r="AQ59" s="368">
        <v>11.6</v>
      </c>
      <c r="AR59" s="369">
        <v>85.3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3534466</v>
      </c>
      <c r="AN60" s="373">
        <v>12568</v>
      </c>
      <c r="AO60" s="374">
        <v>37.6</v>
      </c>
      <c r="AP60" s="375">
        <v>26326</v>
      </c>
      <c r="AQ60" s="376">
        <v>9.6</v>
      </c>
      <c r="AR60" s="377">
        <v>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8562390</v>
      </c>
      <c r="AN61" s="380">
        <v>29912</v>
      </c>
      <c r="AO61" s="381">
        <v>10.5</v>
      </c>
      <c r="AP61" s="382">
        <v>48734</v>
      </c>
      <c r="AQ61" s="383">
        <v>0.3</v>
      </c>
      <c r="AR61" s="369">
        <v>10.199999999999999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2867415</v>
      </c>
      <c r="AN62" s="373">
        <v>10002</v>
      </c>
      <c r="AO62" s="374">
        <v>2.1</v>
      </c>
      <c r="AP62" s="375">
        <v>25930</v>
      </c>
      <c r="AQ62" s="376">
        <v>0.6</v>
      </c>
      <c r="AR62" s="377">
        <v>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e8svo8i0KjshrCa7mId4jR6oEKlm6ie9EXDKOZjQHSuyCSNrdXKuoMFWU6H+aNtNC04APk1RMyLWAl1lF8apQ==" saltValue="wucDhYOGGotPaszWfgO3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61"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x77Z4+YHv5Dsuglm1yWxnI6iC9bEWyF/gS/BBp28h/dlVV5Aj6f4dBdfeVf2t9Q4fBWvAKepSZBazEWsUKgVzA==" saltValue="JRnwT/CFMio2Lb2L3rX2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4aQS9qviQve2Gy1vJxxBaMKtDr/Rm9ku66a+TeYgb4Fbk393RArRR7bZfxLMn0IGQyE0vly+trl4HYaS0ci0hQ==" saltValue="vKy2s2Ht3DRA2uzp7qX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6.21</v>
      </c>
      <c r="G47" s="12">
        <v>6.34</v>
      </c>
      <c r="H47" s="12">
        <v>3.4</v>
      </c>
      <c r="I47" s="12">
        <v>3.12</v>
      </c>
      <c r="J47" s="13">
        <v>4.18</v>
      </c>
    </row>
    <row r="48" spans="2:10" ht="57.75" customHeight="1" x14ac:dyDescent="0.15">
      <c r="B48" s="14"/>
      <c r="C48" s="1238" t="s">
        <v>4</v>
      </c>
      <c r="D48" s="1238"/>
      <c r="E48" s="1239"/>
      <c r="F48" s="15">
        <v>3.77</v>
      </c>
      <c r="G48" s="16">
        <v>3.34</v>
      </c>
      <c r="H48" s="16">
        <v>3.06</v>
      </c>
      <c r="I48" s="16">
        <v>1.84</v>
      </c>
      <c r="J48" s="17">
        <v>3.95</v>
      </c>
    </row>
    <row r="49" spans="2:10" ht="57.75" customHeight="1" thickBot="1" x14ac:dyDescent="0.2">
      <c r="B49" s="18"/>
      <c r="C49" s="1240" t="s">
        <v>5</v>
      </c>
      <c r="D49" s="1240"/>
      <c r="E49" s="1241"/>
      <c r="F49" s="19">
        <v>0.09</v>
      </c>
      <c r="G49" s="20" t="s">
        <v>565</v>
      </c>
      <c r="H49" s="20" t="s">
        <v>566</v>
      </c>
      <c r="I49" s="20" t="s">
        <v>567</v>
      </c>
      <c r="J49" s="21">
        <v>2.11</v>
      </c>
    </row>
    <row r="50" spans="2:10" ht="13.5" customHeight="1" x14ac:dyDescent="0.15"/>
  </sheetData>
  <sheetProtection algorithmName="SHA-512" hashValue="yId0lh/pP8v5j1enFuSKjwFevWGwjcs86s/e6ujRJMl7P0cdwvKS0BnYy9srvaZ49k02ZZ0PaYcWw5dxS/9iNw==" saltValue="TrR9GsFhonFYNNWpg5ji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2021-10-14T02:02:00Z</cp:lastPrinted>
  <dcterms:modified xsi:type="dcterms:W3CDTF">2021-10-14T02:44:44Z</dcterms:modified>
</cp:coreProperties>
</file>