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15" yWindow="-15" windowWidth="14400" windowHeight="124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8" i="12" l="1"/>
  <c r="AP88" i="12"/>
  <c r="AF88"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U34" i="10"/>
  <c r="U35" i="10" s="1"/>
  <c r="U36" i="10" s="1"/>
  <c r="U37"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<sst xmlns="http://schemas.openxmlformats.org/spreadsheetml/2006/main" count="1170" uniqueCount="607">
  <si>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</si>
  <si>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</si>
  <si>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</si>
  <si>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</si>
  <si>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</si>
  <si>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</si>
  <si>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</si>
  <si>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</si>
  <si>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</si>
  <si>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</si>
  <si>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</si>
  <si>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</si>
  <si>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</si>
  <si>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</si>
  <si>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</si>
  <si>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</si>
  <si>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</si>
  <si>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</si>
  <si>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</si>
  <si>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</si>
  <si>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</si>
  <si>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</si>
  <si>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</si>
  <si>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</si>
  <si>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</si>
  <si>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</si>
  <si>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</si>
  <si>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</si>
  <si>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</si>
  <si>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</si>
  <si>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</si>
  <si>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</si>
  <si>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</si>
  <si>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</si>
  <si>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</si>
  <si>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</si>
  <si>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</si>
  <si>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</si>
  <si>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</si>
  <si>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</si>
  <si>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</si>
  <si>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</si>
  <si>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</si>
  <si>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</si>
  <si>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</si>
  <si>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</si>
  <si>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</si>
  <si>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</si>
  <si>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</si>
  <si>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</si>
  <si>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</si>
  <si>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</si>
  <si>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</si>
  <si>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</si>
  <si>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</si>
  <si>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</si>
  <si>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</si>
  <si>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</si>
  <si>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</si>
  <si>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</si>
  <si>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</si>
  <si>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</si>
  <si>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</si>
  <si>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</si>
  <si>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</si>
  <si>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</si>
  <si>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</si>
  <si>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</si>
  <si>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</si>
  <si>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</si>
  <si>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</si>
  <si>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</si>
  <si>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</si>
  <si>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</si>
  <si>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</si>
  <si>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</si>
  <si>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</si>
  <si>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</si>
  <si>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</si>
  <si>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</si>
  <si>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</si>
  <si>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</si>
  <si>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</si>
  <si>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</si>
  <si>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</si>
  <si>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</si>
  <si>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</si>
  <si>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</si>
  <si>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</si>
  <si>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</si>
  <si>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</si>
  <si>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</si>
  <si>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</si>
  <si>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</si>
  <si>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</si>
  <si>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</si>
  <si>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</si>
  <si>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</si>
  <si>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</si>
  <si>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</si>
  <si>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</si>
  <si>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</si>
  <si>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</si>
  <si>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</si>
  <si>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</si>
  <si>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</si>
  <si>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</si>
  <si>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</si>
  <si>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</si>
  <si>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</si>
  <si>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</si>
  <si>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</si>
  <si>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</si>
  <si>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</si>
  <si>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</si>
  <si>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</si>
  <si>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</si>
  <si>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</si>
  <si>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</si>
  <si>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</si>
  <si>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</si>
  <si>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</si>
  <si>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</si>
  <si>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</si>
  <si>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</si>
  <si>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</si>
  <si>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</si>
  <si>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</si>
  <si>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</si>
  <si>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</si>
  <si>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</si>
  <si>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</si>
  <si>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</si>
  <si>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</si>
  <si>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</si>
  <si>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</si>
  <si>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</si>
  <si>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</si>
  <si>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</si>
  <si>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</si>
  <si>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</si>
  <si>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</si>
  <si>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</si>
  <si>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</si>
  <si>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</si>
  <si>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</si>
  <si>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</si>
  <si>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</si>
  <si>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</si>
  <si>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</si>
  <si>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</si>
  <si>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</si>
  <si>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</si>
  <si>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4"/>
  </si>
  <si>
    <t>うち日本人(％)</t>
    <phoneticPr fontId="5"/>
  </si>
  <si>
    <t>-3.6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</si>
  <si>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</si>
  <si>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</si>
  <si>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</si>
  <si>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</si>
  <si>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</si>
  <si>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</si>
  <si>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</si>
  <si>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</si>
  <si>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</si>
  <si>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</si>
  <si>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</si>
  <si>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</si>
  <si>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</si>
  <si>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</si>
  <si>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</si>
  <si>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</si>
  <si>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</si>
  <si>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</si>
  <si>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</si>
  <si>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</si>
  <si>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</si>
  <si>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</si>
  <si>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</si>
  <si>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</si>
  <si>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</si>
  <si>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</si>
  <si>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</si>
  <si>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</si>
  <si>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</si>
  <si>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</si>
  <si>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</si>
  <si>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</si>
  <si>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</si>
  <si>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</si>
  <si>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</si>
  <si>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</si>
  <si>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</si>
  <si>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</si>
  <si>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</si>
  <si>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</si>
  <si>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</si>
  <si>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</si>
  <si>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</si>
  <si>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</si>
  <si>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</si>
  <si>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</si>
  <si>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</si>
  <si>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</si>
  <si>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</si>
  <si>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</si>
  <si>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</si>
  <si>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</si>
  <si>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</si>
  <si>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</si>
  <si>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</si>
  <si>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</si>
  <si>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</si>
  <si>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</si>
  <si>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青森県新郷村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</si>
  <si>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</si>
  <si>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</si>
  <si>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</si>
  <si>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</si>
  <si>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</si>
  <si>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</si>
  <si>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</si>
  <si>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</si>
  <si>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</si>
  <si>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</si>
  <si>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</si>
  <si>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</si>
  <si>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</si>
  <si>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</si>
  <si>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</si>
  <si>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</si>
  <si>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</si>
  <si>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</si>
  <si>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</si>
  <si>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</si>
  <si>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</si>
  <si>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</si>
  <si>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</si>
  <si>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</si>
  <si>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</si>
  <si>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</si>
  <si>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</si>
  <si>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</si>
  <si>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</si>
  <si>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</si>
  <si>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</si>
  <si>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</si>
  <si>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</si>
  <si>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</si>
  <si>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</si>
  <si>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</si>
  <si>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</si>
  <si>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</si>
  <si>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</si>
  <si>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</si>
  <si>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</si>
  <si>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</si>
  <si>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</si>
  <si>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</si>
  <si>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</si>
  <si>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</si>
  <si>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</si>
  <si>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</si>
  <si>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</si>
  <si>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</si>
  <si>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</si>
  <si>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</si>
  <si>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</si>
  <si>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</si>
  <si>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</si>
  <si>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</si>
  <si>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</si>
  <si>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</si>
  <si>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</si>
  <si>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</si>
  <si>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</si>
  <si>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</si>
  <si>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</si>
  <si>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</si>
  <si>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</si>
  <si>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</si>
  <si>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</si>
  <si>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</si>
  <si>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</si>
  <si>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</si>
  <si>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</si>
  <si>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</si>
  <si>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</si>
  <si>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</si>
  <si>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</si>
  <si>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</si>
  <si>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</si>
  <si>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</si>
  <si>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</si>
  <si>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</si>
  <si>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</si>
  <si>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</si>
  <si>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</si>
  <si>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</si>
  <si>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</si>
  <si>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</si>
  <si>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</si>
  <si>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</si>
  <si>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</si>
  <si>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</si>
  <si>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</si>
  <si>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</si>
  <si>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</si>
  <si>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</si>
  <si>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</si>
  <si>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</si>
  <si>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</si>
  <si>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</si>
  <si>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</si>
  <si>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</si>
  <si>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</si>
  <si>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</si>
  <si>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</si>
  <si>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</si>
  <si>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</si>
  <si>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</si>
  <si>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</si>
  <si>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</si>
  <si>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</si>
  <si>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</si>
  <si>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</si>
  <si>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</si>
  <si>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</si>
  <si>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</si>
  <si>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</si>
  <si>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</si>
  <si>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</si>
  <si>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</si>
  <si>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</si>
  <si>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</si>
  <si>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</si>
  <si>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</si>
  <si>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</si>
  <si>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</si>
  <si>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</si>
  <si>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</si>
  <si>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</si>
  <si>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</si>
  <si>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</si>
  <si>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</si>
  <si>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</si>
  <si>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</si>
  <si>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</si>
  <si>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</si>
  <si>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</si>
  <si>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</si>
  <si>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</si>
  <si>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</si>
  <si>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</si>
  <si>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</si>
  <si>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</si>
  <si>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</si>
  <si>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</si>
  <si>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</si>
  <si>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</si>
  <si>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</si>
  <si>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</si>
  <si>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</si>
  <si>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</si>
  <si>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青森県新郷村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</si>
  <si>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</si>
  <si>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</si>
  <si>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</si>
  <si>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</si>
  <si>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</si>
  <si>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</si>
  <si>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</si>
  <si>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</si>
  <si>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</si>
  <si>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</si>
  <si>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</si>
  <si>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</si>
  <si>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</si>
  <si>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</si>
  <si>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</si>
  <si>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</si>
  <si>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</si>
  <si>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</si>
  <si>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</si>
  <si>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</si>
  <si>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</si>
  <si>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</si>
  <si>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</si>
  <si>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</si>
  <si>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</si>
  <si>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</si>
  <si>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</si>
  <si>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</si>
  <si>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</si>
  <si>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</si>
  <si>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</si>
  <si>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</si>
  <si>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</si>
  <si>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</si>
  <si>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</si>
  <si>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</si>
  <si>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</si>
  <si>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</si>
  <si>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</si>
  <si>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</si>
  <si>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</si>
  <si>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</si>
  <si>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</si>
  <si>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</si>
  <si>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</si>
  <si>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</si>
  <si>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</si>
  <si>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</si>
  <si>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</si>
  <si>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</si>
  <si>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</si>
  <si>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</si>
  <si>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</si>
  <si>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</si>
  <si>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</si>
  <si>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</si>
  <si>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</si>
  <si>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</si>
  <si>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</si>
  <si>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</si>
  <si>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</si>
  <si>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</si>
  <si>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</si>
  <si>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</si>
  <si>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</si>
  <si>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</si>
  <si>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</si>
  <si>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</si>
  <si>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</si>
  <si>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</si>
  <si>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</si>
  <si>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</si>
  <si>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</si>
  <si>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</si>
  <si>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</si>
  <si>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</si>
  <si>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</si>
  <si>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</si>
  <si>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</si>
  <si>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</si>
  <si>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</si>
  <si>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</si>
  <si>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</si>
  <si>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</si>
  <si>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</si>
  <si>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</si>
  <si>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</si>
  <si>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</si>
  <si>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</si>
  <si>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</si>
  <si>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</si>
  <si>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</si>
  <si>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</si>
  <si>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</si>
  <si>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</si>
  <si>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</si>
  <si>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</si>
  <si>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</si>
  <si>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</si>
  <si>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特定環境保全公共下水道特別会計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</si>
  <si>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</si>
  <si>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</si>
  <si>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</si>
  <si>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</si>
  <si>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</si>
  <si>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</si>
  <si>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</si>
  <si>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</si>
  <si>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</si>
  <si>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</si>
  <si>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</si>
  <si>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</si>
  <si>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</si>
  <si>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</si>
  <si>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</si>
  <si>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</si>
  <si>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</si>
  <si>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</si>
  <si>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</si>
  <si>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</si>
  <si>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</si>
  <si>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</si>
  <si>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</si>
  <si>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</si>
  <si>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</si>
  <si>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</si>
  <si>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</si>
  <si>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</si>
  <si>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</si>
  <si>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</si>
  <si>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</si>
  <si>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</si>
  <si>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</si>
  <si>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</si>
  <si>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</si>
  <si>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</si>
  <si>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</si>
  <si>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</si>
  <si>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</si>
  <si>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</si>
  <si>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</si>
  <si>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</si>
  <si>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</si>
  <si>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</si>
  <si>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</si>
  <si>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</si>
  <si>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</si>
  <si>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</si>
  <si>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</si>
  <si>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</si>
  <si>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</si>
  <si>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</si>
  <si>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</si>
  <si>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</si>
  <si>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</si>
  <si>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</si>
  <si>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</si>
  <si>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</si>
  <si>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</si>
  <si>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</si>
  <si>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</si>
  <si>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</si>
  <si>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</si>
  <si>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</si>
  <si>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</si>
  <si>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</si>
  <si>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</si>
  <si>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</si>
  <si>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</si>
  <si>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</si>
  <si>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</si>
  <si>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</si>
  <si>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</si>
  <si>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</si>
  <si>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</si>
  <si>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</si>
  <si>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</si>
  <si>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</si>
  <si>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</si>
  <si>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</si>
  <si>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</si>
  <si>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</si>
  <si>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</si>
  <si>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</si>
  <si>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</si>
  <si>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</si>
  <si>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</si>
  <si>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</si>
  <si>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</si>
  <si>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</si>
  <si>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4.25</t>
  </si>
  <si>
    <t>▲ 2.50</t>
  </si>
  <si>
    <t>▲ 6.45</t>
  </si>
  <si>
    <t>一般会計</t>
  </si>
  <si>
    <t>介護保険特別会計</t>
  </si>
  <si>
    <t>国民健康保険特別会計</t>
  </si>
  <si>
    <t>簡易水道特別会計</t>
  </si>
  <si>
    <t>特定環境保全公共下水道特別会計</t>
  </si>
  <si>
    <t>農業集落排水事業特別会計</t>
  </si>
  <si>
    <t>後期高齢者医療特別会計</t>
  </si>
  <si>
    <t>国民健康保険診療所特別会計</t>
  </si>
  <si>
    <t>その他会計（赤字）</t>
  </si>
  <si>
    <t>その他会計（黒字）</t>
  </si>
  <si>
    <t>H25末</t>
    <phoneticPr fontId="5"/>
  </si>
  <si>
    <t>H26末</t>
    <phoneticPr fontId="5"/>
  </si>
  <si>
    <t>H27末</t>
    <phoneticPr fontId="5"/>
  </si>
  <si>
    <t>H28末</t>
    <phoneticPr fontId="5"/>
  </si>
  <si>
    <t>H29末</t>
    <phoneticPr fontId="5"/>
  </si>
  <si>
    <t>新郷村ふるさと活性化公社</t>
    <rPh sb="0" eb="3">
      <t>シンゴウムラ</t>
    </rPh>
    <rPh sb="7" eb="10">
      <t>カッセイカ</t>
    </rPh>
    <rPh sb="10" eb="12">
      <t>コウシャ</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</si>
  <si>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</si>
  <si>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</si>
  <si>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</si>
  <si>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</si>
  <si>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</si>
  <si>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</si>
  <si>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</si>
  <si>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</si>
  <si>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</si>
  <si>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</si>
  <si>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</si>
  <si>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いきいき新郷むらづくり基金</t>
    <rPh sb="4" eb="6">
      <t>シンゴウ</t>
    </rPh>
    <rPh sb="11" eb="13">
      <t>キキン</t>
    </rPh>
    <phoneticPr fontId="2"/>
  </si>
  <si>
    <t>地域福祉基金</t>
    <rPh sb="0" eb="2">
      <t>チイキ</t>
    </rPh>
    <rPh sb="2" eb="4">
      <t>フクシ</t>
    </rPh>
    <rPh sb="4" eb="6">
      <t>キキン</t>
    </rPh>
    <phoneticPr fontId="2"/>
  </si>
  <si>
    <t>しんごうふるさと活性化対策基金</t>
    <rPh sb="8" eb="11">
      <t>カッセイカ</t>
    </rPh>
    <rPh sb="11" eb="13">
      <t>タイサク</t>
    </rPh>
    <rPh sb="13" eb="15">
      <t>キキン</t>
    </rPh>
    <phoneticPr fontId="2"/>
  </si>
  <si>
    <t>農林業振興基金</t>
    <rPh sb="0" eb="3">
      <t>ノウリンギョウ</t>
    </rPh>
    <rPh sb="3" eb="5">
      <t>シンコウ</t>
    </rPh>
    <rPh sb="5" eb="7">
      <t>キキン</t>
    </rPh>
    <phoneticPr fontId="2"/>
  </si>
  <si>
    <t>定住促進住宅基金</t>
    <rPh sb="0" eb="2">
      <t>テイジュウ</t>
    </rPh>
    <rPh sb="2" eb="4">
      <t>ソクシン</t>
    </rPh>
    <rPh sb="4" eb="6">
      <t>ジュウタク</t>
    </rPh>
    <rPh sb="6" eb="8">
      <t>キキン</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</si>
  <si>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</si>
  <si>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</si>
  <si>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</si>
  <si>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</si>
  <si>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</si>
  <si>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</si>
  <si>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</si>
  <si>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</si>
  <si>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</si>
  <si>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</si>
  <si>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</si>
  <si>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</si>
  <si>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</si>
  <si>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</si>
  <si>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</si>
  <si>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将来負担比率及び有形固定資産原価償却率は、依然類似団体と比べ高い傾向にある。
将来負担比率は充当可能基金、基準財政需要額算入見込み額の増により大幅な減となった。有形固定資産原価償却率は庁舎、学校、公民館、消防施設等の老朽化等が進み全国平均値よりも
高くなっている。公共施設等総合管理計画に基づき、施設の維持管理を適切に進め、今後増大すると見込まれる施設の改修・更新事業については事業の必要性等をしっかりと検討しながら地方債の
の発行抑制し、適性な財政運営をおこなっていく必要がある。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2" eb="24">
      <t>イゼン</t>
    </rPh>
    <rPh sb="24" eb="26">
      <t>ルイジ</t>
    </rPh>
    <rPh sb="26" eb="28">
      <t>ダンタイ</t>
    </rPh>
    <rPh sb="29" eb="30">
      <t>クラ</t>
    </rPh>
    <rPh sb="31" eb="32">
      <t>タカ</t>
    </rPh>
    <rPh sb="33" eb="35">
      <t>ケイコウ</t>
    </rPh>
    <rPh sb="40" eb="42">
      <t>ショウライ</t>
    </rPh>
    <rPh sb="42" eb="44">
      <t>フタン</t>
    </rPh>
    <rPh sb="44" eb="46">
      <t>ヒリツ</t>
    </rPh>
    <rPh sb="47" eb="49">
      <t>ジュウトウ</t>
    </rPh>
    <rPh sb="49" eb="51">
      <t>カノウ</t>
    </rPh>
    <rPh sb="51" eb="53">
      <t>キキン</t>
    </rPh>
    <rPh sb="54" eb="56">
      <t>キジュン</t>
    </rPh>
    <rPh sb="56" eb="58">
      <t>ザイセイ</t>
    </rPh>
    <rPh sb="58" eb="60">
      <t>ジュヨウ</t>
    </rPh>
    <rPh sb="60" eb="61">
      <t>ガク</t>
    </rPh>
    <rPh sb="61" eb="63">
      <t>サンニュウ</t>
    </rPh>
    <rPh sb="63" eb="65">
      <t>ミコ</t>
    </rPh>
    <rPh sb="66" eb="67">
      <t>ガク</t>
    </rPh>
    <rPh sb="68" eb="69">
      <t>ゾウ</t>
    </rPh>
    <rPh sb="72" eb="74">
      <t>オオハバ</t>
    </rPh>
    <rPh sb="75" eb="76">
      <t>ゲン</t>
    </rPh>
    <rPh sb="81" eb="83">
      <t>ユウケイ</t>
    </rPh>
    <rPh sb="83" eb="85">
      <t>コテイ</t>
    </rPh>
    <rPh sb="85" eb="87">
      <t>シサン</t>
    </rPh>
    <rPh sb="87" eb="89">
      <t>ゲンカ</t>
    </rPh>
    <rPh sb="89" eb="91">
      <t>ショウキャク</t>
    </rPh>
    <rPh sb="91" eb="92">
      <t>リツ</t>
    </rPh>
    <rPh sb="93" eb="95">
      <t>チョウシャ</t>
    </rPh>
    <rPh sb="96" eb="98">
      <t>ガッコウ</t>
    </rPh>
    <rPh sb="99" eb="102">
      <t>コウミンカン</t>
    </rPh>
    <rPh sb="103" eb="105">
      <t>ショウボウ</t>
    </rPh>
    <rPh sb="105" eb="107">
      <t>シセツ</t>
    </rPh>
    <rPh sb="107" eb="108">
      <t>トウ</t>
    </rPh>
    <rPh sb="109" eb="111">
      <t>ロウキュウ</t>
    </rPh>
    <rPh sb="111" eb="112">
      <t>カ</t>
    </rPh>
    <rPh sb="112" eb="113">
      <t>トウ</t>
    </rPh>
    <rPh sb="114" eb="115">
      <t>スス</t>
    </rPh>
    <rPh sb="116" eb="118">
      <t>ゼンコク</t>
    </rPh>
    <rPh sb="118" eb="120">
      <t>ヘイキン</t>
    </rPh>
    <rPh sb="120" eb="121">
      <t>チ</t>
    </rPh>
    <rPh sb="125" eb="126">
      <t>タカ</t>
    </rPh>
    <rPh sb="133" eb="135">
      <t>コウキョウ</t>
    </rPh>
    <rPh sb="135" eb="137">
      <t>シセツ</t>
    </rPh>
    <rPh sb="137" eb="138">
      <t>トウ</t>
    </rPh>
    <rPh sb="138" eb="140">
      <t>ソウゴウ</t>
    </rPh>
    <rPh sb="140" eb="142">
      <t>カンリ</t>
    </rPh>
    <rPh sb="142" eb="144">
      <t>ケイカク</t>
    </rPh>
    <rPh sb="145" eb="146">
      <t>モト</t>
    </rPh>
    <rPh sb="149" eb="151">
      <t>シセツ</t>
    </rPh>
    <rPh sb="152" eb="154">
      <t>イジ</t>
    </rPh>
    <rPh sb="154" eb="156">
      <t>カンリ</t>
    </rPh>
    <rPh sb="157" eb="159">
      <t>テキセツ</t>
    </rPh>
    <rPh sb="160" eb="161">
      <t>スス</t>
    </rPh>
    <rPh sb="163" eb="165">
      <t>コンゴ</t>
    </rPh>
    <rPh sb="165" eb="167">
      <t>ゾウダイ</t>
    </rPh>
    <rPh sb="170" eb="172">
      <t>ミコ</t>
    </rPh>
    <rPh sb="175" eb="177">
      <t>シセツ</t>
    </rPh>
    <rPh sb="178" eb="180">
      <t>カイシュウ</t>
    </rPh>
    <rPh sb="181" eb="183">
      <t>コウシン</t>
    </rPh>
    <rPh sb="183" eb="185">
      <t>ジギョウ</t>
    </rPh>
    <rPh sb="190" eb="192">
      <t>ジギョウ</t>
    </rPh>
    <rPh sb="193" eb="196">
      <t>ヒツヨウセイ</t>
    </rPh>
    <rPh sb="196" eb="197">
      <t>トウ</t>
    </rPh>
    <rPh sb="203" eb="205">
      <t>ケントウ</t>
    </rPh>
    <rPh sb="209" eb="211">
      <t>チホウ</t>
    </rPh>
    <rPh sb="211" eb="212">
      <t>サイ</t>
    </rPh>
    <rPh sb="215" eb="217">
      <t>ハッコウ</t>
    </rPh>
    <rPh sb="217" eb="219">
      <t>ヨクセイ</t>
    </rPh>
    <rPh sb="221" eb="223">
      <t>テキセイ</t>
    </rPh>
    <rPh sb="224" eb="226">
      <t>ザイセイ</t>
    </rPh>
    <rPh sb="226" eb="228">
      <t>ウンエイ</t>
    </rPh>
    <rPh sb="236" eb="238">
      <t>ヒツヨウ</t>
    </rPh>
    <phoneticPr fontId="5"/>
  </si>
  <si>
    <t>　将来負担比率及び実質公債費比率ともに類似団体を上回っているが、ここ数年は減少傾向にある。
実質公債比率はこれまで地方債の新規発行を抑制してきたことや、過去の大規模事業に伴う元利償還が順次終了していることにより減少しているが、
過疎債（道路改良事業債等）の借入が高止まりで推移していることから、より一層地方債発行を抑制し健全化に努める必要がある。</t>
    <rPh sb="1" eb="3">
      <t>ショウライ</t>
    </rPh>
    <rPh sb="3" eb="5">
      <t>フタン</t>
    </rPh>
    <rPh sb="5" eb="7">
      <t>ヒリツ</t>
    </rPh>
    <rPh sb="7" eb="8">
      <t>オヨ</t>
    </rPh>
    <rPh sb="9" eb="11">
      <t>ジッシツ</t>
    </rPh>
    <rPh sb="11" eb="13">
      <t>コウサイ</t>
    </rPh>
    <rPh sb="13" eb="14">
      <t>ヒ</t>
    </rPh>
    <rPh sb="14" eb="16">
      <t>ヒリツ</t>
    </rPh>
    <rPh sb="19" eb="21">
      <t>ルイジ</t>
    </rPh>
    <rPh sb="21" eb="23">
      <t>ダンタイ</t>
    </rPh>
    <rPh sb="24" eb="26">
      <t>ウワマワ</t>
    </rPh>
    <rPh sb="34" eb="36">
      <t>スウネン</t>
    </rPh>
    <rPh sb="37" eb="39">
      <t>ゲンショウ</t>
    </rPh>
    <rPh sb="39" eb="41">
      <t>ケイコウ</t>
    </rPh>
    <rPh sb="46" eb="48">
      <t>ジッシツ</t>
    </rPh>
    <rPh sb="48" eb="50">
      <t>コウサイ</t>
    </rPh>
    <rPh sb="50" eb="52">
      <t>ヒリツ</t>
    </rPh>
    <rPh sb="57" eb="59">
      <t>チホウ</t>
    </rPh>
    <rPh sb="59" eb="60">
      <t>サイ</t>
    </rPh>
    <rPh sb="61" eb="63">
      <t>シンキ</t>
    </rPh>
    <rPh sb="63" eb="65">
      <t>ハッコウ</t>
    </rPh>
    <rPh sb="66" eb="68">
      <t>ヨクセイ</t>
    </rPh>
    <rPh sb="76" eb="78">
      <t>カコ</t>
    </rPh>
    <rPh sb="79" eb="82">
      <t>ダイキボ</t>
    </rPh>
    <rPh sb="82" eb="84">
      <t>ジギョウ</t>
    </rPh>
    <rPh sb="85" eb="86">
      <t>トモナ</t>
    </rPh>
    <rPh sb="87" eb="89">
      <t>ガンリ</t>
    </rPh>
    <rPh sb="89" eb="91">
      <t>ショウカン</t>
    </rPh>
    <rPh sb="92" eb="94">
      <t>ジュンジ</t>
    </rPh>
    <rPh sb="94" eb="96">
      <t>シュウリョウ</t>
    </rPh>
    <rPh sb="105" eb="107">
      <t>ゲンショウ</t>
    </rPh>
    <rPh sb="114" eb="116">
      <t>カソ</t>
    </rPh>
    <rPh sb="116" eb="117">
      <t>サイ</t>
    </rPh>
    <rPh sb="118" eb="120">
      <t>ドウロ</t>
    </rPh>
    <rPh sb="120" eb="122">
      <t>カイリョウ</t>
    </rPh>
    <rPh sb="122" eb="124">
      <t>ジギョウ</t>
    </rPh>
    <rPh sb="124" eb="125">
      <t>サイ</t>
    </rPh>
    <rPh sb="125" eb="126">
      <t>トウ</t>
    </rPh>
    <rPh sb="128" eb="130">
      <t>カリイレ</t>
    </rPh>
    <rPh sb="131" eb="133">
      <t>タカド</t>
    </rPh>
    <rPh sb="136" eb="138">
      <t>スイイ</t>
    </rPh>
    <rPh sb="149" eb="151">
      <t>イッソウ</t>
    </rPh>
    <rPh sb="151" eb="153">
      <t>チホウ</t>
    </rPh>
    <rPh sb="153" eb="154">
      <t>サイ</t>
    </rPh>
    <rPh sb="154" eb="156">
      <t>ハッコウ</t>
    </rPh>
    <rPh sb="157" eb="159">
      <t>ヨクセイ</t>
    </rPh>
    <rPh sb="160" eb="163">
      <t>ケンゼンカ</t>
    </rPh>
    <rPh sb="164" eb="165">
      <t>ツト</t>
    </rPh>
    <rPh sb="167" eb="1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</si>
</sst>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7"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7"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41B8-4E83-8283-9CB6F162F4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117938</c:v>
                </c:pt>
                <c:pt idx="1">
                  <c:v>224945</c:v>
                </c:pt>
                <c:pt idx="2">
                  <c:v>151475</c:v>
                </c:pt>
                <c:pt idx="3">
                  <c:v>163206</c:v>
                </c:pt>
                <c:pt idx="4">
                  <c:v>115320</c:v>
                </c:pt>
              </c:numCache>
            </c:numRef>
          </c:val>
          <c:smooth val="0"/>
          <c:extLst>
            <c:ext xmlns:c16="http://schemas.microsoft.com/office/drawing/2014/chart" uri="{C3380CC4-5D6E-409C-BE32-E72D297353CC}">
              <c16:uniqueId val="{00000001-41B8-4E83-8283-9CB6F162F4BA}"/>
            </c:ext>
          </c:extLst>
        </c:ser>
        <c:dLbls>
          <c:showLegendKey val="0"/>
          <c:showVal val="0"/>
          <c:showCatName val="0"/>
          <c:showSerName val="0"/>
          <c:showPercent val="0"/>
          <c:showBubbleSize val="0"/>
        </c:dLbls>
        <c:marker val="1"/>
        <c:smooth val="0"/>
        <c:axId val="102834944"/>
        <c:axId val="102836864"/>
      </c:lineChart>
      <c:catAx>
        <c:axId val="102834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36864"/>
        <c:crosses val="autoZero"/>
        <c:auto val="1"/>
        <c:lblAlgn val="ctr"/>
        <c:lblOffset val="100"/>
        <c:tickLblSkip val="1"/>
        <c:tickMarkSkip val="1"/>
        <c:noMultiLvlLbl val="0"/>
      </c:catAx>
      <c:valAx>
        <c:axId val="1028368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3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8.25</c:v>
                </c:pt>
                <c:pt idx="1">
                  <c:v>8.9700000000000006</c:v>
                </c:pt>
                <c:pt idx="2">
                  <c:v>9.2200000000000006</c:v>
                </c:pt>
                <c:pt idx="3">
                  <c:v>8.15</c:v>
                </c:pt>
                <c:pt idx="4">
                  <c:v>10.81</c:v>
                </c:pt>
              </c:numCache>
            </c:numRef>
          </c:val>
          <c:extLst>
            <c:ext xmlns:c16="http://schemas.microsoft.com/office/drawing/2014/chart" uri="{C3380CC4-5D6E-409C-BE32-E72D297353CC}">
              <c16:uniqueId val="{00000000-B18F-4E7B-8992-BBACD79925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11.61</c:v>
                </c:pt>
                <c:pt idx="1">
                  <c:v>16.399999999999999</c:v>
                </c:pt>
                <c:pt idx="2">
                  <c:v>18.41</c:v>
                </c:pt>
                <c:pt idx="3">
                  <c:v>17.440000000000001</c:v>
                </c:pt>
                <c:pt idx="4">
                  <c:v>20.97</c:v>
                </c:pt>
              </c:numCache>
            </c:numRef>
          </c:val>
          <c:extLst>
            <c:ext xmlns:c16="http://schemas.microsoft.com/office/drawing/2014/chart" uri="{C3380CC4-5D6E-409C-BE32-E72D297353CC}">
              <c16:uniqueId val="{00000001-B18F-4E7B-8992-BBACD799252B}"/>
            </c:ext>
          </c:extLst>
        </c:ser>
        <c:dLbls>
          <c:showLegendKey val="0"/>
          <c:showVal val="0"/>
          <c:showCatName val="0"/>
          <c:showSerName val="0"/>
          <c:showPercent val="0"/>
          <c:showBubbleSize val="0"/>
        </c:dLbls>
        <c:gapWidth val="250"/>
        <c:overlap val="100"/>
        <c:axId val="142829056"/>
        <c:axId val="14283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-4.25</c:v>
                </c:pt>
                <c:pt idx="1">
                  <c:v>3.4</c:v>
                </c:pt>
                <c:pt idx="2">
                  <c:v>-2.5</c:v>
                </c:pt>
                <c:pt idx="3">
                  <c:v>-6.45</c:v>
                </c:pt>
                <c:pt idx="4">
                  <c:v>1.94</c:v>
                </c:pt>
              </c:numCache>
            </c:numRef>
          </c:val>
          <c:smooth val="0"/>
          <c:extLst>
            <c:ext xmlns:c16="http://schemas.microsoft.com/office/drawing/2014/chart" uri="{C3380CC4-5D6E-409C-BE32-E72D297353CC}">
              <c16:uniqueId val="{00000002-B18F-4E7B-8992-BBACD799252B}"/>
            </c:ext>
          </c:extLst>
        </c:ser>
        <c:dLbls>
          <c:showLegendKey val="0"/>
          <c:showVal val="0"/>
          <c:showCatName val="0"/>
          <c:showSerName val="0"/>
          <c:showPercent val="0"/>
          <c:showBubbleSize val="0"/>
        </c:dLbls>
        <c:marker val="1"/>
        <c:smooth val="0"/>
        <c:axId val="142829056"/>
        <c:axId val="142830976"/>
      </c:lineChart>
      <c:catAx>
        <c:axId val="14282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830976"/>
        <c:crosses val="autoZero"/>
        <c:auto val="1"/>
        <c:lblAlgn val="ctr"/>
        <c:lblOffset val="100"/>
        <c:tickLblSkip val="1"/>
        <c:tickMarkSkip val="1"/>
        <c:noMultiLvlLbl val="0"/>
      </c:catAx>
      <c:valAx>
        <c:axId val="14283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2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6C5-48DB-8F87-77CD652C63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C5-48DB-8F87-77CD652C63F1}"/>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6C5-48DB-8F87-77CD652C63F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C6C5-48DB-8F87-77CD652C63F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6C5-48DB-8F87-77CD652C63F1}"/>
            </c:ext>
          </c:extLst>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5-C6C5-48DB-8F87-77CD652C63F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6-C6C5-48DB-8F87-77CD652C63F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c:v>
                </c:pt>
                <c:pt idx="2">
                  <c:v>#N/A</c:v>
                </c:pt>
                <c:pt idx="3">
                  <c:v>1.75</c:v>
                </c:pt>
                <c:pt idx="4">
                  <c:v>#N/A</c:v>
                </c:pt>
                <c:pt idx="5">
                  <c:v>1.32</c:v>
                </c:pt>
                <c:pt idx="6">
                  <c:v>#N/A</c:v>
                </c:pt>
                <c:pt idx="7">
                  <c:v>1.31</c:v>
                </c:pt>
                <c:pt idx="8">
                  <c:v>#N/A</c:v>
                </c:pt>
                <c:pt idx="9">
                  <c:v>0.19</c:v>
                </c:pt>
              </c:numCache>
            </c:numRef>
          </c:val>
          <c:extLst>
            <c:ext xmlns:c16="http://schemas.microsoft.com/office/drawing/2014/chart" uri="{C3380CC4-5D6E-409C-BE32-E72D297353CC}">
              <c16:uniqueId val="{00000007-C6C5-48DB-8F87-77CD652C63F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0.24</c:v>
                </c:pt>
                <c:pt idx="2">
                  <c:v>#N/A</c:v>
                </c:pt>
                <c:pt idx="3">
                  <c:v>0.16</c:v>
                </c:pt>
                <c:pt idx="4">
                  <c:v>#N/A</c:v>
                </c:pt>
                <c:pt idx="5">
                  <c:v>0.35</c:v>
                </c:pt>
                <c:pt idx="6">
                  <c:v>#N/A</c:v>
                </c:pt>
                <c:pt idx="7">
                  <c:v>0.9</c:v>
                </c:pt>
                <c:pt idx="8">
                  <c:v>#N/A</c:v>
                </c:pt>
                <c:pt idx="9">
                  <c:v>0.86</c:v>
                </c:pt>
              </c:numCache>
            </c:numRef>
          </c:val>
          <c:extLst>
            <c:ext xmlns:c16="http://schemas.microsoft.com/office/drawing/2014/chart" uri="{C3380CC4-5D6E-409C-BE32-E72D297353CC}">
              <c16:uniqueId val="{00000008-C6C5-48DB-8F87-77CD652C63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8.24</c:v>
                </c:pt>
                <c:pt idx="2">
                  <c:v>#N/A</c:v>
                </c:pt>
                <c:pt idx="3">
                  <c:v>8.9700000000000006</c:v>
                </c:pt>
                <c:pt idx="4">
                  <c:v>#N/A</c:v>
                </c:pt>
                <c:pt idx="5">
                  <c:v>9.2200000000000006</c:v>
                </c:pt>
                <c:pt idx="6">
                  <c:v>#N/A</c:v>
                </c:pt>
                <c:pt idx="7">
                  <c:v>8.15</c:v>
                </c:pt>
                <c:pt idx="8">
                  <c:v>#N/A</c:v>
                </c:pt>
                <c:pt idx="9">
                  <c:v>10.8</c:v>
                </c:pt>
              </c:numCache>
            </c:numRef>
          </c:val>
          <c:extLst>
            <c:ext xmlns:c16="http://schemas.microsoft.com/office/drawing/2014/chart" uri="{C3380CC4-5D6E-409C-BE32-E72D297353CC}">
              <c16:uniqueId val="{00000009-C6C5-48DB-8F87-77CD652C63F1}"/>
            </c:ext>
          </c:extLst>
        </c:ser>
        <c:dLbls>
          <c:showLegendKey val="0"/>
          <c:showVal val="0"/>
          <c:showCatName val="0"/>
          <c:showSerName val="0"/>
          <c:showPercent val="0"/>
          <c:showBubbleSize val="0"/>
        </c:dLbls>
        <c:gapWidth val="150"/>
        <c:overlap val="100"/>
        <c:axId val="127273984"/>
        <c:axId val="127288064"/>
      </c:barChart>
      <c:catAx>
        <c:axId val="12727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88064"/>
        <c:crosses val="autoZero"/>
        <c:auto val="1"/>
        <c:lblAlgn val="ctr"/>
        <c:lblOffset val="100"/>
        <c:tickLblSkip val="1"/>
        <c:tickMarkSkip val="1"/>
        <c:noMultiLvlLbl val="0"/>
      </c:catAx>
      <c:valAx>
        <c:axId val="12728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7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308</c:v>
                </c:pt>
                <c:pt idx="5">
                  <c:v>301</c:v>
                </c:pt>
                <c:pt idx="8">
                  <c:v>290</c:v>
                </c:pt>
                <c:pt idx="11">
                  <c:v>280</c:v>
                </c:pt>
                <c:pt idx="14">
                  <c:v>264</c:v>
                </c:pt>
              </c:numCache>
            </c:numRef>
          </c:val>
          <c:extLst>
            <c:ext xmlns:c16="http://schemas.microsoft.com/office/drawing/2014/chart" uri="{C3380CC4-5D6E-409C-BE32-E72D297353CC}">
              <c16:uniqueId val="{00000000-596F-4833-AA59-5572A68644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6F-4833-AA59-5572A68644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6F-4833-AA59-5572A68644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3</c:v>
                </c:pt>
                <c:pt idx="9">
                  <c:v>4</c:v>
                </c:pt>
                <c:pt idx="12">
                  <c:v>5</c:v>
                </c:pt>
              </c:numCache>
            </c:numRef>
          </c:val>
          <c:extLst>
            <c:ext xmlns:c16="http://schemas.microsoft.com/office/drawing/2014/chart" uri="{C3380CC4-5D6E-409C-BE32-E72D297353CC}">
              <c16:uniqueId val="{00000003-596F-4833-AA59-5572A68644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c:v>
                </c:pt>
                <c:pt idx="3">
                  <c:v>102</c:v>
                </c:pt>
                <c:pt idx="6">
                  <c:v>103</c:v>
                </c:pt>
                <c:pt idx="9">
                  <c:v>114</c:v>
                </c:pt>
                <c:pt idx="12">
                  <c:v>120</c:v>
                </c:pt>
              </c:numCache>
            </c:numRef>
          </c:val>
          <c:extLst>
            <c:ext xmlns:c16="http://schemas.microsoft.com/office/drawing/2014/chart" uri="{C3380CC4-5D6E-409C-BE32-E72D297353CC}">
              <c16:uniqueId val="{00000004-596F-4833-AA59-5572A68644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6F-4833-AA59-5572A68644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6F-4833-AA59-5572A68644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350</c:v>
                </c:pt>
                <c:pt idx="3">
                  <c:v>331</c:v>
                </c:pt>
                <c:pt idx="6">
                  <c:v>323</c:v>
                </c:pt>
                <c:pt idx="9">
                  <c:v>288</c:v>
                </c:pt>
                <c:pt idx="12">
                  <c:v>256</c:v>
                </c:pt>
              </c:numCache>
            </c:numRef>
          </c:val>
          <c:extLst>
            <c:ext xmlns:c16="http://schemas.microsoft.com/office/drawing/2014/chart" uri="{C3380CC4-5D6E-409C-BE32-E72D297353CC}">
              <c16:uniqueId val="{00000007-596F-4833-AA59-5572A68644FB}"/>
            </c:ext>
          </c:extLst>
        </c:ser>
        <c:dLbls>
          <c:showLegendKey val="0"/>
          <c:showVal val="0"/>
          <c:showCatName val="0"/>
          <c:showSerName val="0"/>
          <c:showPercent val="0"/>
          <c:showBubbleSize val="0"/>
        </c:dLbls>
        <c:gapWidth val="100"/>
        <c:overlap val="100"/>
        <c:axId val="146110720"/>
        <c:axId val="14612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129</c:v>
                </c:pt>
                <c:pt idx="2">
                  <c:v>#N/A</c:v>
                </c:pt>
                <c:pt idx="3">
                  <c:v>#N/A</c:v>
                </c:pt>
                <c:pt idx="4">
                  <c:v>135</c:v>
                </c:pt>
                <c:pt idx="5">
                  <c:v>#N/A</c:v>
                </c:pt>
                <c:pt idx="6">
                  <c:v>#N/A</c:v>
                </c:pt>
                <c:pt idx="7">
                  <c:v>139</c:v>
                </c:pt>
                <c:pt idx="8">
                  <c:v>#N/A</c:v>
                </c:pt>
                <c:pt idx="9">
                  <c:v>#N/A</c:v>
                </c:pt>
                <c:pt idx="10">
                  <c:v>126</c:v>
                </c:pt>
                <c:pt idx="11">
                  <c:v>#N/A</c:v>
                </c:pt>
                <c:pt idx="12">
                  <c:v>#N/A</c:v>
                </c:pt>
                <c:pt idx="13">
                  <c:v>117</c:v>
                </c:pt>
                <c:pt idx="14">
                  <c:v>#N/A</c:v>
                </c:pt>
              </c:numCache>
            </c:numRef>
          </c:val>
          <c:smooth val="0"/>
          <c:extLst>
            <c:ext xmlns:c16="http://schemas.microsoft.com/office/drawing/2014/chart" uri="{C3380CC4-5D6E-409C-BE32-E72D297353CC}">
              <c16:uniqueId val="{00000008-596F-4833-AA59-5572A68644FB}"/>
            </c:ext>
          </c:extLst>
        </c:ser>
        <c:dLbls>
          <c:showLegendKey val="0"/>
          <c:showVal val="0"/>
          <c:showCatName val="0"/>
          <c:showSerName val="0"/>
          <c:showPercent val="0"/>
          <c:showBubbleSize val="0"/>
        </c:dLbls>
        <c:marker val="1"/>
        <c:smooth val="0"/>
        <c:axId val="146110720"/>
        <c:axId val="146129280"/>
      </c:lineChart>
      <c:catAx>
        <c:axId val="14611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129280"/>
        <c:crosses val="autoZero"/>
        <c:auto val="1"/>
        <c:lblAlgn val="ctr"/>
        <c:lblOffset val="100"/>
        <c:tickLblSkip val="1"/>
        <c:tickMarkSkip val="1"/>
        <c:noMultiLvlLbl val="0"/>
      </c:catAx>
      <c:valAx>
        <c:axId val="14612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11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2763</c:v>
                </c:pt>
                <c:pt idx="5">
                  <c:v>2867</c:v>
                </c:pt>
                <c:pt idx="8">
                  <c:v>2863</c:v>
                </c:pt>
                <c:pt idx="11">
                  <c:v>2773</c:v>
                </c:pt>
                <c:pt idx="14">
                  <c:v>3069</c:v>
                </c:pt>
              </c:numCache>
            </c:numRef>
          </c:val>
          <c:extLst>
            <c:ext xmlns:c16="http://schemas.microsoft.com/office/drawing/2014/chart" uri="{C3380CC4-5D6E-409C-BE32-E72D297353CC}">
              <c16:uniqueId val="{00000000-98C9-4A6D-A70E-6DDC233F87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8C9-4A6D-A70E-6DDC233F87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822</c:v>
                </c:pt>
                <c:pt idx="5">
                  <c:v>969</c:v>
                </c:pt>
                <c:pt idx="8">
                  <c:v>1008</c:v>
                </c:pt>
                <c:pt idx="11">
                  <c:v>1024</c:v>
                </c:pt>
                <c:pt idx="14">
                  <c:v>1131</c:v>
                </c:pt>
              </c:numCache>
            </c:numRef>
          </c:val>
          <c:extLst>
            <c:ext xmlns:c16="http://schemas.microsoft.com/office/drawing/2014/chart" uri="{C3380CC4-5D6E-409C-BE32-E72D297353CC}">
              <c16:uniqueId val="{00000002-98C9-4A6D-A70E-6DDC233F87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C9-4A6D-A70E-6DDC233F87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C9-4A6D-A70E-6DDC233F87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C9-4A6D-A70E-6DDC233F87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665</c:v>
                </c:pt>
                <c:pt idx="3">
                  <c:v>611</c:v>
                </c:pt>
                <c:pt idx="6">
                  <c:v>488</c:v>
                </c:pt>
                <c:pt idx="9">
                  <c:v>442</c:v>
                </c:pt>
                <c:pt idx="12">
                  <c:v>405</c:v>
                </c:pt>
              </c:numCache>
            </c:numRef>
          </c:val>
          <c:extLst>
            <c:ext xmlns:c16="http://schemas.microsoft.com/office/drawing/2014/chart" uri="{C3380CC4-5D6E-409C-BE32-E72D297353CC}">
              <c16:uniqueId val="{00000006-98C9-4A6D-A70E-6DDC233F87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c:v>
                </c:pt>
                <c:pt idx="3">
                  <c:v>50</c:v>
                </c:pt>
                <c:pt idx="6">
                  <c:v>48</c:v>
                </c:pt>
                <c:pt idx="9">
                  <c:v>45</c:v>
                </c:pt>
                <c:pt idx="12">
                  <c:v>43</c:v>
                </c:pt>
              </c:numCache>
            </c:numRef>
          </c:val>
          <c:extLst>
            <c:ext xmlns:c16="http://schemas.microsoft.com/office/drawing/2014/chart" uri="{C3380CC4-5D6E-409C-BE32-E72D297353CC}">
              <c16:uniqueId val="{00000007-98C9-4A6D-A70E-6DDC233F87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1056</c:v>
                </c:pt>
                <c:pt idx="3">
                  <c:v>1115</c:v>
                </c:pt>
                <c:pt idx="6">
                  <c:v>1150</c:v>
                </c:pt>
                <c:pt idx="9">
                  <c:v>1133</c:v>
                </c:pt>
                <c:pt idx="12">
                  <c:v>1055</c:v>
                </c:pt>
              </c:numCache>
            </c:numRef>
          </c:val>
          <c:extLst>
            <c:ext xmlns:c16="http://schemas.microsoft.com/office/drawing/2014/chart" uri="{C3380CC4-5D6E-409C-BE32-E72D297353CC}">
              <c16:uniqueId val="{00000008-98C9-4A6D-A70E-6DDC233F87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C9-4A6D-A70E-6DDC233F87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2524</c:v>
                </c:pt>
                <c:pt idx="3">
                  <c:v>2600</c:v>
                </c:pt>
                <c:pt idx="6">
                  <c:v>2556</c:v>
                </c:pt>
                <c:pt idx="9">
                  <c:v>2558</c:v>
                </c:pt>
                <c:pt idx="12">
                  <c:v>2880</c:v>
                </c:pt>
              </c:numCache>
            </c:numRef>
          </c:val>
          <c:extLst>
            <c:ext xmlns:c16="http://schemas.microsoft.com/office/drawing/2014/chart" uri="{C3380CC4-5D6E-409C-BE32-E72D297353CC}">
              <c16:uniqueId val="{0000000A-98C9-4A6D-A70E-6DDC233F8737}"/>
            </c:ext>
          </c:extLst>
        </c:ser>
        <c:dLbls>
          <c:showLegendKey val="0"/>
          <c:showVal val="0"/>
          <c:showCatName val="0"/>
          <c:showSerName val="0"/>
          <c:showPercent val="0"/>
          <c:showBubbleSize val="0"/>
        </c:dLbls>
        <c:gapWidth val="100"/>
        <c:overlap val="100"/>
        <c:axId val="146619392"/>
        <c:axId val="146625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690</c:v>
                </c:pt>
                <c:pt idx="2">
                  <c:v>#N/A</c:v>
                </c:pt>
                <c:pt idx="3">
                  <c:v>#N/A</c:v>
                </c:pt>
                <c:pt idx="4">
                  <c:v>540</c:v>
                </c:pt>
                <c:pt idx="5">
                  <c:v>#N/A</c:v>
                </c:pt>
                <c:pt idx="6">
                  <c:v>#N/A</c:v>
                </c:pt>
                <c:pt idx="7">
                  <c:v>370</c:v>
                </c:pt>
                <c:pt idx="8">
                  <c:v>#N/A</c:v>
                </c:pt>
                <c:pt idx="9">
                  <c:v>#N/A</c:v>
                </c:pt>
                <c:pt idx="10">
                  <c:v>381</c:v>
                </c:pt>
                <c:pt idx="11">
                  <c:v>#N/A</c:v>
                </c:pt>
                <c:pt idx="12">
                  <c:v>#N/A</c:v>
                </c:pt>
                <c:pt idx="13">
                  <c:v>184</c:v>
                </c:pt>
                <c:pt idx="14">
                  <c:v>#N/A</c:v>
                </c:pt>
              </c:numCache>
            </c:numRef>
          </c:val>
          <c:smooth val="0"/>
          <c:extLst>
            <c:ext xmlns:c16="http://schemas.microsoft.com/office/drawing/2014/chart" uri="{C3380CC4-5D6E-409C-BE32-E72D297353CC}">
              <c16:uniqueId val="{0000000B-98C9-4A6D-A70E-6DDC233F8737}"/>
            </c:ext>
          </c:extLst>
        </c:ser>
        <c:dLbls>
          <c:showLegendKey val="0"/>
          <c:showVal val="0"/>
          <c:showCatName val="0"/>
          <c:showSerName val="0"/>
          <c:showPercent val="0"/>
          <c:showBubbleSize val="0"/>
        </c:dLbls>
        <c:marker val="1"/>
        <c:smooth val="0"/>
        <c:axId val="146619392"/>
        <c:axId val="146625664"/>
      </c:lineChart>
      <c:catAx>
        <c:axId val="14661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625664"/>
        <c:crosses val="autoZero"/>
        <c:auto val="1"/>
        <c:lblAlgn val="ctr"/>
        <c:lblOffset val="100"/>
        <c:tickLblSkip val="1"/>
        <c:tickMarkSkip val="1"/>
        <c:noMultiLvlLbl val="0"/>
      </c:catAx>
      <c:valAx>
        <c:axId val="14662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61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358</c:v>
                </c:pt>
                <c:pt idx="1">
                  <c:v>325</c:v>
                </c:pt>
                <c:pt idx="2">
                  <c:v>373</c:v>
                </c:pt>
              </c:numCache>
            </c:numRef>
          </c:val>
          <c:extLst>
            <c:ext xmlns:c16="http://schemas.microsoft.com/office/drawing/2014/chart" uri="{C3380CC4-5D6E-409C-BE32-E72D297353CC}">
              <c16:uniqueId val="{00000000-66EA-4933-A54B-E10B5746B9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239</c:v>
                </c:pt>
                <c:pt idx="1">
                  <c:v>259</c:v>
                </c:pt>
                <c:pt idx="2">
                  <c:v>259</c:v>
                </c:pt>
              </c:numCache>
            </c:numRef>
          </c:val>
          <c:extLst>
            <c:ext xmlns:c16="http://schemas.microsoft.com/office/drawing/2014/chart" uri="{C3380CC4-5D6E-409C-BE32-E72D297353CC}">
              <c16:uniqueId val="{00000001-66EA-4933-A54B-E10B5746B9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388</c:v>
                </c:pt>
                <c:pt idx="1">
                  <c:v>415</c:v>
                </c:pt>
                <c:pt idx="2">
                  <c:v>468</c:v>
                </c:pt>
              </c:numCache>
            </c:numRef>
          </c:val>
          <c:extLst>
            <c:ext xmlns:c16="http://schemas.microsoft.com/office/drawing/2014/chart" uri="{C3380CC4-5D6E-409C-BE32-E72D297353CC}">
              <c16:uniqueId val="{00000002-66EA-4933-A54B-E10B5746B98D}"/>
            </c:ext>
          </c:extLst>
        </c:ser>
        <c:dLbls>
          <c:showLegendKey val="0"/>
          <c:showVal val="0"/>
          <c:showCatName val="0"/>
          <c:showSerName val="0"/>
          <c:showPercent val="0"/>
          <c:showBubbleSize val="0"/>
        </c:dLbls>
        <c:gapWidth val="120"/>
        <c:overlap val="100"/>
        <c:axId val="146403712"/>
        <c:axId val="146405248"/>
      </c:barChart>
      <c:catAx>
        <c:axId val="1464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6405248"/>
        <c:crosses val="autoZero"/>
        <c:auto val="1"/>
        <c:lblAlgn val="ctr"/>
        <c:lblOffset val="100"/>
        <c:tickLblSkip val="1"/>
        <c:tickMarkSkip val="1"/>
        <c:noMultiLvlLbl val="0"/>
      </c:catAx>
      <c:valAx>
        <c:axId val="146405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640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{079947D2-DA2B-4E0B-9438-6D7C240A02DE}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9E6-4651-A732-FCBD2E307E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{5E647204-3AA8-4187-A7CD-2072B90F37E9}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E6-4651-A732-FCBD2E307E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{47DC20B4-AF8A-4E74-AF83-373910B091E1}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E6-4651-A732-FCBD2E307E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{EE297F5A-3783-4467-B472-500041C195C6}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E6-4651-A732-FCBD2E307E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{B271E327-9F2D-4390-80DD-64BE1E0A7ADD}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E6-4651-A732-FCBD2E307ED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{432D6D68-2C8D-40D9-BD22-09B60A98A458}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9E6-4651-A732-FCBD2E307ED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{57A26E50-F0BD-48B3-AB07-6577FB46B631}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9E6-4651-A732-FCBD2E307ED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{010E07B8-8C8A-42F5-AA60-F09DF17D6D95}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9E6-4651-A732-FCBD2E307ED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{1E32AD6A-DD40-4E0C-81D0-9815CBB3D47F}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9E6-4651-A732-FCBD2E307E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58.7</c:v>
                </c:pt>
                <c:pt idx="16">
                  <c:v>62.1</c:v>
                </c:pt>
                <c:pt idx="24">
                  <c:v>63.9</c:v>
                </c:pt>
                <c:pt idx="32">
                  <c:v>64.400000000000006</c:v>
                </c:pt>
              </c:numCache>
            </c:numRef>
          </c:xVal>
          <c:yVal>
            <c:numRef>
              <c:f>公会計指標分析・財政指標組合せ分析表!$BP$51:$DC$51</c:f>
              <c:numCache>
                <c:formatCode>#,##0.0;"▲ "#,##0.0</c:formatCode>
                <c:ptCount val="40"/>
                <c:pt idx="8">
                  <c:v>31.8</c:v>
                </c:pt>
                <c:pt idx="16">
                  <c:v>22.3</c:v>
                </c:pt>
                <c:pt idx="24">
                  <c:v>24</c:v>
                </c:pt>
                <c:pt idx="32">
                  <c:v>12.1</c:v>
                </c:pt>
              </c:numCache>
            </c:numRef>
          </c:yVal>
          <c:smooth val="0"/>
          <c:extLst>
            <c:ext xmlns:c16="http://schemas.microsoft.com/office/drawing/2014/chart" uri="{C3380CC4-5D6E-409C-BE32-E72D297353CC}">
              <c16:uniqueId val="{00000009-F9E6-4651-A732-FCBD2E307E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{4AEF38D2-2D7F-4D69-B5BD-365B83741B61}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9E6-4651-A732-FCBD2E307E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{5D4B3E79-9769-422E-BE52-E7E23FEEEDA0}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E6-4651-A732-FCBD2E307E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{1A954DA8-7A3C-4784-A3C5-8AF82933845C}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E6-4651-A732-FCBD2E307E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{4F054A07-CCE6-4360-A1DD-4E22B40EEF25}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E6-4651-A732-FCBD2E307E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{9FF687A7-1297-4E8A-9674-34ECAAC088DF}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E6-4651-A732-FCBD2E307ED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{7AD7E418-090F-4969-B448-129D5D1774EF}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9E6-4651-A732-FCBD2E307ED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{2EAD9AA5-2E87-4E5D-9E49-7BD0455A3DAB}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9E6-4651-A732-FCBD2E307ED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{26AA577D-7AA8-4CAD-B704-D3E9813DD20C}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9E6-4651-A732-FCBD2E307ED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{C5F653A7-55FA-44CD-9ED7-8992FD3855F0}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9E6-4651-A732-FCBD2E307E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F9E6-4651-A732-FCBD2E307ED2}"/>
            </c:ext>
          </c:extLst>
        </c:ser>
        <c:dLbls>
          <c:showLegendKey val="0"/>
          <c:showVal val="1"/>
          <c:showCatName val="0"/>
          <c:showSerName val="0"/>
          <c:showPercent val="0"/>
          <c:showBubbleSize val="0"/>
        </c:dLbls>
        <c:axId val="146300288"/>
        <c:axId val="147076608"/>
      </c:scatterChart>
      <c:valAx>
        <c:axId val="146300288"/>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076608"/>
        <c:crosses val="autoZero"/>
        <c:crossBetween val="midCat"/>
      </c:valAx>
      <c:valAx>
        <c:axId val="147076608"/>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300288"/>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{EDAD8799-7450-4E27-92E6-A4ABDB673C4E}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C73-4821-8C83-2289335516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{BB3EFCF5-4336-455B-A1D0-B78791F51B30}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73-4821-8C83-2289335516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{B6F09255-A72A-4324-925D-F00EB2EB3D20}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73-4821-8C83-2289335516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{28BF136C-5EED-43C1-8288-814F83F7362C}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73-4821-8C83-2289335516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{7EFBCB22-9929-4D87-A137-D648256ED881}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73-4821-8C83-2289335516E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{4BAD20F0-0FB7-44C2-9C55-782365745645}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C73-4821-8C83-2289335516E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{789C19B9-EDE4-4AFA-B5A2-3E19CF49D39D}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C73-4821-8C83-2289335516E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{F52BB549-20A0-4051-8DEC-47911D36A0D4}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C73-4821-8C83-2289335516E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{C8793DA3-8934-456E-A51F-9746B99DB941}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C73-4821-8C83-2289335516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8.4</c:v>
                </c:pt>
                <c:pt idx="16">
                  <c:v>8.6</c:v>
                </c:pt>
                <c:pt idx="24">
                  <c:v>8.1</c:v>
                </c:pt>
                <c:pt idx="32">
                  <c:v>8</c:v>
                </c:pt>
              </c:numCache>
            </c:numRef>
          </c:xVal>
          <c:yVal>
            <c:numRef>
              <c:f>公会計指標分析・財政指標組合せ分析表!$BP$73:$DC$73</c:f>
              <c:numCache>
                <c:formatCode>#,##0.0;"▲ "#,##0.0</c:formatCode>
                <c:ptCount val="40"/>
                <c:pt idx="0">
                  <c:v>42.8</c:v>
                </c:pt>
                <c:pt idx="8">
                  <c:v>31.8</c:v>
                </c:pt>
                <c:pt idx="16">
                  <c:v>22.3</c:v>
                </c:pt>
                <c:pt idx="24">
                  <c:v>24</c:v>
                </c:pt>
                <c:pt idx="32">
                  <c:v>12.1</c:v>
                </c:pt>
              </c:numCache>
            </c:numRef>
          </c:yVal>
          <c:smooth val="0"/>
          <c:extLst>
            <c:ext xmlns:c16="http://schemas.microsoft.com/office/drawing/2014/chart" uri="{C3380CC4-5D6E-409C-BE32-E72D297353CC}">
              <c16:uniqueId val="{00000009-6C73-4821-8C83-2289335516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{3BBF09EA-1AA9-4E7C-9845-D55C33E13B47}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C73-4821-8C83-2289335516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{387DF811-4DCC-45E9-AC8D-7D2CEC0F286A}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73-4821-8C83-2289335516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{06B31C18-2A16-48EB-8883-5525391578AD}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73-4821-8C83-2289335516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{EF4A632E-3281-41F5-888C-6F2FD2DE8C6C}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73-4821-8C83-2289335516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{16C9588E-A8C7-4C76-B584-73863E75FE26}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73-4821-8C83-2289335516E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{AD6F62C9-87F1-4667-87D0-1573E65D15FA}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C73-4821-8C83-2289335516E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{FDBF9680-5B92-4772-AF25-9A19B61E614D}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C73-4821-8C83-2289335516E1}"/>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{A9224EC2-BD2C-4B23-B059-F6DFCE4C8DF5}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C73-4821-8C83-2289335516E1}"/>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{8B1EE387-1F63-4F64-99A1-40848E2916AB}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C73-4821-8C83-2289335516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C73-4821-8C83-2289335516E1}"/>
            </c:ext>
          </c:extLst>
        </c:ser>
        <c:dLbls>
          <c:showLegendKey val="0"/>
          <c:showVal val="1"/>
          <c:showCatName val="0"/>
          <c:showSerName val="0"/>
          <c:showPercent val="0"/>
          <c:showBubbleSize val="0"/>
        </c:dLbls>
        <c:axId val="147123200"/>
        <c:axId val="147158144"/>
      </c:scatterChart>
      <c:valAx>
        <c:axId val="147123200"/>
        <c:scaling>
          <c:orientation val="minMax"/>
          <c:max val="8.7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158144"/>
        <c:crosses val="autoZero"/>
        <c:crossBetween val="midCat"/>
      </c:valAx>
      <c:valAx>
        <c:axId val="147158144"/>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123200"/>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実質公債費比率は早期健全化基準</a:t>
          </a:r>
          <a:r>
            <a:rPr kumimoji="1" lang="en-US" altLang="ja-JP" sz="1200" baseline="0">
              <a:latin typeface="ＭＳ ゴシック" pitchFamily="49" charset="-128"/>
              <a:ea typeface="ＭＳ ゴシック" pitchFamily="49" charset="-128"/>
            </a:rPr>
            <a:t>25.0</a:t>
          </a:r>
          <a:r>
            <a:rPr kumimoji="1" lang="ja-JP" altLang="en-US" sz="1200" baseline="0">
              <a:latin typeface="ＭＳ ゴシック" pitchFamily="49" charset="-128"/>
              <a:ea typeface="ＭＳ ゴシック" pitchFamily="49" charset="-128"/>
            </a:rPr>
            <a:t>％に対して</a:t>
          </a:r>
          <a:r>
            <a:rPr kumimoji="1" lang="en-US" altLang="ja-JP" sz="1200" baseline="0">
              <a:latin typeface="ＭＳ ゴシック" pitchFamily="49" charset="-128"/>
              <a:ea typeface="ＭＳ ゴシック" pitchFamily="49" charset="-128"/>
            </a:rPr>
            <a:t>8.0</a:t>
          </a:r>
          <a:r>
            <a:rPr kumimoji="1" lang="ja-JP" altLang="en-US" sz="1200" baseline="0">
              <a:latin typeface="ＭＳ ゴシック" pitchFamily="49" charset="-128"/>
              <a:ea typeface="ＭＳ ゴシック" pitchFamily="49" charset="-128"/>
            </a:rPr>
            <a:t>％であり、対前年度比</a:t>
          </a:r>
          <a:r>
            <a:rPr kumimoji="1" lang="en-US" altLang="ja-JP" sz="1200" baseline="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％改善された。元利償還金</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百万円の減が主な要因となっている。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しかしながら、近年は地方債の発行額が高止まりしていて、加えて</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は五戸消防署西分遣所整備事業にかかる発行額が大きく、元金償還は</a:t>
          </a:r>
          <a:r>
            <a:rPr kumimoji="1" lang="en-US" altLang="ja-JP" sz="1200">
              <a:latin typeface="ＭＳ ゴシック" pitchFamily="49" charset="-128"/>
              <a:ea typeface="ＭＳ ゴシック" pitchFamily="49" charset="-128"/>
            </a:rPr>
            <a:t>H31</a:t>
          </a:r>
          <a:r>
            <a:rPr kumimoji="1" lang="ja-JP" altLang="en-US" sz="1200">
              <a:latin typeface="ＭＳ ゴシック" pitchFamily="49" charset="-128"/>
              <a:ea typeface="ＭＳ ゴシック" pitchFamily="49" charset="-128"/>
            </a:rPr>
            <a:t>以降増加に転じる。低金利に支えられて元利償還金は横ばいで推移すると見込んでいるが、いつまで低金利が続くかは不明であり注視していく必要がある。</a:t>
          </a:r>
          <a:endParaRPr kumimoji="1" lang="en-US" altLang="ja-JP" sz="1200">
            <a:latin typeface="ＭＳ ゴシック" pitchFamily="49" charset="-128"/>
            <a:ea typeface="ＭＳ ゴシック"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また、公営企業会計においても簡易水道の統合事業が控えており、元利償還に対する繰入金も高止まりが続く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だろう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latin typeface="ＭＳ ゴシック" pitchFamily="49" charset="-128"/>
              <a:ea typeface="ＭＳ ゴシック" pitchFamily="49" charset="-128"/>
            </a:rPr>
            <a:t>　今後は交付税措置の高い優位な地方債を活用しつつも発行額の抑制に努め、更なる比率の改善を図っていく。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en-US" altLang="ja-JP" sz="1000">
            <a:latin typeface="ＭＳ ゴシック" pitchFamily="49" charset="-128"/>
            <a:ea typeface="ＭＳ ゴシック" pitchFamily="49" charset="-128"/>
          </a:endParaRPr>
        </a:p>
        <a:p>
          <a:pPr algn="ctr"/>
          <a:r>
            <a:rPr kumimoji="1" lang="ja-JP" altLang="en-US" sz="1000">
              <a:latin typeface="ＭＳ ゴシック" pitchFamily="49" charset="-128"/>
              <a:ea typeface="ＭＳ ゴシック" pitchFamily="49" charset="-128"/>
            </a:rPr>
            <a:t>該当数値なし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将来負担比率は早期健全化基準</a:t>
          </a:r>
          <a:r>
            <a:rPr kumimoji="1" lang="en-US" altLang="ja-JP" sz="1300">
              <a:latin typeface="ＭＳ ゴシック" pitchFamily="49" charset="-128"/>
              <a:ea typeface="ＭＳ ゴシック" pitchFamily="49" charset="-128"/>
            </a:rPr>
            <a:t>350</a:t>
          </a:r>
          <a:r>
            <a:rPr kumimoji="1" lang="ja-JP" altLang="en-US" sz="1300">
              <a:latin typeface="ＭＳ ゴシック" pitchFamily="49" charset="-128"/>
              <a:ea typeface="ＭＳ ゴシック" pitchFamily="49" charset="-128"/>
            </a:rPr>
            <a:t>％に対して</a:t>
          </a:r>
          <a:r>
            <a:rPr kumimoji="1" lang="en-US" altLang="ja-JP" sz="1300">
              <a:latin typeface="ＭＳ ゴシック" pitchFamily="49" charset="-128"/>
              <a:ea typeface="ＭＳ ゴシック" pitchFamily="49" charset="-128"/>
            </a:rPr>
            <a:t>12.1</a:t>
          </a:r>
          <a:r>
            <a:rPr kumimoji="1" lang="ja-JP" altLang="en-US" sz="1300">
              <a:latin typeface="ＭＳ ゴシック" pitchFamily="49" charset="-128"/>
              <a:ea typeface="ＭＳ ゴシック" pitchFamily="49" charset="-128"/>
            </a:rPr>
            <a:t>％であり、対前年度比</a:t>
          </a:r>
          <a:r>
            <a:rPr kumimoji="1" lang="en-US" altLang="ja-JP" sz="1300">
              <a:latin typeface="ＭＳ ゴシック" pitchFamily="49" charset="-128"/>
              <a:ea typeface="ＭＳ ゴシック" pitchFamily="49" charset="-128"/>
            </a:rPr>
            <a:t>11.9</a:t>
          </a:r>
          <a:r>
            <a:rPr kumimoji="1" lang="ja-JP" altLang="en-US" sz="1300">
              <a:latin typeface="ＭＳ ゴシック" pitchFamily="49" charset="-128"/>
              <a:ea typeface="ＭＳ ゴシック" pitchFamily="49" charset="-128"/>
            </a:rPr>
            <a:t>％の改善がみられた。充当可能財源等の増が要因ではあるが、一方で地方債残高も増えているのが気になる。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ここ数年の道路・橋梁等の改修事業や中山間地域総合整備事業、また</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は加えて五戸消防署西分遣所の整備事業に係る地方債発行額が大きく、元利償還額を上回っていることが残高の増加に繋がっている。ここへ将来的に公共施設の老朽化対策に伴う事業が加わってくると、地方債残高は更に増加すると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公営企業会計においても、簡易水道の統合事業が控えており、繰入金の高止まりは続くと見込まれる。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今後は、より一層地方債発行の抑制と基金への積立拡大に努め、適正な比率の維持と健全な財政運営を図っていきたい。</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青森県新郷村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・全体での積立額が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百万円の増となっている。前年度と比較して、取崩額が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百万円少なかったことが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・脆弱な財政基盤を補い、不測の事態に備えるためにも、一定の水準を維持することが必要であると考えている。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・将来的な公債費の増大、公共施設の老朽化等に伴う更新・改修・撤去等の事業に要する経費を考えれば、長期的には減少傾向に転じる見込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みであり、持続可能な行財政運営が行えるよう、徹底した歳出削減により更に積立額を拡大できるよう努めていく。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・多額な歳計剰余金の発生により積立額を伸ばすことが出来た反面、適切な財政運営が行われず多額の不用額が発生したという見方もできる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ので、今後は適切な実質収支の範囲（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％）となるよう、予算編成と財政運営の適正化を図りたい。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・いきいき新郷むらづくり基金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地域ぐるみのむらづくり、むらおこしの気運を醸成し、地域の創意工夫に基づいた快適な生活環境の実現と地域経済の活性化のための事業。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村内における高齢者の福祉の増進に関する事業。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・増減の理由は、いきいき新郷むらづくり基金である。むらづくり、地域経済活性化を主な目的とした基金ではあるが、公共施設の老朽化へ</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対応するための財源という目的も兼ねており、これに向けて歳計剰余金により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・公共施設個別計画がまだ策定中のため、老朽化に伴う将来負担がどの程度になるかは不明だが、いずれにしても莫大な経費がかかることは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間違いない。今後、公債費の増が見込まれている中で、地方債の発行は最小限に留めたい。よって、このいきいき新郷むらづくり基金への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積み立てが重要と考えており、他のどの基金よりも優先的に積んでいきたいと考えている。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％の積立額を目標にしてきたが、ようやく目標をクリアすることができた。とはいえ、減傾向にある地方交付税や災害等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の不測の事態への対応等に備える必要があるため、当面は現状維持を目標としていく。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・取崩額、歳計剰余金による積立額が同額の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・ここ数年地方債の発行額が増加しており、将来的には公債費が増加する見込みであるため、当面は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2,486
150.77
3,105,907
2,886,901
192,096
1,777,162
2,879,671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有形固定資産原価償却率は類似団体平均を</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ポイント上回っている。築４０年以上経過している役場庁舎や築２０年以上経過している学校施設や公民館等の経年劣化により、有形固定資産原価償却率を押し上げているところである。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平成２８年度に策定した公共施設等総合管理計画に基づいた個別施設計画等を策定し、各施設の維持管理を適切に行う必要がある。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xdr:cNvSpPr txBox="1"/>
      </xdr:nvSpPr>
      <xdr:spPr>
        <a:xfrm>
          <a:off x="48133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119652</xdr:rowOff>
    </xdr:from>
    <xdr:to>
      <xdr:col>23</xdr:col>
      <xdr:colOff>136525</xdr:colOff>
      <xdr:row>29</xdr:row>
      <xdr:rowOff>49802</xdr:rowOff>
    </xdr:to>
    <xdr:sp macro="" textlink="">
      <xdr:nvSpPr>
        <xdr:cNvPr id="81" name="楕円 80"/>
        <xdr:cNvSpPr/>
      </xdr:nvSpPr>
      <xdr:spPr>
        <a:xfrm>
          <a:off x="4711700" y="49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142529</xdr:rowOff>
    </xdr:from>
    <xdr:ext cx="405111" cy="259045"/>
    <xdr:sp macro="" textlink="">
      <xdr:nvSpPr>
        <xdr:cNvPr id="82" name="有形固定資産減価償却率該当値テキスト"/>
        <xdr:cNvSpPr txBox="1"/>
      </xdr:nvSpPr>
      <xdr:spPr>
        <a:xfrm>
          <a:off x="4813300" y="477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135074</xdr:rowOff>
    </xdr:from>
    <xdr:to>
      <xdr:col>19</xdr:col>
      <xdr:colOff>187325</xdr:colOff>
      <xdr:row>29</xdr:row>
      <xdr:rowOff>65224</xdr:rowOff>
    </xdr:to>
    <xdr:sp macro="" textlink="">
      <xdr:nvSpPr>
        <xdr:cNvPr id="83" name="楕円 82"/>
        <xdr:cNvSpPr/>
      </xdr:nvSpPr>
      <xdr:spPr>
        <a:xfrm>
          <a:off x="4000500" y="49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170452</xdr:rowOff>
    </xdr:from>
    <xdr:to>
      <xdr:col>23</xdr:col>
      <xdr:colOff>85725</xdr:colOff>
      <xdr:row>29</xdr:row>
      <xdr:rowOff>14424</xdr:rowOff>
    </xdr:to>
    <xdr:cxnSp macro="">
      <xdr:nvCxnSpPr>
        <xdr:cNvPr id="84" name="直線コネクタ 83"/>
        <xdr:cNvCxnSpPr/>
      </xdr:nvCxnSpPr>
      <xdr:spPr>
        <a:xfrm flipV="1">
          <a:off x="4051300" y="4971052"/>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19141</xdr:rowOff>
    </xdr:from>
    <xdr:to>
      <xdr:col>15</xdr:col>
      <xdr:colOff>187325</xdr:colOff>
      <xdr:row>29</xdr:row>
      <xdr:rowOff>120741</xdr:rowOff>
    </xdr:to>
    <xdr:sp macro="" textlink="">
      <xdr:nvSpPr>
        <xdr:cNvPr id="85" name="楕円 84"/>
        <xdr:cNvSpPr/>
      </xdr:nvSpPr>
      <xdr:spPr>
        <a:xfrm>
          <a:off x="3238500" y="49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14424</xdr:rowOff>
    </xdr:from>
    <xdr:to>
      <xdr:col>19</xdr:col>
      <xdr:colOff>136525</xdr:colOff>
      <xdr:row>29</xdr:row>
      <xdr:rowOff>69941</xdr:rowOff>
    </xdr:to>
    <xdr:cxnSp macro="">
      <xdr:nvCxnSpPr>
        <xdr:cNvPr id="86" name="直線コネクタ 85"/>
        <xdr:cNvCxnSpPr/>
      </xdr:nvCxnSpPr>
      <xdr:spPr>
        <a:xfrm flipV="1">
          <a:off x="3289300" y="498647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124006</xdr:rowOff>
    </xdr:from>
    <xdr:to>
      <xdr:col>11</xdr:col>
      <xdr:colOff>187325</xdr:colOff>
      <xdr:row>30</xdr:row>
      <xdr:rowOff>54156</xdr:rowOff>
    </xdr:to>
    <xdr:sp macro="" textlink="">
      <xdr:nvSpPr>
        <xdr:cNvPr id="87" name="楕円 86"/>
        <xdr:cNvSpPr/>
      </xdr:nvSpPr>
      <xdr:spPr>
        <a:xfrm>
          <a:off x="2476500" y="5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69941</xdr:rowOff>
    </xdr:from>
    <xdr:to>
      <xdr:col>15</xdr:col>
      <xdr:colOff>136525</xdr:colOff>
      <xdr:row>30</xdr:row>
      <xdr:rowOff>3356</xdr:rowOff>
    </xdr:to>
    <xdr:cxnSp macro="">
      <xdr:nvCxnSpPr>
        <xdr:cNvPr id="88" name="直線コネクタ 87"/>
        <xdr:cNvCxnSpPr/>
      </xdr:nvCxnSpPr>
      <xdr:spPr>
        <a:xfrm flipV="1">
          <a:off x="2527300" y="5041991"/>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9" name="n_1aveValue有形固定資産減価償却率"/>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0" name="n_2aveValue有形固定資産減価償却率"/>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1" name="n_3aveValue有形固定資産減価償却率"/>
        <xdr:cNvSpPr txBox="1"/>
      </xdr:nvSpPr>
      <xdr:spPr>
        <a:xfrm>
          <a:off x="2324744" y="5327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81751</xdr:rowOff>
    </xdr:from>
    <xdr:ext cx="405111" cy="259045"/>
    <xdr:sp macro="" textlink="">
      <xdr:nvSpPr>
        <xdr:cNvPr id="92" name="n_1mainValue有形固定資産減価償却率"/>
        <xdr:cNvSpPr txBox="1"/>
      </xdr:nvSpPr>
      <xdr:spPr>
        <a:xfrm>
          <a:off x="3836044" y="47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93" name="n_2mainValue有形固定資産減価償却率"/>
        <xdr:cNvSpPr txBox="1"/>
      </xdr:nvSpPr>
      <xdr:spPr>
        <a:xfrm>
          <a:off x="3086744" y="476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70683</xdr:rowOff>
    </xdr:from>
    <xdr:ext cx="405111" cy="259045"/>
    <xdr:sp macro="" textlink="">
      <xdr:nvSpPr>
        <xdr:cNvPr id="94" name="n_3mainValue有形固定資産減価償却率"/>
        <xdr:cNvSpPr txBox="1"/>
      </xdr:nvSpPr>
      <xdr:spPr>
        <a:xfrm>
          <a:off x="2324744" y="487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a:t>
          </a:r>
          <a:r>
            <a:rPr kumimoji="1" lang="en-US" altLang="ja-JP" sz="1100">
              <a:latin typeface="ＭＳ Ｐゴシック" panose="020B0600070205080204" pitchFamily="50" charset="-128"/>
              <a:ea typeface="ＭＳ Ｐゴシック" panose="020B0600070205080204" pitchFamily="50" charset="-128"/>
            </a:rPr>
            <a:t>210.6</a:t>
          </a:r>
          <a:r>
            <a:rPr kumimoji="1" lang="ja-JP" altLang="en-US" sz="1100">
              <a:latin typeface="ＭＳ Ｐゴシック" panose="020B0600070205080204" pitchFamily="50" charset="-128"/>
              <a:ea typeface="ＭＳ Ｐゴシック" panose="020B0600070205080204" pitchFamily="50" charset="-128"/>
            </a:rPr>
            <a:t>ポイント上回っている。道路改良事業や中山間地域総合整備事業等による地方債発行額が元金償還額を上回って推移しており、地方債の現在高も横ばい状態が続いている一方で、類似団体と比較し人件費が高水準となっているため、債務償還可能年数も類似団体と比べ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新郷村定員適正化計画に基づき、令和５年度までに職員数を平成２９年から６人削減することとしており、人件費の削減に努めていく。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xdr:cNvSpPr txBox="1"/>
      </xdr:nvSpPr>
      <xdr:spPr>
        <a:xfrm>
          <a:off x="14846300" y="557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31122</xdr:rowOff>
    </xdr:from>
    <xdr:to>
      <xdr:col>76</xdr:col>
      <xdr:colOff>73025</xdr:colOff>
      <xdr:row>31</xdr:row>
      <xdr:rowOff>132722</xdr:rowOff>
    </xdr:to>
    <xdr:sp macro="" textlink="">
      <xdr:nvSpPr>
        <xdr:cNvPr id="136" name="楕円 135"/>
        <xdr:cNvSpPr/>
      </xdr:nvSpPr>
      <xdr:spPr>
        <a:xfrm>
          <a:off x="14744700" y="53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53999</xdr:rowOff>
    </xdr:from>
    <xdr:ext cx="469744" cy="259045"/>
    <xdr:sp macro="" textlink="">
      <xdr:nvSpPr>
        <xdr:cNvPr id="137" name="債務償還比率該当値テキスト"/>
        <xdr:cNvSpPr txBox="1"/>
      </xdr:nvSpPr>
      <xdr:spPr>
        <a:xfrm>
          <a:off x="14846300" y="51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53312</xdr:rowOff>
    </xdr:from>
    <xdr:to>
      <xdr:col>72</xdr:col>
      <xdr:colOff>123825</xdr:colOff>
      <xdr:row>31</xdr:row>
      <xdr:rowOff>154912</xdr:rowOff>
    </xdr:to>
    <xdr:sp macro="" textlink="">
      <xdr:nvSpPr>
        <xdr:cNvPr id="138" name="楕円 137"/>
        <xdr:cNvSpPr/>
      </xdr:nvSpPr>
      <xdr:spPr>
        <a:xfrm>
          <a:off x="14033500" y="53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81922</xdr:rowOff>
    </xdr:from>
    <xdr:to>
      <xdr:col>76</xdr:col>
      <xdr:colOff>22225</xdr:colOff>
      <xdr:row>31</xdr:row>
      <xdr:rowOff>104112</xdr:rowOff>
    </xdr:to>
    <xdr:cxnSp macro="">
      <xdr:nvCxnSpPr>
        <xdr:cNvPr id="139" name="直線コネクタ 138"/>
        <xdr:cNvCxnSpPr/>
      </xdr:nvCxnSpPr>
      <xdr:spPr>
        <a:xfrm flipV="1">
          <a:off x="14084300" y="5396872"/>
          <a:ext cx="7112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xdr:cNvSpPr txBox="1"/>
      </xdr:nvSpPr>
      <xdr:spPr>
        <a:xfrm>
          <a:off x="13836727" y="57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171439</xdr:rowOff>
    </xdr:from>
    <xdr:ext cx="469744" cy="259045"/>
    <xdr:sp macro="" textlink="">
      <xdr:nvSpPr>
        <xdr:cNvPr id="141" name="n_1mainValue債務償還比率"/>
        <xdr:cNvSpPr txBox="1"/>
      </xdr:nvSpPr>
      <xdr:spPr>
        <a:xfrm>
          <a:off x="13836727" y="51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2,486
150.77
3,105,907
2,886,901
192,096
1,777,162
2,879,671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40096</xdr:rowOff>
    </xdr:from>
    <xdr:to>
      <xdr:col>24</xdr:col>
      <xdr:colOff>114300</xdr:colOff>
      <xdr:row>36</xdr:row>
      <xdr:rowOff>141696</xdr:rowOff>
    </xdr:to>
    <xdr:sp macro="" textlink="">
      <xdr:nvSpPr>
        <xdr:cNvPr id="72" name="楕円 71"/>
        <xdr:cNvSpPr/>
      </xdr:nvSpPr>
      <xdr:spPr>
        <a:xfrm>
          <a:off x="45847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62973</xdr:rowOff>
    </xdr:from>
    <xdr:ext cx="405111" cy="259045"/>
    <xdr:sp macro="" textlink="">
      <xdr:nvSpPr>
        <xdr:cNvPr id="73" name="【道路】&#10;有形固定資産減価償却率該当値テキスト"/>
        <xdr:cNvSpPr txBox="1"/>
      </xdr:nvSpPr>
      <xdr:spPr>
        <a:xfrm>
          <a:off x="467360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66222</xdr:rowOff>
    </xdr:from>
    <xdr:to>
      <xdr:col>20</xdr:col>
      <xdr:colOff>38100</xdr:colOff>
      <xdr:row>36</xdr:row>
      <xdr:rowOff>167822</xdr:rowOff>
    </xdr:to>
    <xdr:sp macro="" textlink="">
      <xdr:nvSpPr>
        <xdr:cNvPr id="74" name="楕円 73"/>
        <xdr:cNvSpPr/>
      </xdr:nvSpPr>
      <xdr:spPr>
        <a:xfrm>
          <a:off x="3746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90896</xdr:rowOff>
    </xdr:from>
    <xdr:to>
      <xdr:col>24</xdr:col>
      <xdr:colOff>63500</xdr:colOff>
      <xdr:row>36</xdr:row>
      <xdr:rowOff>117022</xdr:rowOff>
    </xdr:to>
    <xdr:cxnSp macro="">
      <xdr:nvCxnSpPr>
        <xdr:cNvPr id="75" name="直線コネクタ 74"/>
        <xdr:cNvCxnSpPr/>
      </xdr:nvCxnSpPr>
      <xdr:spPr>
        <a:xfrm flipV="1">
          <a:off x="3797300" y="62630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100511</xdr:rowOff>
    </xdr:from>
    <xdr:to>
      <xdr:col>15</xdr:col>
      <xdr:colOff>101600</xdr:colOff>
      <xdr:row>37</xdr:row>
      <xdr:rowOff>30661</xdr:rowOff>
    </xdr:to>
    <xdr:sp macro="" textlink="">
      <xdr:nvSpPr>
        <xdr:cNvPr id="76" name="楕円 75"/>
        <xdr:cNvSpPr/>
      </xdr:nvSpPr>
      <xdr:spPr>
        <a:xfrm>
          <a:off x="2857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117022</xdr:rowOff>
    </xdr:from>
    <xdr:to>
      <xdr:col>19</xdr:col>
      <xdr:colOff>177800</xdr:colOff>
      <xdr:row>36</xdr:row>
      <xdr:rowOff>151311</xdr:rowOff>
    </xdr:to>
    <xdr:cxnSp macro="">
      <xdr:nvCxnSpPr>
        <xdr:cNvPr id="77" name="直線コネクタ 76"/>
        <xdr:cNvCxnSpPr/>
      </xdr:nvCxnSpPr>
      <xdr:spPr>
        <a:xfrm flipV="1">
          <a:off x="2908300" y="628922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35197</xdr:rowOff>
    </xdr:from>
    <xdr:to>
      <xdr:col>10</xdr:col>
      <xdr:colOff>165100</xdr:colOff>
      <xdr:row>38</xdr:row>
      <xdr:rowOff>136797</xdr:rowOff>
    </xdr:to>
    <xdr:sp macro="" textlink="">
      <xdr:nvSpPr>
        <xdr:cNvPr id="78" name="楕円 77"/>
        <xdr:cNvSpPr/>
      </xdr:nvSpPr>
      <xdr:spPr>
        <a:xfrm>
          <a:off x="1968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151311</xdr:rowOff>
    </xdr:from>
    <xdr:to>
      <xdr:col>15</xdr:col>
      <xdr:colOff>50800</xdr:colOff>
      <xdr:row>38</xdr:row>
      <xdr:rowOff>85997</xdr:rowOff>
    </xdr:to>
    <xdr:cxnSp macro="">
      <xdr:nvCxnSpPr>
        <xdr:cNvPr id="79" name="直線コネクタ 78"/>
        <xdr:cNvCxnSpPr/>
      </xdr:nvCxnSpPr>
      <xdr:spPr>
        <a:xfrm flipV="1">
          <a:off x="2019300" y="632351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12899</xdr:rowOff>
    </xdr:from>
    <xdr:ext cx="405111" cy="259045"/>
    <xdr:sp macro="" textlink="">
      <xdr:nvSpPr>
        <xdr:cNvPr id="83" name="n_1mainValue【道路】&#10;有形固定資産減価償却率"/>
        <xdr:cNvSpPr txBox="1"/>
      </xdr:nvSpPr>
      <xdr:spPr>
        <a:xfrm>
          <a:off x="35820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47188</xdr:rowOff>
    </xdr:from>
    <xdr:ext cx="405111" cy="259045"/>
    <xdr:sp macro="" textlink="">
      <xdr:nvSpPr>
        <xdr:cNvPr id="84" name="n_2mainValue【道路】&#10;有形固定資産減価償却率"/>
        <xdr:cNvSpPr txBox="1"/>
      </xdr:nvSpPr>
      <xdr:spPr>
        <a:xfrm>
          <a:off x="2705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127924</xdr:rowOff>
    </xdr:from>
    <xdr:ext cx="405111" cy="259045"/>
    <xdr:sp macro="" textlink="">
      <xdr:nvSpPr>
        <xdr:cNvPr id="85" name="n_3mainValue【道路】&#10;有形固定資産減価償却率"/>
        <xdr:cNvSpPr txBox="1"/>
      </xdr:nvSpPr>
      <xdr:spPr>
        <a:xfrm>
          <a:off x="1816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19239</xdr:rowOff>
    </xdr:from>
    <xdr:to>
      <xdr:col>55</xdr:col>
      <xdr:colOff>50800</xdr:colOff>
      <xdr:row>41</xdr:row>
      <xdr:rowOff>120839</xdr:rowOff>
    </xdr:to>
    <xdr:sp macro="" textlink="">
      <xdr:nvSpPr>
        <xdr:cNvPr id="124" name="楕円 123"/>
        <xdr:cNvSpPr/>
      </xdr:nvSpPr>
      <xdr:spPr>
        <a:xfrm>
          <a:off x="10426700" y="70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169116</xdr:rowOff>
    </xdr:from>
    <xdr:ext cx="534377" cy="259045"/>
    <xdr:sp macro="" textlink="">
      <xdr:nvSpPr>
        <xdr:cNvPr id="125" name="【道路】&#10;一人当たり延長該当値テキスト"/>
        <xdr:cNvSpPr txBox="1"/>
      </xdr:nvSpPr>
      <xdr:spPr>
        <a:xfrm>
          <a:off x="10515600" y="70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24310</xdr:rowOff>
    </xdr:from>
    <xdr:to>
      <xdr:col>50</xdr:col>
      <xdr:colOff>165100</xdr:colOff>
      <xdr:row>41</xdr:row>
      <xdr:rowOff>125910</xdr:rowOff>
    </xdr:to>
    <xdr:sp macro="" textlink="">
      <xdr:nvSpPr>
        <xdr:cNvPr id="126" name="楕円 125"/>
        <xdr:cNvSpPr/>
      </xdr:nvSpPr>
      <xdr:spPr>
        <a:xfrm>
          <a:off x="9588500" y="70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70039</xdr:rowOff>
    </xdr:from>
    <xdr:to>
      <xdr:col>55</xdr:col>
      <xdr:colOff>0</xdr:colOff>
      <xdr:row>41</xdr:row>
      <xdr:rowOff>75110</xdr:rowOff>
    </xdr:to>
    <xdr:cxnSp macro="">
      <xdr:nvCxnSpPr>
        <xdr:cNvPr id="127" name="直線コネクタ 126"/>
        <xdr:cNvCxnSpPr/>
      </xdr:nvCxnSpPr>
      <xdr:spPr>
        <a:xfrm flipV="1">
          <a:off x="9639300" y="7099489"/>
          <a:ext cx="8382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27656</xdr:rowOff>
    </xdr:from>
    <xdr:to>
      <xdr:col>46</xdr:col>
      <xdr:colOff>38100</xdr:colOff>
      <xdr:row>41</xdr:row>
      <xdr:rowOff>129256</xdr:rowOff>
    </xdr:to>
    <xdr:sp macro="" textlink="">
      <xdr:nvSpPr>
        <xdr:cNvPr id="128" name="楕円 127"/>
        <xdr:cNvSpPr/>
      </xdr:nvSpPr>
      <xdr:spPr>
        <a:xfrm>
          <a:off x="8699500" y="70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75110</xdr:rowOff>
    </xdr:from>
    <xdr:to>
      <xdr:col>50</xdr:col>
      <xdr:colOff>114300</xdr:colOff>
      <xdr:row>41</xdr:row>
      <xdr:rowOff>78456</xdr:rowOff>
    </xdr:to>
    <xdr:cxnSp macro="">
      <xdr:nvCxnSpPr>
        <xdr:cNvPr id="129" name="直線コネクタ 128"/>
        <xdr:cNvCxnSpPr/>
      </xdr:nvCxnSpPr>
      <xdr:spPr>
        <a:xfrm flipV="1">
          <a:off x="8750300" y="7104560"/>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28636</xdr:rowOff>
    </xdr:from>
    <xdr:to>
      <xdr:col>41</xdr:col>
      <xdr:colOff>101600</xdr:colOff>
      <xdr:row>41</xdr:row>
      <xdr:rowOff>130236</xdr:rowOff>
    </xdr:to>
    <xdr:sp macro="" textlink="">
      <xdr:nvSpPr>
        <xdr:cNvPr id="130" name="楕円 129"/>
        <xdr:cNvSpPr/>
      </xdr:nvSpPr>
      <xdr:spPr>
        <a:xfrm>
          <a:off x="7810500" y="70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78456</xdr:rowOff>
    </xdr:from>
    <xdr:to>
      <xdr:col>45</xdr:col>
      <xdr:colOff>177800</xdr:colOff>
      <xdr:row>41</xdr:row>
      <xdr:rowOff>79436</xdr:rowOff>
    </xdr:to>
    <xdr:cxnSp macro="">
      <xdr:nvCxnSpPr>
        <xdr:cNvPr id="131" name="直線コネクタ 130"/>
        <xdr:cNvCxnSpPr/>
      </xdr:nvCxnSpPr>
      <xdr:spPr>
        <a:xfrm flipV="1">
          <a:off x="7861300" y="710790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117037</xdr:rowOff>
    </xdr:from>
    <xdr:ext cx="534377" cy="259045"/>
    <xdr:sp macro="" textlink="">
      <xdr:nvSpPr>
        <xdr:cNvPr id="135" name="n_1mainValue【道路】&#10;一人当たり延長"/>
        <xdr:cNvSpPr txBox="1"/>
      </xdr:nvSpPr>
      <xdr:spPr>
        <a:xfrm>
          <a:off x="9359411" y="7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120383</xdr:rowOff>
    </xdr:from>
    <xdr:ext cx="534377" cy="259045"/>
    <xdr:sp macro="" textlink="">
      <xdr:nvSpPr>
        <xdr:cNvPr id="136" name="n_2mainValue【道路】&#10;一人当たり延長"/>
        <xdr:cNvSpPr txBox="1"/>
      </xdr:nvSpPr>
      <xdr:spPr>
        <a:xfrm>
          <a:off x="8483111" y="71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121363</xdr:rowOff>
    </xdr:from>
    <xdr:ext cx="534377" cy="259045"/>
    <xdr:sp macro="" textlink="">
      <xdr:nvSpPr>
        <xdr:cNvPr id="137" name="n_3mainValue【道路】&#10;一人当たり延長"/>
        <xdr:cNvSpPr txBox="1"/>
      </xdr:nvSpPr>
      <xdr:spPr>
        <a:xfrm>
          <a:off x="7594111" y="715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94524</xdr:rowOff>
    </xdr:from>
    <xdr:to>
      <xdr:col>24</xdr:col>
      <xdr:colOff>114300</xdr:colOff>
      <xdr:row>59</xdr:row>
      <xdr:rowOff>24674</xdr:rowOff>
    </xdr:to>
    <xdr:sp macro="" textlink="">
      <xdr:nvSpPr>
        <xdr:cNvPr id="178" name="楕円 177"/>
        <xdr:cNvSpPr/>
      </xdr:nvSpPr>
      <xdr:spPr>
        <a:xfrm>
          <a:off x="45847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117401</xdr:rowOff>
    </xdr:from>
    <xdr:ext cx="405111" cy="259045"/>
    <xdr:sp macro="" textlink="">
      <xdr:nvSpPr>
        <xdr:cNvPr id="179" name="【橋りょう・トンネル】&#10;有形固定資産減価償却率該当値テキスト"/>
        <xdr:cNvSpPr txBox="1"/>
      </xdr:nvSpPr>
      <xdr:spPr>
        <a:xfrm>
          <a:off x="4673600"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80" name="楕円 179"/>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145324</xdr:rowOff>
    </xdr:from>
    <xdr:to>
      <xdr:col>24</xdr:col>
      <xdr:colOff>63500</xdr:colOff>
      <xdr:row>58</xdr:row>
      <xdr:rowOff>160020</xdr:rowOff>
    </xdr:to>
    <xdr:cxnSp macro="">
      <xdr:nvCxnSpPr>
        <xdr:cNvPr id="181" name="直線コネクタ 180"/>
        <xdr:cNvCxnSpPr/>
      </xdr:nvCxnSpPr>
      <xdr:spPr>
        <a:xfrm flipV="1">
          <a:off x="3797300" y="1008942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156573</xdr:rowOff>
    </xdr:from>
    <xdr:to>
      <xdr:col>15</xdr:col>
      <xdr:colOff>101600</xdr:colOff>
      <xdr:row>59</xdr:row>
      <xdr:rowOff>86723</xdr:rowOff>
    </xdr:to>
    <xdr:sp macro="" textlink="">
      <xdr:nvSpPr>
        <xdr:cNvPr id="182" name="楕円 181"/>
        <xdr:cNvSpPr/>
      </xdr:nvSpPr>
      <xdr:spPr>
        <a:xfrm>
          <a:off x="2857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35923</xdr:rowOff>
    </xdr:to>
    <xdr:cxnSp macro="">
      <xdr:nvCxnSpPr>
        <xdr:cNvPr id="183" name="直線コネクタ 182"/>
        <xdr:cNvCxnSpPr/>
      </xdr:nvCxnSpPr>
      <xdr:spPr>
        <a:xfrm flipV="1">
          <a:off x="2908300" y="1010412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76563</xdr:rowOff>
    </xdr:from>
    <xdr:to>
      <xdr:col>10</xdr:col>
      <xdr:colOff>165100</xdr:colOff>
      <xdr:row>61</xdr:row>
      <xdr:rowOff>6713</xdr:rowOff>
    </xdr:to>
    <xdr:sp macro="" textlink="">
      <xdr:nvSpPr>
        <xdr:cNvPr id="184" name="楕円 183"/>
        <xdr:cNvSpPr/>
      </xdr:nvSpPr>
      <xdr:spPr>
        <a:xfrm>
          <a:off x="196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35923</xdr:rowOff>
    </xdr:from>
    <xdr:to>
      <xdr:col>15</xdr:col>
      <xdr:colOff>50800</xdr:colOff>
      <xdr:row>60</xdr:row>
      <xdr:rowOff>127363</xdr:rowOff>
    </xdr:to>
    <xdr:cxnSp macro="">
      <xdr:nvCxnSpPr>
        <xdr:cNvPr id="185" name="直線コネクタ 184"/>
        <xdr:cNvCxnSpPr/>
      </xdr:nvCxnSpPr>
      <xdr:spPr>
        <a:xfrm flipV="1">
          <a:off x="2019300" y="10151473"/>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89" name="n_1mainValue【橋りょう・トンネ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103250</xdr:rowOff>
    </xdr:from>
    <xdr:ext cx="405111" cy="259045"/>
    <xdr:sp macro="" textlink="">
      <xdr:nvSpPr>
        <xdr:cNvPr id="190" name="n_2mainValue【橋りょう・トンネル】&#10;有形固定資産減価償却率"/>
        <xdr:cNvSpPr txBox="1"/>
      </xdr:nvSpPr>
      <xdr:spPr>
        <a:xfrm>
          <a:off x="27057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191" name="n_3mainValue【橋りょう・トンネル】&#10;有形固定資産減価償却率"/>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155908</xdr:rowOff>
    </xdr:from>
    <xdr:to>
      <xdr:col>55</xdr:col>
      <xdr:colOff>50800</xdr:colOff>
      <xdr:row>63</xdr:row>
      <xdr:rowOff>86058</xdr:rowOff>
    </xdr:to>
    <xdr:sp macro="" textlink="">
      <xdr:nvSpPr>
        <xdr:cNvPr id="228" name="楕円 227"/>
        <xdr:cNvSpPr/>
      </xdr:nvSpPr>
      <xdr:spPr>
        <a:xfrm>
          <a:off x="10426700" y="107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134335</xdr:rowOff>
    </xdr:from>
    <xdr:ext cx="599010" cy="259045"/>
    <xdr:sp macro="" textlink="">
      <xdr:nvSpPr>
        <xdr:cNvPr id="229" name="【橋りょう・トンネル】&#10;一人当たり有形固定資産（償却資産）額該当値テキスト"/>
        <xdr:cNvSpPr txBox="1"/>
      </xdr:nvSpPr>
      <xdr:spPr>
        <a:xfrm>
          <a:off x="10515600" y="1076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162451</xdr:rowOff>
    </xdr:from>
    <xdr:to>
      <xdr:col>50</xdr:col>
      <xdr:colOff>165100</xdr:colOff>
      <xdr:row>63</xdr:row>
      <xdr:rowOff>92601</xdr:rowOff>
    </xdr:to>
    <xdr:sp macro="" textlink="">
      <xdr:nvSpPr>
        <xdr:cNvPr id="230" name="楕円 229"/>
        <xdr:cNvSpPr/>
      </xdr:nvSpPr>
      <xdr:spPr>
        <a:xfrm>
          <a:off x="9588500" y="107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35258</xdr:rowOff>
    </xdr:from>
    <xdr:to>
      <xdr:col>55</xdr:col>
      <xdr:colOff>0</xdr:colOff>
      <xdr:row>63</xdr:row>
      <xdr:rowOff>41801</xdr:rowOff>
    </xdr:to>
    <xdr:cxnSp macro="">
      <xdr:nvCxnSpPr>
        <xdr:cNvPr id="231" name="直線コネクタ 230"/>
        <xdr:cNvCxnSpPr/>
      </xdr:nvCxnSpPr>
      <xdr:spPr>
        <a:xfrm flipV="1">
          <a:off x="9639300" y="10836608"/>
          <a:ext cx="8382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2453</xdr:rowOff>
    </xdr:from>
    <xdr:to>
      <xdr:col>46</xdr:col>
      <xdr:colOff>38100</xdr:colOff>
      <xdr:row>63</xdr:row>
      <xdr:rowOff>104053</xdr:rowOff>
    </xdr:to>
    <xdr:sp macro="" textlink="">
      <xdr:nvSpPr>
        <xdr:cNvPr id="232" name="楕円 231"/>
        <xdr:cNvSpPr/>
      </xdr:nvSpPr>
      <xdr:spPr>
        <a:xfrm>
          <a:off x="8699500" y="108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41801</xdr:rowOff>
    </xdr:from>
    <xdr:to>
      <xdr:col>50</xdr:col>
      <xdr:colOff>114300</xdr:colOff>
      <xdr:row>63</xdr:row>
      <xdr:rowOff>53253</xdr:rowOff>
    </xdr:to>
    <xdr:cxnSp macro="">
      <xdr:nvCxnSpPr>
        <xdr:cNvPr id="233" name="直線コネクタ 232"/>
        <xdr:cNvCxnSpPr/>
      </xdr:nvCxnSpPr>
      <xdr:spPr>
        <a:xfrm flipV="1">
          <a:off x="8750300" y="10843151"/>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166623</xdr:rowOff>
    </xdr:from>
    <xdr:to>
      <xdr:col>41</xdr:col>
      <xdr:colOff>101600</xdr:colOff>
      <xdr:row>63</xdr:row>
      <xdr:rowOff>96773</xdr:rowOff>
    </xdr:to>
    <xdr:sp macro="" textlink="">
      <xdr:nvSpPr>
        <xdr:cNvPr id="234" name="楕円 233"/>
        <xdr:cNvSpPr/>
      </xdr:nvSpPr>
      <xdr:spPr>
        <a:xfrm>
          <a:off x="7810500" y="1079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45973</xdr:rowOff>
    </xdr:from>
    <xdr:to>
      <xdr:col>45</xdr:col>
      <xdr:colOff>177800</xdr:colOff>
      <xdr:row>63</xdr:row>
      <xdr:rowOff>53253</xdr:rowOff>
    </xdr:to>
    <xdr:cxnSp macro="">
      <xdr:nvCxnSpPr>
        <xdr:cNvPr id="235" name="直線コネクタ 234"/>
        <xdr:cNvCxnSpPr/>
      </xdr:nvCxnSpPr>
      <xdr:spPr>
        <a:xfrm>
          <a:off x="7861300" y="10847323"/>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83728</xdr:rowOff>
    </xdr:from>
    <xdr:ext cx="599010" cy="259045"/>
    <xdr:sp macro="" textlink="">
      <xdr:nvSpPr>
        <xdr:cNvPr id="239" name="n_1mainValue【橋りょう・トンネル】&#10;一人当たり有形固定資産（償却資産）額"/>
        <xdr:cNvSpPr txBox="1"/>
      </xdr:nvSpPr>
      <xdr:spPr>
        <a:xfrm>
          <a:off x="9327095" y="108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95180</xdr:rowOff>
    </xdr:from>
    <xdr:ext cx="599010" cy="259045"/>
    <xdr:sp macro="" textlink="">
      <xdr:nvSpPr>
        <xdr:cNvPr id="240" name="n_2mainValue【橋りょう・トンネル】&#10;一人当たり有形固定資産（償却資産）額"/>
        <xdr:cNvSpPr txBox="1"/>
      </xdr:nvSpPr>
      <xdr:spPr>
        <a:xfrm>
          <a:off x="8450795" y="1089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87900</xdr:rowOff>
    </xdr:from>
    <xdr:ext cx="599010" cy="259045"/>
    <xdr:sp macro="" textlink="">
      <xdr:nvSpPr>
        <xdr:cNvPr id="241" name="n_3mainValue【橋りょう・トンネル】&#10;一人当たり有形固定資産（償却資産）額"/>
        <xdr:cNvSpPr txBox="1"/>
      </xdr:nvSpPr>
      <xdr:spPr>
        <a:xfrm>
          <a:off x="7561795" y="1088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164464</xdr:rowOff>
    </xdr:from>
    <xdr:to>
      <xdr:col>24</xdr:col>
      <xdr:colOff>114300</xdr:colOff>
      <xdr:row>84</xdr:row>
      <xdr:rowOff>94614</xdr:rowOff>
    </xdr:to>
    <xdr:sp macro="" textlink="">
      <xdr:nvSpPr>
        <xdr:cNvPr id="281" name="楕円 280"/>
        <xdr:cNvSpPr/>
      </xdr:nvSpPr>
      <xdr:spPr>
        <a:xfrm>
          <a:off x="4584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142891</xdr:rowOff>
    </xdr:from>
    <xdr:ext cx="405111" cy="259045"/>
    <xdr:sp macro="" textlink="">
      <xdr:nvSpPr>
        <xdr:cNvPr id="282" name="【公営住宅】&#10;有形固定資産減価償却率該当値テキスト"/>
        <xdr:cNvSpPr txBox="1"/>
      </xdr:nvSpPr>
      <xdr:spPr>
        <a:xfrm>
          <a:off x="4673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83" name="楕円 282"/>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84</xdr:row>
      <xdr:rowOff>43814</xdr:rowOff>
    </xdr:to>
    <xdr:cxnSp macro="">
      <xdr:nvCxnSpPr>
        <xdr:cNvPr id="284" name="直線コネクタ 283"/>
        <xdr:cNvCxnSpPr/>
      </xdr:nvCxnSpPr>
      <xdr:spPr>
        <a:xfrm>
          <a:off x="3797300" y="14013180"/>
          <a:ext cx="838200" cy="4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85" name="楕円 284"/>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125730</xdr:rowOff>
    </xdr:to>
    <xdr:cxnSp macro="">
      <xdr:nvCxnSpPr>
        <xdr:cNvPr id="286" name="直線コネクタ 285"/>
        <xdr:cNvCxnSpPr/>
      </xdr:nvCxnSpPr>
      <xdr:spPr>
        <a:xfrm>
          <a:off x="2908300" y="13978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46355</xdr:rowOff>
    </xdr:from>
    <xdr:to>
      <xdr:col>10</xdr:col>
      <xdr:colOff>165100</xdr:colOff>
      <xdr:row>81</xdr:row>
      <xdr:rowOff>147955</xdr:rowOff>
    </xdr:to>
    <xdr:sp macro="" textlink="">
      <xdr:nvSpPr>
        <xdr:cNvPr id="287" name="楕円 286"/>
        <xdr:cNvSpPr/>
      </xdr:nvSpPr>
      <xdr:spPr>
        <a:xfrm>
          <a:off x="1968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81</xdr:row>
      <xdr:rowOff>97155</xdr:rowOff>
    </xdr:to>
    <xdr:cxnSp macro="">
      <xdr:nvCxnSpPr>
        <xdr:cNvPr id="288" name="直線コネクタ 287"/>
        <xdr:cNvCxnSpPr/>
      </xdr:nvCxnSpPr>
      <xdr:spPr>
        <a:xfrm flipV="1">
          <a:off x="2019300" y="139788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292" name="n_1mainValue【公営住宅】&#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293" name="n_2mainValue【公営住宅】&#10;有形固定資産減価償却率"/>
        <xdr:cNvSpPr txBox="1"/>
      </xdr:nvSpPr>
      <xdr:spPr>
        <a:xfrm>
          <a:off x="2705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164482</xdr:rowOff>
    </xdr:from>
    <xdr:ext cx="405111" cy="259045"/>
    <xdr:sp macro="" textlink="">
      <xdr:nvSpPr>
        <xdr:cNvPr id="294" name="n_3mainValue【公営住宅】&#10;有形固定資産減価償却率"/>
        <xdr:cNvSpPr txBox="1"/>
      </xdr:nvSpPr>
      <xdr:spPr>
        <a:xfrm>
          <a:off x="1816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35230</xdr:rowOff>
    </xdr:from>
    <xdr:to>
      <xdr:col>55</xdr:col>
      <xdr:colOff>50800</xdr:colOff>
      <xdr:row>86</xdr:row>
      <xdr:rowOff>136830</xdr:rowOff>
    </xdr:to>
    <xdr:sp macro="" textlink="">
      <xdr:nvSpPr>
        <xdr:cNvPr id="333" name="楕円 332"/>
        <xdr:cNvSpPr/>
      </xdr:nvSpPr>
      <xdr:spPr>
        <a:xfrm>
          <a:off x="10426700" y="147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121607</xdr:rowOff>
    </xdr:from>
    <xdr:ext cx="469744" cy="259045"/>
    <xdr:sp macro="" textlink="">
      <xdr:nvSpPr>
        <xdr:cNvPr id="334" name="【公営住宅】&#10;一人当たり面積該当値テキスト"/>
        <xdr:cNvSpPr txBox="1"/>
      </xdr:nvSpPr>
      <xdr:spPr>
        <a:xfrm>
          <a:off x="10515600" y="146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36258</xdr:rowOff>
    </xdr:from>
    <xdr:to>
      <xdr:col>50</xdr:col>
      <xdr:colOff>165100</xdr:colOff>
      <xdr:row>86</xdr:row>
      <xdr:rowOff>137858</xdr:rowOff>
    </xdr:to>
    <xdr:sp macro="" textlink="">
      <xdr:nvSpPr>
        <xdr:cNvPr id="335" name="楕円 334"/>
        <xdr:cNvSpPr/>
      </xdr:nvSpPr>
      <xdr:spPr>
        <a:xfrm>
          <a:off x="9588500" y="147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86030</xdr:rowOff>
    </xdr:from>
    <xdr:to>
      <xdr:col>55</xdr:col>
      <xdr:colOff>0</xdr:colOff>
      <xdr:row>86</xdr:row>
      <xdr:rowOff>87058</xdr:rowOff>
    </xdr:to>
    <xdr:cxnSp macro="">
      <xdr:nvCxnSpPr>
        <xdr:cNvPr id="336" name="直線コネクタ 335"/>
        <xdr:cNvCxnSpPr/>
      </xdr:nvCxnSpPr>
      <xdr:spPr>
        <a:xfrm flipV="1">
          <a:off x="9639300" y="14830730"/>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37782</xdr:rowOff>
    </xdr:from>
    <xdr:to>
      <xdr:col>46</xdr:col>
      <xdr:colOff>38100</xdr:colOff>
      <xdr:row>86</xdr:row>
      <xdr:rowOff>139382</xdr:rowOff>
    </xdr:to>
    <xdr:sp macro="" textlink="">
      <xdr:nvSpPr>
        <xdr:cNvPr id="337" name="楕円 336"/>
        <xdr:cNvSpPr/>
      </xdr:nvSpPr>
      <xdr:spPr>
        <a:xfrm>
          <a:off x="8699500" y="147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87058</xdr:rowOff>
    </xdr:from>
    <xdr:to>
      <xdr:col>50</xdr:col>
      <xdr:colOff>114300</xdr:colOff>
      <xdr:row>86</xdr:row>
      <xdr:rowOff>88582</xdr:rowOff>
    </xdr:to>
    <xdr:cxnSp macro="">
      <xdr:nvCxnSpPr>
        <xdr:cNvPr id="338" name="直線コネクタ 337"/>
        <xdr:cNvCxnSpPr/>
      </xdr:nvCxnSpPr>
      <xdr:spPr>
        <a:xfrm flipV="1">
          <a:off x="8750300" y="148317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37973</xdr:rowOff>
    </xdr:from>
    <xdr:to>
      <xdr:col>41</xdr:col>
      <xdr:colOff>101600</xdr:colOff>
      <xdr:row>86</xdr:row>
      <xdr:rowOff>139573</xdr:rowOff>
    </xdr:to>
    <xdr:sp macro="" textlink="">
      <xdr:nvSpPr>
        <xdr:cNvPr id="339" name="楕円 338"/>
        <xdr:cNvSpPr/>
      </xdr:nvSpPr>
      <xdr:spPr>
        <a:xfrm>
          <a:off x="7810500" y="14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88582</xdr:rowOff>
    </xdr:from>
    <xdr:to>
      <xdr:col>45</xdr:col>
      <xdr:colOff>177800</xdr:colOff>
      <xdr:row>86</xdr:row>
      <xdr:rowOff>88773</xdr:rowOff>
    </xdr:to>
    <xdr:cxnSp macro="">
      <xdr:nvCxnSpPr>
        <xdr:cNvPr id="340" name="直線コネクタ 339"/>
        <xdr:cNvCxnSpPr/>
      </xdr:nvCxnSpPr>
      <xdr:spPr>
        <a:xfrm flipV="1">
          <a:off x="7861300" y="148332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128985</xdr:rowOff>
    </xdr:from>
    <xdr:ext cx="469744" cy="259045"/>
    <xdr:sp macro="" textlink="">
      <xdr:nvSpPr>
        <xdr:cNvPr id="344" name="n_1mainValue【公営住宅】&#10;一人当たり面積"/>
        <xdr:cNvSpPr txBox="1"/>
      </xdr:nvSpPr>
      <xdr:spPr>
        <a:xfrm>
          <a:off x="9391727" y="1487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130509</xdr:rowOff>
    </xdr:from>
    <xdr:ext cx="469744" cy="259045"/>
    <xdr:sp macro="" textlink="">
      <xdr:nvSpPr>
        <xdr:cNvPr id="345" name="n_2mainValue【公営住宅】&#10;一人当たり面積"/>
        <xdr:cNvSpPr txBox="1"/>
      </xdr:nvSpPr>
      <xdr:spPr>
        <a:xfrm>
          <a:off x="8515427" y="1487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130700</xdr:rowOff>
    </xdr:from>
    <xdr:ext cx="469744" cy="259045"/>
    <xdr:sp macro="" textlink="">
      <xdr:nvSpPr>
        <xdr:cNvPr id="346" name="n_3mainValue【公営住宅】&#10;一人当たり面積"/>
        <xdr:cNvSpPr txBox="1"/>
      </xdr:nvSpPr>
      <xdr:spPr>
        <a:xfrm>
          <a:off x="7626427" y="1487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93" name="【認定こども園・幼稚園・保育所】&#10;有形固定資産減価償却率平均値テキスト"/>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64588</xdr:rowOff>
    </xdr:from>
    <xdr:to>
      <xdr:col>85</xdr:col>
      <xdr:colOff>177800</xdr:colOff>
      <xdr:row>39</xdr:row>
      <xdr:rowOff>166188</xdr:rowOff>
    </xdr:to>
    <xdr:sp macro="" textlink="">
      <xdr:nvSpPr>
        <xdr:cNvPr id="403" name="楕円 402"/>
        <xdr:cNvSpPr/>
      </xdr:nvSpPr>
      <xdr:spPr>
        <a:xfrm>
          <a:off x="162687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43015</xdr:rowOff>
    </xdr:from>
    <xdr:ext cx="405111" cy="259045"/>
    <xdr:sp macro="" textlink="">
      <xdr:nvSpPr>
        <xdr:cNvPr id="404" name="【認定こども園・幼稚園・保育所】&#10;有形固定資産減価償却率該当値テキスト"/>
        <xdr:cNvSpPr txBox="1"/>
      </xdr:nvSpPr>
      <xdr:spPr>
        <a:xfrm>
          <a:off x="16357600"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92347</xdr:rowOff>
    </xdr:from>
    <xdr:to>
      <xdr:col>81</xdr:col>
      <xdr:colOff>101600</xdr:colOff>
      <xdr:row>40</xdr:row>
      <xdr:rowOff>22497</xdr:rowOff>
    </xdr:to>
    <xdr:sp macro="" textlink="">
      <xdr:nvSpPr>
        <xdr:cNvPr id="405" name="楕円 404"/>
        <xdr:cNvSpPr/>
      </xdr:nvSpPr>
      <xdr:spPr>
        <a:xfrm>
          <a:off x="15430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115388</xdr:rowOff>
    </xdr:from>
    <xdr:to>
      <xdr:col>85</xdr:col>
      <xdr:colOff>127000</xdr:colOff>
      <xdr:row>39</xdr:row>
      <xdr:rowOff>143147</xdr:rowOff>
    </xdr:to>
    <xdr:cxnSp macro="">
      <xdr:nvCxnSpPr>
        <xdr:cNvPr id="406" name="直線コネクタ 405"/>
        <xdr:cNvCxnSpPr/>
      </xdr:nvCxnSpPr>
      <xdr:spPr>
        <a:xfrm flipV="1">
          <a:off x="15481300" y="680193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118473</xdr:rowOff>
    </xdr:from>
    <xdr:to>
      <xdr:col>76</xdr:col>
      <xdr:colOff>165100</xdr:colOff>
      <xdr:row>40</xdr:row>
      <xdr:rowOff>48623</xdr:rowOff>
    </xdr:to>
    <xdr:sp macro="" textlink="">
      <xdr:nvSpPr>
        <xdr:cNvPr id="407" name="楕円 406"/>
        <xdr:cNvSpPr/>
      </xdr:nvSpPr>
      <xdr:spPr>
        <a:xfrm>
          <a:off x="1454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143147</xdr:rowOff>
    </xdr:from>
    <xdr:to>
      <xdr:col>81</xdr:col>
      <xdr:colOff>50800</xdr:colOff>
      <xdr:row>39</xdr:row>
      <xdr:rowOff>169273</xdr:rowOff>
    </xdr:to>
    <xdr:cxnSp macro="">
      <xdr:nvCxnSpPr>
        <xdr:cNvPr id="408" name="直線コネクタ 407"/>
        <xdr:cNvCxnSpPr/>
      </xdr:nvCxnSpPr>
      <xdr:spPr>
        <a:xfrm flipV="1">
          <a:off x="14592300" y="68296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85816</xdr:rowOff>
    </xdr:from>
    <xdr:to>
      <xdr:col>72</xdr:col>
      <xdr:colOff>38100</xdr:colOff>
      <xdr:row>41</xdr:row>
      <xdr:rowOff>15966</xdr:rowOff>
    </xdr:to>
    <xdr:sp macro="" textlink="">
      <xdr:nvSpPr>
        <xdr:cNvPr id="409" name="楕円 408"/>
        <xdr:cNvSpPr/>
      </xdr:nvSpPr>
      <xdr:spPr>
        <a:xfrm>
          <a:off x="13652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169273</xdr:rowOff>
    </xdr:from>
    <xdr:to>
      <xdr:col>76</xdr:col>
      <xdr:colOff>114300</xdr:colOff>
      <xdr:row>40</xdr:row>
      <xdr:rowOff>136616</xdr:rowOff>
    </xdr:to>
    <xdr:cxnSp macro="">
      <xdr:nvCxnSpPr>
        <xdr:cNvPr id="410" name="直線コネクタ 409"/>
        <xdr:cNvCxnSpPr/>
      </xdr:nvCxnSpPr>
      <xdr:spPr>
        <a:xfrm flipV="1">
          <a:off x="13703300" y="685582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11" name="n_1ave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12" name="n_2aveValue【認定こども園・幼稚園・保育所】&#10;有形固定資産減価償却率"/>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3"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13624</xdr:rowOff>
    </xdr:from>
    <xdr:ext cx="405111" cy="259045"/>
    <xdr:sp macro="" textlink="">
      <xdr:nvSpPr>
        <xdr:cNvPr id="414" name="n_1mainValue【認定こども園・幼稚園・保育所】&#10;有形固定資産減価償却率"/>
        <xdr:cNvSpPr txBox="1"/>
      </xdr:nvSpPr>
      <xdr:spPr>
        <a:xfrm>
          <a:off x="152660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39750</xdr:rowOff>
    </xdr:from>
    <xdr:ext cx="405111" cy="259045"/>
    <xdr:sp macro="" textlink="">
      <xdr:nvSpPr>
        <xdr:cNvPr id="415" name="n_2mainValue【認定こども園・幼稚園・保育所】&#10;有形固定資産減価償却率"/>
        <xdr:cNvSpPr txBox="1"/>
      </xdr:nvSpPr>
      <xdr:spPr>
        <a:xfrm>
          <a:off x="14389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7093</xdr:rowOff>
    </xdr:from>
    <xdr:ext cx="405111" cy="259045"/>
    <xdr:sp macro="" textlink="">
      <xdr:nvSpPr>
        <xdr:cNvPr id="416" name="n_3mainValue【認定こども園・幼稚園・保育所】&#10;有形固定資産減価償却率"/>
        <xdr:cNvSpPr txBox="1"/>
      </xdr:nvSpPr>
      <xdr:spPr>
        <a:xfrm>
          <a:off x="13500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79828</xdr:rowOff>
    </xdr:from>
    <xdr:to>
      <xdr:col>116</xdr:col>
      <xdr:colOff>114300</xdr:colOff>
      <xdr:row>41</xdr:row>
      <xdr:rowOff>9978</xdr:rowOff>
    </xdr:to>
    <xdr:sp macro="" textlink="">
      <xdr:nvSpPr>
        <xdr:cNvPr id="457" name="楕円 456"/>
        <xdr:cNvSpPr/>
      </xdr:nvSpPr>
      <xdr:spPr>
        <a:xfrm>
          <a:off x="22110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58255</xdr:rowOff>
    </xdr:from>
    <xdr:ext cx="469744" cy="259045"/>
    <xdr:sp macro="" textlink="">
      <xdr:nvSpPr>
        <xdr:cNvPr id="458" name="【認定こども園・幼稚園・保育所】&#10;一人当たり面積該当値テキスト"/>
        <xdr:cNvSpPr txBox="1"/>
      </xdr:nvSpPr>
      <xdr:spPr>
        <a:xfrm>
          <a:off x="22199600"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90715</xdr:rowOff>
    </xdr:from>
    <xdr:to>
      <xdr:col>112</xdr:col>
      <xdr:colOff>38100</xdr:colOff>
      <xdr:row>41</xdr:row>
      <xdr:rowOff>20865</xdr:rowOff>
    </xdr:to>
    <xdr:sp macro="" textlink="">
      <xdr:nvSpPr>
        <xdr:cNvPr id="459" name="楕円 458"/>
        <xdr:cNvSpPr/>
      </xdr:nvSpPr>
      <xdr:spPr>
        <a:xfrm>
          <a:off x="21272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130628</xdr:rowOff>
    </xdr:from>
    <xdr:to>
      <xdr:col>116</xdr:col>
      <xdr:colOff>63500</xdr:colOff>
      <xdr:row>40</xdr:row>
      <xdr:rowOff>141515</xdr:rowOff>
    </xdr:to>
    <xdr:cxnSp macro="">
      <xdr:nvCxnSpPr>
        <xdr:cNvPr id="460" name="直線コネクタ 459"/>
        <xdr:cNvCxnSpPr/>
      </xdr:nvCxnSpPr>
      <xdr:spPr>
        <a:xfrm flipV="1">
          <a:off x="21323300" y="69886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97246</xdr:rowOff>
    </xdr:from>
    <xdr:to>
      <xdr:col>107</xdr:col>
      <xdr:colOff>101600</xdr:colOff>
      <xdr:row>41</xdr:row>
      <xdr:rowOff>27396</xdr:rowOff>
    </xdr:to>
    <xdr:sp macro="" textlink="">
      <xdr:nvSpPr>
        <xdr:cNvPr id="461" name="楕円 460"/>
        <xdr:cNvSpPr/>
      </xdr:nvSpPr>
      <xdr:spPr>
        <a:xfrm>
          <a:off x="20383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141515</xdr:rowOff>
    </xdr:from>
    <xdr:to>
      <xdr:col>111</xdr:col>
      <xdr:colOff>177800</xdr:colOff>
      <xdr:row>40</xdr:row>
      <xdr:rowOff>148046</xdr:rowOff>
    </xdr:to>
    <xdr:cxnSp macro="">
      <xdr:nvCxnSpPr>
        <xdr:cNvPr id="462" name="直線コネクタ 461"/>
        <xdr:cNvCxnSpPr/>
      </xdr:nvCxnSpPr>
      <xdr:spPr>
        <a:xfrm flipV="1">
          <a:off x="20434300" y="69995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109765</xdr:rowOff>
    </xdr:from>
    <xdr:to>
      <xdr:col>102</xdr:col>
      <xdr:colOff>165100</xdr:colOff>
      <xdr:row>40</xdr:row>
      <xdr:rowOff>39915</xdr:rowOff>
    </xdr:to>
    <xdr:sp macro="" textlink="">
      <xdr:nvSpPr>
        <xdr:cNvPr id="463" name="楕円 462"/>
        <xdr:cNvSpPr/>
      </xdr:nvSpPr>
      <xdr:spPr>
        <a:xfrm>
          <a:off x="19494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160565</xdr:rowOff>
    </xdr:from>
    <xdr:to>
      <xdr:col>107</xdr:col>
      <xdr:colOff>50800</xdr:colOff>
      <xdr:row>40</xdr:row>
      <xdr:rowOff>148046</xdr:rowOff>
    </xdr:to>
    <xdr:cxnSp macro="">
      <xdr:nvCxnSpPr>
        <xdr:cNvPr id="464" name="直線コネクタ 463"/>
        <xdr:cNvCxnSpPr/>
      </xdr:nvCxnSpPr>
      <xdr:spPr>
        <a:xfrm>
          <a:off x="19545300" y="6847115"/>
          <a:ext cx="889000" cy="1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11992</xdr:rowOff>
    </xdr:from>
    <xdr:ext cx="469744" cy="259045"/>
    <xdr:sp macro="" textlink="">
      <xdr:nvSpPr>
        <xdr:cNvPr id="468" name="n_1mainValue【認定こども園・幼稚園・保育所】&#10;一人当たり面積"/>
        <xdr:cNvSpPr txBox="1"/>
      </xdr:nvSpPr>
      <xdr:spPr>
        <a:xfrm>
          <a:off x="21075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18523</xdr:rowOff>
    </xdr:from>
    <xdr:ext cx="469744" cy="259045"/>
    <xdr:sp macro="" textlink="">
      <xdr:nvSpPr>
        <xdr:cNvPr id="469" name="n_2mainValue【認定こども園・幼稚園・保育所】&#10;一人当たり面積"/>
        <xdr:cNvSpPr txBox="1"/>
      </xdr:nvSpPr>
      <xdr:spPr>
        <a:xfrm>
          <a:off x="20199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56442</xdr:rowOff>
    </xdr:from>
    <xdr:ext cx="469744" cy="259045"/>
    <xdr:sp macro="" textlink="">
      <xdr:nvSpPr>
        <xdr:cNvPr id="470" name="n_3mainValue【認定こども園・幼稚園・保育所】&#10;一人当たり面積"/>
        <xdr:cNvSpPr txBox="1"/>
      </xdr:nvSpPr>
      <xdr:spPr>
        <a:xfrm>
          <a:off x="19310427"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168003</xdr:rowOff>
    </xdr:from>
    <xdr:to>
      <xdr:col>85</xdr:col>
      <xdr:colOff>177800</xdr:colOff>
      <xdr:row>57</xdr:row>
      <xdr:rowOff>98153</xdr:rowOff>
    </xdr:to>
    <xdr:sp macro="" textlink="">
      <xdr:nvSpPr>
        <xdr:cNvPr id="511" name="楕円 510"/>
        <xdr:cNvSpPr/>
      </xdr:nvSpPr>
      <xdr:spPr>
        <a:xfrm>
          <a:off x="162687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19430</xdr:rowOff>
    </xdr:from>
    <xdr:ext cx="405111" cy="259045"/>
    <xdr:sp macro="" textlink="">
      <xdr:nvSpPr>
        <xdr:cNvPr id="512" name="【学校施設】&#10;有形固定資産減価償却率該当値テキスト"/>
        <xdr:cNvSpPr txBox="1"/>
      </xdr:nvSpPr>
      <xdr:spPr>
        <a:xfrm>
          <a:off x="16357600" y="962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30843</xdr:rowOff>
    </xdr:from>
    <xdr:to>
      <xdr:col>81</xdr:col>
      <xdr:colOff>101600</xdr:colOff>
      <xdr:row>57</xdr:row>
      <xdr:rowOff>132443</xdr:rowOff>
    </xdr:to>
    <xdr:sp macro="" textlink="">
      <xdr:nvSpPr>
        <xdr:cNvPr id="513" name="楕円 512"/>
        <xdr:cNvSpPr/>
      </xdr:nvSpPr>
      <xdr:spPr>
        <a:xfrm>
          <a:off x="154305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47353</xdr:rowOff>
    </xdr:from>
    <xdr:to>
      <xdr:col>85</xdr:col>
      <xdr:colOff>127000</xdr:colOff>
      <xdr:row>57</xdr:row>
      <xdr:rowOff>81643</xdr:rowOff>
    </xdr:to>
    <xdr:cxnSp macro="">
      <xdr:nvCxnSpPr>
        <xdr:cNvPr id="514" name="直線コネクタ 513"/>
        <xdr:cNvCxnSpPr/>
      </xdr:nvCxnSpPr>
      <xdr:spPr>
        <a:xfrm flipV="1">
          <a:off x="15481300" y="98200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65133</xdr:rowOff>
    </xdr:from>
    <xdr:to>
      <xdr:col>76</xdr:col>
      <xdr:colOff>165100</xdr:colOff>
      <xdr:row>57</xdr:row>
      <xdr:rowOff>166733</xdr:rowOff>
    </xdr:to>
    <xdr:sp macro="" textlink="">
      <xdr:nvSpPr>
        <xdr:cNvPr id="515" name="楕円 514"/>
        <xdr:cNvSpPr/>
      </xdr:nvSpPr>
      <xdr:spPr>
        <a:xfrm>
          <a:off x="14541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81643</xdr:rowOff>
    </xdr:from>
    <xdr:to>
      <xdr:col>81</xdr:col>
      <xdr:colOff>50800</xdr:colOff>
      <xdr:row>57</xdr:row>
      <xdr:rowOff>115933</xdr:rowOff>
    </xdr:to>
    <xdr:cxnSp macro="">
      <xdr:nvCxnSpPr>
        <xdr:cNvPr id="516" name="直線コネクタ 515"/>
        <xdr:cNvCxnSpPr/>
      </xdr:nvCxnSpPr>
      <xdr:spPr>
        <a:xfrm flipV="1">
          <a:off x="14592300" y="98542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102688</xdr:rowOff>
    </xdr:from>
    <xdr:to>
      <xdr:col>72</xdr:col>
      <xdr:colOff>38100</xdr:colOff>
      <xdr:row>58</xdr:row>
      <xdr:rowOff>32838</xdr:rowOff>
    </xdr:to>
    <xdr:sp macro="" textlink="">
      <xdr:nvSpPr>
        <xdr:cNvPr id="517" name="楕円 516"/>
        <xdr:cNvSpPr/>
      </xdr:nvSpPr>
      <xdr:spPr>
        <a:xfrm>
          <a:off x="13652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115933</xdr:rowOff>
    </xdr:from>
    <xdr:to>
      <xdr:col>76</xdr:col>
      <xdr:colOff>114300</xdr:colOff>
      <xdr:row>57</xdr:row>
      <xdr:rowOff>153488</xdr:rowOff>
    </xdr:to>
    <xdr:cxnSp macro="">
      <xdr:nvCxnSpPr>
        <xdr:cNvPr id="518" name="直線コネクタ 517"/>
        <xdr:cNvCxnSpPr/>
      </xdr:nvCxnSpPr>
      <xdr:spPr>
        <a:xfrm flipV="1">
          <a:off x="13703300" y="988858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148970</xdr:rowOff>
    </xdr:from>
    <xdr:ext cx="405111" cy="259045"/>
    <xdr:sp macro="" textlink="">
      <xdr:nvSpPr>
        <xdr:cNvPr id="522" name="n_1mainValue【学校施設】&#10;有形固定資産減価償却率"/>
        <xdr:cNvSpPr txBox="1"/>
      </xdr:nvSpPr>
      <xdr:spPr>
        <a:xfrm>
          <a:off x="1526604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11810</xdr:rowOff>
    </xdr:from>
    <xdr:ext cx="405111" cy="259045"/>
    <xdr:sp macro="" textlink="">
      <xdr:nvSpPr>
        <xdr:cNvPr id="523" name="n_2mainValue【学校施設】&#10;有形固定資産減価償却率"/>
        <xdr:cNvSpPr txBox="1"/>
      </xdr:nvSpPr>
      <xdr:spPr>
        <a:xfrm>
          <a:off x="14389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49365</xdr:rowOff>
    </xdr:from>
    <xdr:ext cx="405111" cy="259045"/>
    <xdr:sp macro="" textlink="">
      <xdr:nvSpPr>
        <xdr:cNvPr id="524" name="n_3mainValue【学校施設】&#10;有形固定資産減価償却率"/>
        <xdr:cNvSpPr txBox="1"/>
      </xdr:nvSpPr>
      <xdr:spPr>
        <a:xfrm>
          <a:off x="135007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76791</xdr:rowOff>
    </xdr:from>
    <xdr:to>
      <xdr:col>116</xdr:col>
      <xdr:colOff>114300</xdr:colOff>
      <xdr:row>64</xdr:row>
      <xdr:rowOff>6941</xdr:rowOff>
    </xdr:to>
    <xdr:sp macro="" textlink="">
      <xdr:nvSpPr>
        <xdr:cNvPr id="565" name="楕円 564"/>
        <xdr:cNvSpPr/>
      </xdr:nvSpPr>
      <xdr:spPr>
        <a:xfrm>
          <a:off x="22110700" y="108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99668</xdr:rowOff>
    </xdr:from>
    <xdr:ext cx="469744" cy="259045"/>
    <xdr:sp macro="" textlink="">
      <xdr:nvSpPr>
        <xdr:cNvPr id="566" name="【学校施設】&#10;一人当たり面積該当値テキスト"/>
        <xdr:cNvSpPr txBox="1"/>
      </xdr:nvSpPr>
      <xdr:spPr>
        <a:xfrm>
          <a:off x="22199600" y="1072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83127</xdr:rowOff>
    </xdr:from>
    <xdr:to>
      <xdr:col>112</xdr:col>
      <xdr:colOff>38100</xdr:colOff>
      <xdr:row>64</xdr:row>
      <xdr:rowOff>13277</xdr:rowOff>
    </xdr:to>
    <xdr:sp macro="" textlink="">
      <xdr:nvSpPr>
        <xdr:cNvPr id="567" name="楕円 566"/>
        <xdr:cNvSpPr/>
      </xdr:nvSpPr>
      <xdr:spPr>
        <a:xfrm>
          <a:off x="21272500" y="1088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127591</xdr:rowOff>
    </xdr:from>
    <xdr:to>
      <xdr:col>116</xdr:col>
      <xdr:colOff>63500</xdr:colOff>
      <xdr:row>63</xdr:row>
      <xdr:rowOff>133927</xdr:rowOff>
    </xdr:to>
    <xdr:cxnSp macro="">
      <xdr:nvCxnSpPr>
        <xdr:cNvPr id="568" name="直線コネクタ 567"/>
        <xdr:cNvCxnSpPr/>
      </xdr:nvCxnSpPr>
      <xdr:spPr>
        <a:xfrm flipV="1">
          <a:off x="21323300" y="10928941"/>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87568</xdr:rowOff>
    </xdr:from>
    <xdr:to>
      <xdr:col>107</xdr:col>
      <xdr:colOff>101600</xdr:colOff>
      <xdr:row>64</xdr:row>
      <xdr:rowOff>17718</xdr:rowOff>
    </xdr:to>
    <xdr:sp macro="" textlink="">
      <xdr:nvSpPr>
        <xdr:cNvPr id="569" name="楕円 568"/>
        <xdr:cNvSpPr/>
      </xdr:nvSpPr>
      <xdr:spPr>
        <a:xfrm>
          <a:off x="20383500" y="108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133927</xdr:rowOff>
    </xdr:from>
    <xdr:to>
      <xdr:col>111</xdr:col>
      <xdr:colOff>177800</xdr:colOff>
      <xdr:row>63</xdr:row>
      <xdr:rowOff>138368</xdr:rowOff>
    </xdr:to>
    <xdr:cxnSp macro="">
      <xdr:nvCxnSpPr>
        <xdr:cNvPr id="570" name="直線コネクタ 569"/>
        <xdr:cNvCxnSpPr/>
      </xdr:nvCxnSpPr>
      <xdr:spPr>
        <a:xfrm flipV="1">
          <a:off x="20434300" y="1093527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88809</xdr:rowOff>
    </xdr:from>
    <xdr:to>
      <xdr:col>102</xdr:col>
      <xdr:colOff>165100</xdr:colOff>
      <xdr:row>64</xdr:row>
      <xdr:rowOff>18959</xdr:rowOff>
    </xdr:to>
    <xdr:sp macro="" textlink="">
      <xdr:nvSpPr>
        <xdr:cNvPr id="571" name="楕円 570"/>
        <xdr:cNvSpPr/>
      </xdr:nvSpPr>
      <xdr:spPr>
        <a:xfrm>
          <a:off x="19494500" y="108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138368</xdr:rowOff>
    </xdr:from>
    <xdr:to>
      <xdr:col>107</xdr:col>
      <xdr:colOff>50800</xdr:colOff>
      <xdr:row>63</xdr:row>
      <xdr:rowOff>139609</xdr:rowOff>
    </xdr:to>
    <xdr:cxnSp macro="">
      <xdr:nvCxnSpPr>
        <xdr:cNvPr id="572" name="直線コネクタ 571"/>
        <xdr:cNvCxnSpPr/>
      </xdr:nvCxnSpPr>
      <xdr:spPr>
        <a:xfrm flipV="1">
          <a:off x="19545300" y="1093971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3" name="n_1aveValue【学校施設】&#10;一人当たり面積"/>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4" name="n_2aveValue【学校施設】&#10;一人当たり面積"/>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5" name="n_3aveValue【学校施設】&#10;一人当たり面積"/>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29804</xdr:rowOff>
    </xdr:from>
    <xdr:ext cx="469744" cy="259045"/>
    <xdr:sp macro="" textlink="">
      <xdr:nvSpPr>
        <xdr:cNvPr id="576" name="n_1mainValue【学校施設】&#10;一人当たり面積"/>
        <xdr:cNvSpPr txBox="1"/>
      </xdr:nvSpPr>
      <xdr:spPr>
        <a:xfrm>
          <a:off x="21075727" y="106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34245</xdr:rowOff>
    </xdr:from>
    <xdr:ext cx="469744" cy="259045"/>
    <xdr:sp macro="" textlink="">
      <xdr:nvSpPr>
        <xdr:cNvPr id="577" name="n_2mainValue【学校施設】&#10;一人当たり面積"/>
        <xdr:cNvSpPr txBox="1"/>
      </xdr:nvSpPr>
      <xdr:spPr>
        <a:xfrm>
          <a:off x="20199427" y="1066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35486</xdr:rowOff>
    </xdr:from>
    <xdr:ext cx="469744" cy="259045"/>
    <xdr:sp macro="" textlink="">
      <xdr:nvSpPr>
        <xdr:cNvPr id="578" name="n_3mainValue【学校施設】&#10;一人当たり面積"/>
        <xdr:cNvSpPr txBox="1"/>
      </xdr:nvSpPr>
      <xdr:spPr>
        <a:xfrm>
          <a:off x="19310427" y="106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23768</xdr:rowOff>
    </xdr:from>
    <xdr:to>
      <xdr:col>85</xdr:col>
      <xdr:colOff>177800</xdr:colOff>
      <xdr:row>101</xdr:row>
      <xdr:rowOff>125368</xdr:rowOff>
    </xdr:to>
    <xdr:sp macro="" textlink="">
      <xdr:nvSpPr>
        <xdr:cNvPr id="635" name="楕円 634"/>
        <xdr:cNvSpPr/>
      </xdr:nvSpPr>
      <xdr:spPr>
        <a:xfrm>
          <a:off x="162687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46645</xdr:rowOff>
    </xdr:from>
    <xdr:ext cx="405111" cy="259045"/>
    <xdr:sp macro="" textlink="">
      <xdr:nvSpPr>
        <xdr:cNvPr id="636" name="【公民館】&#10;有形固定資産減価償却率該当値テキスト"/>
        <xdr:cNvSpPr txBox="1"/>
      </xdr:nvSpPr>
      <xdr:spPr>
        <a:xfrm>
          <a:off x="16357600" y="1719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43362</xdr:rowOff>
    </xdr:from>
    <xdr:to>
      <xdr:col>81</xdr:col>
      <xdr:colOff>101600</xdr:colOff>
      <xdr:row>101</xdr:row>
      <xdr:rowOff>144962</xdr:rowOff>
    </xdr:to>
    <xdr:sp macro="" textlink="">
      <xdr:nvSpPr>
        <xdr:cNvPr id="637" name="楕円 636"/>
        <xdr:cNvSpPr/>
      </xdr:nvSpPr>
      <xdr:spPr>
        <a:xfrm>
          <a:off x="15430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74568</xdr:rowOff>
    </xdr:from>
    <xdr:to>
      <xdr:col>85</xdr:col>
      <xdr:colOff>127000</xdr:colOff>
      <xdr:row>101</xdr:row>
      <xdr:rowOff>94162</xdr:rowOff>
    </xdr:to>
    <xdr:cxnSp macro="">
      <xdr:nvCxnSpPr>
        <xdr:cNvPr id="638" name="直線コネクタ 637"/>
        <xdr:cNvCxnSpPr/>
      </xdr:nvCxnSpPr>
      <xdr:spPr>
        <a:xfrm flipV="1">
          <a:off x="15481300" y="1739101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71120</xdr:rowOff>
    </xdr:from>
    <xdr:to>
      <xdr:col>76</xdr:col>
      <xdr:colOff>165100</xdr:colOff>
      <xdr:row>102</xdr:row>
      <xdr:rowOff>1270</xdr:rowOff>
    </xdr:to>
    <xdr:sp macro="" textlink="">
      <xdr:nvSpPr>
        <xdr:cNvPr id="639" name="楕円 638"/>
        <xdr:cNvSpPr/>
      </xdr:nvSpPr>
      <xdr:spPr>
        <a:xfrm>
          <a:off x="14541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94162</xdr:rowOff>
    </xdr:from>
    <xdr:to>
      <xdr:col>81</xdr:col>
      <xdr:colOff>50800</xdr:colOff>
      <xdr:row>101</xdr:row>
      <xdr:rowOff>121920</xdr:rowOff>
    </xdr:to>
    <xdr:cxnSp macro="">
      <xdr:nvCxnSpPr>
        <xdr:cNvPr id="640" name="直線コネクタ 639"/>
        <xdr:cNvCxnSpPr/>
      </xdr:nvCxnSpPr>
      <xdr:spPr>
        <a:xfrm flipV="1">
          <a:off x="14592300" y="174106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97245</xdr:rowOff>
    </xdr:from>
    <xdr:to>
      <xdr:col>72</xdr:col>
      <xdr:colOff>38100</xdr:colOff>
      <xdr:row>102</xdr:row>
      <xdr:rowOff>27395</xdr:rowOff>
    </xdr:to>
    <xdr:sp macro="" textlink="">
      <xdr:nvSpPr>
        <xdr:cNvPr id="641" name="楕円 640"/>
        <xdr:cNvSpPr/>
      </xdr:nvSpPr>
      <xdr:spPr>
        <a:xfrm>
          <a:off x="13652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121920</xdr:rowOff>
    </xdr:from>
    <xdr:to>
      <xdr:col>76</xdr:col>
      <xdr:colOff>114300</xdr:colOff>
      <xdr:row>101</xdr:row>
      <xdr:rowOff>148045</xdr:rowOff>
    </xdr:to>
    <xdr:cxnSp macro="">
      <xdr:nvCxnSpPr>
        <xdr:cNvPr id="642" name="直線コネクタ 641"/>
        <xdr:cNvCxnSpPr/>
      </xdr:nvCxnSpPr>
      <xdr:spPr>
        <a:xfrm flipV="1">
          <a:off x="13703300" y="1743837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161489</xdr:rowOff>
    </xdr:from>
    <xdr:ext cx="405111" cy="259045"/>
    <xdr:sp macro="" textlink="">
      <xdr:nvSpPr>
        <xdr:cNvPr id="646" name="n_1mainValue【公民館】&#10;有形固定資産減価償却率"/>
        <xdr:cNvSpPr txBox="1"/>
      </xdr:nvSpPr>
      <xdr:spPr>
        <a:xfrm>
          <a:off x="152660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17797</xdr:rowOff>
    </xdr:from>
    <xdr:ext cx="405111" cy="259045"/>
    <xdr:sp macro="" textlink="">
      <xdr:nvSpPr>
        <xdr:cNvPr id="647" name="n_2mainValue【公民館】&#10;有形固定資産減価償却率"/>
        <xdr:cNvSpPr txBox="1"/>
      </xdr:nvSpPr>
      <xdr:spPr>
        <a:xfrm>
          <a:off x="14389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43922</xdr:rowOff>
    </xdr:from>
    <xdr:ext cx="405111" cy="259045"/>
    <xdr:sp macro="" textlink="">
      <xdr:nvSpPr>
        <xdr:cNvPr id="648" name="n_3mainValue【公民館】&#10;有形固定資産減価償却率"/>
        <xdr:cNvSpPr txBox="1"/>
      </xdr:nvSpPr>
      <xdr:spPr>
        <a:xfrm>
          <a:off x="135007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38278</xdr:rowOff>
    </xdr:from>
    <xdr:to>
      <xdr:col>116</xdr:col>
      <xdr:colOff>114300</xdr:colOff>
      <xdr:row>108</xdr:row>
      <xdr:rowOff>139878</xdr:rowOff>
    </xdr:to>
    <xdr:sp macro="" textlink="">
      <xdr:nvSpPr>
        <xdr:cNvPr id="687" name="楕円 686"/>
        <xdr:cNvSpPr/>
      </xdr:nvSpPr>
      <xdr:spPr>
        <a:xfrm>
          <a:off x="22110700" y="185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40563</xdr:rowOff>
    </xdr:from>
    <xdr:to>
      <xdr:col>112</xdr:col>
      <xdr:colOff>38100</xdr:colOff>
      <xdr:row>108</xdr:row>
      <xdr:rowOff>142163</xdr:rowOff>
    </xdr:to>
    <xdr:sp macro="" textlink="">
      <xdr:nvSpPr>
        <xdr:cNvPr id="689" name="楕円 688"/>
        <xdr:cNvSpPr/>
      </xdr:nvSpPr>
      <xdr:spPr>
        <a:xfrm>
          <a:off x="21272500" y="185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89078</xdr:rowOff>
    </xdr:from>
    <xdr:to>
      <xdr:col>116</xdr:col>
      <xdr:colOff>63500</xdr:colOff>
      <xdr:row>108</xdr:row>
      <xdr:rowOff>91363</xdr:rowOff>
    </xdr:to>
    <xdr:cxnSp macro="">
      <xdr:nvCxnSpPr>
        <xdr:cNvPr id="690" name="直線コネクタ 689"/>
        <xdr:cNvCxnSpPr/>
      </xdr:nvCxnSpPr>
      <xdr:spPr>
        <a:xfrm flipV="1">
          <a:off x="21323300" y="186056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42087</xdr:rowOff>
    </xdr:from>
    <xdr:to>
      <xdr:col>107</xdr:col>
      <xdr:colOff>101600</xdr:colOff>
      <xdr:row>108</xdr:row>
      <xdr:rowOff>143687</xdr:rowOff>
    </xdr:to>
    <xdr:sp macro="" textlink="">
      <xdr:nvSpPr>
        <xdr:cNvPr id="691" name="楕円 690"/>
        <xdr:cNvSpPr/>
      </xdr:nvSpPr>
      <xdr:spPr>
        <a:xfrm>
          <a:off x="20383500" y="185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91363</xdr:rowOff>
    </xdr:from>
    <xdr:to>
      <xdr:col>111</xdr:col>
      <xdr:colOff>177800</xdr:colOff>
      <xdr:row>108</xdr:row>
      <xdr:rowOff>92887</xdr:rowOff>
    </xdr:to>
    <xdr:cxnSp macro="">
      <xdr:nvCxnSpPr>
        <xdr:cNvPr id="692" name="直線コネクタ 691"/>
        <xdr:cNvCxnSpPr/>
      </xdr:nvCxnSpPr>
      <xdr:spPr>
        <a:xfrm flipV="1">
          <a:off x="20434300" y="186079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42545</xdr:rowOff>
    </xdr:from>
    <xdr:to>
      <xdr:col>102</xdr:col>
      <xdr:colOff>165100</xdr:colOff>
      <xdr:row>108</xdr:row>
      <xdr:rowOff>144145</xdr:rowOff>
    </xdr:to>
    <xdr:sp macro="" textlink="">
      <xdr:nvSpPr>
        <xdr:cNvPr id="693" name="楕円 692"/>
        <xdr:cNvSpPr/>
      </xdr:nvSpPr>
      <xdr:spPr>
        <a:xfrm>
          <a:off x="19494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92887</xdr:rowOff>
    </xdr:from>
    <xdr:to>
      <xdr:col>107</xdr:col>
      <xdr:colOff>50800</xdr:colOff>
      <xdr:row>108</xdr:row>
      <xdr:rowOff>93345</xdr:rowOff>
    </xdr:to>
    <xdr:cxnSp macro="">
      <xdr:nvCxnSpPr>
        <xdr:cNvPr id="694" name="直線コネクタ 693"/>
        <xdr:cNvCxnSpPr/>
      </xdr:nvCxnSpPr>
      <xdr:spPr>
        <a:xfrm flipV="1">
          <a:off x="19545300" y="186094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96"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7" name="n_3aveValue【公民館】&#10;一人当たり面積"/>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133290</xdr:rowOff>
    </xdr:from>
    <xdr:ext cx="469744" cy="259045"/>
    <xdr:sp macro="" textlink="">
      <xdr:nvSpPr>
        <xdr:cNvPr id="698" name="n_1mainValue【公民館】&#10;一人当たり面積"/>
        <xdr:cNvSpPr txBox="1"/>
      </xdr:nvSpPr>
      <xdr:spPr>
        <a:xfrm>
          <a:off x="21075727" y="186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134814</xdr:rowOff>
    </xdr:from>
    <xdr:ext cx="469744" cy="259045"/>
    <xdr:sp macro="" textlink="">
      <xdr:nvSpPr>
        <xdr:cNvPr id="699" name="n_2mainValue【公民館】&#10;一人当たり面積"/>
        <xdr:cNvSpPr txBox="1"/>
      </xdr:nvSpPr>
      <xdr:spPr>
        <a:xfrm>
          <a:off x="20199427" y="186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160672</xdr:rowOff>
    </xdr:from>
    <xdr:ext cx="469744" cy="259045"/>
    <xdr:sp macro="" textlink="">
      <xdr:nvSpPr>
        <xdr:cNvPr id="700" name="n_3mainValue【公民館】&#10;一人当たり面積"/>
        <xdr:cNvSpPr txBox="1"/>
      </xdr:nvSpPr>
      <xdr:spPr>
        <a:xfrm>
          <a:off x="19310427" y="1833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有形固定資産原価償却率が類似団体の平均値よりも低くなっている施設は認定子ども園と公営住宅であり、その他の施設は類似団体の平均値より高くなっている。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認定子ども園は、老朽化した建物を除却した原価償却率は低くなっている。また公営住宅は外壁補修工事、新たに１棟新築したことが原価償却率減となった要因である。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道路、橋梁については、台帳整備をおこない再評価したところであるが、平均値よりも高くなっている。橋梁については長寿命化計画に基づき修繕等を行っているが、道路については補修費用が増加している。今後も公共施設等総合管理計画に基づき、各施設における個別計画を策定するなどし、施設の集約化等も視野に入れた総合的・計画的な維持管理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2,486
150.77
3,105,907
2,886,901
192,096
1,777,162
2,879,671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23495</xdr:rowOff>
    </xdr:from>
    <xdr:to>
      <xdr:col>24</xdr:col>
      <xdr:colOff>114300</xdr:colOff>
      <xdr:row>64</xdr:row>
      <xdr:rowOff>125095</xdr:rowOff>
    </xdr:to>
    <xdr:sp macro="" textlink="">
      <xdr:nvSpPr>
        <xdr:cNvPr id="90" name="楕円 89"/>
        <xdr:cNvSpPr/>
      </xdr:nvSpPr>
      <xdr:spPr>
        <a:xfrm>
          <a:off x="45847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109872</xdr:rowOff>
    </xdr:from>
    <xdr:ext cx="405111" cy="259045"/>
    <xdr:sp macro="" textlink="">
      <xdr:nvSpPr>
        <xdr:cNvPr id="91" name="【体育館・プール】&#10;有形固定資産減価償却率該当値テキスト"/>
        <xdr:cNvSpPr txBox="1"/>
      </xdr:nvSpPr>
      <xdr:spPr>
        <a:xfrm>
          <a:off x="4673600" y="1091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38735</xdr:rowOff>
    </xdr:from>
    <xdr:to>
      <xdr:col>20</xdr:col>
      <xdr:colOff>38100</xdr:colOff>
      <xdr:row>64</xdr:row>
      <xdr:rowOff>140335</xdr:rowOff>
    </xdr:to>
    <xdr:sp macro="" textlink="">
      <xdr:nvSpPr>
        <xdr:cNvPr id="92" name="楕円 91"/>
        <xdr:cNvSpPr/>
      </xdr:nvSpPr>
      <xdr:spPr>
        <a:xfrm>
          <a:off x="3746500" y="110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74295</xdr:rowOff>
    </xdr:from>
    <xdr:to>
      <xdr:col>24</xdr:col>
      <xdr:colOff>63500</xdr:colOff>
      <xdr:row>64</xdr:row>
      <xdr:rowOff>89535</xdr:rowOff>
    </xdr:to>
    <xdr:cxnSp macro="">
      <xdr:nvCxnSpPr>
        <xdr:cNvPr id="93" name="直線コネクタ 92"/>
        <xdr:cNvCxnSpPr/>
      </xdr:nvCxnSpPr>
      <xdr:spPr>
        <a:xfrm flipV="1">
          <a:off x="3797300" y="110470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42545</xdr:rowOff>
    </xdr:from>
    <xdr:to>
      <xdr:col>15</xdr:col>
      <xdr:colOff>101600</xdr:colOff>
      <xdr:row>64</xdr:row>
      <xdr:rowOff>144145</xdr:rowOff>
    </xdr:to>
    <xdr:sp macro="" textlink="">
      <xdr:nvSpPr>
        <xdr:cNvPr id="94" name="楕円 93"/>
        <xdr:cNvSpPr/>
      </xdr:nvSpPr>
      <xdr:spPr>
        <a:xfrm>
          <a:off x="2857500" y="110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89535</xdr:rowOff>
    </xdr:from>
    <xdr:to>
      <xdr:col>19</xdr:col>
      <xdr:colOff>177800</xdr:colOff>
      <xdr:row>64</xdr:row>
      <xdr:rowOff>93345</xdr:rowOff>
    </xdr:to>
    <xdr:cxnSp macro="">
      <xdr:nvCxnSpPr>
        <xdr:cNvPr id="95" name="直線コネクタ 94"/>
        <xdr:cNvCxnSpPr/>
      </xdr:nvCxnSpPr>
      <xdr:spPr>
        <a:xfrm flipV="1">
          <a:off x="2908300" y="110623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48260</xdr:rowOff>
    </xdr:from>
    <xdr:to>
      <xdr:col>10</xdr:col>
      <xdr:colOff>165100</xdr:colOff>
      <xdr:row>64</xdr:row>
      <xdr:rowOff>149860</xdr:rowOff>
    </xdr:to>
    <xdr:sp macro="" textlink="">
      <xdr:nvSpPr>
        <xdr:cNvPr id="96" name="楕円 95"/>
        <xdr:cNvSpPr/>
      </xdr:nvSpPr>
      <xdr:spPr>
        <a:xfrm>
          <a:off x="1968500" y="110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93345</xdr:rowOff>
    </xdr:from>
    <xdr:to>
      <xdr:col>15</xdr:col>
      <xdr:colOff>50800</xdr:colOff>
      <xdr:row>64</xdr:row>
      <xdr:rowOff>99060</xdr:rowOff>
    </xdr:to>
    <xdr:cxnSp macro="">
      <xdr:nvCxnSpPr>
        <xdr:cNvPr id="97" name="直線コネクタ 96"/>
        <xdr:cNvCxnSpPr/>
      </xdr:nvCxnSpPr>
      <xdr:spPr>
        <a:xfrm flipV="1">
          <a:off x="2019300" y="110661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131462</xdr:rowOff>
    </xdr:from>
    <xdr:ext cx="405111" cy="259045"/>
    <xdr:sp macro="" textlink="">
      <xdr:nvSpPr>
        <xdr:cNvPr id="98" name="n_1mainValue【体育館・プール】&#10;有形固定資産減価償却率"/>
        <xdr:cNvSpPr txBox="1"/>
      </xdr:nvSpPr>
      <xdr:spPr>
        <a:xfrm>
          <a:off x="3582044"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135272</xdr:rowOff>
    </xdr:from>
    <xdr:ext cx="405111" cy="259045"/>
    <xdr:sp macro="" textlink="">
      <xdr:nvSpPr>
        <xdr:cNvPr id="99" name="n_2mainValue【体育館・プール】&#10;有形固定資産減価償却率"/>
        <xdr:cNvSpPr txBox="1"/>
      </xdr:nvSpPr>
      <xdr:spPr>
        <a:xfrm>
          <a:off x="2705744"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140987</xdr:rowOff>
    </xdr:from>
    <xdr:ext cx="405111" cy="259045"/>
    <xdr:sp macro="" textlink="">
      <xdr:nvSpPr>
        <xdr:cNvPr id="100" name="n_3mainValue【体育館・プール】&#10;有形固定資産減価償却率"/>
        <xdr:cNvSpPr txBox="1"/>
      </xdr:nvSpPr>
      <xdr:spPr>
        <a:xfrm>
          <a:off x="1816744"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12718</xdr:rowOff>
    </xdr:from>
    <xdr:to>
      <xdr:col>55</xdr:col>
      <xdr:colOff>50800</xdr:colOff>
      <xdr:row>64</xdr:row>
      <xdr:rowOff>114318</xdr:rowOff>
    </xdr:to>
    <xdr:sp macro="" textlink="">
      <xdr:nvSpPr>
        <xdr:cNvPr id="144" name="楕円 143"/>
        <xdr:cNvSpPr/>
      </xdr:nvSpPr>
      <xdr:spPr>
        <a:xfrm>
          <a:off x="10426700" y="109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99095</xdr:rowOff>
    </xdr:from>
    <xdr:ext cx="469744" cy="259045"/>
    <xdr:sp macro="" textlink="">
      <xdr:nvSpPr>
        <xdr:cNvPr id="145" name="【体育館・プール】&#10;一人当たり面積該当値テキスト"/>
        <xdr:cNvSpPr txBox="1"/>
      </xdr:nvSpPr>
      <xdr:spPr>
        <a:xfrm>
          <a:off x="10515600" y="1090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15167</xdr:rowOff>
    </xdr:from>
    <xdr:to>
      <xdr:col>50</xdr:col>
      <xdr:colOff>165100</xdr:colOff>
      <xdr:row>64</xdr:row>
      <xdr:rowOff>116767</xdr:rowOff>
    </xdr:to>
    <xdr:sp macro="" textlink="">
      <xdr:nvSpPr>
        <xdr:cNvPr id="146" name="楕円 145"/>
        <xdr:cNvSpPr/>
      </xdr:nvSpPr>
      <xdr:spPr>
        <a:xfrm>
          <a:off x="9588500" y="109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63518</xdr:rowOff>
    </xdr:from>
    <xdr:to>
      <xdr:col>55</xdr:col>
      <xdr:colOff>0</xdr:colOff>
      <xdr:row>64</xdr:row>
      <xdr:rowOff>65967</xdr:rowOff>
    </xdr:to>
    <xdr:cxnSp macro="">
      <xdr:nvCxnSpPr>
        <xdr:cNvPr id="147" name="直線コネクタ 146"/>
        <xdr:cNvCxnSpPr/>
      </xdr:nvCxnSpPr>
      <xdr:spPr>
        <a:xfrm flipV="1">
          <a:off x="9639300" y="11036318"/>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16801</xdr:rowOff>
    </xdr:from>
    <xdr:to>
      <xdr:col>46</xdr:col>
      <xdr:colOff>38100</xdr:colOff>
      <xdr:row>64</xdr:row>
      <xdr:rowOff>118401</xdr:rowOff>
    </xdr:to>
    <xdr:sp macro="" textlink="">
      <xdr:nvSpPr>
        <xdr:cNvPr id="148" name="楕円 147"/>
        <xdr:cNvSpPr/>
      </xdr:nvSpPr>
      <xdr:spPr>
        <a:xfrm>
          <a:off x="8699500" y="1098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65967</xdr:rowOff>
    </xdr:from>
    <xdr:to>
      <xdr:col>50</xdr:col>
      <xdr:colOff>114300</xdr:colOff>
      <xdr:row>64</xdr:row>
      <xdr:rowOff>67601</xdr:rowOff>
    </xdr:to>
    <xdr:cxnSp macro="">
      <xdr:nvCxnSpPr>
        <xdr:cNvPr id="149" name="直線コネクタ 148"/>
        <xdr:cNvCxnSpPr/>
      </xdr:nvCxnSpPr>
      <xdr:spPr>
        <a:xfrm flipV="1">
          <a:off x="8750300" y="1103876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17290</xdr:rowOff>
    </xdr:from>
    <xdr:to>
      <xdr:col>41</xdr:col>
      <xdr:colOff>101600</xdr:colOff>
      <xdr:row>64</xdr:row>
      <xdr:rowOff>118890</xdr:rowOff>
    </xdr:to>
    <xdr:sp macro="" textlink="">
      <xdr:nvSpPr>
        <xdr:cNvPr id="150" name="楕円 149"/>
        <xdr:cNvSpPr/>
      </xdr:nvSpPr>
      <xdr:spPr>
        <a:xfrm>
          <a:off x="7810500" y="109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67601</xdr:rowOff>
    </xdr:from>
    <xdr:to>
      <xdr:col>45</xdr:col>
      <xdr:colOff>177800</xdr:colOff>
      <xdr:row>64</xdr:row>
      <xdr:rowOff>68090</xdr:rowOff>
    </xdr:to>
    <xdr:cxnSp macro="">
      <xdr:nvCxnSpPr>
        <xdr:cNvPr id="151" name="直線コネクタ 150"/>
        <xdr:cNvCxnSpPr/>
      </xdr:nvCxnSpPr>
      <xdr:spPr>
        <a:xfrm flipV="1">
          <a:off x="7861300" y="11040401"/>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107894</xdr:rowOff>
    </xdr:from>
    <xdr:ext cx="469744" cy="259045"/>
    <xdr:sp macro="" textlink="">
      <xdr:nvSpPr>
        <xdr:cNvPr id="152" name="n_1mainValue【体育館・プール】&#10;一人当たり面積"/>
        <xdr:cNvSpPr txBox="1"/>
      </xdr:nvSpPr>
      <xdr:spPr>
        <a:xfrm>
          <a:off x="9391727" y="1108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109528</xdr:rowOff>
    </xdr:from>
    <xdr:ext cx="469744" cy="259045"/>
    <xdr:sp macro="" textlink="">
      <xdr:nvSpPr>
        <xdr:cNvPr id="153" name="n_2mainValue【体育館・プール】&#10;一人当たり面積"/>
        <xdr:cNvSpPr txBox="1"/>
      </xdr:nvSpPr>
      <xdr:spPr>
        <a:xfrm>
          <a:off x="8515427" y="110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110017</xdr:rowOff>
    </xdr:from>
    <xdr:ext cx="469744" cy="259045"/>
    <xdr:sp macro="" textlink="">
      <xdr:nvSpPr>
        <xdr:cNvPr id="154" name="n_3mainValue【体育館・プール】&#10;一人当たり面積"/>
        <xdr:cNvSpPr txBox="1"/>
      </xdr:nvSpPr>
      <xdr:spPr>
        <a:xfrm>
          <a:off x="7626427" y="110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197" name="楕円 196"/>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52088</xdr:rowOff>
    </xdr:from>
    <xdr:ext cx="405111" cy="259045"/>
    <xdr:sp macro="" textlink="">
      <xdr:nvSpPr>
        <xdr:cNvPr id="198" name="【福祉施設】&#10;有形固定資産減価償却率該当値テキスト"/>
        <xdr:cNvSpPr txBox="1"/>
      </xdr:nvSpPr>
      <xdr:spPr>
        <a:xfrm>
          <a:off x="46736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69214</xdr:rowOff>
    </xdr:from>
    <xdr:to>
      <xdr:col>20</xdr:col>
      <xdr:colOff>38100</xdr:colOff>
      <xdr:row>82</xdr:row>
      <xdr:rowOff>170814</xdr:rowOff>
    </xdr:to>
    <xdr:sp macro="" textlink="">
      <xdr:nvSpPr>
        <xdr:cNvPr id="199" name="楕円 198"/>
        <xdr:cNvSpPr/>
      </xdr:nvSpPr>
      <xdr:spPr>
        <a:xfrm>
          <a:off x="3746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120014</xdr:rowOff>
    </xdr:to>
    <xdr:cxnSp macro="">
      <xdr:nvCxnSpPr>
        <xdr:cNvPr id="200" name="直線コネクタ 199"/>
        <xdr:cNvCxnSpPr/>
      </xdr:nvCxnSpPr>
      <xdr:spPr>
        <a:xfrm flipV="1">
          <a:off x="3797300" y="141389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01" name="楕円 200"/>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133350</xdr:rowOff>
    </xdr:to>
    <xdr:cxnSp macro="">
      <xdr:nvCxnSpPr>
        <xdr:cNvPr id="202" name="直線コネクタ 201"/>
        <xdr:cNvCxnSpPr/>
      </xdr:nvCxnSpPr>
      <xdr:spPr>
        <a:xfrm flipV="1">
          <a:off x="2908300" y="141789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203" name="楕円 202"/>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133350</xdr:rowOff>
    </xdr:from>
    <xdr:to>
      <xdr:col>15</xdr:col>
      <xdr:colOff>50800</xdr:colOff>
      <xdr:row>83</xdr:row>
      <xdr:rowOff>112395</xdr:rowOff>
    </xdr:to>
    <xdr:cxnSp macro="">
      <xdr:nvCxnSpPr>
        <xdr:cNvPr id="204" name="直線コネクタ 203"/>
        <xdr:cNvCxnSpPr/>
      </xdr:nvCxnSpPr>
      <xdr:spPr>
        <a:xfrm flipV="1">
          <a:off x="2019300" y="1419225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205" name="n_1mainValue【福祉施設】&#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06" name="n_2main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8272</xdr:rowOff>
    </xdr:from>
    <xdr:ext cx="405111" cy="259045"/>
    <xdr:sp macro="" textlink="">
      <xdr:nvSpPr>
        <xdr:cNvPr id="207" name="n_3mainValue【福祉施設】&#10;有形固定資産減価償却率"/>
        <xdr:cNvSpPr txBox="1"/>
      </xdr:nvSpPr>
      <xdr:spPr>
        <a:xfrm>
          <a:off x="1816744" y="1406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8" name="【福祉施設】&#10;一人当たり面積平均値テキスト"/>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41" name="n_1aveValue【福祉施設】&#10;一人当たり面積"/>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3" name="n_2aveValue【福祉施設】&#10;一人当たり面積"/>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45" name="n_3aveValue【福祉施設】&#10;一人当たり面積"/>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39226</xdr:rowOff>
    </xdr:from>
    <xdr:to>
      <xdr:col>55</xdr:col>
      <xdr:colOff>50800</xdr:colOff>
      <xdr:row>84</xdr:row>
      <xdr:rowOff>140826</xdr:rowOff>
    </xdr:to>
    <xdr:sp macro="" textlink="">
      <xdr:nvSpPr>
        <xdr:cNvPr id="251" name="楕円 250"/>
        <xdr:cNvSpPr/>
      </xdr:nvSpPr>
      <xdr:spPr>
        <a:xfrm>
          <a:off x="10426700" y="144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62103</xdr:rowOff>
    </xdr:from>
    <xdr:ext cx="469744" cy="259045"/>
    <xdr:sp macro="" textlink="">
      <xdr:nvSpPr>
        <xdr:cNvPr id="252" name="【福祉施設】&#10;一人当たり面積該当値テキスト"/>
        <xdr:cNvSpPr txBox="1"/>
      </xdr:nvSpPr>
      <xdr:spPr>
        <a:xfrm>
          <a:off x="10515600" y="1429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54573</xdr:rowOff>
    </xdr:from>
    <xdr:to>
      <xdr:col>50</xdr:col>
      <xdr:colOff>165100</xdr:colOff>
      <xdr:row>84</xdr:row>
      <xdr:rowOff>156173</xdr:rowOff>
    </xdr:to>
    <xdr:sp macro="" textlink="">
      <xdr:nvSpPr>
        <xdr:cNvPr id="253" name="楕円 252"/>
        <xdr:cNvSpPr/>
      </xdr:nvSpPr>
      <xdr:spPr>
        <a:xfrm>
          <a:off x="9588500" y="144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90026</xdr:rowOff>
    </xdr:from>
    <xdr:to>
      <xdr:col>55</xdr:col>
      <xdr:colOff>0</xdr:colOff>
      <xdr:row>84</xdr:row>
      <xdr:rowOff>105373</xdr:rowOff>
    </xdr:to>
    <xdr:cxnSp macro="">
      <xdr:nvCxnSpPr>
        <xdr:cNvPr id="254" name="直線コネクタ 253"/>
        <xdr:cNvCxnSpPr/>
      </xdr:nvCxnSpPr>
      <xdr:spPr>
        <a:xfrm flipV="1">
          <a:off x="9639300" y="14491826"/>
          <a:ext cx="8382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64697</xdr:rowOff>
    </xdr:from>
    <xdr:to>
      <xdr:col>46</xdr:col>
      <xdr:colOff>38100</xdr:colOff>
      <xdr:row>84</xdr:row>
      <xdr:rowOff>166297</xdr:rowOff>
    </xdr:to>
    <xdr:sp macro="" textlink="">
      <xdr:nvSpPr>
        <xdr:cNvPr id="255" name="楕円 254"/>
        <xdr:cNvSpPr/>
      </xdr:nvSpPr>
      <xdr:spPr>
        <a:xfrm>
          <a:off x="8699500" y="144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105373</xdr:rowOff>
    </xdr:from>
    <xdr:to>
      <xdr:col>50</xdr:col>
      <xdr:colOff>114300</xdr:colOff>
      <xdr:row>84</xdr:row>
      <xdr:rowOff>115497</xdr:rowOff>
    </xdr:to>
    <xdr:cxnSp macro="">
      <xdr:nvCxnSpPr>
        <xdr:cNvPr id="256" name="直線コネクタ 255"/>
        <xdr:cNvCxnSpPr/>
      </xdr:nvCxnSpPr>
      <xdr:spPr>
        <a:xfrm flipV="1">
          <a:off x="8750300" y="14507173"/>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67636</xdr:rowOff>
    </xdr:from>
    <xdr:to>
      <xdr:col>41</xdr:col>
      <xdr:colOff>101600</xdr:colOff>
      <xdr:row>84</xdr:row>
      <xdr:rowOff>169236</xdr:rowOff>
    </xdr:to>
    <xdr:sp macro="" textlink="">
      <xdr:nvSpPr>
        <xdr:cNvPr id="257" name="楕円 256"/>
        <xdr:cNvSpPr/>
      </xdr:nvSpPr>
      <xdr:spPr>
        <a:xfrm>
          <a:off x="7810500" y="144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115497</xdr:rowOff>
    </xdr:from>
    <xdr:to>
      <xdr:col>45</xdr:col>
      <xdr:colOff>177800</xdr:colOff>
      <xdr:row>84</xdr:row>
      <xdr:rowOff>118436</xdr:rowOff>
    </xdr:to>
    <xdr:cxnSp macro="">
      <xdr:nvCxnSpPr>
        <xdr:cNvPr id="258" name="直線コネクタ 257"/>
        <xdr:cNvCxnSpPr/>
      </xdr:nvCxnSpPr>
      <xdr:spPr>
        <a:xfrm flipV="1">
          <a:off x="7861300" y="1451729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1250</xdr:rowOff>
    </xdr:from>
    <xdr:ext cx="469744" cy="259045"/>
    <xdr:sp macro="" textlink="">
      <xdr:nvSpPr>
        <xdr:cNvPr id="259" name="n_1mainValue【福祉施設】&#10;一人当たり面積"/>
        <xdr:cNvSpPr txBox="1"/>
      </xdr:nvSpPr>
      <xdr:spPr>
        <a:xfrm>
          <a:off x="9391727" y="1423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11374</xdr:rowOff>
    </xdr:from>
    <xdr:ext cx="469744" cy="259045"/>
    <xdr:sp macro="" textlink="">
      <xdr:nvSpPr>
        <xdr:cNvPr id="260" name="n_2mainValue【福祉施設】&#10;一人当たり面積"/>
        <xdr:cNvSpPr txBox="1"/>
      </xdr:nvSpPr>
      <xdr:spPr>
        <a:xfrm>
          <a:off x="8515427" y="1424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14313</xdr:rowOff>
    </xdr:from>
    <xdr:ext cx="469744" cy="259045"/>
    <xdr:sp macro="" textlink="">
      <xdr:nvSpPr>
        <xdr:cNvPr id="261" name="n_3mainValue【福祉施設】&#10;一人当たり面積"/>
        <xdr:cNvSpPr txBox="1"/>
      </xdr:nvSpPr>
      <xdr:spPr>
        <a:xfrm>
          <a:off x="7626427" y="1424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4" name="正方形/長方形 2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5" name="正方形/長方形 2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6" name="正方形/長方形 2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7" name="正方形/長方形 2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8" name="正方形/長方形 2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9" name="正方形/長方形 2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0" name="正方形/長方形 2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1" name="正方形/長方形 30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2" name="正方形/長方形 3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3" name="正方形/長方形 3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4" name="正方形/長方形 3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5" name="正方形/長方形 3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6" name="正方形/長方形 3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7" name="正方形/長方形 3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8" name="正方形/長方形 3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9" name="正方形/長方形 30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0" name="正方形/長方形 3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1" name="正方形/長方形 3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2" name="正方形/長方形 3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3" name="正方形/長方形 3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4" name="正方形/長方形 3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5" name="正方形/長方形 3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6" name="正方形/長方形 3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7" name="正方形/長方形 3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8" name="テキスト ボックス 3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9" name="直線コネクタ 3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20" name="直線コネクタ 3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21" name="テキスト ボックス 32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2" name="直線コネクタ 3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3" name="テキスト ボックス 3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4" name="直線コネクタ 3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5" name="テキスト ボックス 3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6" name="直線コネクタ 3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7" name="テキスト ボックス 3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8" name="直線コネクタ 3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9" name="テキスト ボックス 3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0" name="直線コネクタ 3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31" name="テキスト ボックス 33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2" name="直線コネクタ 3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33" name="テキスト ボックス 3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35" name="直線コネクタ 334"/>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36"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37" name="直線コネクタ 336"/>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3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39" name="直線コネクタ 33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40"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41" name="フローチャート: 判断 340"/>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42" name="フローチャート: 判断 341"/>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343"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44" name="フローチャート: 判断 343"/>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345"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46" name="フローチャート: 判断 345"/>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347"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8" name="テキスト ボックス 3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9" name="テキスト ボックス 3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0" name="テキスト ボックス 3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1" name="テキスト ボックス 3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2" name="テキスト ボックス 3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353" name="楕円 352"/>
        <xdr:cNvSpPr/>
      </xdr:nvSpPr>
      <xdr:spPr>
        <a:xfrm>
          <a:off x="16268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147338</xdr:rowOff>
    </xdr:from>
    <xdr:ext cx="405111" cy="259045"/>
    <xdr:sp macro="" textlink="">
      <xdr:nvSpPr>
        <xdr:cNvPr id="354" name="【消防施設】&#10;有形固定資産減価償却率該当値テキスト"/>
        <xdr:cNvSpPr txBox="1"/>
      </xdr:nvSpPr>
      <xdr:spPr>
        <a:xfrm>
          <a:off x="16357600"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142421</xdr:rowOff>
    </xdr:from>
    <xdr:to>
      <xdr:col>81</xdr:col>
      <xdr:colOff>101600</xdr:colOff>
      <xdr:row>79</xdr:row>
      <xdr:rowOff>72571</xdr:rowOff>
    </xdr:to>
    <xdr:sp macro="" textlink="">
      <xdr:nvSpPr>
        <xdr:cNvPr id="355" name="楕円 354"/>
        <xdr:cNvSpPr/>
      </xdr:nvSpPr>
      <xdr:spPr>
        <a:xfrm>
          <a:off x="15430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21771</xdr:rowOff>
    </xdr:to>
    <xdr:cxnSp macro="">
      <xdr:nvCxnSpPr>
        <xdr:cNvPr id="356" name="直線コネクタ 355"/>
        <xdr:cNvCxnSpPr/>
      </xdr:nvCxnSpPr>
      <xdr:spPr>
        <a:xfrm flipV="1">
          <a:off x="15481300" y="13548361"/>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122827</xdr:rowOff>
    </xdr:from>
    <xdr:to>
      <xdr:col>76</xdr:col>
      <xdr:colOff>165100</xdr:colOff>
      <xdr:row>79</xdr:row>
      <xdr:rowOff>52977</xdr:rowOff>
    </xdr:to>
    <xdr:sp macro="" textlink="">
      <xdr:nvSpPr>
        <xdr:cNvPr id="357" name="楕円 356"/>
        <xdr:cNvSpPr/>
      </xdr:nvSpPr>
      <xdr:spPr>
        <a:xfrm>
          <a:off x="14541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2177</xdr:rowOff>
    </xdr:from>
    <xdr:to>
      <xdr:col>81</xdr:col>
      <xdr:colOff>50800</xdr:colOff>
      <xdr:row>79</xdr:row>
      <xdr:rowOff>21771</xdr:rowOff>
    </xdr:to>
    <xdr:cxnSp macro="">
      <xdr:nvCxnSpPr>
        <xdr:cNvPr id="358" name="直線コネクタ 357"/>
        <xdr:cNvCxnSpPr/>
      </xdr:nvCxnSpPr>
      <xdr:spPr>
        <a:xfrm>
          <a:off x="14592300" y="135467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90170</xdr:rowOff>
    </xdr:from>
    <xdr:to>
      <xdr:col>72</xdr:col>
      <xdr:colOff>38100</xdr:colOff>
      <xdr:row>79</xdr:row>
      <xdr:rowOff>20320</xdr:rowOff>
    </xdr:to>
    <xdr:sp macro="" textlink="">
      <xdr:nvSpPr>
        <xdr:cNvPr id="359" name="楕円 358"/>
        <xdr:cNvSpPr/>
      </xdr:nvSpPr>
      <xdr:spPr>
        <a:xfrm>
          <a:off x="13652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140970</xdr:rowOff>
    </xdr:from>
    <xdr:to>
      <xdr:col>76</xdr:col>
      <xdr:colOff>114300</xdr:colOff>
      <xdr:row>79</xdr:row>
      <xdr:rowOff>2177</xdr:rowOff>
    </xdr:to>
    <xdr:cxnSp macro="">
      <xdr:nvCxnSpPr>
        <xdr:cNvPr id="360" name="直線コネクタ 359"/>
        <xdr:cNvCxnSpPr/>
      </xdr:nvCxnSpPr>
      <xdr:spPr>
        <a:xfrm>
          <a:off x="13703300" y="135140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89098</xdr:rowOff>
    </xdr:from>
    <xdr:ext cx="405111" cy="259045"/>
    <xdr:sp macro="" textlink="">
      <xdr:nvSpPr>
        <xdr:cNvPr id="361" name="n_1mainValue【消防施設】&#10;有形固定資産減価償却率"/>
        <xdr:cNvSpPr txBox="1"/>
      </xdr:nvSpPr>
      <xdr:spPr>
        <a:xfrm>
          <a:off x="15266044"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69504</xdr:rowOff>
    </xdr:from>
    <xdr:ext cx="405111" cy="259045"/>
    <xdr:sp macro="" textlink="">
      <xdr:nvSpPr>
        <xdr:cNvPr id="362" name="n_2mainValue【消防施設】&#10;有形固定資産減価償却率"/>
        <xdr:cNvSpPr txBox="1"/>
      </xdr:nvSpPr>
      <xdr:spPr>
        <a:xfrm>
          <a:off x="143897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36847</xdr:rowOff>
    </xdr:from>
    <xdr:ext cx="405111" cy="259045"/>
    <xdr:sp macro="" textlink="">
      <xdr:nvSpPr>
        <xdr:cNvPr id="363" name="n_3mainValue【消防施設】&#10;有形固定資産減価償却率"/>
        <xdr:cNvSpPr txBox="1"/>
      </xdr:nvSpPr>
      <xdr:spPr>
        <a:xfrm>
          <a:off x="13500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4" name="正方形/長方形 3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5" name="正方形/長方形 3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6" name="正方形/長方形 3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7" name="正方形/長方形 3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8" name="正方形/長方形 3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9" name="正方形/長方形 3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0" name="正方形/長方形 3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1" name="正方形/長方形 3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2" name="テキスト ボックス 3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3" name="直線コネクタ 3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4" name="直線コネクタ 3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5" name="テキスト ボックス 3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6" name="直線コネクタ 3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7" name="テキスト ボックス 37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8" name="直線コネクタ 3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9" name="テキスト ボックス 37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0" name="直線コネクタ 3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1" name="テキスト ボックス 38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2" name="直線コネクタ 3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3" name="テキスト ボックス 38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4" name="直線コネクタ 3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85" name="テキスト ボックス 384"/>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387" name="直線コネクタ 386"/>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388"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389" name="直線コネクタ 388"/>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390"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91" name="直線コネクタ 390"/>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392"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93" name="フローチャート: 判断 392"/>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94" name="フローチャート: 判断 393"/>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395" name="n_1aveValue【消防施設】&#10;一人当たり面積"/>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96" name="フローチャート: 判断 395"/>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397" name="n_2aveValue【消防施設】&#10;一人当たり面積"/>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398" name="フローチャート: 判断 397"/>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399" name="n_3aveValue【消防施設】&#10;一人当たり面積"/>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0" name="テキスト ボックス 3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1" name="テキスト ボックス 4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2" name="テキスト ボックス 4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3" name="テキスト ボックス 4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4" name="テキスト ボックス 4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134938</xdr:rowOff>
    </xdr:from>
    <xdr:to>
      <xdr:col>116</xdr:col>
      <xdr:colOff>114300</xdr:colOff>
      <xdr:row>86</xdr:row>
      <xdr:rowOff>65088</xdr:rowOff>
    </xdr:to>
    <xdr:sp macro="" textlink="">
      <xdr:nvSpPr>
        <xdr:cNvPr id="405" name="楕円 404"/>
        <xdr:cNvSpPr/>
      </xdr:nvSpPr>
      <xdr:spPr>
        <a:xfrm>
          <a:off x="22110700" y="147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94315</xdr:rowOff>
    </xdr:from>
    <xdr:ext cx="469744" cy="259045"/>
    <xdr:sp macro="" textlink="">
      <xdr:nvSpPr>
        <xdr:cNvPr id="406" name="【消防施設】&#10;一人当たり面積該当値テキスト"/>
        <xdr:cNvSpPr txBox="1"/>
      </xdr:nvSpPr>
      <xdr:spPr>
        <a:xfrm>
          <a:off x="22199600" y="144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138557</xdr:rowOff>
    </xdr:from>
    <xdr:to>
      <xdr:col>112</xdr:col>
      <xdr:colOff>38100</xdr:colOff>
      <xdr:row>86</xdr:row>
      <xdr:rowOff>68707</xdr:rowOff>
    </xdr:to>
    <xdr:sp macro="" textlink="">
      <xdr:nvSpPr>
        <xdr:cNvPr id="407" name="楕円 406"/>
        <xdr:cNvSpPr/>
      </xdr:nvSpPr>
      <xdr:spPr>
        <a:xfrm>
          <a:off x="21272500" y="147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14288</xdr:rowOff>
    </xdr:from>
    <xdr:to>
      <xdr:col>116</xdr:col>
      <xdr:colOff>63500</xdr:colOff>
      <xdr:row>86</xdr:row>
      <xdr:rowOff>17907</xdr:rowOff>
    </xdr:to>
    <xdr:cxnSp macro="">
      <xdr:nvCxnSpPr>
        <xdr:cNvPr id="408" name="直線コネクタ 407"/>
        <xdr:cNvCxnSpPr/>
      </xdr:nvCxnSpPr>
      <xdr:spPr>
        <a:xfrm flipV="1">
          <a:off x="21323300" y="14758988"/>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151892</xdr:rowOff>
    </xdr:from>
    <xdr:to>
      <xdr:col>107</xdr:col>
      <xdr:colOff>101600</xdr:colOff>
      <xdr:row>86</xdr:row>
      <xdr:rowOff>82042</xdr:rowOff>
    </xdr:to>
    <xdr:sp macro="" textlink="">
      <xdr:nvSpPr>
        <xdr:cNvPr id="409" name="楕円 408"/>
        <xdr:cNvSpPr/>
      </xdr:nvSpPr>
      <xdr:spPr>
        <a:xfrm>
          <a:off x="20383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17907</xdr:rowOff>
    </xdr:from>
    <xdr:to>
      <xdr:col>111</xdr:col>
      <xdr:colOff>177800</xdr:colOff>
      <xdr:row>86</xdr:row>
      <xdr:rowOff>31242</xdr:rowOff>
    </xdr:to>
    <xdr:cxnSp macro="">
      <xdr:nvCxnSpPr>
        <xdr:cNvPr id="410" name="直線コネクタ 409"/>
        <xdr:cNvCxnSpPr/>
      </xdr:nvCxnSpPr>
      <xdr:spPr>
        <a:xfrm flipV="1">
          <a:off x="20434300" y="1476260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152654</xdr:rowOff>
    </xdr:from>
    <xdr:to>
      <xdr:col>102</xdr:col>
      <xdr:colOff>165100</xdr:colOff>
      <xdr:row>86</xdr:row>
      <xdr:rowOff>82804</xdr:rowOff>
    </xdr:to>
    <xdr:sp macro="" textlink="">
      <xdr:nvSpPr>
        <xdr:cNvPr id="411" name="楕円 410"/>
        <xdr:cNvSpPr/>
      </xdr:nvSpPr>
      <xdr:spPr>
        <a:xfrm>
          <a:off x="19494500" y="147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31242</xdr:rowOff>
    </xdr:from>
    <xdr:to>
      <xdr:col>107</xdr:col>
      <xdr:colOff>50800</xdr:colOff>
      <xdr:row>86</xdr:row>
      <xdr:rowOff>32004</xdr:rowOff>
    </xdr:to>
    <xdr:cxnSp macro="">
      <xdr:nvCxnSpPr>
        <xdr:cNvPr id="412" name="直線コネクタ 411"/>
        <xdr:cNvCxnSpPr/>
      </xdr:nvCxnSpPr>
      <xdr:spPr>
        <a:xfrm flipV="1">
          <a:off x="19545300" y="147759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85234</xdr:rowOff>
    </xdr:from>
    <xdr:ext cx="469744" cy="259045"/>
    <xdr:sp macro="" textlink="">
      <xdr:nvSpPr>
        <xdr:cNvPr id="413" name="n_1mainValue【消防施設】&#10;一人当たり面積"/>
        <xdr:cNvSpPr txBox="1"/>
      </xdr:nvSpPr>
      <xdr:spPr>
        <a:xfrm>
          <a:off x="21075727" y="1448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98569</xdr:rowOff>
    </xdr:from>
    <xdr:ext cx="469744" cy="259045"/>
    <xdr:sp macro="" textlink="">
      <xdr:nvSpPr>
        <xdr:cNvPr id="414" name="n_2mainValue【消防施設】&#10;一人当たり面積"/>
        <xdr:cNvSpPr txBox="1"/>
      </xdr:nvSpPr>
      <xdr:spPr>
        <a:xfrm>
          <a:off x="20199427" y="145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99331</xdr:rowOff>
    </xdr:from>
    <xdr:ext cx="469744" cy="259045"/>
    <xdr:sp macro="" textlink="">
      <xdr:nvSpPr>
        <xdr:cNvPr id="415" name="n_3mainValue【消防施設】&#10;一人当たり面積"/>
        <xdr:cNvSpPr txBox="1"/>
      </xdr:nvSpPr>
      <xdr:spPr>
        <a:xfrm>
          <a:off x="19310427" y="1450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6" name="正方形/長方形 4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7" name="正方形/長方形 4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8" name="正方形/長方形 4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9" name="正方形/長方形 4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0" name="正方形/長方形 4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1" name="正方形/長方形 4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2" name="正方形/長方形 4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3" name="正方形/長方形 4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4" name="テキスト ボックス 4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5" name="直線コネクタ 4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26" name="直線コネクタ 4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27" name="テキスト ボックス 42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8" name="直線コネクタ 4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9" name="テキスト ボックス 4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0" name="直線コネクタ 4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1" name="テキスト ボックス 4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2" name="直線コネクタ 4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3" name="テキスト ボックス 4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4" name="直線コネクタ 4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5" name="テキスト ボックス 4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39" name="直線コネクタ 43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4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41" name="直線コネクタ 44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4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43" name="直線コネクタ 44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44"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45" name="フローチャート: 判断 44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46" name="フローチャート: 判断 445"/>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47"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48" name="フローチャート: 判断 447"/>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49"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50" name="フローチャート: 判断 449"/>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451"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2" name="テキスト ボックス 4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3" name="テキスト ボックス 4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4" name="テキスト ボックス 4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5" name="テキスト ボックス 4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6" name="テキスト ボックス 4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72389</xdr:rowOff>
    </xdr:from>
    <xdr:to>
      <xdr:col>85</xdr:col>
      <xdr:colOff>177800</xdr:colOff>
      <xdr:row>103</xdr:row>
      <xdr:rowOff>2539</xdr:rowOff>
    </xdr:to>
    <xdr:sp macro="" textlink="">
      <xdr:nvSpPr>
        <xdr:cNvPr id="457" name="楕円 456"/>
        <xdr:cNvSpPr/>
      </xdr:nvSpPr>
      <xdr:spPr>
        <a:xfrm>
          <a:off x="16268700" y="175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95266</xdr:rowOff>
    </xdr:from>
    <xdr:ext cx="405111" cy="259045"/>
    <xdr:sp macro="" textlink="">
      <xdr:nvSpPr>
        <xdr:cNvPr id="458" name="【庁舎】&#10;有形固定資産減価償却率該当値テキスト"/>
        <xdr:cNvSpPr txBox="1"/>
      </xdr:nvSpPr>
      <xdr:spPr>
        <a:xfrm>
          <a:off x="16357600"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26670</xdr:rowOff>
    </xdr:from>
    <xdr:to>
      <xdr:col>81</xdr:col>
      <xdr:colOff>101600</xdr:colOff>
      <xdr:row>103</xdr:row>
      <xdr:rowOff>128270</xdr:rowOff>
    </xdr:to>
    <xdr:sp macro="" textlink="">
      <xdr:nvSpPr>
        <xdr:cNvPr id="459" name="楕円 458"/>
        <xdr:cNvSpPr/>
      </xdr:nvSpPr>
      <xdr:spPr>
        <a:xfrm>
          <a:off x="15430500" y="176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123189</xdr:rowOff>
    </xdr:from>
    <xdr:to>
      <xdr:col>85</xdr:col>
      <xdr:colOff>127000</xdr:colOff>
      <xdr:row>103</xdr:row>
      <xdr:rowOff>77470</xdr:rowOff>
    </xdr:to>
    <xdr:cxnSp macro="">
      <xdr:nvCxnSpPr>
        <xdr:cNvPr id="460" name="直線コネクタ 459"/>
        <xdr:cNvCxnSpPr/>
      </xdr:nvCxnSpPr>
      <xdr:spPr>
        <a:xfrm flipV="1">
          <a:off x="15481300" y="176110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50800</xdr:rowOff>
    </xdr:from>
    <xdr:to>
      <xdr:col>76</xdr:col>
      <xdr:colOff>165100</xdr:colOff>
      <xdr:row>103</xdr:row>
      <xdr:rowOff>152400</xdr:rowOff>
    </xdr:to>
    <xdr:sp macro="" textlink="">
      <xdr:nvSpPr>
        <xdr:cNvPr id="461" name="楕円 460"/>
        <xdr:cNvSpPr/>
      </xdr:nvSpPr>
      <xdr:spPr>
        <a:xfrm>
          <a:off x="14541500" y="17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77470</xdr:rowOff>
    </xdr:from>
    <xdr:to>
      <xdr:col>81</xdr:col>
      <xdr:colOff>50800</xdr:colOff>
      <xdr:row>103</xdr:row>
      <xdr:rowOff>101600</xdr:rowOff>
    </xdr:to>
    <xdr:cxnSp macro="">
      <xdr:nvCxnSpPr>
        <xdr:cNvPr id="462" name="直線コネクタ 461"/>
        <xdr:cNvCxnSpPr/>
      </xdr:nvCxnSpPr>
      <xdr:spPr>
        <a:xfrm flipV="1">
          <a:off x="14592300" y="17736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463" name="楕円 462"/>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101600</xdr:rowOff>
    </xdr:from>
    <xdr:to>
      <xdr:col>76</xdr:col>
      <xdr:colOff>114300</xdr:colOff>
      <xdr:row>103</xdr:row>
      <xdr:rowOff>144780</xdr:rowOff>
    </xdr:to>
    <xdr:cxnSp macro="">
      <xdr:nvCxnSpPr>
        <xdr:cNvPr id="464" name="直線コネクタ 463"/>
        <xdr:cNvCxnSpPr/>
      </xdr:nvCxnSpPr>
      <xdr:spPr>
        <a:xfrm flipV="1">
          <a:off x="13703300" y="1776095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144797</xdr:rowOff>
    </xdr:from>
    <xdr:ext cx="405111" cy="259045"/>
    <xdr:sp macro="" textlink="">
      <xdr:nvSpPr>
        <xdr:cNvPr id="465" name="n_1mainValue【庁舎】&#10;有形固定資産減価償却率"/>
        <xdr:cNvSpPr txBox="1"/>
      </xdr:nvSpPr>
      <xdr:spPr>
        <a:xfrm>
          <a:off x="15266044" y="1746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168927</xdr:rowOff>
    </xdr:from>
    <xdr:ext cx="405111" cy="259045"/>
    <xdr:sp macro="" textlink="">
      <xdr:nvSpPr>
        <xdr:cNvPr id="466" name="n_2mainValue【庁舎】&#10;有形固定資産減価償却率"/>
        <xdr:cNvSpPr txBox="1"/>
      </xdr:nvSpPr>
      <xdr:spPr>
        <a:xfrm>
          <a:off x="14389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467" name="n_3mainValue【庁舎】&#10;有形固定資産減価償却率"/>
        <xdr:cNvSpPr txBox="1"/>
      </xdr:nvSpPr>
      <xdr:spPr>
        <a:xfrm>
          <a:off x="13500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6" name="テキスト ボックス 4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8" name="直線コネクタ 4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9" name="テキスト ボックス 4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0" name="直線コネクタ 4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1" name="テキスト ボックス 4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2" name="直線コネクタ 4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3" name="テキスト ボックス 4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4" name="直線コネクタ 4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5" name="テキスト ボックス 4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6" name="直線コネクタ 4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7" name="テキスト ボックス 4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8" name="直線コネクタ 4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9" name="テキスト ボックス 4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91" name="直線コネクタ 490"/>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92"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93" name="直線コネクタ 492"/>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94"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95" name="直線コネクタ 494"/>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96"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97" name="フローチャート: 判断 496"/>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98" name="フローチャート: 判断 497"/>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499"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00" name="フローチャート: 判断 499"/>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501"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02" name="フローチャート: 判断 501"/>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503" name="n_3ave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4" name="テキスト ボックス 5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5" name="テキスト ボックス 5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6" name="テキスト ボックス 5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7" name="テキスト ボックス 5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8" name="テキスト ボックス 5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103124</xdr:rowOff>
    </xdr:from>
    <xdr:to>
      <xdr:col>116</xdr:col>
      <xdr:colOff>114300</xdr:colOff>
      <xdr:row>107</xdr:row>
      <xdr:rowOff>33274</xdr:rowOff>
    </xdr:to>
    <xdr:sp macro="" textlink="">
      <xdr:nvSpPr>
        <xdr:cNvPr id="509" name="楕円 508"/>
        <xdr:cNvSpPr/>
      </xdr:nvSpPr>
      <xdr:spPr>
        <a:xfrm>
          <a:off x="221107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126001</xdr:rowOff>
    </xdr:from>
    <xdr:ext cx="469744" cy="259045"/>
    <xdr:sp macro="" textlink="">
      <xdr:nvSpPr>
        <xdr:cNvPr id="510" name="【庁舎】&#10;一人当たり面積該当値テキスト"/>
        <xdr:cNvSpPr txBox="1"/>
      </xdr:nvSpPr>
      <xdr:spPr>
        <a:xfrm>
          <a:off x="22199600" y="181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115315</xdr:rowOff>
    </xdr:from>
    <xdr:to>
      <xdr:col>112</xdr:col>
      <xdr:colOff>38100</xdr:colOff>
      <xdr:row>107</xdr:row>
      <xdr:rowOff>45465</xdr:rowOff>
    </xdr:to>
    <xdr:sp macro="" textlink="">
      <xdr:nvSpPr>
        <xdr:cNvPr id="511" name="楕円 510"/>
        <xdr:cNvSpPr/>
      </xdr:nvSpPr>
      <xdr:spPr>
        <a:xfrm>
          <a:off x="21272500" y="182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153924</xdr:rowOff>
    </xdr:from>
    <xdr:to>
      <xdr:col>116</xdr:col>
      <xdr:colOff>63500</xdr:colOff>
      <xdr:row>106</xdr:row>
      <xdr:rowOff>166115</xdr:rowOff>
    </xdr:to>
    <xdr:cxnSp macro="">
      <xdr:nvCxnSpPr>
        <xdr:cNvPr id="512" name="直線コネクタ 511"/>
        <xdr:cNvCxnSpPr/>
      </xdr:nvCxnSpPr>
      <xdr:spPr>
        <a:xfrm flipV="1">
          <a:off x="21323300" y="18327624"/>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17780</xdr:rowOff>
    </xdr:from>
    <xdr:to>
      <xdr:col>107</xdr:col>
      <xdr:colOff>101600</xdr:colOff>
      <xdr:row>106</xdr:row>
      <xdr:rowOff>119380</xdr:rowOff>
    </xdr:to>
    <xdr:sp macro="" textlink="">
      <xdr:nvSpPr>
        <xdr:cNvPr id="513" name="楕円 512"/>
        <xdr:cNvSpPr/>
      </xdr:nvSpPr>
      <xdr:spPr>
        <a:xfrm>
          <a:off x="2038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68580</xdr:rowOff>
    </xdr:from>
    <xdr:to>
      <xdr:col>111</xdr:col>
      <xdr:colOff>177800</xdr:colOff>
      <xdr:row>106</xdr:row>
      <xdr:rowOff>166115</xdr:rowOff>
    </xdr:to>
    <xdr:cxnSp macro="">
      <xdr:nvCxnSpPr>
        <xdr:cNvPr id="514" name="直線コネクタ 513"/>
        <xdr:cNvCxnSpPr/>
      </xdr:nvCxnSpPr>
      <xdr:spPr>
        <a:xfrm>
          <a:off x="20434300" y="18242280"/>
          <a:ext cx="889000" cy="9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20828</xdr:rowOff>
    </xdr:from>
    <xdr:to>
      <xdr:col>102</xdr:col>
      <xdr:colOff>165100</xdr:colOff>
      <xdr:row>106</xdr:row>
      <xdr:rowOff>122428</xdr:rowOff>
    </xdr:to>
    <xdr:sp macro="" textlink="">
      <xdr:nvSpPr>
        <xdr:cNvPr id="515" name="楕円 514"/>
        <xdr:cNvSpPr/>
      </xdr:nvSpPr>
      <xdr:spPr>
        <a:xfrm>
          <a:off x="19494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68580</xdr:rowOff>
    </xdr:from>
    <xdr:to>
      <xdr:col>107</xdr:col>
      <xdr:colOff>50800</xdr:colOff>
      <xdr:row>106</xdr:row>
      <xdr:rowOff>71628</xdr:rowOff>
    </xdr:to>
    <xdr:cxnSp macro="">
      <xdr:nvCxnSpPr>
        <xdr:cNvPr id="516" name="直線コネクタ 515"/>
        <xdr:cNvCxnSpPr/>
      </xdr:nvCxnSpPr>
      <xdr:spPr>
        <a:xfrm flipV="1">
          <a:off x="19545300" y="182422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36592</xdr:rowOff>
    </xdr:from>
    <xdr:ext cx="469744" cy="259045"/>
    <xdr:sp macro="" textlink="">
      <xdr:nvSpPr>
        <xdr:cNvPr id="517" name="n_1mainValue【庁舎】&#10;一人当たり面積"/>
        <xdr:cNvSpPr txBox="1"/>
      </xdr:nvSpPr>
      <xdr:spPr>
        <a:xfrm>
          <a:off x="21075727"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518" name="n_2main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138955</xdr:rowOff>
    </xdr:from>
    <xdr:ext cx="469744" cy="259045"/>
    <xdr:sp macro="" textlink="">
      <xdr:nvSpPr>
        <xdr:cNvPr id="519" name="n_3mainValue【庁舎】&#10;一人当たり面積"/>
        <xdr:cNvSpPr txBox="1"/>
      </xdr:nvSpPr>
      <xdr:spPr>
        <a:xfrm>
          <a:off x="193104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原価償却率が類似団体内平均値より低くなっているのは体育館・プールである。体育館プールについては、プール浴槽及び管理棟の大幅な改修を行っており、体育館については平成になって建築され比較的新しい建物であることが類似団体と比較して低くなっている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原価償却率が類似団体平均値より高くなっているのが福祉施設、消防施設、庁舎である。庁舎について４０年以上、消防施設については２０年以上経過している施設が多くなっていることから修繕費用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今後は公共施設等総合管理計画に基づいた個別計画を策定し、村の実情に応じた総合的かつ計画的に維持管理していくことが必要である。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2,486
150.77
3,105,907
2,886,901
192,096
1,777,162
2,879,671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a:t>
          </a:r>
          <a:r>
            <a:rPr kumimoji="1" lang="en-US" altLang="ja-JP" sz="1300" baseline="0">
              <a:latin typeface="ＭＳ Ｐゴシック" panose="020B0600070205080204" pitchFamily="50" charset="-128"/>
              <a:ea typeface="ＭＳ Ｐゴシック" panose="020B0600070205080204" pitchFamily="50" charset="-128"/>
            </a:rPr>
            <a:t>0.14</a:t>
          </a:r>
          <a:r>
            <a:rPr kumimoji="1" lang="ja-JP" altLang="en-US" sz="1300" baseline="0">
              <a:latin typeface="ＭＳ Ｐゴシック" panose="020B0600070205080204" pitchFamily="50" charset="-128"/>
              <a:ea typeface="ＭＳ Ｐゴシック" panose="020B0600070205080204" pitchFamily="50" charset="-128"/>
            </a:rPr>
            <a:t>は類似団体平均を</a:t>
          </a:r>
          <a:r>
            <a:rPr kumimoji="1" lang="en-US" altLang="ja-JP" sz="1300" baseline="0">
              <a:latin typeface="ＭＳ Ｐゴシック" panose="020B0600070205080204" pitchFamily="50" charset="-128"/>
              <a:ea typeface="ＭＳ Ｐゴシック" panose="020B0600070205080204" pitchFamily="50" charset="-128"/>
            </a:rPr>
            <a:t>0.04</a:t>
          </a:r>
          <a:r>
            <a:rPr kumimoji="1" lang="ja-JP" altLang="en-US" sz="1300" baseline="0">
              <a:latin typeface="ＭＳ Ｐゴシック" panose="020B0600070205080204" pitchFamily="50" charset="-128"/>
              <a:ea typeface="ＭＳ Ｐゴシック" panose="020B0600070205080204" pitchFamily="50" charset="-128"/>
            </a:rPr>
            <a:t>ポイント下回っている。</a:t>
          </a:r>
          <a:r>
            <a:rPr kumimoji="1" lang="en-US" altLang="ja-JP" sz="1300" baseline="0">
              <a:latin typeface="ＭＳ Ｐゴシック" panose="020B0600070205080204" pitchFamily="50" charset="-128"/>
              <a:ea typeface="ＭＳ Ｐゴシック" panose="020B0600070205080204" pitchFamily="50" charset="-128"/>
            </a:rPr>
            <a:t/>
          </a:r>
          <a:br>
            <a:rPr kumimoji="1" lang="en-US" altLang="ja-JP"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固定資産税（償却資産）の伸び等により税収は増えているものの、歳入の約</a:t>
          </a:r>
          <a:r>
            <a:rPr kumimoji="1" lang="en-US" altLang="ja-JP" sz="1300" baseline="0">
              <a:latin typeface="ＭＳ Ｐゴシック" panose="020B0600070205080204" pitchFamily="50" charset="-128"/>
              <a:ea typeface="ＭＳ Ｐゴシック" panose="020B0600070205080204" pitchFamily="50" charset="-128"/>
            </a:rPr>
            <a:t>52</a:t>
          </a:r>
          <a:r>
            <a:rPr kumimoji="1" lang="ja-JP" altLang="en-US" sz="1300" baseline="0">
              <a:latin typeface="ＭＳ Ｐゴシック" panose="020B0600070205080204" pitchFamily="50" charset="-128"/>
              <a:ea typeface="ＭＳ Ｐゴシック" panose="020B0600070205080204" pitchFamily="50" charset="-128"/>
            </a:rPr>
            <a:t>％を地方交付税（臨時財政対策債含む）に依存している状況であり、依然として脆弱な財政基盤である。</a:t>
          </a:r>
          <a:r>
            <a:rPr kumimoji="1" lang="en-US" altLang="ja-JP" sz="1300" baseline="0">
              <a:latin typeface="ＭＳ Ｐゴシック" panose="020B0600070205080204" pitchFamily="50" charset="-128"/>
              <a:ea typeface="ＭＳ Ｐゴシック" panose="020B0600070205080204" pitchFamily="50" charset="-128"/>
            </a:rPr>
            <a:t/>
          </a:r>
          <a:br>
            <a:rPr kumimoji="1" lang="en-US" altLang="ja-JP" sz="1300" baseline="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今後も人口減少や少子高齢化へ向けた施策を展開しながら、村税の徴収率（現繰計）</a:t>
          </a:r>
          <a:r>
            <a:rPr kumimoji="1" lang="en-US" altLang="ja-JP" sz="1300" baseline="0">
              <a:latin typeface="ＭＳ Ｐゴシック" panose="020B0600070205080204" pitchFamily="50" charset="-128"/>
              <a:ea typeface="ＭＳ Ｐゴシック" panose="020B0600070205080204" pitchFamily="50" charset="-128"/>
            </a:rPr>
            <a:t>98</a:t>
          </a:r>
          <a:r>
            <a:rPr kumimoji="1" lang="ja-JP" altLang="en-US" sz="1300" baseline="0">
              <a:latin typeface="ＭＳ Ｐゴシック" panose="020B0600070205080204" pitchFamily="50" charset="-128"/>
              <a:ea typeface="ＭＳ Ｐゴシック" panose="020B0600070205080204" pitchFamily="50" charset="-128"/>
            </a:rPr>
            <a:t>％を目標として歳入の確保に努めつつ、歳出では適切な定員管理と事務事業の見直しによって、財政基盤の強化に努める。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39624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ポイント下回っており、対前年度比で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ポイントの改善がみられた。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人件費・公債費等義務的経費の減が主な要因である。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今後も経常経費の抑制に努め、財政の弾力性向上を図っていきたい。</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88159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55325"/>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23813</xdr:rowOff>
    </xdr:from>
    <xdr:to>
      <xdr:col>19</xdr:col>
      <xdr:colOff>133350</xdr:colOff>
      <xdr:row>63</xdr:row>
      <xdr:rowOff>88159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2516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112819</xdr:rowOff>
    </xdr:from>
    <xdr:to>
      <xdr:col>15</xdr:col>
      <xdr:colOff>82550</xdr:colOff>
      <xdr:row>63</xdr:row>
      <xdr:rowOff>23813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42719"/>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112819</xdr:rowOff>
    </xdr:from>
    <xdr:to>
      <xdr:col>11</xdr:col>
      <xdr:colOff>31750</xdr:colOff>
      <xdr:row>63</xdr:row>
      <xdr:rowOff>9737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4271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19702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37359</xdr:rowOff>
    </xdr:from>
    <xdr:to>
      <xdr:col>19</xdr:col>
      <xdr:colOff>184150</xdr:colOff>
      <xdr:row>63</xdr:row>
      <xdr:rowOff>138959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123736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25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144463</xdr:rowOff>
    </xdr:from>
    <xdr:to>
      <xdr:col>15</xdr:col>
      <xdr:colOff>133350</xdr:colOff>
      <xdr:row>63</xdr:row>
      <xdr:rowOff>74613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59390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62019</xdr:rowOff>
    </xdr:from>
    <xdr:to>
      <xdr:col>11</xdr:col>
      <xdr:colOff>82550</xdr:colOff>
      <xdr:row>62</xdr:row>
      <xdr:rowOff>163619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2346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70714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[391,083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人口</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人あたり人件費・物件費等決算額</a:t>
          </a:r>
          <a:r>
            <a:rPr kumimoji="1" lang="en-US" altLang="ja-JP" sz="1250">
              <a:latin typeface="ＭＳ Ｐゴシック" panose="020B0600070205080204" pitchFamily="50" charset="-128"/>
              <a:ea typeface="ＭＳ Ｐゴシック" panose="020B0600070205080204" pitchFamily="50" charset="-128"/>
            </a:rPr>
            <a:t>391,083</a:t>
          </a:r>
          <a:r>
            <a:rPr kumimoji="1" lang="ja-JP" altLang="en-US" sz="1250">
              <a:latin typeface="ＭＳ Ｐゴシック" panose="020B0600070205080204" pitchFamily="50" charset="-128"/>
              <a:ea typeface="ＭＳ Ｐゴシック" panose="020B0600070205080204" pitchFamily="50" charset="-128"/>
            </a:rPr>
            <a:t>円は、類似団体平均を</a:t>
          </a:r>
          <a:r>
            <a:rPr kumimoji="1" lang="en-US" altLang="ja-JP" sz="1250">
              <a:latin typeface="ＭＳ Ｐゴシック" panose="020B0600070205080204" pitchFamily="50" charset="-128"/>
              <a:ea typeface="ＭＳ Ｐゴシック" panose="020B0600070205080204" pitchFamily="50" charset="-128"/>
            </a:rPr>
            <a:t>27,857</a:t>
          </a:r>
          <a:r>
            <a:rPr kumimoji="1" lang="ja-JP" altLang="en-US" sz="1250">
              <a:latin typeface="ＭＳ Ｐゴシック" panose="020B0600070205080204" pitchFamily="50" charset="-128"/>
              <a:ea typeface="ＭＳ Ｐゴシック" panose="020B0600070205080204" pitchFamily="50" charset="-128"/>
            </a:rPr>
            <a:t>円下回っているものの、前年度決算額よりも増となった。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人件費・物件費等ともに、決算額は前年度と比べて減となっているので、人口の減が主な要因である。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人件費については、適切な定員管理を実施することで経費抑制に努めていきたい。</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また、物件費等については委託料の見直しや指定管理者制度の更なる活用、施設の統廃合による需用費等の圧縮を図り、行財政改革を進めていく。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129823</xdr:rowOff>
    </xdr:from>
    <xdr:to>
      <xdr:col>23</xdr:col>
      <xdr:colOff>133350</xdr:colOff>
      <xdr:row>82</xdr:row>
      <xdr:rowOff>133688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88723"/>
          <a:ext cx="8382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121123</xdr:rowOff>
    </xdr:from>
    <xdr:to>
      <xdr:col>19</xdr:col>
      <xdr:colOff>133350</xdr:colOff>
      <xdr:row>82</xdr:row>
      <xdr:rowOff>129823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80023"/>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111844</xdr:rowOff>
    </xdr:from>
    <xdr:to>
      <xdr:col>15</xdr:col>
      <xdr:colOff>82550</xdr:colOff>
      <xdr:row>82</xdr:row>
      <xdr:rowOff>121123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70744"/>
          <a:ext cx="889000" cy="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105852</xdr:rowOff>
    </xdr:from>
    <xdr:to>
      <xdr:col>11</xdr:col>
      <xdr:colOff>31750</xdr:colOff>
      <xdr:row>82</xdr:row>
      <xdr:rowOff>111844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64752"/>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82888</xdr:rowOff>
    </xdr:from>
    <xdr:to>
      <xdr:col>23</xdr:col>
      <xdr:colOff>184150</xdr:colOff>
      <xdr:row>83</xdr:row>
      <xdr:rowOff>13038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99415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8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79023</xdr:rowOff>
    </xdr:from>
    <xdr:to>
      <xdr:col>19</xdr:col>
      <xdr:colOff>184150</xdr:colOff>
      <xdr:row>83</xdr:row>
      <xdr:rowOff>9173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19350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0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70323</xdr:rowOff>
    </xdr:from>
    <xdr:to>
      <xdr:col>15</xdr:col>
      <xdr:colOff>133350</xdr:colOff>
      <xdr:row>83</xdr:row>
      <xdr:rowOff>473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10650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9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61044</xdr:rowOff>
    </xdr:from>
    <xdr:to>
      <xdr:col>11</xdr:col>
      <xdr:colOff>82550</xdr:colOff>
      <xdr:row>82</xdr:row>
      <xdr:rowOff>162644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8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55052</xdr:rowOff>
    </xdr:from>
    <xdr:to>
      <xdr:col>7</xdr:col>
      <xdr:colOff>31750</xdr:colOff>
      <xdr:row>82</xdr:row>
      <xdr:rowOff>156652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166829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8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a:t>
          </a:r>
          <a:r>
            <a:rPr kumimoji="1" lang="en-US" altLang="ja-JP" sz="1300">
              <a:latin typeface="ＭＳ Ｐゴシック" panose="020B0600070205080204" pitchFamily="50" charset="-128"/>
              <a:ea typeface="ＭＳ Ｐゴシック" panose="020B0600070205080204" pitchFamily="50" charset="-128"/>
            </a:rPr>
            <a:t>91.7</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下回っている。給与体系等に変更はなく、年齢別職員構成比の変動により、対前年度比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今後も現在の水準を維持しつつ、国・類似団体等の状況を踏まえながら給与の適正化を図っていく。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134302</xdr:rowOff>
    </xdr:from>
    <xdr:to>
      <xdr:col>81</xdr:col>
      <xdr:colOff>44450</xdr:colOff>
      <xdr:row>86</xdr:row>
      <xdr:rowOff>23177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70755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23177</xdr:rowOff>
    </xdr:from>
    <xdr:to>
      <xdr:col>77</xdr:col>
      <xdr:colOff>44450</xdr:colOff>
      <xdr:row>86</xdr:row>
      <xdr:rowOff>47307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7678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65405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920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86</xdr:row>
      <xdr:rowOff>65405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653261"/>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83502</xdr:rowOff>
    </xdr:from>
    <xdr:to>
      <xdr:col>81</xdr:col>
      <xdr:colOff>95250</xdr:colOff>
      <xdr:row>86</xdr:row>
      <xdr:rowOff>13652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100029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143827</xdr:rowOff>
    </xdr:from>
    <xdr:to>
      <xdr:col>77</xdr:col>
      <xdr:colOff>95250</xdr:colOff>
      <xdr:row>86</xdr:row>
      <xdr:rowOff>73977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84154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8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167957</xdr:rowOff>
    </xdr:from>
    <xdr:to>
      <xdr:col>73</xdr:col>
      <xdr:colOff>44450</xdr:colOff>
      <xdr:row>86</xdr:row>
      <xdr:rowOff>98107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108284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14605</xdr:rowOff>
    </xdr:from>
    <xdr:to>
      <xdr:col>68</xdr:col>
      <xdr:colOff>203200</xdr:colOff>
      <xdr:row>86</xdr:row>
      <xdr:rowOff>116205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126382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a:t>
          </a:r>
          <a:r>
            <a:rPr kumimoji="1" lang="en-US" altLang="ja-JP" sz="1300">
              <a:latin typeface="ＭＳ Ｐゴシック" panose="020B0600070205080204" pitchFamily="50" charset="-128"/>
              <a:ea typeface="ＭＳ Ｐゴシック" panose="020B0600070205080204" pitchFamily="50" charset="-128"/>
            </a:rPr>
            <a:t>23.27</a:t>
          </a:r>
          <a:r>
            <a:rPr kumimoji="1" lang="ja-JP" altLang="en-US" sz="1300">
              <a:latin typeface="ＭＳ Ｐゴシック" panose="020B0600070205080204" pitchFamily="50" charset="-128"/>
              <a:ea typeface="ＭＳ Ｐゴシック" panose="020B0600070205080204" pitchFamily="50" charset="-128"/>
            </a:rPr>
            <a:t>人は類似団体平均を</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ポイント上回っている。職員数は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年度から１名減の</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名となっているが、人口減少が激しく数値の増に繋がっている。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現在の定員管理計画では、令和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年度より随時削減していく方針であるが、人口減少の速度には追いつけず、数値の改善は厳しいと予想される。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今後は事務事業の効率化を進めつつ、定員管理計画の見直し等も併せて実施し、適切な定員管理に努めたい。</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74694</xdr:rowOff>
    </xdr:from>
    <xdr:to>
      <xdr:col>81</xdr:col>
      <xdr:colOff>44450</xdr:colOff>
      <xdr:row>60</xdr:row>
      <xdr:rowOff>103650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6169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68490</xdr:rowOff>
    </xdr:from>
    <xdr:to>
      <xdr:col>77</xdr:col>
      <xdr:colOff>44450</xdr:colOff>
      <xdr:row>60</xdr:row>
      <xdr:rowOff>74694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5549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10922</xdr:rowOff>
    </xdr:from>
    <xdr:to>
      <xdr:col>72</xdr:col>
      <xdr:colOff>203200</xdr:colOff>
      <xdr:row>60</xdr:row>
      <xdr:rowOff>68490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97922"/>
          <a:ext cx="8890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163068</xdr:rowOff>
    </xdr:from>
    <xdr:to>
      <xdr:col>68</xdr:col>
      <xdr:colOff>152400</xdr:colOff>
      <xdr:row>60</xdr:row>
      <xdr:rowOff>10922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786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52850</xdr:rowOff>
    </xdr:from>
    <xdr:to>
      <xdr:col>81</xdr:col>
      <xdr:colOff>95250</xdr:colOff>
      <xdr:row>60</xdr:row>
      <xdr:rowOff>154450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24927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23894</xdr:rowOff>
    </xdr:from>
    <xdr:to>
      <xdr:col>77</xdr:col>
      <xdr:colOff>95250</xdr:colOff>
      <xdr:row>60</xdr:row>
      <xdr:rowOff>125494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110271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9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17690</xdr:rowOff>
    </xdr:from>
    <xdr:to>
      <xdr:col>73</xdr:col>
      <xdr:colOff>44450</xdr:colOff>
      <xdr:row>60</xdr:row>
      <xdr:rowOff>119290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131572</xdr:rowOff>
    </xdr:from>
    <xdr:to>
      <xdr:col>68</xdr:col>
      <xdr:colOff>203200</xdr:colOff>
      <xdr:row>60</xdr:row>
      <xdr:rowOff>61722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71899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112268</xdr:rowOff>
    </xdr:from>
    <xdr:to>
      <xdr:col>64</xdr:col>
      <xdr:colOff>152400</xdr:colOff>
      <xdr:row>60</xdr:row>
      <xdr:rowOff>42418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52595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元利償還金</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百万円の減、標準税収入額等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百万円の増などが主な要因となっている。過去の大規模事業に伴う元利償還が順次終了していることで、元利償還額は毎年減少してきたが、ここ数年は元金償還額を上回る地方債の発行が続いているため、このままでは元利償還額は増加に転じ兼ね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今後も確実に健全化を進めるため、より一層地方債発行の抑制に努めたい。</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105156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297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129286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1346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129286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14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129286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4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140733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％は対前年度比</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ポイント減と大幅な改善がみられたが、依然として類似団体との差は大きい。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充当可能金</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百万円と基準財政需要額算入見込額</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百万円の増が改善された要因ではあるが、一方で地方債残高も</a:t>
          </a:r>
          <a:r>
            <a:rPr kumimoji="1" lang="en-US" altLang="ja-JP" sz="1300">
              <a:latin typeface="ＭＳ Ｐゴシック" panose="020B0600070205080204" pitchFamily="50" charset="-128"/>
              <a:ea typeface="ＭＳ Ｐゴシック" panose="020B0600070205080204" pitchFamily="50" charset="-128"/>
            </a:rPr>
            <a:t>322</a:t>
          </a:r>
          <a:r>
            <a:rPr kumimoji="1" lang="ja-JP" altLang="en-US" sz="1300">
              <a:latin typeface="ＭＳ Ｐゴシック" panose="020B0600070205080204" pitchFamily="50" charset="-128"/>
              <a:ea typeface="ＭＳ Ｐゴシック" panose="020B0600070205080204" pitchFamily="50" charset="-128"/>
            </a:rPr>
            <a:t>百万円増加している。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今後は将来負担比率</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％を目標に、まずは事業の必要性・妥当性等、より細かな点検を行いながら地方債発行の抑制に努め、後世への負担を少しでも軽減できるよう努めたい。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121466</xdr:rowOff>
    </xdr:from>
    <xdr:to>
      <xdr:col>81</xdr:col>
      <xdr:colOff>44450</xdr:colOff>
      <xdr:row>15</xdr:row>
      <xdr:rowOff>155121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521766"/>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125821</xdr:rowOff>
    </xdr:from>
    <xdr:to>
      <xdr:col>77</xdr:col>
      <xdr:colOff>44450</xdr:colOff>
      <xdr:row>15</xdr:row>
      <xdr:rowOff>155121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69757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125821</xdr:rowOff>
    </xdr:from>
    <xdr:to>
      <xdr:col>72</xdr:col>
      <xdr:colOff>203200</xdr:colOff>
      <xdr:row>16</xdr:row>
      <xdr:rowOff>118110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697571"/>
          <a:ext cx="889000" cy="1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118110</xdr:rowOff>
    </xdr:from>
    <xdr:to>
      <xdr:col>68</xdr:col>
      <xdr:colOff>152400</xdr:colOff>
      <xdr:row>17</xdr:row>
      <xdr:rowOff>136253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86131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70666</xdr:rowOff>
    </xdr:from>
    <xdr:to>
      <xdr:col>81</xdr:col>
      <xdr:colOff>95250</xdr:colOff>
      <xdr:row>15</xdr:row>
      <xdr:rowOff>816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4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42743</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44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104321</xdr:rowOff>
    </xdr:from>
    <xdr:to>
      <xdr:col>77</xdr:col>
      <xdr:colOff>95250</xdr:colOff>
      <xdr:row>16</xdr:row>
      <xdr:rowOff>34471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6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19248</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76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75021</xdr:rowOff>
    </xdr:from>
    <xdr:to>
      <xdr:col>73</xdr:col>
      <xdr:colOff>44450</xdr:colOff>
      <xdr:row>16</xdr:row>
      <xdr:rowOff>5171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6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161398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73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67310</xdr:rowOff>
    </xdr:from>
    <xdr:to>
      <xdr:col>68</xdr:col>
      <xdr:colOff>203200</xdr:colOff>
      <xdr:row>16</xdr:row>
      <xdr:rowOff>168910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153687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85453</xdr:rowOff>
    </xdr:from>
    <xdr:to>
      <xdr:col>64</xdr:col>
      <xdr:colOff>152400</xdr:colOff>
      <xdr:row>18</xdr:row>
      <xdr:rowOff>15603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380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2,486
150.77
3,105,907
2,886,901
192,096
1,777,162
2,879,671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ポイント上回っており、前年度比較でも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ポイント上昇している。職員数は対前年度で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名減、経常経費充当一般財源等額も減だが、比率的には悪化している。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職員数の多さが最大の問題なので、定員管理計画に基づき、確実に職員数を削減し、人件費の圧縮を図っていきたい。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232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38</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43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9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97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ポイント上回っており、前年度比でも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経常経費充当一般財源等の額は前年度より減なので、分母となる経常一般財源等の減が影響していると思われる。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年々上昇傾向が続いているので、今後はより一層事務事業の見直しや施設の統廃合による需用費等の圧縮を図り、経費節減に努めたい。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17272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759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124714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02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101854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02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51054</xdr:rowOff>
    </xdr:from>
    <xdr:to>
      <xdr:col>65</xdr:col>
      <xdr:colOff>53975</xdr:colOff>
      <xdr:row>17</xdr:row>
      <xdr:rowOff>152654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137431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ポイント下回っており、対前年度比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ポイント改善された。経常経費充当一般財源等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今後も引き続き事業の見直しを図り、経費節減に努める。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44450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10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44450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ポイント下回り、対前年度比でも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後期高齢や国保会計への操出金減が主な要因である。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今後、企業会計においては独立採算制のもと、料金見直しと経費節減で健全化を図っていき、事業会計においては医療費等の抑制と徴収強化を図ることで操出金の抑制に繋げていきたい。</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159004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824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159004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05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047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129286</xdr:rowOff>
    </xdr:from>
    <xdr:to>
      <xdr:col>69</xdr:col>
      <xdr:colOff>92075</xdr:colOff>
      <xdr:row>56</xdr:row>
      <xdr:rowOff>3556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59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78486</xdr:rowOff>
    </xdr:from>
    <xdr:to>
      <xdr:col>65</xdr:col>
      <xdr:colOff>53975</xdr:colOff>
      <xdr:row>56</xdr:row>
      <xdr:rowOff>8636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18813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ポイント下回っているが、対前年度比では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比率の上昇は、一部事務組合への負担金増によるものである。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今後は、事業の妥当性・必要性等を見極めながら、メリハリのある事業展開と経費節減に努めていく。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138430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208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152146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152146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129286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ポイント下回り、対前年度比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ポイント改善された。過去の大規模事業にかかる償還が順次終了しているのが要因であるが、近年は元金償還額を上回る地方債の発行が続いており、今後の発行額次第では増加に転じる可能性もある。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今後はより一層事業の見直しを図りながら、計画的な地方債の発行と抑制に努めたい。</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66039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58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96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107950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77</xdr:row>
      <xdr:rowOff>5080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38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ポイント上回っているが、対前年度比では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類似団体の中位に位置しているが、類似団体を大きく上回る人件費・物件費の抑制が今後の課題であり、住民サービスの低下を招かぬよう配慮しながら、行財政改革を推し進めていきたい。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3949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53848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5720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33274</xdr:rowOff>
    </xdr:from>
    <xdr:to>
      <xdr:col>73</xdr:col>
      <xdr:colOff>180975</xdr:colOff>
      <xdr:row>76</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6347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33274</xdr:rowOff>
    </xdr:from>
    <xdr:to>
      <xdr:col>69</xdr:col>
      <xdr:colOff>92075</xdr:colOff>
      <xdr:row>76</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634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130573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xdr:rowOff>
    </xdr:from>
    <xdr:to>
      <xdr:col>78</xdr:col>
      <xdr:colOff>120650</xdr:colOff>
      <xdr:row>77</xdr:row>
      <xdr:rowOff>104648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89425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9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153924</xdr:rowOff>
    </xdr:from>
    <xdr:to>
      <xdr:col>69</xdr:col>
      <xdr:colOff>142875</xdr:colOff>
      <xdr:row>76</xdr:row>
      <xdr:rowOff>84074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94251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89235</xdr:rowOff>
    </xdr:from>
    <xdr:to>
      <xdr:col>29</xdr:col>
      <xdr:colOff>127000</xdr:colOff>
      <xdr:row>17</xdr:row>
      <xdr:rowOff>91483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051510"/>
          <a:ext cx="6477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76261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89235</xdr:rowOff>
    </xdr:from>
    <xdr:to>
      <xdr:col>26</xdr:col>
      <xdr:colOff>50800</xdr:colOff>
      <xdr:row>17</xdr:row>
      <xdr:rowOff>136832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51510"/>
          <a:ext cx="698500" cy="47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136832</xdr:rowOff>
    </xdr:from>
    <xdr:to>
      <xdr:col>22</xdr:col>
      <xdr:colOff>114300</xdr:colOff>
      <xdr:row>17</xdr:row>
      <xdr:rowOff>139179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99107"/>
          <a:ext cx="6985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135075</xdr:rowOff>
    </xdr:from>
    <xdr:to>
      <xdr:col>18</xdr:col>
      <xdr:colOff>177800</xdr:colOff>
      <xdr:row>17</xdr:row>
      <xdr:rowOff>139179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97350"/>
          <a:ext cx="698500" cy="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40683</xdr:rowOff>
    </xdr:from>
    <xdr:to>
      <xdr:col>29</xdr:col>
      <xdr:colOff>177800</xdr:colOff>
      <xdr:row>17</xdr:row>
      <xdr:rowOff>142283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0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57210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4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38435</xdr:rowOff>
    </xdr:from>
    <xdr:to>
      <xdr:col>26</xdr:col>
      <xdr:colOff>101600</xdr:colOff>
      <xdr:row>17</xdr:row>
      <xdr:rowOff>140035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0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150212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86032</xdr:rowOff>
    </xdr:from>
    <xdr:to>
      <xdr:col>22</xdr:col>
      <xdr:colOff>165100</xdr:colOff>
      <xdr:row>18</xdr:row>
      <xdr:rowOff>16182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26359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88379</xdr:rowOff>
    </xdr:from>
    <xdr:to>
      <xdr:col>19</xdr:col>
      <xdr:colOff>38100</xdr:colOff>
      <xdr:row>18</xdr:row>
      <xdr:rowOff>18529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5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28706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1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84275</xdr:rowOff>
    </xdr:from>
    <xdr:to>
      <xdr:col>15</xdr:col>
      <xdr:colOff>101600</xdr:colOff>
      <xdr:row>18</xdr:row>
      <xdr:rowOff>14425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4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24602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1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190043</xdr:rowOff>
    </xdr:from>
    <xdr:to>
      <xdr:col>29</xdr:col>
      <xdr:colOff>127000</xdr:colOff>
      <xdr:row>35</xdr:row>
      <xdr:rowOff>200001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00393"/>
          <a:ext cx="647700" cy="9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184778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5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170238</xdr:rowOff>
    </xdr:from>
    <xdr:to>
      <xdr:col>26</xdr:col>
      <xdr:colOff>50800</xdr:colOff>
      <xdr:row>35</xdr:row>
      <xdr:rowOff>190043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80588"/>
          <a:ext cx="698500" cy="19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170238</xdr:rowOff>
    </xdr:from>
    <xdr:to>
      <xdr:col>22</xdr:col>
      <xdr:colOff>114300</xdr:colOff>
      <xdr:row>35</xdr:row>
      <xdr:rowOff>180940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80588"/>
          <a:ext cx="698500" cy="10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180940</xdr:rowOff>
    </xdr:from>
    <xdr:to>
      <xdr:col>18</xdr:col>
      <xdr:colOff>177800</xdr:colOff>
      <xdr:row>35</xdr:row>
      <xdr:rowOff>198291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91290"/>
          <a:ext cx="698500" cy="1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149201</xdr:rowOff>
    </xdr:from>
    <xdr:to>
      <xdr:col>29</xdr:col>
      <xdr:colOff>177800</xdr:colOff>
      <xdr:row>35</xdr:row>
      <xdr:rowOff>250801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5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337178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0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139243</xdr:rowOff>
    </xdr:from>
    <xdr:to>
      <xdr:col>26</xdr:col>
      <xdr:colOff>101600</xdr:colOff>
      <xdr:row>35</xdr:row>
      <xdr:rowOff>240843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4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251020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18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119438</xdr:rowOff>
    </xdr:from>
    <xdr:to>
      <xdr:col>22</xdr:col>
      <xdr:colOff>165100</xdr:colOff>
      <xdr:row>35</xdr:row>
      <xdr:rowOff>221038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231215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9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130140</xdr:rowOff>
    </xdr:from>
    <xdr:to>
      <xdr:col>19</xdr:col>
      <xdr:colOff>38100</xdr:colOff>
      <xdr:row>35</xdr:row>
      <xdr:rowOff>231740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241917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0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147491</xdr:rowOff>
    </xdr:from>
    <xdr:to>
      <xdr:col>15</xdr:col>
      <xdr:colOff>101600</xdr:colOff>
      <xdr:row>35</xdr:row>
      <xdr:rowOff>249091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259268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2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2,486
150.77
3,105,907
2,886,901
192,096
1,777,162
2,879,671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13321</xdr:rowOff>
    </xdr:from>
    <xdr:to>
      <xdr:col>24</xdr:col>
      <xdr:colOff>63500</xdr:colOff>
      <xdr:row>36</xdr:row>
      <xdr:rowOff>15897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185521"/>
          <a:ext cx="838200" cy="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13321</xdr:rowOff>
    </xdr:from>
    <xdr:to>
      <xdr:col>19</xdr:col>
      <xdr:colOff>177800</xdr:colOff>
      <xdr:row>36</xdr:row>
      <xdr:rowOff>52663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85521"/>
          <a:ext cx="889000" cy="3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46495</xdr:rowOff>
    </xdr:from>
    <xdr:to>
      <xdr:col>15</xdr:col>
      <xdr:colOff>50800</xdr:colOff>
      <xdr:row>36</xdr:row>
      <xdr:rowOff>52663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18695"/>
          <a:ext cx="889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46495</xdr:rowOff>
    </xdr:from>
    <xdr:to>
      <xdr:col>10</xdr:col>
      <xdr:colOff>114300</xdr:colOff>
      <xdr:row>36</xdr:row>
      <xdr:rowOff>47437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8695"/>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136547</xdr:rowOff>
    </xdr:from>
    <xdr:to>
      <xdr:col>24</xdr:col>
      <xdr:colOff>114300</xdr:colOff>
      <xdr:row>36</xdr:row>
      <xdr:rowOff>66697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159424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8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133971</xdr:rowOff>
    </xdr:from>
    <xdr:to>
      <xdr:col>20</xdr:col>
      <xdr:colOff>38100</xdr:colOff>
      <xdr:row>36</xdr:row>
      <xdr:rowOff>64121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80648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0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1863</xdr:rowOff>
    </xdr:from>
    <xdr:to>
      <xdr:col>15</xdr:col>
      <xdr:colOff>101600</xdr:colOff>
      <xdr:row>36</xdr:row>
      <xdr:rowOff>103463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94590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6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167145</xdr:rowOff>
    </xdr:from>
    <xdr:to>
      <xdr:col>10</xdr:col>
      <xdr:colOff>165100</xdr:colOff>
      <xdr:row>36</xdr:row>
      <xdr:rowOff>97295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113822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4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168087</xdr:rowOff>
    </xdr:from>
    <xdr:to>
      <xdr:col>6</xdr:col>
      <xdr:colOff>38100</xdr:colOff>
      <xdr:row>36</xdr:row>
      <xdr:rowOff>98237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114764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143165</xdr:rowOff>
    </xdr:from>
    <xdr:to>
      <xdr:col>24</xdr:col>
      <xdr:colOff>63500</xdr:colOff>
      <xdr:row>57</xdr:row>
      <xdr:rowOff>148026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5815"/>
          <a:ext cx="8382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128060</xdr:rowOff>
    </xdr:from>
    <xdr:to>
      <xdr:col>19</xdr:col>
      <xdr:colOff>177800</xdr:colOff>
      <xdr:row>57</xdr:row>
      <xdr:rowOff>148026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00710"/>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128060</xdr:rowOff>
    </xdr:from>
    <xdr:to>
      <xdr:col>15</xdr:col>
      <xdr:colOff>50800</xdr:colOff>
      <xdr:row>57</xdr:row>
      <xdr:rowOff>129531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00710"/>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129531</xdr:rowOff>
    </xdr:from>
    <xdr:to>
      <xdr:col>10</xdr:col>
      <xdr:colOff>114300</xdr:colOff>
      <xdr:row>57</xdr:row>
      <xdr:rowOff>143632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02181"/>
          <a:ext cx="889000" cy="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92365</xdr:rowOff>
    </xdr:from>
    <xdr:to>
      <xdr:col>24</xdr:col>
      <xdr:colOff>114300</xdr:colOff>
      <xdr:row>58</xdr:row>
      <xdr:rowOff>22515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70792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97226</xdr:rowOff>
    </xdr:from>
    <xdr:to>
      <xdr:col>20</xdr:col>
      <xdr:colOff>38100</xdr:colOff>
      <xdr:row>58</xdr:row>
      <xdr:rowOff>27376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18503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6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77260</xdr:rowOff>
    </xdr:from>
    <xdr:to>
      <xdr:col>15</xdr:col>
      <xdr:colOff>101600</xdr:colOff>
      <xdr:row>58</xdr:row>
      <xdr:rowOff>7410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169987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4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78731</xdr:rowOff>
    </xdr:from>
    <xdr:to>
      <xdr:col>10</xdr:col>
      <xdr:colOff>165100</xdr:colOff>
      <xdr:row>58</xdr:row>
      <xdr:rowOff>8881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25408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2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92832</xdr:rowOff>
    </xdr:from>
    <xdr:to>
      <xdr:col>6</xdr:col>
      <xdr:colOff>38100</xdr:colOff>
      <xdr:row>58</xdr:row>
      <xdr:rowOff>22982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14109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5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35709</xdr:rowOff>
    </xdr:from>
    <xdr:to>
      <xdr:col>24</xdr:col>
      <xdr:colOff>63500</xdr:colOff>
      <xdr:row>78</xdr:row>
      <xdr:rowOff>42704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8809"/>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29499</xdr:rowOff>
    </xdr:from>
    <xdr:to>
      <xdr:col>19</xdr:col>
      <xdr:colOff>177800</xdr:colOff>
      <xdr:row>78</xdr:row>
      <xdr:rowOff>35709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0259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29499</xdr:rowOff>
    </xdr:from>
    <xdr:to>
      <xdr:col>15</xdr:col>
      <xdr:colOff>50800</xdr:colOff>
      <xdr:row>78</xdr:row>
      <xdr:rowOff>71707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02599"/>
          <a:ext cx="889000" cy="4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71219</xdr:rowOff>
    </xdr:from>
    <xdr:to>
      <xdr:col>10</xdr:col>
      <xdr:colOff>114300</xdr:colOff>
      <xdr:row>78</xdr:row>
      <xdr:rowOff>71707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44319"/>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163354</xdr:rowOff>
    </xdr:from>
    <xdr:to>
      <xdr:col>24</xdr:col>
      <xdr:colOff>114300</xdr:colOff>
      <xdr:row>78</xdr:row>
      <xdr:rowOff>93504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141781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156359</xdr:rowOff>
    </xdr:from>
    <xdr:to>
      <xdr:col>20</xdr:col>
      <xdr:colOff>38100</xdr:colOff>
      <xdr:row>78</xdr:row>
      <xdr:rowOff>86509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77636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5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150149</xdr:rowOff>
    </xdr:from>
    <xdr:to>
      <xdr:col>15</xdr:col>
      <xdr:colOff>101600</xdr:colOff>
      <xdr:row>78</xdr:row>
      <xdr:rowOff>80299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71426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20907</xdr:rowOff>
    </xdr:from>
    <xdr:to>
      <xdr:col>10</xdr:col>
      <xdr:colOff>165100</xdr:colOff>
      <xdr:row>78</xdr:row>
      <xdr:rowOff>122507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113634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20419</xdr:rowOff>
    </xdr:from>
    <xdr:to>
      <xdr:col>6</xdr:col>
      <xdr:colOff>38100</xdr:colOff>
      <xdr:row>78</xdr:row>
      <xdr:rowOff>122019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113146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58680</xdr:rowOff>
    </xdr:from>
    <xdr:to>
      <xdr:col>24</xdr:col>
      <xdr:colOff>63500</xdr:colOff>
      <xdr:row>95</xdr:row>
      <xdr:rowOff>92838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46430"/>
          <a:ext cx="838200" cy="3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92838</xdr:rowOff>
    </xdr:from>
    <xdr:to>
      <xdr:col>19</xdr:col>
      <xdr:colOff>177800</xdr:colOff>
      <xdr:row>95</xdr:row>
      <xdr:rowOff>100867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80588"/>
          <a:ext cx="8890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100867</xdr:rowOff>
    </xdr:from>
    <xdr:to>
      <xdr:col>15</xdr:col>
      <xdr:colOff>50800</xdr:colOff>
      <xdr:row>95</xdr:row>
      <xdr:rowOff>160455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88617"/>
          <a:ext cx="8890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160455</xdr:rowOff>
    </xdr:from>
    <xdr:to>
      <xdr:col>10</xdr:col>
      <xdr:colOff>114300</xdr:colOff>
      <xdr:row>96</xdr:row>
      <xdr:rowOff>23343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48205"/>
          <a:ext cx="889000" cy="3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7880</xdr:rowOff>
    </xdr:from>
    <xdr:to>
      <xdr:col>24</xdr:col>
      <xdr:colOff>114300</xdr:colOff>
      <xdr:row>95</xdr:row>
      <xdr:rowOff>109480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30757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42038</xdr:rowOff>
    </xdr:from>
    <xdr:to>
      <xdr:col>20</xdr:col>
      <xdr:colOff>38100</xdr:colOff>
      <xdr:row>95</xdr:row>
      <xdr:rowOff>143638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160165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50067</xdr:rowOff>
    </xdr:from>
    <xdr:to>
      <xdr:col>15</xdr:col>
      <xdr:colOff>101600</xdr:colOff>
      <xdr:row>95</xdr:row>
      <xdr:rowOff>151667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168194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109655</xdr:rowOff>
    </xdr:from>
    <xdr:to>
      <xdr:col>10</xdr:col>
      <xdr:colOff>165100</xdr:colOff>
      <xdr:row>96</xdr:row>
      <xdr:rowOff>39805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56332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7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143993</xdr:rowOff>
    </xdr:from>
    <xdr:to>
      <xdr:col>6</xdr:col>
      <xdr:colOff>38100</xdr:colOff>
      <xdr:row>96</xdr:row>
      <xdr:rowOff>74143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90670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82521</xdr:rowOff>
    </xdr:from>
    <xdr:to>
      <xdr:col>55</xdr:col>
      <xdr:colOff>0</xdr:colOff>
      <xdr:row>37</xdr:row>
      <xdr:rowOff>130295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54721"/>
          <a:ext cx="838200" cy="2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130295</xdr:rowOff>
    </xdr:from>
    <xdr:to>
      <xdr:col>50</xdr:col>
      <xdr:colOff>114300</xdr:colOff>
      <xdr:row>37</xdr:row>
      <xdr:rowOff>168382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73945"/>
          <a:ext cx="889000" cy="3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166719</xdr:rowOff>
    </xdr:from>
    <xdr:to>
      <xdr:col>45</xdr:col>
      <xdr:colOff>177800</xdr:colOff>
      <xdr:row>37</xdr:row>
      <xdr:rowOff>168382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510369"/>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166719</xdr:rowOff>
    </xdr:from>
    <xdr:to>
      <xdr:col>41</xdr:col>
      <xdr:colOff>50800</xdr:colOff>
      <xdr:row>38</xdr:row>
      <xdr:rowOff>8611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10369"/>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31721</xdr:rowOff>
    </xdr:from>
    <xdr:to>
      <xdr:col>55</xdr:col>
      <xdr:colOff>50800</xdr:colOff>
      <xdr:row>36</xdr:row>
      <xdr:rowOff>133321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54598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5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79495</xdr:rowOff>
    </xdr:from>
    <xdr:to>
      <xdr:col>50</xdr:col>
      <xdr:colOff>165100</xdr:colOff>
      <xdr:row>38</xdr:row>
      <xdr:rowOff>9645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772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1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117582</xdr:rowOff>
    </xdr:from>
    <xdr:to>
      <xdr:col>46</xdr:col>
      <xdr:colOff>38100</xdr:colOff>
      <xdr:row>38</xdr:row>
      <xdr:rowOff>47732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38859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55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115919</xdr:rowOff>
    </xdr:from>
    <xdr:to>
      <xdr:col>41</xdr:col>
      <xdr:colOff>101600</xdr:colOff>
      <xdr:row>38</xdr:row>
      <xdr:rowOff>46069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37196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5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129261</xdr:rowOff>
    </xdr:from>
    <xdr:to>
      <xdr:col>36</xdr:col>
      <xdr:colOff>165100</xdr:colOff>
      <xdr:row>38</xdr:row>
      <xdr:rowOff>59411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50538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6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65082</xdr:rowOff>
    </xdr:from>
    <xdr:to>
      <xdr:col>55</xdr:col>
      <xdr:colOff>0</xdr:colOff>
      <xdr:row>58</xdr:row>
      <xdr:rowOff>86975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09182"/>
          <a:ext cx="838200" cy="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65082</xdr:rowOff>
    </xdr:from>
    <xdr:to>
      <xdr:col>50</xdr:col>
      <xdr:colOff>114300</xdr:colOff>
      <xdr:row>58</xdr:row>
      <xdr:rowOff>70445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09182"/>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36855</xdr:rowOff>
    </xdr:from>
    <xdr:to>
      <xdr:col>45</xdr:col>
      <xdr:colOff>177800</xdr:colOff>
      <xdr:row>58</xdr:row>
      <xdr:rowOff>70445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80955"/>
          <a:ext cx="889000" cy="3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36855</xdr:rowOff>
    </xdr:from>
    <xdr:to>
      <xdr:col>41</xdr:col>
      <xdr:colOff>50800</xdr:colOff>
      <xdr:row>58</xdr:row>
      <xdr:rowOff>85778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80955"/>
          <a:ext cx="889000" cy="4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36175</xdr:rowOff>
    </xdr:from>
    <xdr:to>
      <xdr:col>55</xdr:col>
      <xdr:colOff>50800</xdr:colOff>
      <xdr:row>58</xdr:row>
      <xdr:rowOff>137775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122552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9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14282</xdr:rowOff>
    </xdr:from>
    <xdr:to>
      <xdr:col>50</xdr:col>
      <xdr:colOff>165100</xdr:colOff>
      <xdr:row>58</xdr:row>
      <xdr:rowOff>115882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107009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5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19645</xdr:rowOff>
    </xdr:from>
    <xdr:to>
      <xdr:col>46</xdr:col>
      <xdr:colOff>38100</xdr:colOff>
      <xdr:row>58</xdr:row>
      <xdr:rowOff>121245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112372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5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157505</xdr:rowOff>
    </xdr:from>
    <xdr:to>
      <xdr:col>41</xdr:col>
      <xdr:colOff>101600</xdr:colOff>
      <xdr:row>58</xdr:row>
      <xdr:rowOff>87655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78782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2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34978</xdr:rowOff>
    </xdr:from>
    <xdr:to>
      <xdr:col>36</xdr:col>
      <xdr:colOff>165100</xdr:colOff>
      <xdr:row>58</xdr:row>
      <xdr:rowOff>136578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127705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7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160544</xdr:rowOff>
    </xdr:from>
    <xdr:to>
      <xdr:col>55</xdr:col>
      <xdr:colOff>0</xdr:colOff>
      <xdr:row>79</xdr:row>
      <xdr:rowOff>41749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33644"/>
          <a:ext cx="838200" cy="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159153</xdr:rowOff>
    </xdr:from>
    <xdr:to>
      <xdr:col>50</xdr:col>
      <xdr:colOff>114300</xdr:colOff>
      <xdr:row>78</xdr:row>
      <xdr:rowOff>160544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32253"/>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70289</xdr:rowOff>
    </xdr:from>
    <xdr:to>
      <xdr:col>45</xdr:col>
      <xdr:colOff>177800</xdr:colOff>
      <xdr:row>78</xdr:row>
      <xdr:rowOff>159153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43389"/>
          <a:ext cx="889000" cy="8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70289</xdr:rowOff>
    </xdr:from>
    <xdr:to>
      <xdr:col>41</xdr:col>
      <xdr:colOff>50800</xdr:colOff>
      <xdr:row>78</xdr:row>
      <xdr:rowOff>160618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43389"/>
          <a:ext cx="8890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162399</xdr:rowOff>
    </xdr:from>
    <xdr:to>
      <xdr:col>55</xdr:col>
      <xdr:colOff>50800</xdr:colOff>
      <xdr:row>79</xdr:row>
      <xdr:rowOff>92549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77326</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109744</xdr:rowOff>
    </xdr:from>
    <xdr:to>
      <xdr:col>50</xdr:col>
      <xdr:colOff>165100</xdr:colOff>
      <xdr:row>79</xdr:row>
      <xdr:rowOff>39894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31021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108353</xdr:rowOff>
    </xdr:from>
    <xdr:to>
      <xdr:col>46</xdr:col>
      <xdr:colOff>38100</xdr:colOff>
      <xdr:row>79</xdr:row>
      <xdr:rowOff>38503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29630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19489</xdr:rowOff>
    </xdr:from>
    <xdr:to>
      <xdr:col>41</xdr:col>
      <xdr:colOff>101600</xdr:colOff>
      <xdr:row>78</xdr:row>
      <xdr:rowOff>121089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112216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48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109818</xdr:rowOff>
    </xdr:from>
    <xdr:to>
      <xdr:col>36</xdr:col>
      <xdr:colOff>165100</xdr:colOff>
      <xdr:row>79</xdr:row>
      <xdr:rowOff>39968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31095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106057</xdr:rowOff>
    </xdr:from>
    <xdr:to>
      <xdr:col>55</xdr:col>
      <xdr:colOff>0</xdr:colOff>
      <xdr:row>98</xdr:row>
      <xdr:rowOff>109122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08157"/>
          <a:ext cx="838200" cy="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106057</xdr:rowOff>
    </xdr:from>
    <xdr:to>
      <xdr:col>50</xdr:col>
      <xdr:colOff>114300</xdr:colOff>
      <xdr:row>98</xdr:row>
      <xdr:rowOff>123045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08157"/>
          <a:ext cx="8890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123045</xdr:rowOff>
    </xdr:from>
    <xdr:to>
      <xdr:col>45</xdr:col>
      <xdr:colOff>177800</xdr:colOff>
      <xdr:row>98</xdr:row>
      <xdr:rowOff>126617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25145"/>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113922</xdr:rowOff>
    </xdr:from>
    <xdr:to>
      <xdr:col>41</xdr:col>
      <xdr:colOff>50800</xdr:colOff>
      <xdr:row>98</xdr:row>
      <xdr:rowOff>126617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6022"/>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58322</xdr:rowOff>
    </xdr:from>
    <xdr:to>
      <xdr:col>55</xdr:col>
      <xdr:colOff>50800</xdr:colOff>
      <xdr:row>98</xdr:row>
      <xdr:rowOff>159922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55257</xdr:rowOff>
    </xdr:from>
    <xdr:to>
      <xdr:col>50</xdr:col>
      <xdr:colOff>165100</xdr:colOff>
      <xdr:row>98</xdr:row>
      <xdr:rowOff>156857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147984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72245</xdr:rowOff>
    </xdr:from>
    <xdr:to>
      <xdr:col>46</xdr:col>
      <xdr:colOff>38100</xdr:colOff>
      <xdr:row>99</xdr:row>
      <xdr:rowOff>2395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164972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75817</xdr:rowOff>
    </xdr:from>
    <xdr:to>
      <xdr:col>41</xdr:col>
      <xdr:colOff>101600</xdr:colOff>
      <xdr:row>99</xdr:row>
      <xdr:rowOff>5967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168544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7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63122</xdr:rowOff>
    </xdr:from>
    <xdr:to>
      <xdr:col>36</xdr:col>
      <xdr:colOff>165100</xdr:colOff>
      <xdr:row>98</xdr:row>
      <xdr:rowOff>164722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155849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21415</xdr:rowOff>
    </xdr:from>
    <xdr:to>
      <xdr:col>85</xdr:col>
      <xdr:colOff>127000</xdr:colOff>
      <xdr:row>39</xdr:row>
      <xdr:rowOff>22261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07965"/>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155157</xdr:rowOff>
    </xdr:from>
    <xdr:to>
      <xdr:col>81</xdr:col>
      <xdr:colOff>50800</xdr:colOff>
      <xdr:row>39</xdr:row>
      <xdr:rowOff>22261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70257"/>
          <a:ext cx="889000" cy="3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155157</xdr:rowOff>
    </xdr:from>
    <xdr:to>
      <xdr:col>76</xdr:col>
      <xdr:colOff>114300</xdr:colOff>
      <xdr:row>39</xdr:row>
      <xdr:rowOff>34727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70257"/>
          <a:ext cx="889000" cy="5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158011</xdr:rowOff>
    </xdr:from>
    <xdr:to>
      <xdr:col>71</xdr:col>
      <xdr:colOff>177800</xdr:colOff>
      <xdr:row>39</xdr:row>
      <xdr:rowOff>34727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73111"/>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142065</xdr:rowOff>
    </xdr:from>
    <xdr:to>
      <xdr:col>85</xdr:col>
      <xdr:colOff>177800</xdr:colOff>
      <xdr:row>39</xdr:row>
      <xdr:rowOff>72215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142911</xdr:rowOff>
    </xdr:from>
    <xdr:to>
      <xdr:col>81</xdr:col>
      <xdr:colOff>101600</xdr:colOff>
      <xdr:row>39</xdr:row>
      <xdr:rowOff>73061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64188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104357</xdr:rowOff>
    </xdr:from>
    <xdr:to>
      <xdr:col>76</xdr:col>
      <xdr:colOff>165100</xdr:colOff>
      <xdr:row>39</xdr:row>
      <xdr:rowOff>34507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25634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7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155377</xdr:rowOff>
    </xdr:from>
    <xdr:to>
      <xdr:col>72</xdr:col>
      <xdr:colOff>38100</xdr:colOff>
      <xdr:row>39</xdr:row>
      <xdr:rowOff>85527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76654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107211</xdr:rowOff>
    </xdr:from>
    <xdr:to>
      <xdr:col>67</xdr:col>
      <xdr:colOff>101600</xdr:colOff>
      <xdr:row>39</xdr:row>
      <xdr:rowOff>37361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28488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3420</xdr:rowOff>
    </xdr:from>
    <xdr:to>
      <xdr:col>85</xdr:col>
      <xdr:colOff>127000</xdr:colOff>
      <xdr:row>78</xdr:row>
      <xdr:rowOff>20506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76520"/>
          <a:ext cx="838200" cy="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154879</xdr:rowOff>
    </xdr:from>
    <xdr:to>
      <xdr:col>81</xdr:col>
      <xdr:colOff>50800</xdr:colOff>
      <xdr:row>78</xdr:row>
      <xdr:rowOff>3420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56529"/>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151313</xdr:rowOff>
    </xdr:from>
    <xdr:to>
      <xdr:col>76</xdr:col>
      <xdr:colOff>114300</xdr:colOff>
      <xdr:row>77</xdr:row>
      <xdr:rowOff>154879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5296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144263</xdr:rowOff>
    </xdr:from>
    <xdr:to>
      <xdr:col>71</xdr:col>
      <xdr:colOff>177800</xdr:colOff>
      <xdr:row>77</xdr:row>
      <xdr:rowOff>151313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45913"/>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141156</xdr:rowOff>
    </xdr:from>
    <xdr:to>
      <xdr:col>85</xdr:col>
      <xdr:colOff>177800</xdr:colOff>
      <xdr:row>78</xdr:row>
      <xdr:rowOff>71306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119583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2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124070</xdr:rowOff>
    </xdr:from>
    <xdr:to>
      <xdr:col>81</xdr:col>
      <xdr:colOff>101600</xdr:colOff>
      <xdr:row>78</xdr:row>
      <xdr:rowOff>54220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45347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1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104079</xdr:rowOff>
    </xdr:from>
    <xdr:to>
      <xdr:col>76</xdr:col>
      <xdr:colOff>165100</xdr:colOff>
      <xdr:row>78</xdr:row>
      <xdr:rowOff>34229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25356</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9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100513</xdr:rowOff>
    </xdr:from>
    <xdr:to>
      <xdr:col>72</xdr:col>
      <xdr:colOff>38100</xdr:colOff>
      <xdr:row>78</xdr:row>
      <xdr:rowOff>30663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21790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39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93463</xdr:rowOff>
    </xdr:from>
    <xdr:to>
      <xdr:col>67</xdr:col>
      <xdr:colOff>101600</xdr:colOff>
      <xdr:row>78</xdr:row>
      <xdr:rowOff>23613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14740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38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59748</xdr:rowOff>
    </xdr:from>
    <xdr:to>
      <xdr:col>85</xdr:col>
      <xdr:colOff>127000</xdr:colOff>
      <xdr:row>99</xdr:row>
      <xdr:rowOff>78547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33298"/>
          <a:ext cx="838200" cy="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71932</xdr:rowOff>
    </xdr:from>
    <xdr:to>
      <xdr:col>81</xdr:col>
      <xdr:colOff>50800</xdr:colOff>
      <xdr:row>99</xdr:row>
      <xdr:rowOff>78547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45482"/>
          <a:ext cx="8890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60396</xdr:rowOff>
    </xdr:from>
    <xdr:to>
      <xdr:col>76</xdr:col>
      <xdr:colOff>114300</xdr:colOff>
      <xdr:row>99</xdr:row>
      <xdr:rowOff>71932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33946"/>
          <a:ext cx="889000" cy="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60396</xdr:rowOff>
    </xdr:from>
    <xdr:to>
      <xdr:col>71</xdr:col>
      <xdr:colOff>177800</xdr:colOff>
      <xdr:row>99</xdr:row>
      <xdr:rowOff>85765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33946"/>
          <a:ext cx="8890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8948</xdr:rowOff>
    </xdr:from>
    <xdr:to>
      <xdr:col>85</xdr:col>
      <xdr:colOff>177800</xdr:colOff>
      <xdr:row>99</xdr:row>
      <xdr:rowOff>110548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27747</xdr:rowOff>
    </xdr:from>
    <xdr:to>
      <xdr:col>81</xdr:col>
      <xdr:colOff>101600</xdr:colOff>
      <xdr:row>99</xdr:row>
      <xdr:rowOff>129347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0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120474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21132</xdr:rowOff>
    </xdr:from>
    <xdr:to>
      <xdr:col>76</xdr:col>
      <xdr:colOff>165100</xdr:colOff>
      <xdr:row>99</xdr:row>
      <xdr:rowOff>122732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9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113859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9596</xdr:rowOff>
    </xdr:from>
    <xdr:to>
      <xdr:col>72</xdr:col>
      <xdr:colOff>38100</xdr:colOff>
      <xdr:row>99</xdr:row>
      <xdr:rowOff>111196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102323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34965</xdr:rowOff>
    </xdr:from>
    <xdr:to>
      <xdr:col>67</xdr:col>
      <xdr:colOff>101600</xdr:colOff>
      <xdr:row>99</xdr:row>
      <xdr:rowOff>136565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127692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1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15856</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02406"/>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15856</xdr:rowOff>
    </xdr:from>
    <xdr:to>
      <xdr:col>102</xdr:col>
      <xdr:colOff>114300</xdr:colOff>
      <xdr:row>39</xdr:row>
      <xdr:rowOff>44374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02406"/>
          <a:ext cx="8890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136506</xdr:rowOff>
    </xdr:from>
    <xdr:to>
      <xdr:col>102</xdr:col>
      <xdr:colOff>165100</xdr:colOff>
      <xdr:row>39</xdr:row>
      <xdr:rowOff>66656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83183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42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1416</xdr:rowOff>
    </xdr:from>
    <xdr:to>
      <xdr:col>116</xdr:col>
      <xdr:colOff>63500</xdr:colOff>
      <xdr:row>59</xdr:row>
      <xdr:rowOff>1568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16966"/>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31439</xdr:rowOff>
    </xdr:from>
    <xdr:to>
      <xdr:col>111</xdr:col>
      <xdr:colOff>177800</xdr:colOff>
      <xdr:row>59</xdr:row>
      <xdr:rowOff>1568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75539"/>
          <a:ext cx="889000" cy="1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156216</xdr:rowOff>
    </xdr:from>
    <xdr:to>
      <xdr:col>107</xdr:col>
      <xdr:colOff>50800</xdr:colOff>
      <xdr:row>58</xdr:row>
      <xdr:rowOff>31439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28866"/>
          <a:ext cx="8890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149492</xdr:rowOff>
    </xdr:from>
    <xdr:to>
      <xdr:col>102</xdr:col>
      <xdr:colOff>114300</xdr:colOff>
      <xdr:row>57</xdr:row>
      <xdr:rowOff>156216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22142"/>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122066</xdr:rowOff>
    </xdr:from>
    <xdr:to>
      <xdr:col>116</xdr:col>
      <xdr:colOff>114300</xdr:colOff>
      <xdr:row>59</xdr:row>
      <xdr:rowOff>52216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36993</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122218</xdr:rowOff>
    </xdr:from>
    <xdr:to>
      <xdr:col>112</xdr:col>
      <xdr:colOff>38100</xdr:colOff>
      <xdr:row>59</xdr:row>
      <xdr:rowOff>52368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43495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152089</xdr:rowOff>
    </xdr:from>
    <xdr:to>
      <xdr:col>107</xdr:col>
      <xdr:colOff>101600</xdr:colOff>
      <xdr:row>58</xdr:row>
      <xdr:rowOff>82239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98766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69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105416</xdr:rowOff>
    </xdr:from>
    <xdr:to>
      <xdr:col>102</xdr:col>
      <xdr:colOff>165100</xdr:colOff>
      <xdr:row>58</xdr:row>
      <xdr:rowOff>35566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52093</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45369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97002</xdr:rowOff>
    </xdr:from>
    <xdr:to>
      <xdr:col>116</xdr:col>
      <xdr:colOff>63500</xdr:colOff>
      <xdr:row>74</xdr:row>
      <xdr:rowOff>112081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784302"/>
          <a:ext cx="8382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97002</xdr:rowOff>
    </xdr:from>
    <xdr:to>
      <xdr:col>111</xdr:col>
      <xdr:colOff>177800</xdr:colOff>
      <xdr:row>75</xdr:row>
      <xdr:rowOff>9371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784302"/>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1479</xdr:rowOff>
    </xdr:from>
    <xdr:to>
      <xdr:col>107</xdr:col>
      <xdr:colOff>50800</xdr:colOff>
      <xdr:row>75</xdr:row>
      <xdr:rowOff>9371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60229"/>
          <a:ext cx="8890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1479</xdr:rowOff>
    </xdr:from>
    <xdr:to>
      <xdr:col>102</xdr:col>
      <xdr:colOff>114300</xdr:colOff>
      <xdr:row>75</xdr:row>
      <xdr:rowOff>23498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60229"/>
          <a:ext cx="8890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61281</xdr:rowOff>
    </xdr:from>
    <xdr:to>
      <xdr:col>116</xdr:col>
      <xdr:colOff>114300</xdr:colOff>
      <xdr:row>74</xdr:row>
      <xdr:rowOff>162881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84158</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0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46202</xdr:rowOff>
    </xdr:from>
    <xdr:to>
      <xdr:col>112</xdr:col>
      <xdr:colOff>38100</xdr:colOff>
      <xdr:row>74</xdr:row>
      <xdr:rowOff>147802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164329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50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130021</xdr:rowOff>
    </xdr:from>
    <xdr:to>
      <xdr:col>107</xdr:col>
      <xdr:colOff>101600</xdr:colOff>
      <xdr:row>75</xdr:row>
      <xdr:rowOff>60171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76698</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5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122129</xdr:rowOff>
    </xdr:from>
    <xdr:to>
      <xdr:col>102</xdr:col>
      <xdr:colOff>165100</xdr:colOff>
      <xdr:row>75</xdr:row>
      <xdr:rowOff>52279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68806</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58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144148</xdr:rowOff>
    </xdr:from>
    <xdr:to>
      <xdr:col>98</xdr:col>
      <xdr:colOff>38100</xdr:colOff>
      <xdr:row>75</xdr:row>
      <xdr:rowOff>74298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90825</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60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人口が少なく分母が小さいために、全国平均・県平均と比べて全体的に高いコストとなる傾向にある。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各項目を類似団体と見比べると、操出金と扶助費が比較的上位に位置している。操出金は、後期高齢や国保会計等への操出減により１人あたりコストも減となっているが、依然として高い水準にある。扶助費は施設型給費や障害児施設措置費等が若干増えてはいるが、人口減による分母の縮小が大きく影響してると思われ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一方で、下位に位置するものは普通建設事業費全般と公債費である。普通建設事業債は、</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に五戸消防署西分遣所整備に伴う一部事務組合への負担金</a:t>
          </a:r>
          <a:r>
            <a:rPr kumimoji="1" lang="en-US" altLang="ja-JP" sz="1200">
              <a:latin typeface="ＭＳ Ｐゴシック" panose="020B0600070205080204" pitchFamily="50" charset="-128"/>
              <a:ea typeface="ＭＳ Ｐゴシック" panose="020B0600070205080204" pitchFamily="50" charset="-128"/>
            </a:rPr>
            <a:t>325</a:t>
          </a:r>
          <a:r>
            <a:rPr kumimoji="1" lang="ja-JP" altLang="en-US" sz="1200">
              <a:latin typeface="ＭＳ Ｐゴシック" panose="020B0600070205080204" pitchFamily="50" charset="-128"/>
              <a:ea typeface="ＭＳ Ｐゴシック" panose="020B0600070205080204" pitchFamily="50" charset="-128"/>
            </a:rPr>
            <a:t>百万円があったために、新規・更新整備ともに抑制したことによって１人あたりコストが下がっている。ちなみに補助費等の跳ね上がりは、この負担金増によるものだ。また、</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は新規整備が多かったため、</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は際立って減となっている。公債費は過去の大規模な事業に伴う償還が順次終了していることで順調に減ってきている。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今後は、定員管理計画に基づいた職員数の適正化によって人件費を圧縮、各特別会計の経営改善を図って操出金の抑制に努めていきたい。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青森県新郷村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
2,486
150.77
3,105,907
2,886,901
192,096
1,777,162
2,879,671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136861</xdr:rowOff>
    </xdr:from>
    <xdr:to>
      <xdr:col>24</xdr:col>
      <xdr:colOff>63500</xdr:colOff>
      <xdr:row>36</xdr:row>
      <xdr:rowOff>146082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09061"/>
          <a:ext cx="8382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146082</xdr:rowOff>
    </xdr:from>
    <xdr:to>
      <xdr:col>19</xdr:col>
      <xdr:colOff>177800</xdr:colOff>
      <xdr:row>37</xdr:row>
      <xdr:rowOff>19171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18282"/>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161017</xdr:rowOff>
    </xdr:from>
    <xdr:to>
      <xdr:col>15</xdr:col>
      <xdr:colOff>50800</xdr:colOff>
      <xdr:row>37</xdr:row>
      <xdr:rowOff>19171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3217"/>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161017</xdr:rowOff>
    </xdr:from>
    <xdr:to>
      <xdr:col>10</xdr:col>
      <xdr:colOff>114300</xdr:colOff>
      <xdr:row>37</xdr:row>
      <xdr:rowOff>407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3217"/>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86061</xdr:rowOff>
    </xdr:from>
    <xdr:to>
      <xdr:col>24</xdr:col>
      <xdr:colOff>114300</xdr:colOff>
      <xdr:row>37</xdr:row>
      <xdr:rowOff>16211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108938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95282</xdr:rowOff>
    </xdr:from>
    <xdr:to>
      <xdr:col>20</xdr:col>
      <xdr:colOff>38100</xdr:colOff>
      <xdr:row>37</xdr:row>
      <xdr:rowOff>25432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41959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139821</xdr:rowOff>
    </xdr:from>
    <xdr:to>
      <xdr:col>15</xdr:col>
      <xdr:colOff>101600</xdr:colOff>
      <xdr:row>37</xdr:row>
      <xdr:rowOff>69971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86498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110217</xdr:rowOff>
    </xdr:from>
    <xdr:to>
      <xdr:col>10</xdr:col>
      <xdr:colOff>165100</xdr:colOff>
      <xdr:row>37</xdr:row>
      <xdr:rowOff>40367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56894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121057</xdr:rowOff>
    </xdr:from>
    <xdr:to>
      <xdr:col>6</xdr:col>
      <xdr:colOff>38100</xdr:colOff>
      <xdr:row>37</xdr:row>
      <xdr:rowOff>51207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67734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40952</xdr:rowOff>
    </xdr:from>
    <xdr:to>
      <xdr:col>24</xdr:col>
      <xdr:colOff>63500</xdr:colOff>
      <xdr:row>58</xdr:row>
      <xdr:rowOff>49497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85052"/>
          <a:ext cx="8382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40285</xdr:rowOff>
    </xdr:from>
    <xdr:to>
      <xdr:col>19</xdr:col>
      <xdr:colOff>177800</xdr:colOff>
      <xdr:row>58</xdr:row>
      <xdr:rowOff>49497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84385"/>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164902</xdr:rowOff>
    </xdr:from>
    <xdr:to>
      <xdr:col>15</xdr:col>
      <xdr:colOff>50800</xdr:colOff>
      <xdr:row>58</xdr:row>
      <xdr:rowOff>40285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37552"/>
          <a:ext cx="889000" cy="4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164902</xdr:rowOff>
    </xdr:from>
    <xdr:to>
      <xdr:col>10</xdr:col>
      <xdr:colOff>114300</xdr:colOff>
      <xdr:row>58</xdr:row>
      <xdr:rowOff>46884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37552"/>
          <a:ext cx="889000" cy="5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161602</xdr:rowOff>
    </xdr:from>
    <xdr:to>
      <xdr:col>24</xdr:col>
      <xdr:colOff>114300</xdr:colOff>
      <xdr:row>58</xdr:row>
      <xdr:rowOff>91752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170147</xdr:rowOff>
    </xdr:from>
    <xdr:to>
      <xdr:col>20</xdr:col>
      <xdr:colOff>38100</xdr:colOff>
      <xdr:row>58</xdr:row>
      <xdr:rowOff>100297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91424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160935</xdr:rowOff>
    </xdr:from>
    <xdr:to>
      <xdr:col>15</xdr:col>
      <xdr:colOff>101600</xdr:colOff>
      <xdr:row>58</xdr:row>
      <xdr:rowOff>91085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82212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114102</xdr:rowOff>
    </xdr:from>
    <xdr:to>
      <xdr:col>10</xdr:col>
      <xdr:colOff>165100</xdr:colOff>
      <xdr:row>58</xdr:row>
      <xdr:rowOff>44252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60779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6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167534</xdr:rowOff>
    </xdr:from>
    <xdr:to>
      <xdr:col>6</xdr:col>
      <xdr:colOff>38100</xdr:colOff>
      <xdr:row>58</xdr:row>
      <xdr:rowOff>97684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88811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96771</xdr:rowOff>
    </xdr:from>
    <xdr:to>
      <xdr:col>24</xdr:col>
      <xdr:colOff>63500</xdr:colOff>
      <xdr:row>77</xdr:row>
      <xdr:rowOff>112843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98421"/>
          <a:ext cx="8382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93951</xdr:rowOff>
    </xdr:from>
    <xdr:to>
      <xdr:col>19</xdr:col>
      <xdr:colOff>177800</xdr:colOff>
      <xdr:row>77</xdr:row>
      <xdr:rowOff>96771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9560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93951</xdr:rowOff>
    </xdr:from>
    <xdr:to>
      <xdr:col>15</xdr:col>
      <xdr:colOff>50800</xdr:colOff>
      <xdr:row>77</xdr:row>
      <xdr:rowOff>118053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5601"/>
          <a:ext cx="889000" cy="2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114996</xdr:rowOff>
    </xdr:from>
    <xdr:to>
      <xdr:col>10</xdr:col>
      <xdr:colOff>114300</xdr:colOff>
      <xdr:row>77</xdr:row>
      <xdr:rowOff>118053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16646"/>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62043</xdr:rowOff>
    </xdr:from>
    <xdr:to>
      <xdr:col>24</xdr:col>
      <xdr:colOff>114300</xdr:colOff>
      <xdr:row>77</xdr:row>
      <xdr:rowOff>163643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6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40470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4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45971</xdr:rowOff>
    </xdr:from>
    <xdr:to>
      <xdr:col>20</xdr:col>
      <xdr:colOff>38100</xdr:colOff>
      <xdr:row>77</xdr:row>
      <xdr:rowOff>147571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43151</xdr:rowOff>
    </xdr:from>
    <xdr:to>
      <xdr:col>15</xdr:col>
      <xdr:colOff>101600</xdr:colOff>
      <xdr:row>77</xdr:row>
      <xdr:rowOff>144751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67253</xdr:rowOff>
    </xdr:from>
    <xdr:to>
      <xdr:col>10</xdr:col>
      <xdr:colOff>165100</xdr:colOff>
      <xdr:row>77</xdr:row>
      <xdr:rowOff>168853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159980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64196</xdr:rowOff>
    </xdr:from>
    <xdr:to>
      <xdr:col>6</xdr:col>
      <xdr:colOff>38100</xdr:colOff>
      <xdr:row>77</xdr:row>
      <xdr:rowOff>165796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5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51380</xdr:rowOff>
    </xdr:from>
    <xdr:to>
      <xdr:col>24</xdr:col>
      <xdr:colOff>63500</xdr:colOff>
      <xdr:row>98</xdr:row>
      <xdr:rowOff>56043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853480"/>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51380</xdr:rowOff>
    </xdr:from>
    <xdr:to>
      <xdr:col>19</xdr:col>
      <xdr:colOff>177800</xdr:colOff>
      <xdr:row>98</xdr:row>
      <xdr:rowOff>99921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53480"/>
          <a:ext cx="889000" cy="4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87313</xdr:rowOff>
    </xdr:from>
    <xdr:to>
      <xdr:col>15</xdr:col>
      <xdr:colOff>50800</xdr:colOff>
      <xdr:row>98</xdr:row>
      <xdr:rowOff>99921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89413"/>
          <a:ext cx="889000" cy="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86598</xdr:rowOff>
    </xdr:from>
    <xdr:to>
      <xdr:col>10</xdr:col>
      <xdr:colOff>114300</xdr:colOff>
      <xdr:row>98</xdr:row>
      <xdr:rowOff>87313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88698"/>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xdr:rowOff>
    </xdr:from>
    <xdr:to>
      <xdr:col>24</xdr:col>
      <xdr:colOff>114300</xdr:colOff>
      <xdr:row>98</xdr:row>
      <xdr:rowOff>106843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91620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580</xdr:rowOff>
    </xdr:from>
    <xdr:to>
      <xdr:col>20</xdr:col>
      <xdr:colOff>38100</xdr:colOff>
      <xdr:row>98</xdr:row>
      <xdr:rowOff>102180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93307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49121</xdr:rowOff>
    </xdr:from>
    <xdr:to>
      <xdr:col>15</xdr:col>
      <xdr:colOff>101600</xdr:colOff>
      <xdr:row>98</xdr:row>
      <xdr:rowOff>150721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141848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4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36513</xdr:rowOff>
    </xdr:from>
    <xdr:to>
      <xdr:col>10</xdr:col>
      <xdr:colOff>165100</xdr:colOff>
      <xdr:row>98</xdr:row>
      <xdr:rowOff>138113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129240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35798</xdr:rowOff>
    </xdr:from>
    <xdr:to>
      <xdr:col>6</xdr:col>
      <xdr:colOff>38100</xdr:colOff>
      <xdr:row>98</xdr:row>
      <xdr:rowOff>137398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128525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3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119645</xdr:rowOff>
    </xdr:from>
    <xdr:to>
      <xdr:col>55</xdr:col>
      <xdr:colOff>0</xdr:colOff>
      <xdr:row>58</xdr:row>
      <xdr:rowOff>123840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63745"/>
          <a:ext cx="8382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119645</xdr:rowOff>
    </xdr:from>
    <xdr:to>
      <xdr:col>50</xdr:col>
      <xdr:colOff>114300</xdr:colOff>
      <xdr:row>58</xdr:row>
      <xdr:rowOff>121302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63745"/>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121302</xdr:rowOff>
    </xdr:from>
    <xdr:to>
      <xdr:col>45</xdr:col>
      <xdr:colOff>177800</xdr:colOff>
      <xdr:row>58</xdr:row>
      <xdr:rowOff>143498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65402"/>
          <a:ext cx="889000" cy="2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134704</xdr:rowOff>
    </xdr:from>
    <xdr:to>
      <xdr:col>41</xdr:col>
      <xdr:colOff>50800</xdr:colOff>
      <xdr:row>58</xdr:row>
      <xdr:rowOff>143498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78804"/>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73040</xdr:rowOff>
    </xdr:from>
    <xdr:to>
      <xdr:col>55</xdr:col>
      <xdr:colOff>50800</xdr:colOff>
      <xdr:row>59</xdr:row>
      <xdr:rowOff>3190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51467</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68845</xdr:rowOff>
    </xdr:from>
    <xdr:to>
      <xdr:col>50</xdr:col>
      <xdr:colOff>165100</xdr:colOff>
      <xdr:row>58</xdr:row>
      <xdr:rowOff>170445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161572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10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70502</xdr:rowOff>
    </xdr:from>
    <xdr:to>
      <xdr:col>46</xdr:col>
      <xdr:colOff>38100</xdr:colOff>
      <xdr:row>59</xdr:row>
      <xdr:rowOff>652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163229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10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92698</xdr:rowOff>
    </xdr:from>
    <xdr:to>
      <xdr:col>41</xdr:col>
      <xdr:colOff>101600</xdr:colOff>
      <xdr:row>59</xdr:row>
      <xdr:rowOff>22848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13975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83904</xdr:rowOff>
    </xdr:from>
    <xdr:to>
      <xdr:col>36</xdr:col>
      <xdr:colOff>165100</xdr:colOff>
      <xdr:row>59</xdr:row>
      <xdr:rowOff>14054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5181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12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11711</xdr:rowOff>
    </xdr:from>
    <xdr:to>
      <xdr:col>55</xdr:col>
      <xdr:colOff>0</xdr:colOff>
      <xdr:row>78</xdr:row>
      <xdr:rowOff>12846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84811"/>
          <a:ext cx="8382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157183</xdr:rowOff>
    </xdr:from>
    <xdr:to>
      <xdr:col>50</xdr:col>
      <xdr:colOff>114300</xdr:colOff>
      <xdr:row>78</xdr:row>
      <xdr:rowOff>11711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58833"/>
          <a:ext cx="8890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94856</xdr:rowOff>
    </xdr:from>
    <xdr:to>
      <xdr:col>45</xdr:col>
      <xdr:colOff>177800</xdr:colOff>
      <xdr:row>77</xdr:row>
      <xdr:rowOff>157183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96506"/>
          <a:ext cx="889000" cy="6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94856</xdr:rowOff>
    </xdr:from>
    <xdr:to>
      <xdr:col>41</xdr:col>
      <xdr:colOff>50800</xdr:colOff>
      <xdr:row>77</xdr:row>
      <xdr:rowOff>169306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96506"/>
          <a:ext cx="889000" cy="7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133496</xdr:rowOff>
    </xdr:from>
    <xdr:to>
      <xdr:col>55</xdr:col>
      <xdr:colOff>50800</xdr:colOff>
      <xdr:row>78</xdr:row>
      <xdr:rowOff>63646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92873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132361</xdr:rowOff>
    </xdr:from>
    <xdr:to>
      <xdr:col>50</xdr:col>
      <xdr:colOff>165100</xdr:colOff>
      <xdr:row>78</xdr:row>
      <xdr:rowOff>62511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79038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0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106383</xdr:rowOff>
    </xdr:from>
    <xdr:to>
      <xdr:col>46</xdr:col>
      <xdr:colOff>38100</xdr:colOff>
      <xdr:row>78</xdr:row>
      <xdr:rowOff>36533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53060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44056</xdr:rowOff>
    </xdr:from>
    <xdr:to>
      <xdr:col>41</xdr:col>
      <xdr:colOff>101600</xdr:colOff>
      <xdr:row>77</xdr:row>
      <xdr:rowOff>145656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162183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118506</xdr:rowOff>
    </xdr:from>
    <xdr:to>
      <xdr:col>36</xdr:col>
      <xdr:colOff>165100</xdr:colOff>
      <xdr:row>78</xdr:row>
      <xdr:rowOff>48656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65183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119179</xdr:rowOff>
    </xdr:from>
    <xdr:to>
      <xdr:col>55</xdr:col>
      <xdr:colOff>0</xdr:colOff>
      <xdr:row>97</xdr:row>
      <xdr:rowOff>120700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49829"/>
          <a:ext cx="8382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119179</xdr:rowOff>
    </xdr:from>
    <xdr:to>
      <xdr:col>50</xdr:col>
      <xdr:colOff>114300</xdr:colOff>
      <xdr:row>97</xdr:row>
      <xdr:rowOff>131170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49829"/>
          <a:ext cx="889000" cy="1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131170</xdr:rowOff>
    </xdr:from>
    <xdr:to>
      <xdr:col>45</xdr:col>
      <xdr:colOff>177800</xdr:colOff>
      <xdr:row>97</xdr:row>
      <xdr:rowOff>133890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61820"/>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133890</xdr:rowOff>
    </xdr:from>
    <xdr:to>
      <xdr:col>41</xdr:col>
      <xdr:colOff>50800</xdr:colOff>
      <xdr:row>97</xdr:row>
      <xdr:rowOff>143937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64540"/>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69900</xdr:rowOff>
    </xdr:from>
    <xdr:to>
      <xdr:col>55</xdr:col>
      <xdr:colOff>50800</xdr:colOff>
      <xdr:row>98</xdr:row>
      <xdr:rowOff>50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0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68379</xdr:rowOff>
    </xdr:from>
    <xdr:to>
      <xdr:col>50</xdr:col>
      <xdr:colOff>165100</xdr:colOff>
      <xdr:row>97</xdr:row>
      <xdr:rowOff>169979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161106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79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80370</xdr:rowOff>
    </xdr:from>
    <xdr:to>
      <xdr:col>46</xdr:col>
      <xdr:colOff>38100</xdr:colOff>
      <xdr:row>98</xdr:row>
      <xdr:rowOff>10520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1647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8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83090</xdr:rowOff>
    </xdr:from>
    <xdr:to>
      <xdr:col>41</xdr:col>
      <xdr:colOff>101600</xdr:colOff>
      <xdr:row>98</xdr:row>
      <xdr:rowOff>13240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4367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80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93137</xdr:rowOff>
    </xdr:from>
    <xdr:to>
      <xdr:col>36</xdr:col>
      <xdr:colOff>165100</xdr:colOff>
      <xdr:row>98</xdr:row>
      <xdr:rowOff>23287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14414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1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50510</xdr:rowOff>
    </xdr:from>
    <xdr:to>
      <xdr:col>85</xdr:col>
      <xdr:colOff>127000</xdr:colOff>
      <xdr:row>38</xdr:row>
      <xdr:rowOff>21357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222710"/>
          <a:ext cx="838200" cy="3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21357</xdr:rowOff>
    </xdr:from>
    <xdr:to>
      <xdr:col>81</xdr:col>
      <xdr:colOff>50800</xdr:colOff>
      <xdr:row>38</xdr:row>
      <xdr:rowOff>73860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36457"/>
          <a:ext cx="889000" cy="5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73860</xdr:rowOff>
    </xdr:from>
    <xdr:to>
      <xdr:col>76</xdr:col>
      <xdr:colOff>114300</xdr:colOff>
      <xdr:row>38</xdr:row>
      <xdr:rowOff>148377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88960"/>
          <a:ext cx="889000" cy="7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148377</xdr:rowOff>
    </xdr:from>
    <xdr:to>
      <xdr:col>71</xdr:col>
      <xdr:colOff>177800</xdr:colOff>
      <xdr:row>38</xdr:row>
      <xdr:rowOff>158713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63477"/>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171160</xdr:rowOff>
    </xdr:from>
    <xdr:to>
      <xdr:col>85</xdr:col>
      <xdr:colOff>177800</xdr:colOff>
      <xdr:row>36</xdr:row>
      <xdr:rowOff>101310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7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22587</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2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142007</xdr:rowOff>
    </xdr:from>
    <xdr:to>
      <xdr:col>81</xdr:col>
      <xdr:colOff>101600</xdr:colOff>
      <xdr:row>38</xdr:row>
      <xdr:rowOff>72157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88684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6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23060</xdr:rowOff>
    </xdr:from>
    <xdr:to>
      <xdr:col>76</xdr:col>
      <xdr:colOff>165100</xdr:colOff>
      <xdr:row>38</xdr:row>
      <xdr:rowOff>124660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141187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97577</xdr:rowOff>
    </xdr:from>
    <xdr:to>
      <xdr:col>72</xdr:col>
      <xdr:colOff>38100</xdr:colOff>
      <xdr:row>39</xdr:row>
      <xdr:rowOff>27727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18854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0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107913</xdr:rowOff>
    </xdr:from>
    <xdr:to>
      <xdr:col>67</xdr:col>
      <xdr:colOff>101600</xdr:colOff>
      <xdr:row>39</xdr:row>
      <xdr:rowOff>38063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29190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1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108336</xdr:rowOff>
    </xdr:from>
    <xdr:to>
      <xdr:col>85</xdr:col>
      <xdr:colOff>127000</xdr:colOff>
      <xdr:row>57</xdr:row>
      <xdr:rowOff>132714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80986"/>
          <a:ext cx="8382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108336</xdr:rowOff>
    </xdr:from>
    <xdr:to>
      <xdr:col>81</xdr:col>
      <xdr:colOff>50800</xdr:colOff>
      <xdr:row>57</xdr:row>
      <xdr:rowOff>137243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80986"/>
          <a:ext cx="8890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122200</xdr:rowOff>
    </xdr:from>
    <xdr:to>
      <xdr:col>76</xdr:col>
      <xdr:colOff>114300</xdr:colOff>
      <xdr:row>57</xdr:row>
      <xdr:rowOff>137243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894850"/>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111628</xdr:rowOff>
    </xdr:from>
    <xdr:to>
      <xdr:col>71</xdr:col>
      <xdr:colOff>177800</xdr:colOff>
      <xdr:row>57</xdr:row>
      <xdr:rowOff>122200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84278"/>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81914</xdr:rowOff>
    </xdr:from>
    <xdr:to>
      <xdr:col>85</xdr:col>
      <xdr:colOff>177800</xdr:colOff>
      <xdr:row>58</xdr:row>
      <xdr:rowOff>12064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168291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6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57536</xdr:rowOff>
    </xdr:from>
    <xdr:to>
      <xdr:col>81</xdr:col>
      <xdr:colOff>101600</xdr:colOff>
      <xdr:row>57</xdr:row>
      <xdr:rowOff>159136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150263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86443</xdr:rowOff>
    </xdr:from>
    <xdr:to>
      <xdr:col>76</xdr:col>
      <xdr:colOff>165100</xdr:colOff>
      <xdr:row>58</xdr:row>
      <xdr:rowOff>16593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7720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71400</xdr:rowOff>
    </xdr:from>
    <xdr:to>
      <xdr:col>72</xdr:col>
      <xdr:colOff>38100</xdr:colOff>
      <xdr:row>58</xdr:row>
      <xdr:rowOff>1550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164127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60828</xdr:rowOff>
    </xdr:from>
    <xdr:to>
      <xdr:col>67</xdr:col>
      <xdr:colOff>101600</xdr:colOff>
      <xdr:row>57</xdr:row>
      <xdr:rowOff>162428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3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153555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2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21414</xdr:rowOff>
    </xdr:from>
    <xdr:to>
      <xdr:col>85</xdr:col>
      <xdr:colOff>127000</xdr:colOff>
      <xdr:row>79</xdr:row>
      <xdr:rowOff>22261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65964"/>
          <a:ext cx="8382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155156</xdr:rowOff>
    </xdr:from>
    <xdr:to>
      <xdr:col>81</xdr:col>
      <xdr:colOff>50800</xdr:colOff>
      <xdr:row>79</xdr:row>
      <xdr:rowOff>22261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28256"/>
          <a:ext cx="889000" cy="3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155156</xdr:rowOff>
    </xdr:from>
    <xdr:to>
      <xdr:col>76</xdr:col>
      <xdr:colOff>114300</xdr:colOff>
      <xdr:row>79</xdr:row>
      <xdr:rowOff>34727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28256"/>
          <a:ext cx="889000" cy="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158011</xdr:rowOff>
    </xdr:from>
    <xdr:to>
      <xdr:col>71</xdr:col>
      <xdr:colOff>177800</xdr:colOff>
      <xdr:row>79</xdr:row>
      <xdr:rowOff>34727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31111"/>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142064</xdr:rowOff>
    </xdr:from>
    <xdr:to>
      <xdr:col>85</xdr:col>
      <xdr:colOff>177800</xdr:colOff>
      <xdr:row>79</xdr:row>
      <xdr:rowOff>72214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142911</xdr:rowOff>
    </xdr:from>
    <xdr:to>
      <xdr:col>81</xdr:col>
      <xdr:colOff>101600</xdr:colOff>
      <xdr:row>79</xdr:row>
      <xdr:rowOff>73061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64188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0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104356</xdr:rowOff>
    </xdr:from>
    <xdr:to>
      <xdr:col>76</xdr:col>
      <xdr:colOff>165100</xdr:colOff>
      <xdr:row>79</xdr:row>
      <xdr:rowOff>34506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25633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57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155377</xdr:rowOff>
    </xdr:from>
    <xdr:to>
      <xdr:col>72</xdr:col>
      <xdr:colOff>38100</xdr:colOff>
      <xdr:row>79</xdr:row>
      <xdr:rowOff>85527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76654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107211</xdr:rowOff>
    </xdr:from>
    <xdr:to>
      <xdr:col>67</xdr:col>
      <xdr:colOff>101600</xdr:colOff>
      <xdr:row>79</xdr:row>
      <xdr:rowOff>37361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28488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57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3420</xdr:rowOff>
    </xdr:from>
    <xdr:to>
      <xdr:col>85</xdr:col>
      <xdr:colOff>127000</xdr:colOff>
      <xdr:row>98</xdr:row>
      <xdr:rowOff>20506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05520"/>
          <a:ext cx="838200" cy="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154879</xdr:rowOff>
    </xdr:from>
    <xdr:to>
      <xdr:col>81</xdr:col>
      <xdr:colOff>50800</xdr:colOff>
      <xdr:row>98</xdr:row>
      <xdr:rowOff>3420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85529"/>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151313</xdr:rowOff>
    </xdr:from>
    <xdr:to>
      <xdr:col>76</xdr:col>
      <xdr:colOff>114300</xdr:colOff>
      <xdr:row>97</xdr:row>
      <xdr:rowOff>154879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8196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144263</xdr:rowOff>
    </xdr:from>
    <xdr:to>
      <xdr:col>71</xdr:col>
      <xdr:colOff>177800</xdr:colOff>
      <xdr:row>97</xdr:row>
      <xdr:rowOff>151313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74913"/>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141156</xdr:rowOff>
    </xdr:from>
    <xdr:to>
      <xdr:col>85</xdr:col>
      <xdr:colOff>177800</xdr:colOff>
      <xdr:row>98</xdr:row>
      <xdr:rowOff>71306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7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119583</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5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124070</xdr:rowOff>
    </xdr:from>
    <xdr:to>
      <xdr:col>81</xdr:col>
      <xdr:colOff>101600</xdr:colOff>
      <xdr:row>98</xdr:row>
      <xdr:rowOff>54220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45347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104079</xdr:rowOff>
    </xdr:from>
    <xdr:to>
      <xdr:col>76</xdr:col>
      <xdr:colOff>165100</xdr:colOff>
      <xdr:row>98</xdr:row>
      <xdr:rowOff>34229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25356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2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100513</xdr:rowOff>
    </xdr:from>
    <xdr:to>
      <xdr:col>72</xdr:col>
      <xdr:colOff>38100</xdr:colOff>
      <xdr:row>98</xdr:row>
      <xdr:rowOff>30663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21790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2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93463</xdr:rowOff>
    </xdr:from>
    <xdr:to>
      <xdr:col>67</xdr:col>
      <xdr:colOff>101600</xdr:colOff>
      <xdr:row>98</xdr:row>
      <xdr:rowOff>23613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14740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81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人口が少なく分母が小さいため、全国平均・県平均と比べて全体的に高いコストとなる傾向がある。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類似団体との比較で上位に位置している項目は、消防費・議会費である。消防費は五戸消防署西分遣所整備にかかる負担金</a:t>
          </a:r>
          <a:r>
            <a:rPr kumimoji="1" lang="en-US" altLang="ja-JP" sz="1300">
              <a:latin typeface="ＭＳ Ｐゴシック" panose="020B0600070205080204" pitchFamily="50" charset="-128"/>
              <a:ea typeface="ＭＳ Ｐゴシック" panose="020B0600070205080204" pitchFamily="50" charset="-128"/>
            </a:rPr>
            <a:t>325</a:t>
          </a:r>
          <a:r>
            <a:rPr kumimoji="1" lang="ja-JP" altLang="en-US" sz="1300">
              <a:latin typeface="ＭＳ Ｐゴシック" panose="020B0600070205080204" pitchFamily="50" charset="-128"/>
              <a:ea typeface="ＭＳ Ｐゴシック" panose="020B0600070205080204" pitchFamily="50" charset="-128"/>
            </a:rPr>
            <a:t>百万円の増が、議会費においては人口の少なさが一人あたりコスト上位に位置する要因となっている。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一方で下位に位置している項目は、衛生費と教育費が挙げられる。衛生費は人件費が少ないこと、教育費は建設事業費の減が一人あたりコスト下位に位置する要因となっている。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伴う施設改修等により施設を多く有する民生費・土木費・教育費等のコストが上がり、またその事業実施に伴う地方債の発行によって公債費も上がると推測される。人口減少に歯止めがかからない中で、コストを抑えるのは非常に厳しいことではあ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事務事業の見直し・歳出抑制に努め、健全な行財政運営を図っていきたい。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a:t>
          </a:r>
          <a:r>
            <a:rPr kumimoji="1" lang="en-US" altLang="ja-JP" sz="1200">
              <a:latin typeface="ＭＳ ゴシック" pitchFamily="49" charset="-128"/>
              <a:ea typeface="ＭＳ ゴシック" pitchFamily="49" charset="-128"/>
            </a:rPr>
            <a:t>20.97</a:t>
          </a:r>
          <a:r>
            <a:rPr kumimoji="1" lang="ja-JP" altLang="en-US" sz="1200">
              <a:latin typeface="ＭＳ ゴシック" pitchFamily="49" charset="-128"/>
              <a:ea typeface="ＭＳ ゴシック" pitchFamily="49" charset="-128"/>
            </a:rPr>
            <a:t>％で、対前年度比</a:t>
          </a:r>
          <a:r>
            <a:rPr kumimoji="1" lang="en-US" altLang="ja-JP" sz="1200">
              <a:latin typeface="ＭＳ ゴシック" pitchFamily="49" charset="-128"/>
              <a:ea typeface="ＭＳ ゴシック" pitchFamily="49" charset="-128"/>
            </a:rPr>
            <a:t>3.53</a:t>
          </a:r>
          <a:r>
            <a:rPr kumimoji="1" lang="ja-JP" altLang="en-US" sz="1200">
              <a:latin typeface="ＭＳ ゴシック" pitchFamily="49" charset="-128"/>
              <a:ea typeface="ＭＳ ゴシック" pitchFamily="49" charset="-128"/>
            </a:rPr>
            <a:t>％上昇した。積立額の拡大と取崩額の縮小が要因となっている。実質単年度収支についても同様の要因である。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a:t>
          </a:r>
          <a:r>
            <a:rPr kumimoji="1" lang="en-US" altLang="ja-JP" sz="1200">
              <a:latin typeface="ＭＳ ゴシック" pitchFamily="49" charset="-128"/>
              <a:ea typeface="ＭＳ ゴシック" pitchFamily="49" charset="-128"/>
            </a:rPr>
            <a:t>10.81</a:t>
          </a:r>
          <a:r>
            <a:rPr kumimoji="1" lang="ja-JP" altLang="en-US" sz="1200">
              <a:latin typeface="ＭＳ ゴシック" pitchFamily="49" charset="-128"/>
              <a:ea typeface="ＭＳ ゴシック" pitchFamily="49" charset="-128"/>
            </a:rPr>
            <a:t>％で、対前年度比</a:t>
          </a:r>
          <a:r>
            <a:rPr kumimoji="1" lang="en-US" altLang="ja-JP" sz="1200">
              <a:latin typeface="ＭＳ ゴシック" pitchFamily="49" charset="-128"/>
              <a:ea typeface="ＭＳ ゴシック" pitchFamily="49" charset="-128"/>
            </a:rPr>
            <a:t>2.66</a:t>
          </a:r>
          <a:r>
            <a:rPr kumimoji="1" lang="ja-JP" altLang="en-US" sz="1200">
              <a:latin typeface="ＭＳ ゴシック" pitchFamily="49" charset="-128"/>
              <a:ea typeface="ＭＳ ゴシック" pitchFamily="49" charset="-128"/>
            </a:rPr>
            <a:t>％上昇した。不用額が前年度と比べて大きかったことが要因である。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財政調整基金残高は、類似団体と比較すると決して多いわけではないが、他の基金とのバランスを考慮しながら適切な基金残高を維持し、歳入確保と歳出抑制に努め、健全な財政運営を図っていきたい。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公営企業会計（簡水・下水・農集排）では使用料収入で維持管理経費すら賄えず、一般会計からの繰入金に頼らざるを得ない状態である。料金改定を含めた収入確保の検討・取組を進めるとともに、維持管理費の削減を図り、少しでも独立採算制の原則に近づけ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また、国保会計や介護保険会計等については、医療費等の抑制に向けた取組（健康維持・増進事業等）と徴収対策の強化を図り、安定した財政運営を目指していきたい。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3105907</v>
      </c>
      <c r="BO4" s="461"/>
      <c r="BP4" s="461"/>
      <c r="BQ4" s="461"/>
      <c r="BR4" s="461"/>
      <c r="BS4" s="461"/>
      <c r="BT4" s="461"/>
      <c r="BU4" s="462"/>
      <c r="BV4" s="460">
        <v>2957767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10.8</v>
      </c>
      <c r="CU4" s="642"/>
      <c r="CV4" s="642"/>
      <c r="CW4" s="642"/>
      <c r="CX4" s="642"/>
      <c r="CY4" s="642"/>
      <c r="CZ4" s="642"/>
      <c r="DA4" s="643"/>
      <c r="DB4" s="641">
        <v>8.1999999999999993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2886901</v>
      </c>
      <c r="BO5" s="466"/>
      <c r="BP5" s="466"/>
      <c r="BQ5" s="466"/>
      <c r="BR5" s="466"/>
      <c r="BS5" s="466"/>
      <c r="BT5" s="466"/>
      <c r="BU5" s="467"/>
      <c r="BV5" s="465">
        <v>2796822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83</v>
      </c>
      <c r="CU5" s="436"/>
      <c r="CV5" s="436"/>
      <c r="CW5" s="436"/>
      <c r="CX5" s="436"/>
      <c r="CY5" s="436"/>
      <c r="CZ5" s="436"/>
      <c r="DA5" s="437"/>
      <c r="DB5" s="435">
        <v>84.7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219006</v>
      </c>
      <c r="BO6" s="466"/>
      <c r="BP6" s="466"/>
      <c r="BQ6" s="466"/>
      <c r="BR6" s="466"/>
      <c r="BS6" s="466"/>
      <c r="BT6" s="466"/>
      <c r="BU6" s="467"/>
      <c r="BV6" s="465">
        <v>160945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86.1</v>
      </c>
      <c r="CU6" s="616"/>
      <c r="CV6" s="616"/>
      <c r="CW6" s="616"/>
      <c r="CX6" s="616"/>
      <c r="CY6" s="616"/>
      <c r="CZ6" s="616"/>
      <c r="DA6" s="617"/>
      <c r="DB6" s="615">
        <v>88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26910</v>
      </c>
      <c r="BO7" s="466"/>
      <c r="BP7" s="466"/>
      <c r="BQ7" s="466"/>
      <c r="BR7" s="466"/>
      <c r="BS7" s="466"/>
      <c r="BT7" s="466"/>
      <c r="BU7" s="467"/>
      <c r="BV7" s="465">
        <v>9157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1777162</v>
      </c>
      <c r="CU7" s="466"/>
      <c r="CV7" s="466"/>
      <c r="CW7" s="466"/>
      <c r="CX7" s="466"/>
      <c r="CY7" s="466"/>
      <c r="CZ7" s="466"/>
      <c r="DA7" s="467"/>
      <c r="DB7" s="465">
        <v>1861768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192096</v>
      </c>
      <c r="BO8" s="466"/>
      <c r="BP8" s="466"/>
      <c r="BQ8" s="466"/>
      <c r="BR8" s="466"/>
      <c r="BS8" s="466"/>
      <c r="BT8" s="466"/>
      <c r="BU8" s="467"/>
      <c r="BV8" s="465">
        <v>151788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0.14000000000000001</v>
      </c>
      <c r="CU8" s="579"/>
      <c r="CV8" s="579"/>
      <c r="CW8" s="579"/>
      <c r="CX8" s="579"/>
      <c r="CY8" s="579"/>
      <c r="CZ8" s="579"/>
      <c r="DA8" s="580"/>
      <c r="DB8" s="578">
        <v>0.13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2509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40308</v>
      </c>
      <c r="BO9" s="466"/>
      <c r="BP9" s="466"/>
      <c r="BQ9" s="466"/>
      <c r="BR9" s="466"/>
      <c r="BS9" s="466"/>
      <c r="BT9" s="466"/>
      <c r="BU9" s="467"/>
      <c r="BV9" s="465">
        <v>-27505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v>
      </c>
      <c r="CU9" s="436"/>
      <c r="CV9" s="436"/>
      <c r="CW9" s="436"/>
      <c r="CX9" s="436"/>
      <c r="CY9" s="436"/>
      <c r="CZ9" s="436"/>
      <c r="DA9" s="437"/>
      <c r="DB9" s="435">
        <v>12.9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2851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35594</v>
      </c>
      <c r="BO10" s="466"/>
      <c r="BP10" s="466"/>
      <c r="BQ10" s="466"/>
      <c r="BR10" s="466"/>
      <c r="BS10" s="466"/>
      <c r="BT10" s="466"/>
      <c r="BU10" s="467"/>
      <c r="BV10" s="465">
        <v>21052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2492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108</v>
      </c>
      <c r="AV12" s="523"/>
      <c r="AW12" s="523"/>
      <c r="AX12" s="523"/>
      <c r="AY12" s="445" t="s">
        <v>135</v>
      </c>
      <c r="AZ12" s="446"/>
      <c r="BA12" s="446"/>
      <c r="BB12" s="446"/>
      <c r="BC12" s="446"/>
      <c r="BD12" s="446"/>
      <c r="BE12" s="446"/>
      <c r="BF12" s="446"/>
      <c r="BG12" s="446"/>
      <c r="BH12" s="446"/>
      <c r="BI12" s="446"/>
      <c r="BJ12" s="446"/>
      <c r="BK12" s="446"/>
      <c r="BL12" s="446"/>
      <c r="BM12" s="447"/>
      <c r="BN12" s="465">
        <v>41358</v>
      </c>
      <c r="BO12" s="466"/>
      <c r="BP12" s="466"/>
      <c r="BQ12" s="466"/>
      <c r="BR12" s="466"/>
      <c r="BS12" s="466"/>
      <c r="BT12" s="466"/>
      <c r="BU12" s="467"/>
      <c r="BV12" s="465">
        <v>113657</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2486</v>
      </c>
      <c r="S13" s="569"/>
      <c r="T13" s="569"/>
      <c r="U13" s="569"/>
      <c r="V13" s="570"/>
      <c r="W13" s="556" t="s">
        <v>140</v>
      </c>
      <c r="X13" s="478"/>
      <c r="Y13" s="478"/>
      <c r="Z13" s="478"/>
      <c r="AA13" s="478"/>
      <c r="AB13" s="479"/>
      <c r="AC13" s="441">
        <v>682</v>
      </c>
      <c r="AD13" s="442"/>
      <c r="AE13" s="442"/>
      <c r="AF13" s="442"/>
      <c r="AG13" s="443"/>
      <c r="AH13" s="441">
        <v>811</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34544</v>
      </c>
      <c r="BO13" s="466"/>
      <c r="BP13" s="466"/>
      <c r="BQ13" s="466"/>
      <c r="BR13" s="466"/>
      <c r="BS13" s="466"/>
      <c r="BT13" s="466"/>
      <c r="BU13" s="467"/>
      <c r="BV13" s="465">
        <v>-120110</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8</v>
      </c>
      <c r="CU13" s="436"/>
      <c r="CV13" s="436"/>
      <c r="CW13" s="436"/>
      <c r="CX13" s="436"/>
      <c r="CY13" s="436"/>
      <c r="CZ13" s="436"/>
      <c r="DA13" s="437"/>
      <c r="DB13" s="435">
        <v>8.1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2586</v>
      </c>
      <c r="S14" s="569"/>
      <c r="T14" s="569"/>
      <c r="U14" s="569"/>
      <c r="V14" s="570"/>
      <c r="W14" s="571"/>
      <c r="X14" s="481"/>
      <c r="Y14" s="481"/>
      <c r="Z14" s="481"/>
      <c r="AA14" s="481"/>
      <c r="AB14" s="482"/>
      <c r="AC14" s="561">
        <v>48.5</v>
      </c>
      <c r="AD14" s="562"/>
      <c r="AE14" s="562"/>
      <c r="AF14" s="562"/>
      <c r="AG14" s="563"/>
      <c r="AH14" s="561">
        <v>49.8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12.1</v>
      </c>
      <c r="CU14" s="573"/>
      <c r="CV14" s="573"/>
      <c r="CW14" s="573"/>
      <c r="CX14" s="573"/>
      <c r="CY14" s="573"/>
      <c r="CZ14" s="573"/>
      <c r="DA14" s="574"/>
      <c r="DB14" s="572">
        <v>24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2580</v>
      </c>
      <c r="S15" s="569"/>
      <c r="T15" s="569"/>
      <c r="U15" s="569"/>
      <c r="V15" s="570"/>
      <c r="W15" s="556" t="s">
        <v>148</v>
      </c>
      <c r="X15" s="478"/>
      <c r="Y15" s="478"/>
      <c r="Z15" s="478"/>
      <c r="AA15" s="478"/>
      <c r="AB15" s="479"/>
      <c r="AC15" s="441">
        <v>243</v>
      </c>
      <c r="AD15" s="442"/>
      <c r="AE15" s="442"/>
      <c r="AF15" s="442"/>
      <c r="AG15" s="443"/>
      <c r="AH15" s="441">
        <v>281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252645</v>
      </c>
      <c r="BO15" s="461"/>
      <c r="BP15" s="461"/>
      <c r="BQ15" s="461"/>
      <c r="BR15" s="461"/>
      <c r="BS15" s="461"/>
      <c r="BT15" s="461"/>
      <c r="BU15" s="462"/>
      <c r="BV15" s="460">
        <v>242545</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17.3</v>
      </c>
      <c r="AD16" s="562"/>
      <c r="AE16" s="562"/>
      <c r="AF16" s="562"/>
      <c r="AG16" s="563"/>
      <c r="AH16" s="561">
        <v>17.3</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1656993</v>
      </c>
      <c r="BO16" s="466"/>
      <c r="BP16" s="466"/>
      <c r="BQ16" s="466"/>
      <c r="BR16" s="466"/>
      <c r="BS16" s="466"/>
      <c r="BT16" s="466"/>
      <c r="BU16" s="467"/>
      <c r="BV16" s="465">
        <v>1735251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481</v>
      </c>
      <c r="AD17" s="442"/>
      <c r="AE17" s="442"/>
      <c r="AF17" s="442"/>
      <c r="AG17" s="443"/>
      <c r="AH17" s="441">
        <v>535</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309213</v>
      </c>
      <c r="BO17" s="466"/>
      <c r="BP17" s="466"/>
      <c r="BQ17" s="466"/>
      <c r="BR17" s="466"/>
      <c r="BS17" s="466"/>
      <c r="BT17" s="466"/>
      <c r="BU17" s="467"/>
      <c r="BV17" s="465">
        <v>301288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150.77000000000001</v>
      </c>
      <c r="M18" s="530"/>
      <c r="N18" s="530"/>
      <c r="O18" s="530"/>
      <c r="P18" s="530"/>
      <c r="Q18" s="530"/>
      <c r="R18" s="531"/>
      <c r="S18" s="531"/>
      <c r="T18" s="531"/>
      <c r="U18" s="531"/>
      <c r="V18" s="532"/>
      <c r="W18" s="546"/>
      <c r="X18" s="547"/>
      <c r="Y18" s="547"/>
      <c r="Z18" s="547"/>
      <c r="AA18" s="547"/>
      <c r="AB18" s="557"/>
      <c r="AC18" s="429">
        <v>34.200000000000003</v>
      </c>
      <c r="AD18" s="430"/>
      <c r="AE18" s="430"/>
      <c r="AF18" s="430"/>
      <c r="AG18" s="533"/>
      <c r="AH18" s="429">
        <v>32.9</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1477132</v>
      </c>
      <c r="BO18" s="466"/>
      <c r="BP18" s="466"/>
      <c r="BQ18" s="466"/>
      <c r="BR18" s="466"/>
      <c r="BS18" s="466"/>
      <c r="BT18" s="466"/>
      <c r="BU18" s="467"/>
      <c r="BV18" s="465">
        <v>1582993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2128055</v>
      </c>
      <c r="BO19" s="466"/>
      <c r="BP19" s="466"/>
      <c r="BQ19" s="466"/>
      <c r="BR19" s="466"/>
      <c r="BS19" s="466"/>
      <c r="BT19" s="466"/>
      <c r="BU19" s="467"/>
      <c r="BV19" s="465">
        <v>2243570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831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2879671</v>
      </c>
      <c r="BO23" s="466"/>
      <c r="BP23" s="466"/>
      <c r="BQ23" s="466"/>
      <c r="BR23" s="466"/>
      <c r="BS23" s="466"/>
      <c r="BT23" s="466"/>
      <c r="BU23" s="467"/>
      <c r="BV23" s="465">
        <v>2557569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7630</v>
      </c>
      <c r="R24" s="442"/>
      <c r="S24" s="442"/>
      <c r="T24" s="442"/>
      <c r="U24" s="442"/>
      <c r="V24" s="443"/>
      <c r="W24" s="507"/>
      <c r="X24" s="498"/>
      <c r="Y24" s="499"/>
      <c r="Z24" s="438" t="s">
        <v>172</v>
      </c>
      <c r="AA24" s="439"/>
      <c r="AB24" s="439"/>
      <c r="AC24" s="439"/>
      <c r="AD24" s="439"/>
      <c r="AE24" s="439"/>
      <c r="AF24" s="439"/>
      <c r="AG24" s="440"/>
      <c r="AH24" s="441">
        <v>58</v>
      </c>
      <c r="AI24" s="442"/>
      <c r="AJ24" s="442"/>
      <c r="AK24" s="442"/>
      <c r="AL24" s="443"/>
      <c r="AM24" s="441">
        <v>162806</v>
      </c>
      <c r="AN24" s="442"/>
      <c r="AO24" s="442"/>
      <c r="AP24" s="442"/>
      <c r="AQ24" s="442"/>
      <c r="AR24" s="443"/>
      <c r="AS24" s="441">
        <v>2807</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2684383</v>
      </c>
      <c r="BO24" s="466"/>
      <c r="BP24" s="466"/>
      <c r="BQ24" s="466"/>
      <c r="BR24" s="466"/>
      <c r="BS24" s="466"/>
      <c r="BT24" s="466"/>
      <c r="BU24" s="467"/>
      <c r="BV24" s="465">
        <v>2299526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6040</v>
      </c>
      <c r="R25" s="442"/>
      <c r="S25" s="442"/>
      <c r="T25" s="442"/>
      <c r="U25" s="442"/>
      <c r="V25" s="443"/>
      <c r="W25" s="507"/>
      <c r="X25" s="498"/>
      <c r="Y25" s="499"/>
      <c r="Z25" s="438" t="s">
        <v>175</v>
      </c>
      <c r="AA25" s="439"/>
      <c r="AB25" s="439"/>
      <c r="AC25" s="439"/>
      <c r="AD25" s="439"/>
      <c r="AE25" s="439"/>
      <c r="AF25" s="439"/>
      <c r="AG25" s="440"/>
      <c r="AH25" s="441" t="s">
        <v>176</v>
      </c>
      <c r="AI25" s="442"/>
      <c r="AJ25" s="442"/>
      <c r="AK25" s="442"/>
      <c r="AL25" s="443"/>
      <c r="AM25" s="441" t="s">
        <v>129</v>
      </c>
      <c r="AN25" s="442"/>
      <c r="AO25" s="442"/>
      <c r="AP25" s="442"/>
      <c r="AQ25" s="442"/>
      <c r="AR25" s="443"/>
      <c r="AS25" s="441" t="s">
        <v>129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100445</v>
      </c>
      <c r="BO25" s="461"/>
      <c r="BP25" s="461"/>
      <c r="BQ25" s="461"/>
      <c r="BR25" s="461"/>
      <c r="BS25" s="461"/>
      <c r="BT25" s="461"/>
      <c r="BU25" s="462"/>
      <c r="BV25" s="460">
        <v>53657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5560</v>
      </c>
      <c r="R26" s="442"/>
      <c r="S26" s="442"/>
      <c r="T26" s="442"/>
      <c r="U26" s="442"/>
      <c r="V26" s="443"/>
      <c r="W26" s="507"/>
      <c r="X26" s="498"/>
      <c r="Y26" s="499"/>
      <c r="Z26" s="438" t="s">
        <v>179</v>
      </c>
      <c r="AA26" s="520"/>
      <c r="AB26" s="520"/>
      <c r="AC26" s="520"/>
      <c r="AD26" s="520"/>
      <c r="AE26" s="520"/>
      <c r="AF26" s="520"/>
      <c r="AG26" s="521"/>
      <c r="AH26" s="441" t="s">
        <v>138</v>
      </c>
      <c r="AI26" s="442"/>
      <c r="AJ26" s="442"/>
      <c r="AK26" s="442"/>
      <c r="AL26" s="443"/>
      <c r="AM26" s="441" t="s">
        <v>176</v>
      </c>
      <c r="AN26" s="442"/>
      <c r="AO26" s="442"/>
      <c r="AP26" s="442"/>
      <c r="AQ26" s="442"/>
      <c r="AR26" s="443"/>
      <c r="AS26" s="441" t="s">
        <v>137</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2830</v>
      </c>
      <c r="R27" s="442"/>
      <c r="S27" s="442"/>
      <c r="T27" s="442"/>
      <c r="U27" s="442"/>
      <c r="V27" s="443"/>
      <c r="W27" s="507"/>
      <c r="X27" s="498"/>
      <c r="Y27" s="499"/>
      <c r="Z27" s="438" t="s">
        <v>182</v>
      </c>
      <c r="AA27" s="439"/>
      <c r="AB27" s="439"/>
      <c r="AC27" s="439"/>
      <c r="AD27" s="439"/>
      <c r="AE27" s="439"/>
      <c r="AF27" s="439"/>
      <c r="AG27" s="440"/>
      <c r="AH27" s="441" t="s">
        <v>176</v>
      </c>
      <c r="AI27" s="442"/>
      <c r="AJ27" s="442"/>
      <c r="AK27" s="442"/>
      <c r="AL27" s="443"/>
      <c r="AM27" s="441" t="s">
        <v>138</v>
      </c>
      <c r="AN27" s="442"/>
      <c r="AO27" s="442"/>
      <c r="AP27" s="442"/>
      <c r="AQ27" s="442"/>
      <c r="AR27" s="443"/>
      <c r="AS27" s="441" t="s">
        <v>129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16388</v>
      </c>
      <c r="BO27" s="469"/>
      <c r="BP27" s="469"/>
      <c r="BQ27" s="469"/>
      <c r="BR27" s="469"/>
      <c r="BS27" s="469"/>
      <c r="BT27" s="469"/>
      <c r="BU27" s="470"/>
      <c r="BV27" s="468">
        <v>16386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2400</v>
      </c>
      <c r="R28" s="442"/>
      <c r="S28" s="442"/>
      <c r="T28" s="442"/>
      <c r="U28" s="442"/>
      <c r="V28" s="443"/>
      <c r="W28" s="507"/>
      <c r="X28" s="498"/>
      <c r="Y28" s="499"/>
      <c r="Z28" s="438" t="s">
        <v>185</v>
      </c>
      <c r="AA28" s="439"/>
      <c r="AB28" s="439"/>
      <c r="AC28" s="439"/>
      <c r="AD28" s="439"/>
      <c r="AE28" s="439"/>
      <c r="AF28" s="439"/>
      <c r="AG28" s="440"/>
      <c r="AH28" s="441" t="s">
        <v>129</v>
      </c>
      <c r="AI28" s="442"/>
      <c r="AJ28" s="442"/>
      <c r="AK28" s="442"/>
      <c r="AL28" s="443"/>
      <c r="AM28" s="441" t="s">
        <v>138</v>
      </c>
      <c r="AN28" s="442"/>
      <c r="AO28" s="442"/>
      <c r="AP28" s="442"/>
      <c r="AQ28" s="442"/>
      <c r="AR28" s="443"/>
      <c r="AS28" s="441" t="s">
        <v>129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372758</v>
      </c>
      <c r="BO28" s="461"/>
      <c r="BP28" s="461"/>
      <c r="BQ28" s="461"/>
      <c r="BR28" s="461"/>
      <c r="BS28" s="461"/>
      <c r="BT28" s="461"/>
      <c r="BU28" s="462"/>
      <c r="BV28" s="460">
        <v>324734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6</v>
      </c>
      <c r="M29" s="442"/>
      <c r="N29" s="442"/>
      <c r="O29" s="442"/>
      <c r="P29" s="443"/>
      <c r="Q29" s="441">
        <v>2250</v>
      </c>
      <c r="R29" s="442"/>
      <c r="S29" s="442"/>
      <c r="T29" s="442"/>
      <c r="U29" s="442"/>
      <c r="V29" s="443"/>
      <c r="W29" s="508"/>
      <c r="X29" s="509"/>
      <c r="Y29" s="510"/>
      <c r="Z29" s="438" t="s">
        <v>188</v>
      </c>
      <c r="AA29" s="439"/>
      <c r="AB29" s="439"/>
      <c r="AC29" s="439"/>
      <c r="AD29" s="439"/>
      <c r="AE29" s="439"/>
      <c r="AF29" s="439"/>
      <c r="AG29" s="440"/>
      <c r="AH29" s="441">
        <v>58</v>
      </c>
      <c r="AI29" s="442"/>
      <c r="AJ29" s="442"/>
      <c r="AK29" s="442"/>
      <c r="AL29" s="443"/>
      <c r="AM29" s="441">
        <v>162806</v>
      </c>
      <c r="AN29" s="442"/>
      <c r="AO29" s="442"/>
      <c r="AP29" s="442"/>
      <c r="AQ29" s="442"/>
      <c r="AR29" s="443"/>
      <c r="AS29" s="441">
        <v>2807</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259018</v>
      </c>
      <c r="BO29" s="466"/>
      <c r="BP29" s="466"/>
      <c r="BQ29" s="466"/>
      <c r="BR29" s="466"/>
      <c r="BS29" s="466"/>
      <c r="BT29" s="466"/>
      <c r="BU29" s="467"/>
      <c r="BV29" s="465">
        <v>258890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91.7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468008</v>
      </c>
      <c r="BO30" s="469"/>
      <c r="BP30" s="469"/>
      <c r="BQ30" s="469"/>
      <c r="BR30" s="469"/>
      <c r="BS30" s="469"/>
      <c r="BT30" s="469"/>
      <c r="BU30" s="470"/>
      <c r="BV30" s="468">
        <v>414765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八戸地域広域市町村圏事務組合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新郷村ふるさと活性化公社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国民健康保険診療所特別会計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特定環境保全公共下水道特別会計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田子高原広域事務組合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農業集落排水事業特別会計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三戸郡福祉事務組合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十和田地域広域事務組合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十和田地区環境整備事務組合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青森県市町村総合事務組合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青森県後期高齢者医療広域連合（一般会計）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青森県後期高齢者医療広域連合（特別会計）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青森県市町村職員退職手当組合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青森県交通災害共済組合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AUDA/yLxHmyGM8tIfHksQCAUXHgk8euGhd7+jtpZ+Z21YKOl1ljH8I/DBUAFrywWWXMLtxUBNkcGVTN7k8L7w==" saltValue="mGQzOBVuPMyhxzV0xpCp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1" t="s">
        <v>558</v>
      </c>
      <c r="D34" s="1251"/>
      <c r="E34" s="1252"/>
      <c r="F34" s="32">
        <v>8.24</v>
      </c>
      <c r="G34" s="33">
        <v>8.9700000000000006</v>
      </c>
      <c r="H34" s="33">
        <v>9.2200000000000006</v>
      </c>
      <c r="I34" s="33">
        <v>8.15</v>
      </c>
      <c r="J34" s="34">
        <v>10.8</v>
      </c>
      <c r="K34" s="22"/>
      <c r="L34" s="22"/>
      <c r="M34" s="22"/>
      <c r="N34" s="22"/>
      <c r="O34" s="22"/>
      <c r="P34" s="22"/>
    </row>
    <row r="35" spans="1:16" ht="39" customHeight="1" x14ac:dyDescent="0.15">
      <c r="A35" s="22"/>
      <c r="B35" s="35"/>
      <c r="C35" s="1245" t="s">
        <v>559</v>
      </c>
      <c r="D35" s="1246"/>
      <c r="E35" s="1247"/>
      <c r="F35" s="36">
        <v>0.24</v>
      </c>
      <c r="G35" s="37">
        <v>0.16</v>
      </c>
      <c r="H35" s="37">
        <v>0.35</v>
      </c>
      <c r="I35" s="37">
        <v>0.9</v>
      </c>
      <c r="J35" s="38">
        <v>0.86</v>
      </c>
      <c r="K35" s="22"/>
      <c r="L35" s="22"/>
      <c r="M35" s="22"/>
      <c r="N35" s="22"/>
      <c r="O35" s="22"/>
      <c r="P35" s="22"/>
    </row>
    <row r="36" spans="1:16" ht="39" customHeight="1" x14ac:dyDescent="0.15">
      <c r="A36" s="22"/>
      <c r="B36" s="35"/>
      <c r="C36" s="1245" t="s">
        <v>560</v>
      </c>
      <c r="D36" s="1246"/>
      <c r="E36" s="1247"/>
      <c r="F36" s="36">
        <v>1.4</v>
      </c>
      <c r="G36" s="37">
        <v>1.75</v>
      </c>
      <c r="H36" s="37">
        <v>1.32</v>
      </c>
      <c r="I36" s="37">
        <v>1.31</v>
      </c>
      <c r="J36" s="38">
        <v>0.19</v>
      </c>
      <c r="K36" s="22"/>
      <c r="L36" s="22"/>
      <c r="M36" s="22"/>
      <c r="N36" s="22"/>
      <c r="O36" s="22"/>
      <c r="P36" s="22"/>
    </row>
    <row r="37" spans="1:16" ht="39" customHeight="1" x14ac:dyDescent="0.15">
      <c r="A37" s="22"/>
      <c r="B37" s="35"/>
      <c r="C37" s="1245" t="s">
        <v>561</v>
      </c>
      <c r="D37" s="1246"/>
      <c r="E37" s="1247"/>
      <c r="F37" s="36">
        <v>0.02</v>
      </c>
      <c r="G37" s="37">
        <v>0.01</v>
      </c>
      <c r="H37" s="37">
        <v>0.01</v>
      </c>
      <c r="I37" s="37">
        <v>0</v>
      </c>
      <c r="J37" s="38">
        <v>0</v>
      </c>
      <c r="K37" s="22"/>
      <c r="L37" s="22"/>
      <c r="M37" s="22"/>
      <c r="N37" s="22"/>
      <c r="O37" s="22"/>
      <c r="P37" s="22"/>
    </row>
    <row r="38" spans="1:16" ht="39" customHeight="1" x14ac:dyDescent="0.15">
      <c r="A38" s="22"/>
      <c r="B38" s="35"/>
      <c r="C38" s="1245" t="s">
        <v>562</v>
      </c>
      <c r="D38" s="1246"/>
      <c r="E38" s="1247"/>
      <c r="F38" s="36">
        <v>0.01</v>
      </c>
      <c r="G38" s="37">
        <v>0.01</v>
      </c>
      <c r="H38" s="37">
        <v>0.01</v>
      </c>
      <c r="I38" s="37">
        <v>0</v>
      </c>
      <c r="J38" s="38">
        <v>0</v>
      </c>
      <c r="K38" s="22"/>
      <c r="L38" s="22"/>
      <c r="M38" s="22"/>
      <c r="N38" s="22"/>
      <c r="O38" s="22"/>
      <c r="P38" s="22"/>
    </row>
    <row r="39" spans="1:16" ht="39" customHeight="1" x14ac:dyDescent="0.15">
      <c r="A39" s="22"/>
      <c r="B39" s="35"/>
      <c r="C39" s="1245" t="s">
        <v>563</v>
      </c>
      <c r="D39" s="1246"/>
      <c r="E39" s="1247"/>
      <c r="F39" s="36">
        <v>0</v>
      </c>
      <c r="G39" s="37">
        <v>0</v>
      </c>
      <c r="H39" s="37">
        <v>0</v>
      </c>
      <c r="I39" s="37">
        <v>0</v>
      </c>
      <c r="J39" s="38">
        <v>0</v>
      </c>
      <c r="K39" s="22"/>
      <c r="L39" s="22"/>
      <c r="M39" s="22"/>
      <c r="N39" s="22"/>
      <c r="O39" s="22"/>
      <c r="P39" s="22"/>
    </row>
    <row r="40" spans="1:16" ht="39" customHeight="1" x14ac:dyDescent="0.15">
      <c r="A40" s="22"/>
      <c r="B40" s="35"/>
      <c r="C40" s="1245" t="s">
        <v>564</v>
      </c>
      <c r="D40" s="1246"/>
      <c r="E40" s="1247"/>
      <c r="F40" s="36">
        <v>0</v>
      </c>
      <c r="G40" s="37">
        <v>0</v>
      </c>
      <c r="H40" s="37">
        <v>0</v>
      </c>
      <c r="I40" s="37">
        <v>0.01</v>
      </c>
      <c r="J40" s="38">
        <v>0</v>
      </c>
      <c r="K40" s="22"/>
      <c r="L40" s="22"/>
      <c r="M40" s="22"/>
      <c r="N40" s="22"/>
      <c r="O40" s="22"/>
      <c r="P40" s="22"/>
    </row>
    <row r="41" spans="1:16" ht="39" customHeight="1" x14ac:dyDescent="0.15">
      <c r="A41" s="22"/>
      <c r="B41" s="35"/>
      <c r="C41" s="1245" t="s">
        <v>565</v>
      </c>
      <c r="D41" s="1246"/>
      <c r="E41" s="1247"/>
      <c r="F41" s="36">
        <v>0</v>
      </c>
      <c r="G41" s="37">
        <v>0</v>
      </c>
      <c r="H41" s="37">
        <v>0</v>
      </c>
      <c r="I41" s="37">
        <v>0</v>
      </c>
      <c r="J41" s="38">
        <v>0</v>
      </c>
      <c r="K41" s="22"/>
      <c r="L41" s="22"/>
      <c r="M41" s="22"/>
      <c r="N41" s="22"/>
      <c r="O41" s="22"/>
      <c r="P41" s="22"/>
    </row>
    <row r="42" spans="1:16" ht="39" customHeight="1" x14ac:dyDescent="0.15">
      <c r="A42" s="22"/>
      <c r="B42" s="39"/>
      <c r="C42" s="1245" t="s">
        <v>566</v>
      </c>
      <c r="D42" s="1246"/>
      <c r="E42" s="1247"/>
      <c r="F42" s="36" t="s">
        <v>508</v>
      </c>
      <c r="G42" s="37" t="s">
        <v>508</v>
      </c>
      <c r="H42" s="37" t="s">
        <v>508</v>
      </c>
      <c r="I42" s="37" t="s">
        <v>508</v>
      </c>
      <c r="J42" s="38" t="s">
        <v>508</v>
      </c>
      <c r="K42" s="22"/>
      <c r="L42" s="22"/>
      <c r="M42" s="22"/>
      <c r="N42" s="22"/>
      <c r="O42" s="22"/>
      <c r="P42" s="22"/>
    </row>
    <row r="43" spans="1:16" ht="39" customHeight="1" thickBot="1" x14ac:dyDescent="0.2">
      <c r="A43" s="22"/>
      <c r="B43" s="40"/>
      <c r="C43" s="1248" t="s">
        <v>567</v>
      </c>
      <c r="D43" s="1249"/>
      <c r="E43" s="1250"/>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sh3mdXjFVN0qz04+UX/MS7V7TchoxbWK5U2c5FNZ+3rNhm4sUHfw+yWmBKZ5GdR2o9HSI8Hxi2Ee2J12rAw9Q==" saltValue="j+MF+J3R3pX7eb4ucYUv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350</v>
      </c>
      <c r="L45" s="60">
        <v>331</v>
      </c>
      <c r="M45" s="60">
        <v>323</v>
      </c>
      <c r="N45" s="60">
        <v>288</v>
      </c>
      <c r="O45" s="61">
        <v>256</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508</v>
      </c>
      <c r="L46" s="64" t="s">
        <v>508</v>
      </c>
      <c r="M46" s="64" t="s">
        <v>508</v>
      </c>
      <c r="N46" s="64" t="s">
        <v>508</v>
      </c>
      <c r="O46" s="65" t="s">
        <v>508</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508</v>
      </c>
      <c r="L47" s="64" t="s">
        <v>508</v>
      </c>
      <c r="M47" s="64" t="s">
        <v>508</v>
      </c>
      <c r="N47" s="64" t="s">
        <v>508</v>
      </c>
      <c r="O47" s="65" t="s">
        <v>508</v>
      </c>
      <c r="P47" s="48"/>
      <c r="Q47" s="48"/>
      <c r="R47" s="48"/>
      <c r="S47" s="48"/>
      <c r="T47" s="48"/>
      <c r="U47" s="48"/>
    </row>
    <row r="48" spans="1:21" ht="30.75" customHeight="1" x14ac:dyDescent="0.15">
      <c r="A48" s="48"/>
      <c r="B48" s="1273"/>
      <c r="C48" s="1274"/>
      <c r="D48" s="62"/>
      <c r="E48" s="1255" t="s">
        <v>15</v>
      </c>
      <c r="F48" s="1255"/>
      <c r="G48" s="1255"/>
      <c r="H48" s="1255"/>
      <c r="I48" s="1255"/>
      <c r="J48" s="1256"/>
      <c r="K48" s="63">
        <v>84</v>
      </c>
      <c r="L48" s="64">
        <v>102</v>
      </c>
      <c r="M48" s="64">
        <v>103</v>
      </c>
      <c r="N48" s="64">
        <v>114</v>
      </c>
      <c r="O48" s="65">
        <v>120</v>
      </c>
      <c r="P48" s="48"/>
      <c r="Q48" s="48"/>
      <c r="R48" s="48"/>
      <c r="S48" s="48"/>
      <c r="T48" s="48"/>
      <c r="U48" s="48"/>
    </row>
    <row r="49" spans="1:21" ht="30.75" customHeight="1" x14ac:dyDescent="0.15">
      <c r="A49" s="48"/>
      <c r="B49" s="1273"/>
      <c r="C49" s="1274"/>
      <c r="D49" s="62"/>
      <c r="E49" s="1255" t="s">
        <v>16</v>
      </c>
      <c r="F49" s="1255"/>
      <c r="G49" s="1255"/>
      <c r="H49" s="1255"/>
      <c r="I49" s="1255"/>
      <c r="J49" s="1256"/>
      <c r="K49" s="63">
        <v>3</v>
      </c>
      <c r="L49" s="64">
        <v>3</v>
      </c>
      <c r="M49" s="64">
        <v>3</v>
      </c>
      <c r="N49" s="64">
        <v>4</v>
      </c>
      <c r="O49" s="65">
        <v>5</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508</v>
      </c>
      <c r="L50" s="64" t="s">
        <v>508</v>
      </c>
      <c r="M50" s="64" t="s">
        <v>508</v>
      </c>
      <c r="N50" s="64" t="s">
        <v>508</v>
      </c>
      <c r="O50" s="65" t="s">
        <v>508</v>
      </c>
      <c r="P50" s="48"/>
      <c r="Q50" s="48"/>
      <c r="R50" s="48"/>
      <c r="S50" s="48"/>
      <c r="T50" s="48"/>
      <c r="U50" s="48"/>
    </row>
    <row r="51" spans="1:21" ht="30.75" customHeight="1" x14ac:dyDescent="0.15">
      <c r="A51" s="48"/>
      <c r="B51" s="1275"/>
      <c r="C51" s="1276"/>
      <c r="D51" s="66"/>
      <c r="E51" s="1255" t="s">
        <v>18</v>
      </c>
      <c r="F51" s="1255"/>
      <c r="G51" s="1255"/>
      <c r="H51" s="1255"/>
      <c r="I51" s="1255"/>
      <c r="J51" s="1256"/>
      <c r="K51" s="63">
        <v>0</v>
      </c>
      <c r="L51" s="64">
        <v>0</v>
      </c>
      <c r="M51" s="64">
        <v>0</v>
      </c>
      <c r="N51" s="64">
        <v>0</v>
      </c>
      <c r="O51" s="65">
        <v>0</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308</v>
      </c>
      <c r="L52" s="64">
        <v>301</v>
      </c>
      <c r="M52" s="64">
        <v>290</v>
      </c>
      <c r="N52" s="64">
        <v>280</v>
      </c>
      <c r="O52" s="65">
        <v>264</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129</v>
      </c>
      <c r="L53" s="69">
        <v>135</v>
      </c>
      <c r="M53" s="69">
        <v>139</v>
      </c>
      <c r="N53" s="69">
        <v>126</v>
      </c>
      <c r="O53" s="70">
        <v>117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584</v>
      </c>
      <c r="L57" s="83" t="s">
        <v>584</v>
      </c>
      <c r="M57" s="83" t="s">
        <v>584</v>
      </c>
      <c r="N57" s="83" t="s">
        <v>584</v>
      </c>
      <c r="O57" s="84" t="s">
        <v>584</v>
      </c>
    </row>
    <row r="58" spans="1:21" ht="31.5" customHeight="1" thickBot="1" x14ac:dyDescent="0.2">
      <c r="B58" s="1263"/>
      <c r="C58" s="1264"/>
      <c r="D58" s="1268" t="s">
        <v>27</v>
      </c>
      <c r="E58" s="1269"/>
      <c r="F58" s="1269"/>
      <c r="G58" s="1269"/>
      <c r="H58" s="1269"/>
      <c r="I58" s="1269"/>
      <c r="J58" s="1270"/>
      <c r="K58" s="85" t="s">
        <v>584</v>
      </c>
      <c r="L58" s="86" t="s">
        <v>584</v>
      </c>
      <c r="M58" s="86" t="s">
        <v>584</v>
      </c>
      <c r="N58" s="86" t="s">
        <v>584</v>
      </c>
      <c r="O58" s="87" t="s">
        <v>584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oVWQE+drXP4Lkj77f52xhravW/jjvuRhNQezCCVyhlHKfkaGbZzKLdSXTsGqw/T9ZFRc2Vdlu5rkOf2K3d6cw==" saltValue="TMb9SjmTJFnQuv4v+a1R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1"/>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91" t="s">
        <v>30</v>
      </c>
      <c r="C41" s="1292"/>
      <c r="D41" s="101"/>
      <c r="E41" s="1293" t="s">
        <v>31</v>
      </c>
      <c r="F41" s="1293"/>
      <c r="G41" s="1293"/>
      <c r="H41" s="1294"/>
      <c r="I41" s="102">
        <v>2524</v>
      </c>
      <c r="J41" s="103">
        <v>2600</v>
      </c>
      <c r="K41" s="103">
        <v>2556</v>
      </c>
      <c r="L41" s="103">
        <v>2558</v>
      </c>
      <c r="M41" s="104">
        <v>2880</v>
      </c>
    </row>
    <row r="42" spans="2:13" ht="27.75" customHeight="1" x14ac:dyDescent="0.15">
      <c r="B42" s="1281"/>
      <c r="C42" s="1282"/>
      <c r="D42" s="105"/>
      <c r="E42" s="1285" t="s">
        <v>32</v>
      </c>
      <c r="F42" s="1285"/>
      <c r="G42" s="1285"/>
      <c r="H42" s="1286"/>
      <c r="I42" s="106" t="s">
        <v>508</v>
      </c>
      <c r="J42" s="107" t="s">
        <v>508</v>
      </c>
      <c r="K42" s="107" t="s">
        <v>508</v>
      </c>
      <c r="L42" s="107" t="s">
        <v>508</v>
      </c>
      <c r="M42" s="108" t="s">
        <v>508</v>
      </c>
    </row>
    <row r="43" spans="2:13" ht="27.75" customHeight="1" x14ac:dyDescent="0.15">
      <c r="B43" s="1281"/>
      <c r="C43" s="1282"/>
      <c r="D43" s="105"/>
      <c r="E43" s="1285" t="s">
        <v>33</v>
      </c>
      <c r="F43" s="1285"/>
      <c r="G43" s="1285"/>
      <c r="H43" s="1286"/>
      <c r="I43" s="106">
        <v>1056</v>
      </c>
      <c r="J43" s="107">
        <v>1115</v>
      </c>
      <c r="K43" s="107">
        <v>1150</v>
      </c>
      <c r="L43" s="107">
        <v>1133</v>
      </c>
      <c r="M43" s="108">
        <v>1055</v>
      </c>
    </row>
    <row r="44" spans="2:13" ht="27.75" customHeight="1" x14ac:dyDescent="0.15">
      <c r="B44" s="1281"/>
      <c r="C44" s="1282"/>
      <c r="D44" s="105"/>
      <c r="E44" s="1285" t="s">
        <v>34</v>
      </c>
      <c r="F44" s="1285"/>
      <c r="G44" s="1285"/>
      <c r="H44" s="1286"/>
      <c r="I44" s="106">
        <v>30</v>
      </c>
      <c r="J44" s="107">
        <v>50</v>
      </c>
      <c r="K44" s="107">
        <v>48</v>
      </c>
      <c r="L44" s="107">
        <v>45</v>
      </c>
      <c r="M44" s="108">
        <v>43</v>
      </c>
    </row>
    <row r="45" spans="2:13" ht="27.75" customHeight="1" x14ac:dyDescent="0.15">
      <c r="B45" s="1281"/>
      <c r="C45" s="1282"/>
      <c r="D45" s="105"/>
      <c r="E45" s="1285" t="s">
        <v>35</v>
      </c>
      <c r="F45" s="1285"/>
      <c r="G45" s="1285"/>
      <c r="H45" s="1286"/>
      <c r="I45" s="106">
        <v>665</v>
      </c>
      <c r="J45" s="107">
        <v>611</v>
      </c>
      <c r="K45" s="107">
        <v>488</v>
      </c>
      <c r="L45" s="107">
        <v>442</v>
      </c>
      <c r="M45" s="108">
        <v>405</v>
      </c>
    </row>
    <row r="46" spans="2:13" ht="27.75" customHeight="1" x14ac:dyDescent="0.15">
      <c r="B46" s="1281"/>
      <c r="C46" s="1282"/>
      <c r="D46" s="109"/>
      <c r="E46" s="1285" t="s">
        <v>36</v>
      </c>
      <c r="F46" s="1285"/>
      <c r="G46" s="1285"/>
      <c r="H46" s="1286"/>
      <c r="I46" s="106" t="s">
        <v>508</v>
      </c>
      <c r="J46" s="107" t="s">
        <v>508</v>
      </c>
      <c r="K46" s="107" t="s">
        <v>508</v>
      </c>
      <c r="L46" s="107" t="s">
        <v>508</v>
      </c>
      <c r="M46" s="108" t="s">
        <v>508</v>
      </c>
    </row>
    <row r="47" spans="2:13" ht="27.75" customHeight="1" x14ac:dyDescent="0.15">
      <c r="B47" s="1281"/>
      <c r="C47" s="1282"/>
      <c r="D47" s="110"/>
      <c r="E47" s="1295" t="s">
        <v>37</v>
      </c>
      <c r="F47" s="1296"/>
      <c r="G47" s="1296"/>
      <c r="H47" s="1297"/>
      <c r="I47" s="106" t="s">
        <v>508</v>
      </c>
      <c r="J47" s="107" t="s">
        <v>508</v>
      </c>
      <c r="K47" s="107" t="s">
        <v>508</v>
      </c>
      <c r="L47" s="107" t="s">
        <v>508</v>
      </c>
      <c r="M47" s="108" t="s">
        <v>508</v>
      </c>
    </row>
    <row r="48" spans="2:13" ht="27.75" customHeight="1" x14ac:dyDescent="0.15">
      <c r="B48" s="1281"/>
      <c r="C48" s="1282"/>
      <c r="D48" s="105"/>
      <c r="E48" s="1285" t="s">
        <v>38</v>
      </c>
      <c r="F48" s="1285"/>
      <c r="G48" s="1285"/>
      <c r="H48" s="1286"/>
      <c r="I48" s="106" t="s">
        <v>508</v>
      </c>
      <c r="J48" s="107" t="s">
        <v>508</v>
      </c>
      <c r="K48" s="107" t="s">
        <v>508</v>
      </c>
      <c r="L48" s="107" t="s">
        <v>508</v>
      </c>
      <c r="M48" s="108" t="s">
        <v>508</v>
      </c>
    </row>
    <row r="49" spans="2:13" ht="27.75" customHeight="1" x14ac:dyDescent="0.15">
      <c r="B49" s="1283"/>
      <c r="C49" s="1284"/>
      <c r="D49" s="105"/>
      <c r="E49" s="1285" t="s">
        <v>39</v>
      </c>
      <c r="F49" s="1285"/>
      <c r="G49" s="1285"/>
      <c r="H49" s="1286"/>
      <c r="I49" s="106" t="s">
        <v>508</v>
      </c>
      <c r="J49" s="107" t="s">
        <v>508</v>
      </c>
      <c r="K49" s="107" t="s">
        <v>508</v>
      </c>
      <c r="L49" s="107" t="s">
        <v>508</v>
      </c>
      <c r="M49" s="108" t="s">
        <v>508</v>
      </c>
    </row>
    <row r="50" spans="2:13" ht="27.75" customHeight="1" x14ac:dyDescent="0.15">
      <c r="B50" s="1279" t="s">
        <v>40</v>
      </c>
      <c r="C50" s="1280"/>
      <c r="D50" s="111"/>
      <c r="E50" s="1285" t="s">
        <v>41</v>
      </c>
      <c r="F50" s="1285"/>
      <c r="G50" s="1285"/>
      <c r="H50" s="1286"/>
      <c r="I50" s="106">
        <v>822</v>
      </c>
      <c r="J50" s="107">
        <v>969</v>
      </c>
      <c r="K50" s="107">
        <v>1008</v>
      </c>
      <c r="L50" s="107">
        <v>1024</v>
      </c>
      <c r="M50" s="108">
        <v>1131</v>
      </c>
    </row>
    <row r="51" spans="2:13" ht="27.75" customHeight="1" x14ac:dyDescent="0.15">
      <c r="B51" s="1281"/>
      <c r="C51" s="1282"/>
      <c r="D51" s="105"/>
      <c r="E51" s="1285" t="s">
        <v>42</v>
      </c>
      <c r="F51" s="1285"/>
      <c r="G51" s="1285"/>
      <c r="H51" s="1286"/>
      <c r="I51" s="106" t="s">
        <v>508</v>
      </c>
      <c r="J51" s="107" t="s">
        <v>508</v>
      </c>
      <c r="K51" s="107" t="s">
        <v>508</v>
      </c>
      <c r="L51" s="107" t="s">
        <v>508</v>
      </c>
      <c r="M51" s="108" t="s">
        <v>508</v>
      </c>
    </row>
    <row r="52" spans="2:13" ht="27.75" customHeight="1" x14ac:dyDescent="0.15">
      <c r="B52" s="1283"/>
      <c r="C52" s="1284"/>
      <c r="D52" s="105"/>
      <c r="E52" s="1285" t="s">
        <v>43</v>
      </c>
      <c r="F52" s="1285"/>
      <c r="G52" s="1285"/>
      <c r="H52" s="1286"/>
      <c r="I52" s="106">
        <v>2763</v>
      </c>
      <c r="J52" s="107">
        <v>2867</v>
      </c>
      <c r="K52" s="107">
        <v>2863</v>
      </c>
      <c r="L52" s="107">
        <v>2773</v>
      </c>
      <c r="M52" s="108">
        <v>3069</v>
      </c>
    </row>
    <row r="53" spans="2:13" ht="27.75" customHeight="1" thickBot="1" x14ac:dyDescent="0.2">
      <c r="B53" s="1287" t="s">
        <v>44</v>
      </c>
      <c r="C53" s="1288"/>
      <c r="D53" s="112"/>
      <c r="E53" s="1289" t="s">
        <v>45</v>
      </c>
      <c r="F53" s="1289"/>
      <c r="G53" s="1289"/>
      <c r="H53" s="1290"/>
      <c r="I53" s="113">
        <v>690</v>
      </c>
      <c r="J53" s="114">
        <v>540</v>
      </c>
      <c r="K53" s="114">
        <v>370</v>
      </c>
      <c r="L53" s="114">
        <v>381</v>
      </c>
      <c r="M53" s="115">
        <v>184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sheetData>
  <sheetProtection algorithmName="SHA-512" hashValue="UE7Xrv0niqJwKYH5vikaJ6De+xyg9Q/ScjtZ+ZBtoiL9rKSmOeoMfaHe5jC6/sMoSZV3JqRArLBjL9U+ik6haA==" saltValue="6gZl7LiRCHSxxoiJxkdi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306" t="s">
        <v>48</v>
      </c>
      <c r="D55" s="1306"/>
      <c r="E55" s="1307"/>
      <c r="F55" s="127">
        <v>358</v>
      </c>
      <c r="G55" s="127">
        <v>325</v>
      </c>
      <c r="H55" s="128">
        <v>373</v>
      </c>
    </row>
    <row r="56" spans="2:8" ht="52.5" customHeight="1" x14ac:dyDescent="0.15">
      <c r="B56" s="129"/>
      <c r="C56" s="1308" t="s">
        <v>49</v>
      </c>
      <c r="D56" s="1308"/>
      <c r="E56" s="1309"/>
      <c r="F56" s="130">
        <v>239</v>
      </c>
      <c r="G56" s="130">
        <v>259</v>
      </c>
      <c r="H56" s="131">
        <v>259</v>
      </c>
    </row>
    <row r="57" spans="2:8" ht="53.25" customHeight="1" x14ac:dyDescent="0.15">
      <c r="B57" s="129"/>
      <c r="C57" s="1310" t="s">
        <v>50</v>
      </c>
      <c r="D57" s="1310"/>
      <c r="E57" s="1311"/>
      <c r="F57" s="132">
        <v>388</v>
      </c>
      <c r="G57" s="132">
        <v>415</v>
      </c>
      <c r="H57" s="133">
        <v>468</v>
      </c>
    </row>
    <row r="58" spans="2:8" ht="45.75" customHeight="1" x14ac:dyDescent="0.15">
      <c r="B58" s="134"/>
      <c r="C58" s="1298" t="s">
        <v>585</v>
      </c>
      <c r="D58" s="1299"/>
      <c r="E58" s="1300"/>
      <c r="F58" s="135">
        <v>354</v>
      </c>
      <c r="G58" s="135">
        <v>380</v>
      </c>
      <c r="H58" s="136">
        <v>433</v>
      </c>
    </row>
    <row r="59" spans="2:8" ht="45.75" customHeight="1" x14ac:dyDescent="0.15">
      <c r="B59" s="134"/>
      <c r="C59" s="1298" t="s">
        <v>586</v>
      </c>
      <c r="D59" s="1299"/>
      <c r="E59" s="1300"/>
      <c r="F59" s="135">
        <v>24</v>
      </c>
      <c r="G59" s="135">
        <v>24</v>
      </c>
      <c r="H59" s="136">
        <v>24</v>
      </c>
    </row>
    <row r="60" spans="2:8" ht="45.75" customHeight="1" x14ac:dyDescent="0.15">
      <c r="B60" s="134"/>
      <c r="C60" s="1298" t="s">
        <v>587</v>
      </c>
      <c r="D60" s="1299"/>
      <c r="E60" s="1300"/>
      <c r="F60" s="135">
        <v>7</v>
      </c>
      <c r="G60" s="135">
        <v>7</v>
      </c>
      <c r="H60" s="136">
        <v>7</v>
      </c>
    </row>
    <row r="61" spans="2:8" ht="45.75" customHeight="1" x14ac:dyDescent="0.15">
      <c r="B61" s="134"/>
      <c r="C61" s="1298" t="s">
        <v>588</v>
      </c>
      <c r="D61" s="1299"/>
      <c r="E61" s="1300"/>
      <c r="F61" s="135">
        <v>1</v>
      </c>
      <c r="G61" s="135">
        <v>2</v>
      </c>
      <c r="H61" s="136">
        <v>2</v>
      </c>
    </row>
    <row r="62" spans="2:8" ht="45.75" customHeight="1" thickBot="1" x14ac:dyDescent="0.2">
      <c r="B62" s="137"/>
      <c r="C62" s="1301" t="s">
        <v>589</v>
      </c>
      <c r="D62" s="1302"/>
      <c r="E62" s="1303"/>
      <c r="F62" s="138">
        <v>1</v>
      </c>
      <c r="G62" s="138">
        <v>1</v>
      </c>
      <c r="H62" s="139">
        <v>1</v>
      </c>
    </row>
    <row r="63" spans="2:8" ht="52.5" customHeight="1" thickBot="1" x14ac:dyDescent="0.2">
      <c r="B63" s="140"/>
      <c r="C63" s="1304" t="s">
        <v>51</v>
      </c>
      <c r="D63" s="1304"/>
      <c r="E63" s="1305"/>
      <c r="F63" s="141">
        <v>984</v>
      </c>
      <c r="G63" s="141">
        <v>998</v>
      </c>
      <c r="H63" s="142">
        <v>1100</v>
      </c>
    </row>
    <row r="64" spans="2:8" ht="15" customHeight="1" x14ac:dyDescent="0.15"/>
    <row r="65" ht="0" hidden="1" customHeight="1" x14ac:dyDescent="0.15"/>
    <row r="66" ht="0" hidden="1" customHeight="1" x14ac:dyDescent="0.15"/>
  </sheetData>
  <sheetProtection algorithmName="SHA-512" hashValue="VZpjhIz0vBGK9Kg+9iUOEJMQXQZydyGkz2fhxlmm8WDQ9qK3HNaNm6TkGOc8crmGhigyhR1U8O6zfQxrNbQHQQ==" saltValue="pixFOOkIQhEkBz0SmBF7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2" t="s">
        <v>605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6"/>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6"/>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6"/>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6"/>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597</v>
      </c>
    </row>
    <row r="50" spans="1:109" ht="13.5" x14ac:dyDescent="0.15">
      <c r="B50" s="386"/>
      <c r="G50" s="1322"/>
      <c r="H50" s="1322"/>
      <c r="I50" s="1322"/>
      <c r="J50" s="1322"/>
      <c r="K50" s="395"/>
      <c r="L50" s="395"/>
      <c r="M50" s="394"/>
      <c r="N50" s="394"/>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550</v>
      </c>
      <c r="BQ50" s="1326"/>
      <c r="BR50" s="1326"/>
      <c r="BS50" s="1326"/>
      <c r="BT50" s="1326"/>
      <c r="BU50" s="1326"/>
      <c r="BV50" s="1326"/>
      <c r="BW50" s="1326"/>
      <c r="BX50" s="1326" t="s">
        <v>551</v>
      </c>
      <c r="BY50" s="1326"/>
      <c r="BZ50" s="1326"/>
      <c r="CA50" s="1326"/>
      <c r="CB50" s="1326"/>
      <c r="CC50" s="1326"/>
      <c r="CD50" s="1326"/>
      <c r="CE50" s="1326"/>
      <c r="CF50" s="1326" t="s">
        <v>552</v>
      </c>
      <c r="CG50" s="1326"/>
      <c r="CH50" s="1326"/>
      <c r="CI50" s="1326"/>
      <c r="CJ50" s="1326"/>
      <c r="CK50" s="1326"/>
      <c r="CL50" s="1326"/>
      <c r="CM50" s="1326"/>
      <c r="CN50" s="1326" t="s">
        <v>553</v>
      </c>
      <c r="CO50" s="1326"/>
      <c r="CP50" s="1326"/>
      <c r="CQ50" s="1326"/>
      <c r="CR50" s="1326"/>
      <c r="CS50" s="1326"/>
      <c r="CT50" s="1326"/>
      <c r="CU50" s="1326"/>
      <c r="CV50" s="1326" t="s">
        <v>554</v>
      </c>
      <c r="CW50" s="1326"/>
      <c r="CX50" s="1326"/>
      <c r="CY50" s="1326"/>
      <c r="CZ50" s="1326"/>
      <c r="DA50" s="1326"/>
      <c r="DB50" s="1326"/>
      <c r="DC50" s="1326"/>
    </row>
    <row r="51" spans="1:109" ht="13.5" customHeight="1" x14ac:dyDescent="0.15">
      <c r="B51" s="386"/>
      <c r="G51" s="1327"/>
      <c r="H51" s="1327"/>
      <c r="I51" s="1330"/>
      <c r="J51" s="1330"/>
      <c r="K51" s="1331"/>
      <c r="L51" s="1331"/>
      <c r="M51" s="1331"/>
      <c r="N51" s="1331"/>
      <c r="AM51" s="393"/>
      <c r="AN51" s="1329" t="s">
        <v>596</v>
      </c>
      <c r="AO51" s="1329"/>
      <c r="AP51" s="1329"/>
      <c r="AQ51" s="1329"/>
      <c r="AR51" s="1329"/>
      <c r="AS51" s="1329"/>
      <c r="AT51" s="1329"/>
      <c r="AU51" s="1329"/>
      <c r="AV51" s="1329"/>
      <c r="AW51" s="1329"/>
      <c r="AX51" s="1329"/>
      <c r="AY51" s="1329"/>
      <c r="AZ51" s="1329"/>
      <c r="BA51" s="1329"/>
      <c r="BB51" s="1329" t="s">
        <v>594</v>
      </c>
      <c r="BC51" s="1329"/>
      <c r="BD51" s="1329"/>
      <c r="BE51" s="1329"/>
      <c r="BF51" s="1329"/>
      <c r="BG51" s="1329"/>
      <c r="BH51" s="1329"/>
      <c r="BI51" s="1329"/>
      <c r="BJ51" s="1329"/>
      <c r="BK51" s="1329"/>
      <c r="BL51" s="1329"/>
      <c r="BM51" s="1329"/>
      <c r="BN51" s="1329"/>
      <c r="BO51" s="1329"/>
      <c r="BP51" s="1328"/>
      <c r="BQ51" s="1321"/>
      <c r="BR51" s="1321"/>
      <c r="BS51" s="1321"/>
      <c r="BT51" s="1321"/>
      <c r="BU51" s="1321"/>
      <c r="BV51" s="1321"/>
      <c r="BW51" s="1321"/>
      <c r="BX51" s="1321">
        <v>31.8</v>
      </c>
      <c r="BY51" s="1321"/>
      <c r="BZ51" s="1321"/>
      <c r="CA51" s="1321"/>
      <c r="CB51" s="1321"/>
      <c r="CC51" s="1321"/>
      <c r="CD51" s="1321"/>
      <c r="CE51" s="1321"/>
      <c r="CF51" s="1321">
        <v>22.3</v>
      </c>
      <c r="CG51" s="1321"/>
      <c r="CH51" s="1321"/>
      <c r="CI51" s="1321"/>
      <c r="CJ51" s="1321"/>
      <c r="CK51" s="1321"/>
      <c r="CL51" s="1321"/>
      <c r="CM51" s="1321"/>
      <c r="CN51" s="1321">
        <v>24</v>
      </c>
      <c r="CO51" s="1321"/>
      <c r="CP51" s="1321"/>
      <c r="CQ51" s="1321"/>
      <c r="CR51" s="1321"/>
      <c r="CS51" s="1321"/>
      <c r="CT51" s="1321"/>
      <c r="CU51" s="1321"/>
      <c r="CV51" s="1321">
        <v>12.1</v>
      </c>
      <c r="CW51" s="1321"/>
      <c r="CX51" s="1321"/>
      <c r="CY51" s="1321"/>
      <c r="CZ51" s="1321"/>
      <c r="DA51" s="1321"/>
      <c r="DB51" s="1321"/>
      <c r="DC51" s="1321"/>
    </row>
    <row r="52" spans="1:109" ht="13.5" x14ac:dyDescent="0.15">
      <c r="B52" s="386"/>
      <c r="G52" s="1327"/>
      <c r="H52" s="1327"/>
      <c r="I52" s="1330"/>
      <c r="J52" s="1330"/>
      <c r="K52" s="1331"/>
      <c r="L52" s="1331"/>
      <c r="M52" s="1331"/>
      <c r="N52" s="1331"/>
      <c r="AM52" s="393"/>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1"/>
      <c r="B53" s="386"/>
      <c r="G53" s="1327"/>
      <c r="H53" s="1327"/>
      <c r="I53" s="1322"/>
      <c r="J53" s="1322"/>
      <c r="K53" s="1331"/>
      <c r="L53" s="1331"/>
      <c r="M53" s="1331"/>
      <c r="N53" s="1331"/>
      <c r="AM53" s="393"/>
      <c r="AN53" s="1329"/>
      <c r="AO53" s="1329"/>
      <c r="AP53" s="1329"/>
      <c r="AQ53" s="1329"/>
      <c r="AR53" s="1329"/>
      <c r="AS53" s="1329"/>
      <c r="AT53" s="1329"/>
      <c r="AU53" s="1329"/>
      <c r="AV53" s="1329"/>
      <c r="AW53" s="1329"/>
      <c r="AX53" s="1329"/>
      <c r="AY53" s="1329"/>
      <c r="AZ53" s="1329"/>
      <c r="BA53" s="1329"/>
      <c r="BB53" s="1329" t="s">
        <v>600</v>
      </c>
      <c r="BC53" s="1329"/>
      <c r="BD53" s="1329"/>
      <c r="BE53" s="1329"/>
      <c r="BF53" s="1329"/>
      <c r="BG53" s="1329"/>
      <c r="BH53" s="1329"/>
      <c r="BI53" s="1329"/>
      <c r="BJ53" s="1329"/>
      <c r="BK53" s="1329"/>
      <c r="BL53" s="1329"/>
      <c r="BM53" s="1329"/>
      <c r="BN53" s="1329"/>
      <c r="BO53" s="1329"/>
      <c r="BP53" s="1328"/>
      <c r="BQ53" s="1321"/>
      <c r="BR53" s="1321"/>
      <c r="BS53" s="1321"/>
      <c r="BT53" s="1321"/>
      <c r="BU53" s="1321"/>
      <c r="BV53" s="1321"/>
      <c r="BW53" s="1321"/>
      <c r="BX53" s="1321">
        <v>58.7</v>
      </c>
      <c r="BY53" s="1321"/>
      <c r="BZ53" s="1321"/>
      <c r="CA53" s="1321"/>
      <c r="CB53" s="1321"/>
      <c r="CC53" s="1321"/>
      <c r="CD53" s="1321"/>
      <c r="CE53" s="1321"/>
      <c r="CF53" s="1321">
        <v>62.1</v>
      </c>
      <c r="CG53" s="1321"/>
      <c r="CH53" s="1321"/>
      <c r="CI53" s="1321"/>
      <c r="CJ53" s="1321"/>
      <c r="CK53" s="1321"/>
      <c r="CL53" s="1321"/>
      <c r="CM53" s="1321"/>
      <c r="CN53" s="1321">
        <v>63.9</v>
      </c>
      <c r="CO53" s="1321"/>
      <c r="CP53" s="1321"/>
      <c r="CQ53" s="1321"/>
      <c r="CR53" s="1321"/>
      <c r="CS53" s="1321"/>
      <c r="CT53" s="1321"/>
      <c r="CU53" s="1321"/>
      <c r="CV53" s="1321">
        <v>64.400000000000006</v>
      </c>
      <c r="CW53" s="1321"/>
      <c r="CX53" s="1321"/>
      <c r="CY53" s="1321"/>
      <c r="CZ53" s="1321"/>
      <c r="DA53" s="1321"/>
      <c r="DB53" s="1321"/>
      <c r="DC53" s="1321"/>
    </row>
    <row r="54" spans="1:109" ht="13.5" x14ac:dyDescent="0.15">
      <c r="A54" s="401"/>
      <c r="B54" s="386"/>
      <c r="G54" s="1327"/>
      <c r="H54" s="1327"/>
      <c r="I54" s="1322"/>
      <c r="J54" s="1322"/>
      <c r="K54" s="1331"/>
      <c r="L54" s="1331"/>
      <c r="M54" s="1331"/>
      <c r="N54" s="1331"/>
      <c r="AM54" s="393"/>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1"/>
      <c r="B55" s="386"/>
      <c r="G55" s="1322"/>
      <c r="H55" s="1322"/>
      <c r="I55" s="1322"/>
      <c r="J55" s="1322"/>
      <c r="K55" s="1331"/>
      <c r="L55" s="1331"/>
      <c r="M55" s="1331"/>
      <c r="N55" s="1331"/>
      <c r="AN55" s="1326" t="s">
        <v>595</v>
      </c>
      <c r="AO55" s="1326"/>
      <c r="AP55" s="1326"/>
      <c r="AQ55" s="1326"/>
      <c r="AR55" s="1326"/>
      <c r="AS55" s="1326"/>
      <c r="AT55" s="1326"/>
      <c r="AU55" s="1326"/>
      <c r="AV55" s="1326"/>
      <c r="AW55" s="1326"/>
      <c r="AX55" s="1326"/>
      <c r="AY55" s="1326"/>
      <c r="AZ55" s="1326"/>
      <c r="BA55" s="1326"/>
      <c r="BB55" s="1329" t="s">
        <v>594</v>
      </c>
      <c r="BC55" s="1329"/>
      <c r="BD55" s="1329"/>
      <c r="BE55" s="1329"/>
      <c r="BF55" s="1329"/>
      <c r="BG55" s="1329"/>
      <c r="BH55" s="1329"/>
      <c r="BI55" s="1329"/>
      <c r="BJ55" s="1329"/>
      <c r="BK55" s="1329"/>
      <c r="BL55" s="1329"/>
      <c r="BM55" s="1329"/>
      <c r="BN55" s="1329"/>
      <c r="BO55" s="1329"/>
      <c r="BP55" s="1328"/>
      <c r="BQ55" s="1321"/>
      <c r="BR55" s="1321"/>
      <c r="BS55" s="1321"/>
      <c r="BT55" s="1321"/>
      <c r="BU55" s="1321"/>
      <c r="BV55" s="1321"/>
      <c r="BW55" s="1321"/>
      <c r="BX55" s="1321">
        <v>0</v>
      </c>
      <c r="BY55" s="1321"/>
      <c r="BZ55" s="1321"/>
      <c r="CA55" s="1321"/>
      <c r="CB55" s="1321"/>
      <c r="CC55" s="1321"/>
      <c r="CD55" s="1321"/>
      <c r="CE55" s="1321"/>
      <c r="CF55" s="1321">
        <v>0</v>
      </c>
      <c r="CG55" s="1321"/>
      <c r="CH55" s="1321"/>
      <c r="CI55" s="1321"/>
      <c r="CJ55" s="1321"/>
      <c r="CK55" s="1321"/>
      <c r="CL55" s="1321"/>
      <c r="CM55" s="1321"/>
      <c r="CN55" s="1321">
        <v>0</v>
      </c>
      <c r="CO55" s="1321"/>
      <c r="CP55" s="1321"/>
      <c r="CQ55" s="1321"/>
      <c r="CR55" s="1321"/>
      <c r="CS55" s="1321"/>
      <c r="CT55" s="1321"/>
      <c r="CU55" s="1321"/>
      <c r="CV55" s="1321">
        <v>0</v>
      </c>
      <c r="CW55" s="1321"/>
      <c r="CX55" s="1321"/>
      <c r="CY55" s="1321"/>
      <c r="CZ55" s="1321"/>
      <c r="DA55" s="1321"/>
      <c r="DB55" s="1321"/>
      <c r="DC55" s="1321"/>
    </row>
    <row r="56" spans="1:109" ht="13.5" x14ac:dyDescent="0.15">
      <c r="A56" s="401"/>
      <c r="B56" s="386"/>
      <c r="G56" s="1322"/>
      <c r="H56" s="1322"/>
      <c r="I56" s="1322"/>
      <c r="J56" s="1322"/>
      <c r="K56" s="1331"/>
      <c r="L56" s="1331"/>
      <c r="M56" s="1331"/>
      <c r="N56" s="1331"/>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x14ac:dyDescent="0.15">
      <c r="B57" s="407"/>
      <c r="G57" s="1322"/>
      <c r="H57" s="1322"/>
      <c r="I57" s="1332"/>
      <c r="J57" s="1332"/>
      <c r="K57" s="1331"/>
      <c r="L57" s="1331"/>
      <c r="M57" s="1331"/>
      <c r="N57" s="1331"/>
      <c r="AM57" s="385"/>
      <c r="AN57" s="1326"/>
      <c r="AO57" s="1326"/>
      <c r="AP57" s="1326"/>
      <c r="AQ57" s="1326"/>
      <c r="AR57" s="1326"/>
      <c r="AS57" s="1326"/>
      <c r="AT57" s="1326"/>
      <c r="AU57" s="1326"/>
      <c r="AV57" s="1326"/>
      <c r="AW57" s="1326"/>
      <c r="AX57" s="1326"/>
      <c r="AY57" s="1326"/>
      <c r="AZ57" s="1326"/>
      <c r="BA57" s="1326"/>
      <c r="BB57" s="1329" t="s">
        <v>600</v>
      </c>
      <c r="BC57" s="1329"/>
      <c r="BD57" s="1329"/>
      <c r="BE57" s="1329"/>
      <c r="BF57" s="1329"/>
      <c r="BG57" s="1329"/>
      <c r="BH57" s="1329"/>
      <c r="BI57" s="1329"/>
      <c r="BJ57" s="1329"/>
      <c r="BK57" s="1329"/>
      <c r="BL57" s="1329"/>
      <c r="BM57" s="1329"/>
      <c r="BN57" s="1329"/>
      <c r="BO57" s="1329"/>
      <c r="BP57" s="1328"/>
      <c r="BQ57" s="1321"/>
      <c r="BR57" s="1321"/>
      <c r="BS57" s="1321"/>
      <c r="BT57" s="1321"/>
      <c r="BU57" s="1321"/>
      <c r="BV57" s="1321"/>
      <c r="BW57" s="1321"/>
      <c r="BX57" s="1321">
        <v>54.2</v>
      </c>
      <c r="BY57" s="1321"/>
      <c r="BZ57" s="1321"/>
      <c r="CA57" s="1321"/>
      <c r="CB57" s="1321"/>
      <c r="CC57" s="1321"/>
      <c r="CD57" s="1321"/>
      <c r="CE57" s="1321"/>
      <c r="CF57" s="1321">
        <v>56.3</v>
      </c>
      <c r="CG57" s="1321"/>
      <c r="CH57" s="1321"/>
      <c r="CI57" s="1321"/>
      <c r="CJ57" s="1321"/>
      <c r="CK57" s="1321"/>
      <c r="CL57" s="1321"/>
      <c r="CM57" s="1321"/>
      <c r="CN57" s="1321">
        <v>57.6</v>
      </c>
      <c r="CO57" s="1321"/>
      <c r="CP57" s="1321"/>
      <c r="CQ57" s="1321"/>
      <c r="CR57" s="1321"/>
      <c r="CS57" s="1321"/>
      <c r="CT57" s="1321"/>
      <c r="CU57" s="1321"/>
      <c r="CV57" s="1321">
        <v>58.7</v>
      </c>
      <c r="CW57" s="1321"/>
      <c r="CX57" s="1321"/>
      <c r="CY57" s="1321"/>
      <c r="CZ57" s="1321"/>
      <c r="DA57" s="1321"/>
      <c r="DB57" s="1321"/>
      <c r="DC57" s="1321"/>
      <c r="DD57" s="412"/>
      <c r="DE57" s="407"/>
    </row>
    <row r="58" spans="1:109" s="401" customFormat="1" ht="13.5" x14ac:dyDescent="0.15">
      <c r="A58" s="385"/>
      <c r="B58" s="407"/>
      <c r="G58" s="1322"/>
      <c r="H58" s="1322"/>
      <c r="I58" s="1332"/>
      <c r="J58" s="1332"/>
      <c r="K58" s="1331"/>
      <c r="L58" s="1331"/>
      <c r="M58" s="1331"/>
      <c r="N58" s="1331"/>
      <c r="AM58" s="385"/>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599</v>
      </c>
    </row>
    <row r="64" spans="1:109" ht="13.5" x14ac:dyDescent="0.15">
      <c r="B64" s="386"/>
      <c r="G64" s="402"/>
      <c r="I64" s="404"/>
      <c r="J64" s="404"/>
      <c r="K64" s="404"/>
      <c r="L64" s="404"/>
      <c r="M64" s="404"/>
      <c r="N64" s="403"/>
      <c r="AM64" s="402"/>
      <c r="AN64" s="402" t="s">
        <v>598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2" t="s">
        <v>606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6"/>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6"/>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6"/>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6"/>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597</v>
      </c>
    </row>
    <row r="72" spans="2:107" ht="13.5" x14ac:dyDescent="0.15">
      <c r="B72" s="386"/>
      <c r="G72" s="1322"/>
      <c r="H72" s="1322"/>
      <c r="I72" s="1322"/>
      <c r="J72" s="1322"/>
      <c r="K72" s="395"/>
      <c r="L72" s="395"/>
      <c r="M72" s="394"/>
      <c r="N72" s="394"/>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550</v>
      </c>
      <c r="BQ72" s="1326"/>
      <c r="BR72" s="1326"/>
      <c r="BS72" s="1326"/>
      <c r="BT72" s="1326"/>
      <c r="BU72" s="1326"/>
      <c r="BV72" s="1326"/>
      <c r="BW72" s="1326"/>
      <c r="BX72" s="1326" t="s">
        <v>551</v>
      </c>
      <c r="BY72" s="1326"/>
      <c r="BZ72" s="1326"/>
      <c r="CA72" s="1326"/>
      <c r="CB72" s="1326"/>
      <c r="CC72" s="1326"/>
      <c r="CD72" s="1326"/>
      <c r="CE72" s="1326"/>
      <c r="CF72" s="1326" t="s">
        <v>552</v>
      </c>
      <c r="CG72" s="1326"/>
      <c r="CH72" s="1326"/>
      <c r="CI72" s="1326"/>
      <c r="CJ72" s="1326"/>
      <c r="CK72" s="1326"/>
      <c r="CL72" s="1326"/>
      <c r="CM72" s="1326"/>
      <c r="CN72" s="1326" t="s">
        <v>553</v>
      </c>
      <c r="CO72" s="1326"/>
      <c r="CP72" s="1326"/>
      <c r="CQ72" s="1326"/>
      <c r="CR72" s="1326"/>
      <c r="CS72" s="1326"/>
      <c r="CT72" s="1326"/>
      <c r="CU72" s="1326"/>
      <c r="CV72" s="1326" t="s">
        <v>554</v>
      </c>
      <c r="CW72" s="1326"/>
      <c r="CX72" s="1326"/>
      <c r="CY72" s="1326"/>
      <c r="CZ72" s="1326"/>
      <c r="DA72" s="1326"/>
      <c r="DB72" s="1326"/>
      <c r="DC72" s="1326"/>
    </row>
    <row r="73" spans="2:107" ht="13.5" x14ac:dyDescent="0.15">
      <c r="B73" s="386"/>
      <c r="G73" s="1327"/>
      <c r="H73" s="1327"/>
      <c r="I73" s="1327"/>
      <c r="J73" s="1327"/>
      <c r="K73" s="1333"/>
      <c r="L73" s="1333"/>
      <c r="M73" s="1333"/>
      <c r="N73" s="1333"/>
      <c r="AM73" s="393"/>
      <c r="AN73" s="1329" t="s">
        <v>596</v>
      </c>
      <c r="AO73" s="1329"/>
      <c r="AP73" s="1329"/>
      <c r="AQ73" s="1329"/>
      <c r="AR73" s="1329"/>
      <c r="AS73" s="1329"/>
      <c r="AT73" s="1329"/>
      <c r="AU73" s="1329"/>
      <c r="AV73" s="1329"/>
      <c r="AW73" s="1329"/>
      <c r="AX73" s="1329"/>
      <c r="AY73" s="1329"/>
      <c r="AZ73" s="1329"/>
      <c r="BA73" s="1329"/>
      <c r="BB73" s="1329" t="s">
        <v>594</v>
      </c>
      <c r="BC73" s="1329"/>
      <c r="BD73" s="1329"/>
      <c r="BE73" s="1329"/>
      <c r="BF73" s="1329"/>
      <c r="BG73" s="1329"/>
      <c r="BH73" s="1329"/>
      <c r="BI73" s="1329"/>
      <c r="BJ73" s="1329"/>
      <c r="BK73" s="1329"/>
      <c r="BL73" s="1329"/>
      <c r="BM73" s="1329"/>
      <c r="BN73" s="1329"/>
      <c r="BO73" s="1329"/>
      <c r="BP73" s="1321">
        <v>42.8</v>
      </c>
      <c r="BQ73" s="1321"/>
      <c r="BR73" s="1321"/>
      <c r="BS73" s="1321"/>
      <c r="BT73" s="1321"/>
      <c r="BU73" s="1321"/>
      <c r="BV73" s="1321"/>
      <c r="BW73" s="1321"/>
      <c r="BX73" s="1321">
        <v>31.8</v>
      </c>
      <c r="BY73" s="1321"/>
      <c r="BZ73" s="1321"/>
      <c r="CA73" s="1321"/>
      <c r="CB73" s="1321"/>
      <c r="CC73" s="1321"/>
      <c r="CD73" s="1321"/>
      <c r="CE73" s="1321"/>
      <c r="CF73" s="1321">
        <v>22.3</v>
      </c>
      <c r="CG73" s="1321"/>
      <c r="CH73" s="1321"/>
      <c r="CI73" s="1321"/>
      <c r="CJ73" s="1321"/>
      <c r="CK73" s="1321"/>
      <c r="CL73" s="1321"/>
      <c r="CM73" s="1321"/>
      <c r="CN73" s="1321">
        <v>24</v>
      </c>
      <c r="CO73" s="1321"/>
      <c r="CP73" s="1321"/>
      <c r="CQ73" s="1321"/>
      <c r="CR73" s="1321"/>
      <c r="CS73" s="1321"/>
      <c r="CT73" s="1321"/>
      <c r="CU73" s="1321"/>
      <c r="CV73" s="1321">
        <v>12.1</v>
      </c>
      <c r="CW73" s="1321"/>
      <c r="CX73" s="1321"/>
      <c r="CY73" s="1321"/>
      <c r="CZ73" s="1321"/>
      <c r="DA73" s="1321"/>
      <c r="DB73" s="1321"/>
      <c r="DC73" s="1321"/>
    </row>
    <row r="74" spans="2:107" ht="13.5" x14ac:dyDescent="0.15">
      <c r="B74" s="386"/>
      <c r="G74" s="1327"/>
      <c r="H74" s="1327"/>
      <c r="I74" s="1327"/>
      <c r="J74" s="1327"/>
      <c r="K74" s="1333"/>
      <c r="L74" s="1333"/>
      <c r="M74" s="1333"/>
      <c r="N74" s="1333"/>
      <c r="AM74" s="393"/>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6"/>
      <c r="G75" s="1327"/>
      <c r="H75" s="1327"/>
      <c r="I75" s="1322"/>
      <c r="J75" s="1322"/>
      <c r="K75" s="1331"/>
      <c r="L75" s="1331"/>
      <c r="M75" s="1331"/>
      <c r="N75" s="1331"/>
      <c r="AM75" s="393"/>
      <c r="AN75" s="1329"/>
      <c r="AO75" s="1329"/>
      <c r="AP75" s="1329"/>
      <c r="AQ75" s="1329"/>
      <c r="AR75" s="1329"/>
      <c r="AS75" s="1329"/>
      <c r="AT75" s="1329"/>
      <c r="AU75" s="1329"/>
      <c r="AV75" s="1329"/>
      <c r="AW75" s="1329"/>
      <c r="AX75" s="1329"/>
      <c r="AY75" s="1329"/>
      <c r="AZ75" s="1329"/>
      <c r="BA75" s="1329"/>
      <c r="BB75" s="1329" t="s">
        <v>593</v>
      </c>
      <c r="BC75" s="1329"/>
      <c r="BD75" s="1329"/>
      <c r="BE75" s="1329"/>
      <c r="BF75" s="1329"/>
      <c r="BG75" s="1329"/>
      <c r="BH75" s="1329"/>
      <c r="BI75" s="1329"/>
      <c r="BJ75" s="1329"/>
      <c r="BK75" s="1329"/>
      <c r="BL75" s="1329"/>
      <c r="BM75" s="1329"/>
      <c r="BN75" s="1329"/>
      <c r="BO75" s="1329"/>
      <c r="BP75" s="1321">
        <v>8.6</v>
      </c>
      <c r="BQ75" s="1321"/>
      <c r="BR75" s="1321"/>
      <c r="BS75" s="1321"/>
      <c r="BT75" s="1321"/>
      <c r="BU75" s="1321"/>
      <c r="BV75" s="1321"/>
      <c r="BW75" s="1321"/>
      <c r="BX75" s="1321">
        <v>8.4</v>
      </c>
      <c r="BY75" s="1321"/>
      <c r="BZ75" s="1321"/>
      <c r="CA75" s="1321"/>
      <c r="CB75" s="1321"/>
      <c r="CC75" s="1321"/>
      <c r="CD75" s="1321"/>
      <c r="CE75" s="1321"/>
      <c r="CF75" s="1321">
        <v>8.6</v>
      </c>
      <c r="CG75" s="1321"/>
      <c r="CH75" s="1321"/>
      <c r="CI75" s="1321"/>
      <c r="CJ75" s="1321"/>
      <c r="CK75" s="1321"/>
      <c r="CL75" s="1321"/>
      <c r="CM75" s="1321"/>
      <c r="CN75" s="1321">
        <v>8.1</v>
      </c>
      <c r="CO75" s="1321"/>
      <c r="CP75" s="1321"/>
      <c r="CQ75" s="1321"/>
      <c r="CR75" s="1321"/>
      <c r="CS75" s="1321"/>
      <c r="CT75" s="1321"/>
      <c r="CU75" s="1321"/>
      <c r="CV75" s="1321">
        <v>8</v>
      </c>
      <c r="CW75" s="1321"/>
      <c r="CX75" s="1321"/>
      <c r="CY75" s="1321"/>
      <c r="CZ75" s="1321"/>
      <c r="DA75" s="1321"/>
      <c r="DB75" s="1321"/>
      <c r="DC75" s="1321"/>
    </row>
    <row r="76" spans="2:107" ht="13.5" x14ac:dyDescent="0.15">
      <c r="B76" s="386"/>
      <c r="G76" s="1327"/>
      <c r="H76" s="1327"/>
      <c r="I76" s="1322"/>
      <c r="J76" s="1322"/>
      <c r="K76" s="1331"/>
      <c r="L76" s="1331"/>
      <c r="M76" s="1331"/>
      <c r="N76" s="1331"/>
      <c r="AM76" s="393"/>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6"/>
      <c r="G77" s="1322"/>
      <c r="H77" s="1322"/>
      <c r="I77" s="1322"/>
      <c r="J77" s="1322"/>
      <c r="K77" s="1333"/>
      <c r="L77" s="1333"/>
      <c r="M77" s="1333"/>
      <c r="N77" s="1333"/>
      <c r="AN77" s="1326" t="s">
        <v>595</v>
      </c>
      <c r="AO77" s="1326"/>
      <c r="AP77" s="1326"/>
      <c r="AQ77" s="1326"/>
      <c r="AR77" s="1326"/>
      <c r="AS77" s="1326"/>
      <c r="AT77" s="1326"/>
      <c r="AU77" s="1326"/>
      <c r="AV77" s="1326"/>
      <c r="AW77" s="1326"/>
      <c r="AX77" s="1326"/>
      <c r="AY77" s="1326"/>
      <c r="AZ77" s="1326"/>
      <c r="BA77" s="1326"/>
      <c r="BB77" s="1329" t="s">
        <v>594</v>
      </c>
      <c r="BC77" s="1329"/>
      <c r="BD77" s="1329"/>
      <c r="BE77" s="1329"/>
      <c r="BF77" s="1329"/>
      <c r="BG77" s="1329"/>
      <c r="BH77" s="1329"/>
      <c r="BI77" s="1329"/>
      <c r="BJ77" s="1329"/>
      <c r="BK77" s="1329"/>
      <c r="BL77" s="1329"/>
      <c r="BM77" s="1329"/>
      <c r="BN77" s="1329"/>
      <c r="BO77" s="1329"/>
      <c r="BP77" s="1321">
        <v>0</v>
      </c>
      <c r="BQ77" s="1321"/>
      <c r="BR77" s="1321"/>
      <c r="BS77" s="1321"/>
      <c r="BT77" s="1321"/>
      <c r="BU77" s="1321"/>
      <c r="BV77" s="1321"/>
      <c r="BW77" s="1321"/>
      <c r="BX77" s="1321">
        <v>0</v>
      </c>
      <c r="BY77" s="1321"/>
      <c r="BZ77" s="1321"/>
      <c r="CA77" s="1321"/>
      <c r="CB77" s="1321"/>
      <c r="CC77" s="1321"/>
      <c r="CD77" s="1321"/>
      <c r="CE77" s="1321"/>
      <c r="CF77" s="1321">
        <v>0</v>
      </c>
      <c r="CG77" s="1321"/>
      <c r="CH77" s="1321"/>
      <c r="CI77" s="1321"/>
      <c r="CJ77" s="1321"/>
      <c r="CK77" s="1321"/>
      <c r="CL77" s="1321"/>
      <c r="CM77" s="1321"/>
      <c r="CN77" s="1321">
        <v>0</v>
      </c>
      <c r="CO77" s="1321"/>
      <c r="CP77" s="1321"/>
      <c r="CQ77" s="1321"/>
      <c r="CR77" s="1321"/>
      <c r="CS77" s="1321"/>
      <c r="CT77" s="1321"/>
      <c r="CU77" s="1321"/>
      <c r="CV77" s="1321">
        <v>0</v>
      </c>
      <c r="CW77" s="1321"/>
      <c r="CX77" s="1321"/>
      <c r="CY77" s="1321"/>
      <c r="CZ77" s="1321"/>
      <c r="DA77" s="1321"/>
      <c r="DB77" s="1321"/>
      <c r="DC77" s="1321"/>
    </row>
    <row r="78" spans="2:107" ht="13.5" x14ac:dyDescent="0.15">
      <c r="B78" s="386"/>
      <c r="G78" s="1322"/>
      <c r="H78" s="1322"/>
      <c r="I78" s="1322"/>
      <c r="J78" s="1322"/>
      <c r="K78" s="1333"/>
      <c r="L78" s="1333"/>
      <c r="M78" s="1333"/>
      <c r="N78" s="1333"/>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6"/>
      <c r="G79" s="1322"/>
      <c r="H79" s="1322"/>
      <c r="I79" s="1332"/>
      <c r="J79" s="1332"/>
      <c r="K79" s="1334"/>
      <c r="L79" s="1334"/>
      <c r="M79" s="1334"/>
      <c r="N79" s="1334"/>
      <c r="AN79" s="1326"/>
      <c r="AO79" s="1326"/>
      <c r="AP79" s="1326"/>
      <c r="AQ79" s="1326"/>
      <c r="AR79" s="1326"/>
      <c r="AS79" s="1326"/>
      <c r="AT79" s="1326"/>
      <c r="AU79" s="1326"/>
      <c r="AV79" s="1326"/>
      <c r="AW79" s="1326"/>
      <c r="AX79" s="1326"/>
      <c r="AY79" s="1326"/>
      <c r="AZ79" s="1326"/>
      <c r="BA79" s="1326"/>
      <c r="BB79" s="1329" t="s">
        <v>593</v>
      </c>
      <c r="BC79" s="1329"/>
      <c r="BD79" s="1329"/>
      <c r="BE79" s="1329"/>
      <c r="BF79" s="1329"/>
      <c r="BG79" s="1329"/>
      <c r="BH79" s="1329"/>
      <c r="BI79" s="1329"/>
      <c r="BJ79" s="1329"/>
      <c r="BK79" s="1329"/>
      <c r="BL79" s="1329"/>
      <c r="BM79" s="1329"/>
      <c r="BN79" s="1329"/>
      <c r="BO79" s="1329"/>
      <c r="BP79" s="1321">
        <v>8.1999999999999993</v>
      </c>
      <c r="BQ79" s="1321"/>
      <c r="BR79" s="1321"/>
      <c r="BS79" s="1321"/>
      <c r="BT79" s="1321"/>
      <c r="BU79" s="1321"/>
      <c r="BV79" s="1321"/>
      <c r="BW79" s="1321"/>
      <c r="BX79" s="1321">
        <v>7.8</v>
      </c>
      <c r="BY79" s="1321"/>
      <c r="BZ79" s="1321"/>
      <c r="CA79" s="1321"/>
      <c r="CB79" s="1321"/>
      <c r="CC79" s="1321"/>
      <c r="CD79" s="1321"/>
      <c r="CE79" s="1321"/>
      <c r="CF79" s="1321">
        <v>7.4</v>
      </c>
      <c r="CG79" s="1321"/>
      <c r="CH79" s="1321"/>
      <c r="CI79" s="1321"/>
      <c r="CJ79" s="1321"/>
      <c r="CK79" s="1321"/>
      <c r="CL79" s="1321"/>
      <c r="CM79" s="1321"/>
      <c r="CN79" s="1321">
        <v>7.1</v>
      </c>
      <c r="CO79" s="1321"/>
      <c r="CP79" s="1321"/>
      <c r="CQ79" s="1321"/>
      <c r="CR79" s="1321"/>
      <c r="CS79" s="1321"/>
      <c r="CT79" s="1321"/>
      <c r="CU79" s="1321"/>
      <c r="CV79" s="1321">
        <v>7.1</v>
      </c>
      <c r="CW79" s="1321"/>
      <c r="CX79" s="1321"/>
      <c r="CY79" s="1321"/>
      <c r="CZ79" s="1321"/>
      <c r="DA79" s="1321"/>
      <c r="DB79" s="1321"/>
      <c r="DC79" s="1321"/>
    </row>
    <row r="80" spans="2:107" ht="13.5" x14ac:dyDescent="0.15">
      <c r="B80" s="386"/>
      <c r="G80" s="1322"/>
      <c r="H80" s="1322"/>
      <c r="I80" s="1332"/>
      <c r="J80" s="1332"/>
      <c r="K80" s="1334"/>
      <c r="L80" s="1334"/>
      <c r="M80" s="1334"/>
      <c r="N80" s="1334"/>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gs9KG4oIytnJWg9gZnhqNOANCfS5GfjY3jJ5xmTrKAsyJ7fq/bSYZhPJKYd+VSuhqsMTvyiAnlWURz4bUT6EQ==" saltValue="ZvEKWUG5wFz9eFLlPih5Qw=="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CN79:CU80"/>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CV72:DC72"/>
    <mergeCell ref="BX72:CE72"/>
    <mergeCell ref="CF72:CM72"/>
    <mergeCell ref="CN72:CU72"/>
    <mergeCell ref="CN57:CU58"/>
    <mergeCell ref="CV57:DC58"/>
    <mergeCell ref="G72:J72"/>
    <mergeCell ref="AN72:BO72"/>
    <mergeCell ref="BP72:BW72"/>
    <mergeCell ref="I57:J58"/>
    <mergeCell ref="K57:K58"/>
    <mergeCell ref="G55:H58"/>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iDc0IWBEPZCpYQWCxhMKP8FZnd/AXg9EouTckIK3duhM/oYpAwqwP6LYObUaIJrnm+qipJG0m+gCWeX9Uhyew==" saltValue="6IWmLxGgYFW5UULgfZOe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MTD4WgjahbCXZzrN1Tc3MSkVfX+M2ToQujqyFRYEDN+xD7LkQd0nyKrzptHZkerUFGvm93K5gaFNlH9NCHTow==" saltValue="qfnPbe5j/75J1xPiatDd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117938</v>
      </c>
      <c r="E3" s="161"/>
      <c r="F3" s="162">
        <v>333013</v>
      </c>
      <c r="G3" s="163"/>
      <c r="H3" s="164"/>
    </row>
    <row r="4" spans="1:8" x14ac:dyDescent="0.15">
      <c r="A4" s="165"/>
      <c r="B4" s="166"/>
      <c r="C4" s="167"/>
      <c r="D4" s="168">
        <v>87867</v>
      </c>
      <c r="E4" s="169"/>
      <c r="F4" s="170">
        <v>126732</v>
      </c>
      <c r="G4" s="171"/>
      <c r="H4" s="172"/>
    </row>
    <row r="5" spans="1:8" x14ac:dyDescent="0.15">
      <c r="A5" s="153" t="s">
        <v>542</v>
      </c>
      <c r="B5" s="158"/>
      <c r="C5" s="159"/>
      <c r="D5" s="160">
        <v>224945</v>
      </c>
      <c r="E5" s="161"/>
      <c r="F5" s="162">
        <v>280458</v>
      </c>
      <c r="G5" s="163"/>
      <c r="H5" s="164"/>
    </row>
    <row r="6" spans="1:8" x14ac:dyDescent="0.15">
      <c r="A6" s="165"/>
      <c r="B6" s="166"/>
      <c r="C6" s="167"/>
      <c r="D6" s="168">
        <v>149284</v>
      </c>
      <c r="E6" s="169"/>
      <c r="F6" s="170">
        <v>127286</v>
      </c>
      <c r="G6" s="171"/>
      <c r="H6" s="172"/>
    </row>
    <row r="7" spans="1:8" x14ac:dyDescent="0.15">
      <c r="A7" s="153" t="s">
        <v>543</v>
      </c>
      <c r="B7" s="158"/>
      <c r="C7" s="159"/>
      <c r="D7" s="160">
        <v>151475</v>
      </c>
      <c r="E7" s="161"/>
      <c r="F7" s="162">
        <v>291945</v>
      </c>
      <c r="G7" s="163"/>
      <c r="H7" s="164"/>
    </row>
    <row r="8" spans="1:8" x14ac:dyDescent="0.15">
      <c r="A8" s="165"/>
      <c r="B8" s="166"/>
      <c r="C8" s="167"/>
      <c r="D8" s="168">
        <v>103063</v>
      </c>
      <c r="E8" s="169"/>
      <c r="F8" s="170">
        <v>127651</v>
      </c>
      <c r="G8" s="171"/>
      <c r="H8" s="172"/>
    </row>
    <row r="9" spans="1:8" x14ac:dyDescent="0.15">
      <c r="A9" s="153" t="s">
        <v>544</v>
      </c>
      <c r="B9" s="158"/>
      <c r="C9" s="159"/>
      <c r="D9" s="160">
        <v>163206</v>
      </c>
      <c r="E9" s="161"/>
      <c r="F9" s="162">
        <v>291173</v>
      </c>
      <c r="G9" s="163"/>
      <c r="H9" s="164"/>
    </row>
    <row r="10" spans="1:8" x14ac:dyDescent="0.15">
      <c r="A10" s="165"/>
      <c r="B10" s="166"/>
      <c r="C10" s="167"/>
      <c r="D10" s="168">
        <v>122930</v>
      </c>
      <c r="E10" s="169"/>
      <c r="F10" s="170">
        <v>119071</v>
      </c>
      <c r="G10" s="171"/>
      <c r="H10" s="172"/>
    </row>
    <row r="11" spans="1:8" x14ac:dyDescent="0.15">
      <c r="A11" s="153" t="s">
        <v>545</v>
      </c>
      <c r="B11" s="158"/>
      <c r="C11" s="159"/>
      <c r="D11" s="160">
        <v>115320</v>
      </c>
      <c r="E11" s="161"/>
      <c r="F11" s="162">
        <v>271581</v>
      </c>
      <c r="G11" s="163"/>
      <c r="H11" s="164"/>
    </row>
    <row r="12" spans="1:8" x14ac:dyDescent="0.15">
      <c r="A12" s="165"/>
      <c r="B12" s="166"/>
      <c r="C12" s="173"/>
      <c r="D12" s="168">
        <v>69268</v>
      </c>
      <c r="E12" s="169"/>
      <c r="F12" s="170">
        <v>117844</v>
      </c>
      <c r="G12" s="171"/>
      <c r="H12" s="172"/>
    </row>
    <row r="13" spans="1:8" x14ac:dyDescent="0.15">
      <c r="A13" s="153"/>
      <c r="B13" s="158"/>
      <c r="C13" s="174"/>
      <c r="D13" s="175">
        <v>154577</v>
      </c>
      <c r="E13" s="176"/>
      <c r="F13" s="177">
        <v>293634</v>
      </c>
      <c r="G13" s="178"/>
      <c r="H13" s="164"/>
    </row>
    <row r="14" spans="1:8" x14ac:dyDescent="0.15">
      <c r="A14" s="165"/>
      <c r="B14" s="166"/>
      <c r="C14" s="167"/>
      <c r="D14" s="168">
        <v>106482</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8.25</v>
      </c>
      <c r="C19" s="179">
        <f>ROUND(VALUE(SUBSTITUTE(実質収支比率等に係る経年分析!G$48,"▲","-")),2)</f>
        <v>8.9700000000000006</v>
      </c>
      <c r="D19" s="179">
        <f>ROUND(VALUE(SUBSTITUTE(実質収支比率等に係る経年分析!H$48,"▲","-")),2)</f>
        <v>9.2200000000000006</v>
      </c>
      <c r="E19" s="179">
        <f>ROUND(VALUE(SUBSTITUTE(実質収支比率等に係る経年分析!I$48,"▲","-")),2)</f>
        <v>8.15</v>
      </c>
      <c r="F19" s="179">
        <f>ROUND(VALUE(SUBSTITUTE(実質収支比率等に係る経年分析!J$48,"▲","-")),2)</f>
        <v>10.81</v>
      </c>
    </row>
    <row r="20" spans="1:11" x14ac:dyDescent="0.15">
      <c r="A20" s="179" t="s">
        <v>55</v>
      </c>
      <c r="B20" s="179">
        <f>ROUND(VALUE(SUBSTITUTE(実質収支比率等に係る経年分析!F$47,"▲","-")),2)</f>
        <v>11.61</v>
      </c>
      <c r="C20" s="179">
        <f>ROUND(VALUE(SUBSTITUTE(実質収支比率等に係る経年分析!G$47,"▲","-")),2)</f>
        <v>16.399999999999999</v>
      </c>
      <c r="D20" s="179">
        <f>ROUND(VALUE(SUBSTITUTE(実質収支比率等に係る経年分析!H$47,"▲","-")),2)</f>
        <v>18.41</v>
      </c>
      <c r="E20" s="179">
        <f>ROUND(VALUE(SUBSTITUTE(実質収支比率等に係る経年分析!I$47,"▲","-")),2)</f>
        <v>17.440000000000001</v>
      </c>
      <c r="F20" s="179">
        <f>ROUND(VALUE(SUBSTITUTE(実質収支比率等に係る経年分析!J$47,"▲","-")),2)</f>
        <v>20.97</v>
      </c>
    </row>
    <row r="21" spans="1:11" x14ac:dyDescent="0.15">
      <c r="A21" s="179" t="s">
        <v>56</v>
      </c>
      <c r="B21" s="179">
        <f>IF(ISNUMBER(VALUE(SUBSTITUTE(実質収支比率等に係る経年分析!F$49,"▲","-"))),ROUND(VALUE(SUBSTITUTE(実質収支比率等に係る経年分析!F$49,"▲","-")),2),NA())</f>
        <v>-4.25</v>
      </c>
      <c r="C21" s="179">
        <f>IF(ISNUMBER(VALUE(SUBSTITUTE(実質収支比率等に係る経年分析!G$49,"▲","-"))),ROUND(VALUE(SUBSTITUTE(実質収支比率等に係る経年分析!G$49,"▲","-")),2),NA())</f>
        <v>3.4</v>
      </c>
      <c r="D21" s="179">
        <f>IF(ISNUMBER(VALUE(SUBSTITUTE(実質収支比率等に係る経年分析!H$49,"▲","-"))),ROUND(VALUE(SUBSTITUTE(実質収支比率等に係る経年分析!H$49,"▲","-")),2),NA())</f>
        <v>-2.5</v>
      </c>
      <c r="E21" s="179">
        <f>IF(ISNUMBER(VALUE(SUBSTITUTE(実質収支比率等に係る経年分析!I$49,"▲","-"))),ROUND(VALUE(SUBSTITUTE(実質収支比率等に係る経年分析!I$49,"▲","-")),2),NA())</f>
        <v>-6.45</v>
      </c>
      <c r="F21" s="179">
        <f>IF(ISNUMBER(VALUE(SUBSTITUTE(実質収支比率等に係る経年分析!J$49,"▲","-"))),ROUND(VALUE(SUBSTITUTE(実質収支比率等に係る経年分析!J$49,"▲","-")),2),NA())</f>
        <v>1.94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特定環境保全公共下水道特別会計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簡易水道特別会計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0.19</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8.9700000000000006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9.2200000000000006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308</v>
      </c>
      <c r="E42" s="181"/>
      <c r="F42" s="181"/>
      <c r="G42" s="181">
        <f>'実質公債費比率（分子）の構造'!L$52</f>
        <v>301</v>
      </c>
      <c r="H42" s="181"/>
      <c r="I42" s="181"/>
      <c r="J42" s="181">
        <f>'実質公債費比率（分子）の構造'!M$52</f>
        <v>290</v>
      </c>
      <c r="K42" s="181"/>
      <c r="L42" s="181"/>
      <c r="M42" s="181">
        <f>'実質公債費比率（分子）の構造'!N$52</f>
        <v>280</v>
      </c>
      <c r="N42" s="181"/>
      <c r="O42" s="181"/>
      <c r="P42" s="181">
        <f>'実質公債費比率（分子）の構造'!O$52</f>
        <v>264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v>
      </c>
      <c r="C45" s="181"/>
      <c r="D45" s="181"/>
      <c r="E45" s="181">
        <f>'実質公債費比率（分子）の構造'!L$49</f>
        <v>3</v>
      </c>
      <c r="F45" s="181"/>
      <c r="G45" s="181"/>
      <c r="H45" s="181">
        <f>'実質公債費比率（分子）の構造'!M$49</f>
        <v>3</v>
      </c>
      <c r="I45" s="181"/>
      <c r="J45" s="181"/>
      <c r="K45" s="181">
        <f>'実質公債費比率（分子）の構造'!N$49</f>
        <v>4</v>
      </c>
      <c r="L45" s="181"/>
      <c r="M45" s="181"/>
      <c r="N45" s="181">
        <f>'実質公債費比率（分子）の構造'!O$49</f>
        <v>5</v>
      </c>
      <c r="O45" s="181"/>
      <c r="P45" s="181"/>
    </row>
    <row r="46" spans="1:16" x14ac:dyDescent="0.15">
      <c r="A46" s="181" t="s">
        <v>67</v>
      </c>
      <c r="B46" s="181">
        <f>'実質公債費比率（分子）の構造'!K$48</f>
        <v>84</v>
      </c>
      <c r="C46" s="181"/>
      <c r="D46" s="181"/>
      <c r="E46" s="181">
        <f>'実質公債費比率（分子）の構造'!L$48</f>
        <v>102</v>
      </c>
      <c r="F46" s="181"/>
      <c r="G46" s="181"/>
      <c r="H46" s="181">
        <f>'実質公債費比率（分子）の構造'!M$48</f>
        <v>103</v>
      </c>
      <c r="I46" s="181"/>
      <c r="J46" s="181"/>
      <c r="K46" s="181">
        <f>'実質公債費比率（分子）の構造'!N$48</f>
        <v>114</v>
      </c>
      <c r="L46" s="181"/>
      <c r="M46" s="181"/>
      <c r="N46" s="181">
        <f>'実質公債費比率（分子）の構造'!O$48</f>
        <v>120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350</v>
      </c>
      <c r="C49" s="181"/>
      <c r="D49" s="181"/>
      <c r="E49" s="181">
        <f>'実質公債費比率（分子）の構造'!L$45</f>
        <v>331</v>
      </c>
      <c r="F49" s="181"/>
      <c r="G49" s="181"/>
      <c r="H49" s="181">
        <f>'実質公債費比率（分子）の構造'!M$45</f>
        <v>323</v>
      </c>
      <c r="I49" s="181"/>
      <c r="J49" s="181"/>
      <c r="K49" s="181">
        <f>'実質公債費比率（分子）の構造'!N$45</f>
        <v>288</v>
      </c>
      <c r="L49" s="181"/>
      <c r="M49" s="181"/>
      <c r="N49" s="181">
        <f>'実質公債費比率（分子）の構造'!O$45</f>
        <v>256</v>
      </c>
      <c r="O49" s="181"/>
      <c r="P49" s="181"/>
    </row>
    <row r="50" spans="1:16" x14ac:dyDescent="0.15">
      <c r="A50" s="181" t="s">
        <v>71</v>
      </c>
      <c r="B50" s="181" t="e">
        <f>NA()</f>
        <v>#N/A</v>
      </c>
      <c r="C50" s="181">
        <f>IF(ISNUMBER('実質公債費比率（分子）の構造'!K$53),'実質公債費比率（分子）の構造'!K$53,NA())</f>
        <v>129</v>
      </c>
      <c r="D50" s="181" t="e">
        <f>NA()</f>
        <v>#N/A</v>
      </c>
      <c r="E50" s="181" t="e">
        <f>NA()</f>
        <v>#N/A</v>
      </c>
      <c r="F50" s="181">
        <f>IF(ISNUMBER('実質公債費比率（分子）の構造'!L$53),'実質公債費比率（分子）の構造'!L$53,NA())</f>
        <v>135</v>
      </c>
      <c r="G50" s="181" t="e">
        <f>NA()</f>
        <v>#N/A</v>
      </c>
      <c r="H50" s="181" t="e">
        <f>NA()</f>
        <v>#N/A</v>
      </c>
      <c r="I50" s="181">
        <f>IF(ISNUMBER('実質公債費比率（分子）の構造'!M$53),'実質公債費比率（分子）の構造'!M$53,NA())</f>
        <v>139</v>
      </c>
      <c r="J50" s="181" t="e">
        <f>NA()</f>
        <v>#N/A</v>
      </c>
      <c r="K50" s="181" t="e">
        <f>NA()</f>
        <v>#N/A</v>
      </c>
      <c r="L50" s="181">
        <f>IF(ISNUMBER('実質公債費比率（分子）の構造'!N$53),'実質公債費比率（分子）の構造'!N$53,NA())</f>
        <v>126</v>
      </c>
      <c r="M50" s="181" t="e">
        <f>NA()</f>
        <v>#N/A</v>
      </c>
      <c r="N50" s="181" t="e">
        <f>NA()</f>
        <v>#N/A</v>
      </c>
      <c r="O50" s="181">
        <f>IF(ISNUMBER('実質公債費比率（分子）の構造'!O$53),'実質公債費比率（分子）の構造'!O$53,NA())</f>
        <v>117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2763</v>
      </c>
      <c r="E56" s="180"/>
      <c r="F56" s="180"/>
      <c r="G56" s="180">
        <f>'将来負担比率（分子）の構造'!J$52</f>
        <v>2867</v>
      </c>
      <c r="H56" s="180"/>
      <c r="I56" s="180"/>
      <c r="J56" s="180">
        <f>'将来負担比率（分子）の構造'!K$52</f>
        <v>2863</v>
      </c>
      <c r="K56" s="180"/>
      <c r="L56" s="180"/>
      <c r="M56" s="180">
        <f>'将来負担比率（分子）の構造'!L$52</f>
        <v>2773</v>
      </c>
      <c r="N56" s="180"/>
      <c r="O56" s="180"/>
      <c r="P56" s="180">
        <f>'将来負担比率（分子）の構造'!M$52</f>
        <v>3069</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822</v>
      </c>
      <c r="E58" s="180"/>
      <c r="F58" s="180"/>
      <c r="G58" s="180">
        <f>'将来負担比率（分子）の構造'!J$50</f>
        <v>969</v>
      </c>
      <c r="H58" s="180"/>
      <c r="I58" s="180"/>
      <c r="J58" s="180">
        <f>'将来負担比率（分子）の構造'!K$50</f>
        <v>1008</v>
      </c>
      <c r="K58" s="180"/>
      <c r="L58" s="180"/>
      <c r="M58" s="180">
        <f>'将来負担比率（分子）の構造'!L$50</f>
        <v>1024</v>
      </c>
      <c r="N58" s="180"/>
      <c r="O58" s="180"/>
      <c r="P58" s="180">
        <f>'将来負担比率（分子）の構造'!M$50</f>
        <v>1131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665</v>
      </c>
      <c r="C62" s="180"/>
      <c r="D62" s="180"/>
      <c r="E62" s="180">
        <f>'将来負担比率（分子）の構造'!J$45</f>
        <v>611</v>
      </c>
      <c r="F62" s="180"/>
      <c r="G62" s="180"/>
      <c r="H62" s="180">
        <f>'将来負担比率（分子）の構造'!K$45</f>
        <v>488</v>
      </c>
      <c r="I62" s="180"/>
      <c r="J62" s="180"/>
      <c r="K62" s="180">
        <f>'将来負担比率（分子）の構造'!L$45</f>
        <v>442</v>
      </c>
      <c r="L62" s="180"/>
      <c r="M62" s="180"/>
      <c r="N62" s="180">
        <f>'将来負担比率（分子）の構造'!M$45</f>
        <v>405</v>
      </c>
      <c r="O62" s="180"/>
      <c r="P62" s="180"/>
    </row>
    <row r="63" spans="1:16" x14ac:dyDescent="0.15">
      <c r="A63" s="180" t="s">
        <v>34</v>
      </c>
      <c r="B63" s="180">
        <f>'将来負担比率（分子）の構造'!I$44</f>
        <v>30</v>
      </c>
      <c r="C63" s="180"/>
      <c r="D63" s="180"/>
      <c r="E63" s="180">
        <f>'将来負担比率（分子）の構造'!J$44</f>
        <v>50</v>
      </c>
      <c r="F63" s="180"/>
      <c r="G63" s="180"/>
      <c r="H63" s="180">
        <f>'将来負担比率（分子）の構造'!K$44</f>
        <v>48</v>
      </c>
      <c r="I63" s="180"/>
      <c r="J63" s="180"/>
      <c r="K63" s="180">
        <f>'将来負担比率（分子）の構造'!L$44</f>
        <v>45</v>
      </c>
      <c r="L63" s="180"/>
      <c r="M63" s="180"/>
      <c r="N63" s="180">
        <f>'将来負担比率（分子）の構造'!M$44</f>
        <v>43</v>
      </c>
      <c r="O63" s="180"/>
      <c r="P63" s="180"/>
    </row>
    <row r="64" spans="1:16" x14ac:dyDescent="0.15">
      <c r="A64" s="180" t="s">
        <v>33</v>
      </c>
      <c r="B64" s="180">
        <f>'将来負担比率（分子）の構造'!I$43</f>
        <v>1056</v>
      </c>
      <c r="C64" s="180"/>
      <c r="D64" s="180"/>
      <c r="E64" s="180">
        <f>'将来負担比率（分子）の構造'!J$43</f>
        <v>1115</v>
      </c>
      <c r="F64" s="180"/>
      <c r="G64" s="180"/>
      <c r="H64" s="180">
        <f>'将来負担比率（分子）の構造'!K$43</f>
        <v>1150</v>
      </c>
      <c r="I64" s="180"/>
      <c r="J64" s="180"/>
      <c r="K64" s="180">
        <f>'将来負担比率（分子）の構造'!L$43</f>
        <v>1133</v>
      </c>
      <c r="L64" s="180"/>
      <c r="M64" s="180"/>
      <c r="N64" s="180">
        <f>'将来負担比率（分子）の構造'!M$43</f>
        <v>1055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2524</v>
      </c>
      <c r="C66" s="180"/>
      <c r="D66" s="180"/>
      <c r="E66" s="180">
        <f>'将来負担比率（分子）の構造'!J$41</f>
        <v>2600</v>
      </c>
      <c r="F66" s="180"/>
      <c r="G66" s="180"/>
      <c r="H66" s="180">
        <f>'将来負担比率（分子）の構造'!K$41</f>
        <v>2556</v>
      </c>
      <c r="I66" s="180"/>
      <c r="J66" s="180"/>
      <c r="K66" s="180">
        <f>'将来負担比率（分子）の構造'!L$41</f>
        <v>2558</v>
      </c>
      <c r="L66" s="180"/>
      <c r="M66" s="180"/>
      <c r="N66" s="180">
        <f>'将来負担比率（分子）の構造'!M$41</f>
        <v>2880</v>
      </c>
      <c r="O66" s="180"/>
      <c r="P66" s="180"/>
    </row>
    <row r="67" spans="1:16" x14ac:dyDescent="0.15">
      <c r="A67" s="180" t="s">
        <v>75</v>
      </c>
      <c r="B67" s="180" t="e">
        <f>NA()</f>
        <v>#N/A</v>
      </c>
      <c r="C67" s="180">
        <f>IF(ISNUMBER('将来負担比率（分子）の構造'!I$53), IF('将来負担比率（分子）の構造'!I$53 &lt; 0, 0, '将来負担比率（分子）の構造'!I$53), NA())</f>
        <v>690</v>
      </c>
      <c r="D67" s="180" t="e">
        <f>NA()</f>
        <v>#N/A</v>
      </c>
      <c r="E67" s="180" t="e">
        <f>NA()</f>
        <v>#N/A</v>
      </c>
      <c r="F67" s="180">
        <f>IF(ISNUMBER('将来負担比率（分子）の構造'!J$53), IF('将来負担比率（分子）の構造'!J$53 &lt; 0, 0, '将来負担比率（分子）の構造'!J$53), NA())</f>
        <v>540</v>
      </c>
      <c r="G67" s="180" t="e">
        <f>NA()</f>
        <v>#N/A</v>
      </c>
      <c r="H67" s="180" t="e">
        <f>NA()</f>
        <v>#N/A</v>
      </c>
      <c r="I67" s="180">
        <f>IF(ISNUMBER('将来負担比率（分子）の構造'!K$53), IF('将来負担比率（分子）の構造'!K$53 &lt; 0, 0, '将来負担比率（分子）の構造'!K$53), NA())</f>
        <v>370</v>
      </c>
      <c r="J67" s="180" t="e">
        <f>NA()</f>
        <v>#N/A</v>
      </c>
      <c r="K67" s="180" t="e">
        <f>NA()</f>
        <v>#N/A</v>
      </c>
      <c r="L67" s="180">
        <f>IF(ISNUMBER('将来負担比率（分子）の構造'!L$53), IF('将来負担比率（分子）の構造'!L$53 &lt; 0, 0, '将来負担比率（分子）の構造'!L$53), NA())</f>
        <v>381</v>
      </c>
      <c r="M67" s="180" t="e">
        <f>NA()</f>
        <v>#N/A</v>
      </c>
      <c r="N67" s="180" t="e">
        <f>NA()</f>
        <v>#N/A</v>
      </c>
      <c r="O67" s="180">
        <f>IF(ISNUMBER('将来負担比率（分子）の構造'!M$53), IF('将来負担比率（分子）の構造'!M$53 &lt; 0, 0, '将来負担比率（分子）の構造'!M$53), NA())</f>
        <v>184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358</v>
      </c>
      <c r="C72" s="184">
        <f>基金残高に係る経年分析!G55</f>
        <v>325</v>
      </c>
      <c r="D72" s="184">
        <f>基金残高に係る経年分析!H55</f>
        <v>373</v>
      </c>
    </row>
    <row r="73" spans="1:16" x14ac:dyDescent="0.15">
      <c r="A73" s="183" t="s">
        <v>78</v>
      </c>
      <c r="B73" s="184">
        <f>基金残高に係る経年分析!F56</f>
        <v>239</v>
      </c>
      <c r="C73" s="184">
        <f>基金残高に係る経年分析!G56</f>
        <v>259</v>
      </c>
      <c r="D73" s="184">
        <f>基金残高に係る経年分析!H56</f>
        <v>259</v>
      </c>
    </row>
    <row r="74" spans="1:16" x14ac:dyDescent="0.15">
      <c r="A74" s="183" t="s">
        <v>79</v>
      </c>
      <c r="B74" s="184">
        <f>基金残高に係る経年分析!F57</f>
        <v>388</v>
      </c>
      <c r="C74" s="184">
        <f>基金残高に係る経年分析!G57</f>
        <v>415</v>
      </c>
      <c r="D74" s="184">
        <f>基金残高に係る経年分析!H57</f>
        <v>468</v>
      </c>
    </row>
  </sheetData>
  <sheetProtection algorithmName="SHA-512" hashValue="u+GoUAcgYLIDgY0dCih1U7waDXNxGhNJeXh0RmkoXtav8uWcgfqUj8RiJKRXjny65NgUcJ1GdmjeZyFio6ZssQ==" saltValue="c0eA2enguhZa2NDTvxAR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211566</v>
      </c>
      <c r="S5" s="727"/>
      <c r="T5" s="727"/>
      <c r="U5" s="727"/>
      <c r="V5" s="727"/>
      <c r="W5" s="727"/>
      <c r="X5" s="727"/>
      <c r="Y5" s="773"/>
      <c r="Z5" s="791">
        <v>6.8</v>
      </c>
      <c r="AA5" s="791"/>
      <c r="AB5" s="791"/>
      <c r="AC5" s="791"/>
      <c r="AD5" s="792">
        <v>211566</v>
      </c>
      <c r="AE5" s="792"/>
      <c r="AF5" s="792"/>
      <c r="AG5" s="792"/>
      <c r="AH5" s="792"/>
      <c r="AI5" s="792"/>
      <c r="AJ5" s="792"/>
      <c r="AK5" s="792"/>
      <c r="AL5" s="774">
        <v>12.3</v>
      </c>
      <c r="AM5" s="743"/>
      <c r="AN5" s="743"/>
      <c r="AO5" s="775"/>
      <c r="AP5" s="760" t="s">
        <v>227</v>
      </c>
      <c r="AQ5" s="761"/>
      <c r="AR5" s="761"/>
      <c r="AS5" s="761"/>
      <c r="AT5" s="761"/>
      <c r="AU5" s="761"/>
      <c r="AV5" s="761"/>
      <c r="AW5" s="761"/>
      <c r="AX5" s="761"/>
      <c r="AY5" s="761"/>
      <c r="AZ5" s="761"/>
      <c r="BA5" s="761"/>
      <c r="BB5" s="761"/>
      <c r="BC5" s="761"/>
      <c r="BD5" s="761"/>
      <c r="BE5" s="761"/>
      <c r="BF5" s="762"/>
      <c r="BG5" s="661">
        <v>211566</v>
      </c>
      <c r="BH5" s="664"/>
      <c r="BI5" s="664"/>
      <c r="BJ5" s="664"/>
      <c r="BK5" s="664"/>
      <c r="BL5" s="664"/>
      <c r="BM5" s="664"/>
      <c r="BN5" s="665"/>
      <c r="BO5" s="723">
        <v>100</v>
      </c>
      <c r="BP5" s="723"/>
      <c r="BQ5" s="723"/>
      <c r="BR5" s="723"/>
      <c r="BS5" s="724" t="s">
        <v>137</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43706</v>
      </c>
      <c r="S6" s="664"/>
      <c r="T6" s="664"/>
      <c r="U6" s="664"/>
      <c r="V6" s="664"/>
      <c r="W6" s="664"/>
      <c r="X6" s="664"/>
      <c r="Y6" s="665"/>
      <c r="Z6" s="723">
        <v>1.4</v>
      </c>
      <c r="AA6" s="723"/>
      <c r="AB6" s="723"/>
      <c r="AC6" s="723"/>
      <c r="AD6" s="724">
        <v>43706</v>
      </c>
      <c r="AE6" s="724"/>
      <c r="AF6" s="724"/>
      <c r="AG6" s="724"/>
      <c r="AH6" s="724"/>
      <c r="AI6" s="724"/>
      <c r="AJ6" s="724"/>
      <c r="AK6" s="724"/>
      <c r="AL6" s="666">
        <v>2.5</v>
      </c>
      <c r="AM6" s="667"/>
      <c r="AN6" s="667"/>
      <c r="AO6" s="725"/>
      <c r="AP6" s="658" t="s">
        <v>232</v>
      </c>
      <c r="AQ6" s="659"/>
      <c r="AR6" s="659"/>
      <c r="AS6" s="659"/>
      <c r="AT6" s="659"/>
      <c r="AU6" s="659"/>
      <c r="AV6" s="659"/>
      <c r="AW6" s="659"/>
      <c r="AX6" s="659"/>
      <c r="AY6" s="659"/>
      <c r="AZ6" s="659"/>
      <c r="BA6" s="659"/>
      <c r="BB6" s="659"/>
      <c r="BC6" s="659"/>
      <c r="BD6" s="659"/>
      <c r="BE6" s="659"/>
      <c r="BF6" s="660"/>
      <c r="BG6" s="661">
        <v>211566</v>
      </c>
      <c r="BH6" s="664"/>
      <c r="BI6" s="664"/>
      <c r="BJ6" s="664"/>
      <c r="BK6" s="664"/>
      <c r="BL6" s="664"/>
      <c r="BM6" s="664"/>
      <c r="BN6" s="665"/>
      <c r="BO6" s="723">
        <v>100</v>
      </c>
      <c r="BP6" s="723"/>
      <c r="BQ6" s="723"/>
      <c r="BR6" s="723"/>
      <c r="BS6" s="724" t="s">
        <v>137</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55195</v>
      </c>
      <c r="CS6" s="664"/>
      <c r="CT6" s="664"/>
      <c r="CU6" s="664"/>
      <c r="CV6" s="664"/>
      <c r="CW6" s="664"/>
      <c r="CX6" s="664"/>
      <c r="CY6" s="665"/>
      <c r="CZ6" s="774">
        <v>1.9</v>
      </c>
      <c r="DA6" s="743"/>
      <c r="DB6" s="743"/>
      <c r="DC6" s="777"/>
      <c r="DD6" s="669" t="s">
        <v>137</v>
      </c>
      <c r="DE6" s="664"/>
      <c r="DF6" s="664"/>
      <c r="DG6" s="664"/>
      <c r="DH6" s="664"/>
      <c r="DI6" s="664"/>
      <c r="DJ6" s="664"/>
      <c r="DK6" s="664"/>
      <c r="DL6" s="664"/>
      <c r="DM6" s="664"/>
      <c r="DN6" s="664"/>
      <c r="DO6" s="664"/>
      <c r="DP6" s="665"/>
      <c r="DQ6" s="669">
        <v>55195</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262</v>
      </c>
      <c r="S7" s="664"/>
      <c r="T7" s="664"/>
      <c r="U7" s="664"/>
      <c r="V7" s="664"/>
      <c r="W7" s="664"/>
      <c r="X7" s="664"/>
      <c r="Y7" s="665"/>
      <c r="Z7" s="723">
        <v>0</v>
      </c>
      <c r="AA7" s="723"/>
      <c r="AB7" s="723"/>
      <c r="AC7" s="723"/>
      <c r="AD7" s="724">
        <v>262</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70295</v>
      </c>
      <c r="BH7" s="664"/>
      <c r="BI7" s="664"/>
      <c r="BJ7" s="664"/>
      <c r="BK7" s="664"/>
      <c r="BL7" s="664"/>
      <c r="BM7" s="664"/>
      <c r="BN7" s="665"/>
      <c r="BO7" s="723">
        <v>33.200000000000003</v>
      </c>
      <c r="BP7" s="723"/>
      <c r="BQ7" s="723"/>
      <c r="BR7" s="723"/>
      <c r="BS7" s="724" t="s">
        <v>137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538235</v>
      </c>
      <c r="CS7" s="664"/>
      <c r="CT7" s="664"/>
      <c r="CU7" s="664"/>
      <c r="CV7" s="664"/>
      <c r="CW7" s="664"/>
      <c r="CX7" s="664"/>
      <c r="CY7" s="665"/>
      <c r="CZ7" s="723">
        <v>18.600000000000001</v>
      </c>
      <c r="DA7" s="723"/>
      <c r="DB7" s="723"/>
      <c r="DC7" s="723"/>
      <c r="DD7" s="669">
        <v>55017</v>
      </c>
      <c r="DE7" s="664"/>
      <c r="DF7" s="664"/>
      <c r="DG7" s="664"/>
      <c r="DH7" s="664"/>
      <c r="DI7" s="664"/>
      <c r="DJ7" s="664"/>
      <c r="DK7" s="664"/>
      <c r="DL7" s="664"/>
      <c r="DM7" s="664"/>
      <c r="DN7" s="664"/>
      <c r="DO7" s="664"/>
      <c r="DP7" s="665"/>
      <c r="DQ7" s="669">
        <v>434626</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247</v>
      </c>
      <c r="S8" s="664"/>
      <c r="T8" s="664"/>
      <c r="U8" s="664"/>
      <c r="V8" s="664"/>
      <c r="W8" s="664"/>
      <c r="X8" s="664"/>
      <c r="Y8" s="665"/>
      <c r="Z8" s="723">
        <v>0</v>
      </c>
      <c r="AA8" s="723"/>
      <c r="AB8" s="723"/>
      <c r="AC8" s="723"/>
      <c r="AD8" s="724">
        <v>247</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3648</v>
      </c>
      <c r="BH8" s="664"/>
      <c r="BI8" s="664"/>
      <c r="BJ8" s="664"/>
      <c r="BK8" s="664"/>
      <c r="BL8" s="664"/>
      <c r="BM8" s="664"/>
      <c r="BN8" s="665"/>
      <c r="BO8" s="723">
        <v>1.7</v>
      </c>
      <c r="BP8" s="723"/>
      <c r="BQ8" s="723"/>
      <c r="BR8" s="723"/>
      <c r="BS8" s="669" t="s">
        <v>137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502008</v>
      </c>
      <c r="CS8" s="664"/>
      <c r="CT8" s="664"/>
      <c r="CU8" s="664"/>
      <c r="CV8" s="664"/>
      <c r="CW8" s="664"/>
      <c r="CX8" s="664"/>
      <c r="CY8" s="665"/>
      <c r="CZ8" s="723">
        <v>17.399999999999999</v>
      </c>
      <c r="DA8" s="723"/>
      <c r="DB8" s="723"/>
      <c r="DC8" s="723"/>
      <c r="DD8" s="669" t="s">
        <v>137</v>
      </c>
      <c r="DE8" s="664"/>
      <c r="DF8" s="664"/>
      <c r="DG8" s="664"/>
      <c r="DH8" s="664"/>
      <c r="DI8" s="664"/>
      <c r="DJ8" s="664"/>
      <c r="DK8" s="664"/>
      <c r="DL8" s="664"/>
      <c r="DM8" s="664"/>
      <c r="DN8" s="664"/>
      <c r="DO8" s="664"/>
      <c r="DP8" s="665"/>
      <c r="DQ8" s="669">
        <v>300309</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201</v>
      </c>
      <c r="S9" s="664"/>
      <c r="T9" s="664"/>
      <c r="U9" s="664"/>
      <c r="V9" s="664"/>
      <c r="W9" s="664"/>
      <c r="X9" s="664"/>
      <c r="Y9" s="665"/>
      <c r="Z9" s="723">
        <v>0</v>
      </c>
      <c r="AA9" s="723"/>
      <c r="AB9" s="723"/>
      <c r="AC9" s="723"/>
      <c r="AD9" s="724">
        <v>201</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59140</v>
      </c>
      <c r="BH9" s="664"/>
      <c r="BI9" s="664"/>
      <c r="BJ9" s="664"/>
      <c r="BK9" s="664"/>
      <c r="BL9" s="664"/>
      <c r="BM9" s="664"/>
      <c r="BN9" s="665"/>
      <c r="BO9" s="723">
        <v>28</v>
      </c>
      <c r="BP9" s="723"/>
      <c r="BQ9" s="723"/>
      <c r="BR9" s="723"/>
      <c r="BS9" s="669" t="s">
        <v>137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91195</v>
      </c>
      <c r="CS9" s="664"/>
      <c r="CT9" s="664"/>
      <c r="CU9" s="664"/>
      <c r="CV9" s="664"/>
      <c r="CW9" s="664"/>
      <c r="CX9" s="664"/>
      <c r="CY9" s="665"/>
      <c r="CZ9" s="723">
        <v>3.2</v>
      </c>
      <c r="DA9" s="723"/>
      <c r="DB9" s="723"/>
      <c r="DC9" s="723"/>
      <c r="DD9" s="669">
        <v>1560</v>
      </c>
      <c r="DE9" s="664"/>
      <c r="DF9" s="664"/>
      <c r="DG9" s="664"/>
      <c r="DH9" s="664"/>
      <c r="DI9" s="664"/>
      <c r="DJ9" s="664"/>
      <c r="DK9" s="664"/>
      <c r="DL9" s="664"/>
      <c r="DM9" s="664"/>
      <c r="DN9" s="664"/>
      <c r="DO9" s="664"/>
      <c r="DP9" s="665"/>
      <c r="DQ9" s="669">
        <v>89380</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137</v>
      </c>
      <c r="S10" s="664"/>
      <c r="T10" s="664"/>
      <c r="U10" s="664"/>
      <c r="V10" s="664"/>
      <c r="W10" s="664"/>
      <c r="X10" s="664"/>
      <c r="Y10" s="665"/>
      <c r="Z10" s="723" t="s">
        <v>137</v>
      </c>
      <c r="AA10" s="723"/>
      <c r="AB10" s="723"/>
      <c r="AC10" s="723"/>
      <c r="AD10" s="724" t="s">
        <v>137</v>
      </c>
      <c r="AE10" s="724"/>
      <c r="AF10" s="724"/>
      <c r="AG10" s="724"/>
      <c r="AH10" s="724"/>
      <c r="AI10" s="724"/>
      <c r="AJ10" s="724"/>
      <c r="AK10" s="724"/>
      <c r="AL10" s="666" t="s">
        <v>137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5854</v>
      </c>
      <c r="BH10" s="664"/>
      <c r="BI10" s="664"/>
      <c r="BJ10" s="664"/>
      <c r="BK10" s="664"/>
      <c r="BL10" s="664"/>
      <c r="BM10" s="664"/>
      <c r="BN10" s="665"/>
      <c r="BO10" s="723">
        <v>2.8</v>
      </c>
      <c r="BP10" s="723"/>
      <c r="BQ10" s="723"/>
      <c r="BR10" s="723"/>
      <c r="BS10" s="669" t="s">
        <v>137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137</v>
      </c>
      <c r="CS10" s="664"/>
      <c r="CT10" s="664"/>
      <c r="CU10" s="664"/>
      <c r="CV10" s="664"/>
      <c r="CW10" s="664"/>
      <c r="CX10" s="664"/>
      <c r="CY10" s="665"/>
      <c r="CZ10" s="723" t="s">
        <v>129</v>
      </c>
      <c r="DA10" s="723"/>
      <c r="DB10" s="723"/>
      <c r="DC10" s="723"/>
      <c r="DD10" s="669" t="s">
        <v>137</v>
      </c>
      <c r="DE10" s="664"/>
      <c r="DF10" s="664"/>
      <c r="DG10" s="664"/>
      <c r="DH10" s="664"/>
      <c r="DI10" s="664"/>
      <c r="DJ10" s="664"/>
      <c r="DK10" s="664"/>
      <c r="DL10" s="664"/>
      <c r="DM10" s="664"/>
      <c r="DN10" s="664"/>
      <c r="DO10" s="664"/>
      <c r="DP10" s="665"/>
      <c r="DQ10" s="669" t="s">
        <v>137</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137</v>
      </c>
      <c r="AA11" s="723"/>
      <c r="AB11" s="723"/>
      <c r="AC11" s="723"/>
      <c r="AD11" s="724" t="s">
        <v>137</v>
      </c>
      <c r="AE11" s="724"/>
      <c r="AF11" s="724"/>
      <c r="AG11" s="724"/>
      <c r="AH11" s="724"/>
      <c r="AI11" s="724"/>
      <c r="AJ11" s="724"/>
      <c r="AK11" s="724"/>
      <c r="AL11" s="666" t="s">
        <v>137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1653</v>
      </c>
      <c r="BH11" s="664"/>
      <c r="BI11" s="664"/>
      <c r="BJ11" s="664"/>
      <c r="BK11" s="664"/>
      <c r="BL11" s="664"/>
      <c r="BM11" s="664"/>
      <c r="BN11" s="665"/>
      <c r="BO11" s="723">
        <v>0.8</v>
      </c>
      <c r="BP11" s="723"/>
      <c r="BQ11" s="723"/>
      <c r="BR11" s="723"/>
      <c r="BS11" s="669" t="s">
        <v>137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335349</v>
      </c>
      <c r="CS11" s="664"/>
      <c r="CT11" s="664"/>
      <c r="CU11" s="664"/>
      <c r="CV11" s="664"/>
      <c r="CW11" s="664"/>
      <c r="CX11" s="664"/>
      <c r="CY11" s="665"/>
      <c r="CZ11" s="723">
        <v>11.6</v>
      </c>
      <c r="DA11" s="723"/>
      <c r="DB11" s="723"/>
      <c r="DC11" s="723"/>
      <c r="DD11" s="669">
        <v>81544</v>
      </c>
      <c r="DE11" s="664"/>
      <c r="DF11" s="664"/>
      <c r="DG11" s="664"/>
      <c r="DH11" s="664"/>
      <c r="DI11" s="664"/>
      <c r="DJ11" s="664"/>
      <c r="DK11" s="664"/>
      <c r="DL11" s="664"/>
      <c r="DM11" s="664"/>
      <c r="DN11" s="664"/>
      <c r="DO11" s="664"/>
      <c r="DP11" s="665"/>
      <c r="DQ11" s="669">
        <v>175342</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44070</v>
      </c>
      <c r="S12" s="664"/>
      <c r="T12" s="664"/>
      <c r="U12" s="664"/>
      <c r="V12" s="664"/>
      <c r="W12" s="664"/>
      <c r="X12" s="664"/>
      <c r="Y12" s="665"/>
      <c r="Z12" s="723">
        <v>1.4</v>
      </c>
      <c r="AA12" s="723"/>
      <c r="AB12" s="723"/>
      <c r="AC12" s="723"/>
      <c r="AD12" s="724">
        <v>44070</v>
      </c>
      <c r="AE12" s="724"/>
      <c r="AF12" s="724"/>
      <c r="AG12" s="724"/>
      <c r="AH12" s="724"/>
      <c r="AI12" s="724"/>
      <c r="AJ12" s="724"/>
      <c r="AK12" s="724"/>
      <c r="AL12" s="666">
        <v>2.6</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122736</v>
      </c>
      <c r="BH12" s="664"/>
      <c r="BI12" s="664"/>
      <c r="BJ12" s="664"/>
      <c r="BK12" s="664"/>
      <c r="BL12" s="664"/>
      <c r="BM12" s="664"/>
      <c r="BN12" s="665"/>
      <c r="BO12" s="723">
        <v>58</v>
      </c>
      <c r="BP12" s="723"/>
      <c r="BQ12" s="723"/>
      <c r="BR12" s="723"/>
      <c r="BS12" s="669" t="s">
        <v>137</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138285</v>
      </c>
      <c r="CS12" s="664"/>
      <c r="CT12" s="664"/>
      <c r="CU12" s="664"/>
      <c r="CV12" s="664"/>
      <c r="CW12" s="664"/>
      <c r="CX12" s="664"/>
      <c r="CY12" s="665"/>
      <c r="CZ12" s="723">
        <v>4.8</v>
      </c>
      <c r="DA12" s="723"/>
      <c r="DB12" s="723"/>
      <c r="DC12" s="723"/>
      <c r="DD12" s="669">
        <v>5715</v>
      </c>
      <c r="DE12" s="664"/>
      <c r="DF12" s="664"/>
      <c r="DG12" s="664"/>
      <c r="DH12" s="664"/>
      <c r="DI12" s="664"/>
      <c r="DJ12" s="664"/>
      <c r="DK12" s="664"/>
      <c r="DL12" s="664"/>
      <c r="DM12" s="664"/>
      <c r="DN12" s="664"/>
      <c r="DO12" s="664"/>
      <c r="DP12" s="665"/>
      <c r="DQ12" s="669">
        <v>101043</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137</v>
      </c>
      <c r="S13" s="664"/>
      <c r="T13" s="664"/>
      <c r="U13" s="664"/>
      <c r="V13" s="664"/>
      <c r="W13" s="664"/>
      <c r="X13" s="664"/>
      <c r="Y13" s="665"/>
      <c r="Z13" s="723" t="s">
        <v>137</v>
      </c>
      <c r="AA13" s="723"/>
      <c r="AB13" s="723"/>
      <c r="AC13" s="723"/>
      <c r="AD13" s="724" t="s">
        <v>137</v>
      </c>
      <c r="AE13" s="724"/>
      <c r="AF13" s="724"/>
      <c r="AG13" s="724"/>
      <c r="AH13" s="724"/>
      <c r="AI13" s="724"/>
      <c r="AJ13" s="724"/>
      <c r="AK13" s="724"/>
      <c r="AL13" s="666" t="s">
        <v>137</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121045</v>
      </c>
      <c r="BH13" s="664"/>
      <c r="BI13" s="664"/>
      <c r="BJ13" s="664"/>
      <c r="BK13" s="664"/>
      <c r="BL13" s="664"/>
      <c r="BM13" s="664"/>
      <c r="BN13" s="665"/>
      <c r="BO13" s="723">
        <v>57.2</v>
      </c>
      <c r="BP13" s="723"/>
      <c r="BQ13" s="723"/>
      <c r="BR13" s="723"/>
      <c r="BS13" s="669" t="s">
        <v>137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332051</v>
      </c>
      <c r="CS13" s="664"/>
      <c r="CT13" s="664"/>
      <c r="CU13" s="664"/>
      <c r="CV13" s="664"/>
      <c r="CW13" s="664"/>
      <c r="CX13" s="664"/>
      <c r="CY13" s="665"/>
      <c r="CZ13" s="723">
        <v>11.5</v>
      </c>
      <c r="DA13" s="723"/>
      <c r="DB13" s="723"/>
      <c r="DC13" s="723"/>
      <c r="DD13" s="669">
        <v>122547</v>
      </c>
      <c r="DE13" s="664"/>
      <c r="DF13" s="664"/>
      <c r="DG13" s="664"/>
      <c r="DH13" s="664"/>
      <c r="DI13" s="664"/>
      <c r="DJ13" s="664"/>
      <c r="DK13" s="664"/>
      <c r="DL13" s="664"/>
      <c r="DM13" s="664"/>
      <c r="DN13" s="664"/>
      <c r="DO13" s="664"/>
      <c r="DP13" s="665"/>
      <c r="DQ13" s="669">
        <v>213439</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137</v>
      </c>
      <c r="AA14" s="723"/>
      <c r="AB14" s="723"/>
      <c r="AC14" s="723"/>
      <c r="AD14" s="724" t="s">
        <v>137</v>
      </c>
      <c r="AE14" s="724"/>
      <c r="AF14" s="724"/>
      <c r="AG14" s="724"/>
      <c r="AH14" s="724"/>
      <c r="AI14" s="724"/>
      <c r="AJ14" s="724"/>
      <c r="AK14" s="724"/>
      <c r="AL14" s="666" t="s">
        <v>137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11650</v>
      </c>
      <c r="BH14" s="664"/>
      <c r="BI14" s="664"/>
      <c r="BJ14" s="664"/>
      <c r="BK14" s="664"/>
      <c r="BL14" s="664"/>
      <c r="BM14" s="664"/>
      <c r="BN14" s="665"/>
      <c r="BO14" s="723">
        <v>5.5</v>
      </c>
      <c r="BP14" s="723"/>
      <c r="BQ14" s="723"/>
      <c r="BR14" s="723"/>
      <c r="BS14" s="669" t="s">
        <v>137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429400</v>
      </c>
      <c r="CS14" s="664"/>
      <c r="CT14" s="664"/>
      <c r="CU14" s="664"/>
      <c r="CV14" s="664"/>
      <c r="CW14" s="664"/>
      <c r="CX14" s="664"/>
      <c r="CY14" s="665"/>
      <c r="CZ14" s="723">
        <v>14.9</v>
      </c>
      <c r="DA14" s="723"/>
      <c r="DB14" s="723"/>
      <c r="DC14" s="723"/>
      <c r="DD14" s="669">
        <v>14880</v>
      </c>
      <c r="DE14" s="664"/>
      <c r="DF14" s="664"/>
      <c r="DG14" s="664"/>
      <c r="DH14" s="664"/>
      <c r="DI14" s="664"/>
      <c r="DJ14" s="664"/>
      <c r="DK14" s="664"/>
      <c r="DL14" s="664"/>
      <c r="DM14" s="664"/>
      <c r="DN14" s="664"/>
      <c r="DO14" s="664"/>
      <c r="DP14" s="665"/>
      <c r="DQ14" s="669">
        <v>103150</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10731</v>
      </c>
      <c r="S15" s="664"/>
      <c r="T15" s="664"/>
      <c r="U15" s="664"/>
      <c r="V15" s="664"/>
      <c r="W15" s="664"/>
      <c r="X15" s="664"/>
      <c r="Y15" s="665"/>
      <c r="Z15" s="723">
        <v>0.3</v>
      </c>
      <c r="AA15" s="723"/>
      <c r="AB15" s="723"/>
      <c r="AC15" s="723"/>
      <c r="AD15" s="724">
        <v>10731</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6885</v>
      </c>
      <c r="BH15" s="664"/>
      <c r="BI15" s="664"/>
      <c r="BJ15" s="664"/>
      <c r="BK15" s="664"/>
      <c r="BL15" s="664"/>
      <c r="BM15" s="664"/>
      <c r="BN15" s="665"/>
      <c r="BO15" s="723">
        <v>3.3</v>
      </c>
      <c r="BP15" s="723"/>
      <c r="BQ15" s="723"/>
      <c r="BR15" s="723"/>
      <c r="BS15" s="669" t="s">
        <v>137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194515</v>
      </c>
      <c r="CS15" s="664"/>
      <c r="CT15" s="664"/>
      <c r="CU15" s="664"/>
      <c r="CV15" s="664"/>
      <c r="CW15" s="664"/>
      <c r="CX15" s="664"/>
      <c r="CY15" s="665"/>
      <c r="CZ15" s="723">
        <v>6.7</v>
      </c>
      <c r="DA15" s="723"/>
      <c r="DB15" s="723"/>
      <c r="DC15" s="723"/>
      <c r="DD15" s="669">
        <v>6115</v>
      </c>
      <c r="DE15" s="664"/>
      <c r="DF15" s="664"/>
      <c r="DG15" s="664"/>
      <c r="DH15" s="664"/>
      <c r="DI15" s="664"/>
      <c r="DJ15" s="664"/>
      <c r="DK15" s="664"/>
      <c r="DL15" s="664"/>
      <c r="DM15" s="664"/>
      <c r="DN15" s="664"/>
      <c r="DO15" s="664"/>
      <c r="DP15" s="665"/>
      <c r="DQ15" s="669">
        <v>165897</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137</v>
      </c>
      <c r="AA16" s="723"/>
      <c r="AB16" s="723"/>
      <c r="AC16" s="723"/>
      <c r="AD16" s="724" t="s">
        <v>137</v>
      </c>
      <c r="AE16" s="724"/>
      <c r="AF16" s="724"/>
      <c r="AG16" s="724"/>
      <c r="AH16" s="724"/>
      <c r="AI16" s="724"/>
      <c r="AJ16" s="724"/>
      <c r="AK16" s="724"/>
      <c r="AL16" s="666" t="s">
        <v>129</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137</v>
      </c>
      <c r="BP16" s="723"/>
      <c r="BQ16" s="723"/>
      <c r="BR16" s="723"/>
      <c r="BS16" s="669" t="s">
        <v>137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15066</v>
      </c>
      <c r="CS16" s="664"/>
      <c r="CT16" s="664"/>
      <c r="CU16" s="664"/>
      <c r="CV16" s="664"/>
      <c r="CW16" s="664"/>
      <c r="CX16" s="664"/>
      <c r="CY16" s="665"/>
      <c r="CZ16" s="723">
        <v>0.5</v>
      </c>
      <c r="DA16" s="723"/>
      <c r="DB16" s="723"/>
      <c r="DC16" s="723"/>
      <c r="DD16" s="669" t="s">
        <v>137</v>
      </c>
      <c r="DE16" s="664"/>
      <c r="DF16" s="664"/>
      <c r="DG16" s="664"/>
      <c r="DH16" s="664"/>
      <c r="DI16" s="664"/>
      <c r="DJ16" s="664"/>
      <c r="DK16" s="664"/>
      <c r="DL16" s="664"/>
      <c r="DM16" s="664"/>
      <c r="DN16" s="664"/>
      <c r="DO16" s="664"/>
      <c r="DP16" s="665"/>
      <c r="DQ16" s="669">
        <v>15066</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262</v>
      </c>
      <c r="S17" s="664"/>
      <c r="T17" s="664"/>
      <c r="U17" s="664"/>
      <c r="V17" s="664"/>
      <c r="W17" s="664"/>
      <c r="X17" s="664"/>
      <c r="Y17" s="665"/>
      <c r="Z17" s="723">
        <v>0</v>
      </c>
      <c r="AA17" s="723"/>
      <c r="AB17" s="723"/>
      <c r="AC17" s="723"/>
      <c r="AD17" s="724">
        <v>262</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137</v>
      </c>
      <c r="BP17" s="723"/>
      <c r="BQ17" s="723"/>
      <c r="BR17" s="723"/>
      <c r="BS17" s="669" t="s">
        <v>137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255602</v>
      </c>
      <c r="CS17" s="664"/>
      <c r="CT17" s="664"/>
      <c r="CU17" s="664"/>
      <c r="CV17" s="664"/>
      <c r="CW17" s="664"/>
      <c r="CX17" s="664"/>
      <c r="CY17" s="665"/>
      <c r="CZ17" s="723">
        <v>8.9</v>
      </c>
      <c r="DA17" s="723"/>
      <c r="DB17" s="723"/>
      <c r="DC17" s="723"/>
      <c r="DD17" s="669" t="s">
        <v>137</v>
      </c>
      <c r="DE17" s="664"/>
      <c r="DF17" s="664"/>
      <c r="DG17" s="664"/>
      <c r="DH17" s="664"/>
      <c r="DI17" s="664"/>
      <c r="DJ17" s="664"/>
      <c r="DK17" s="664"/>
      <c r="DL17" s="664"/>
      <c r="DM17" s="664"/>
      <c r="DN17" s="664"/>
      <c r="DO17" s="664"/>
      <c r="DP17" s="665"/>
      <c r="DQ17" s="669">
        <v>255602</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1542380</v>
      </c>
      <c r="S18" s="664"/>
      <c r="T18" s="664"/>
      <c r="U18" s="664"/>
      <c r="V18" s="664"/>
      <c r="W18" s="664"/>
      <c r="X18" s="664"/>
      <c r="Y18" s="665"/>
      <c r="Z18" s="723">
        <v>49.7</v>
      </c>
      <c r="AA18" s="723"/>
      <c r="AB18" s="723"/>
      <c r="AC18" s="723"/>
      <c r="AD18" s="724">
        <v>1404348</v>
      </c>
      <c r="AE18" s="724"/>
      <c r="AF18" s="724"/>
      <c r="AG18" s="724"/>
      <c r="AH18" s="724"/>
      <c r="AI18" s="724"/>
      <c r="AJ18" s="724"/>
      <c r="AK18" s="724"/>
      <c r="AL18" s="666">
        <v>81.8</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137</v>
      </c>
      <c r="BP18" s="723"/>
      <c r="BQ18" s="723"/>
      <c r="BR18" s="723"/>
      <c r="BS18" s="669" t="s">
        <v>137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137</v>
      </c>
      <c r="CS18" s="664"/>
      <c r="CT18" s="664"/>
      <c r="CU18" s="664"/>
      <c r="CV18" s="664"/>
      <c r="CW18" s="664"/>
      <c r="CX18" s="664"/>
      <c r="CY18" s="665"/>
      <c r="CZ18" s="723" t="s">
        <v>137</v>
      </c>
      <c r="DA18" s="723"/>
      <c r="DB18" s="723"/>
      <c r="DC18" s="723"/>
      <c r="DD18" s="669" t="s">
        <v>137</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1404348</v>
      </c>
      <c r="S19" s="664"/>
      <c r="T19" s="664"/>
      <c r="U19" s="664"/>
      <c r="V19" s="664"/>
      <c r="W19" s="664"/>
      <c r="X19" s="664"/>
      <c r="Y19" s="665"/>
      <c r="Z19" s="723">
        <v>45.2</v>
      </c>
      <c r="AA19" s="723"/>
      <c r="AB19" s="723"/>
      <c r="AC19" s="723"/>
      <c r="AD19" s="724">
        <v>1404348</v>
      </c>
      <c r="AE19" s="724"/>
      <c r="AF19" s="724"/>
      <c r="AG19" s="724"/>
      <c r="AH19" s="724"/>
      <c r="AI19" s="724"/>
      <c r="AJ19" s="724"/>
      <c r="AK19" s="724"/>
      <c r="AL19" s="666">
        <v>81.8</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137</v>
      </c>
      <c r="BH19" s="664"/>
      <c r="BI19" s="664"/>
      <c r="BJ19" s="664"/>
      <c r="BK19" s="664"/>
      <c r="BL19" s="664"/>
      <c r="BM19" s="664"/>
      <c r="BN19" s="665"/>
      <c r="BO19" s="723" t="s">
        <v>129</v>
      </c>
      <c r="BP19" s="723"/>
      <c r="BQ19" s="723"/>
      <c r="BR19" s="723"/>
      <c r="BS19" s="669" t="s">
        <v>137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137</v>
      </c>
      <c r="CS19" s="664"/>
      <c r="CT19" s="664"/>
      <c r="CU19" s="664"/>
      <c r="CV19" s="664"/>
      <c r="CW19" s="664"/>
      <c r="CX19" s="664"/>
      <c r="CY19" s="665"/>
      <c r="CZ19" s="723" t="s">
        <v>137</v>
      </c>
      <c r="DA19" s="723"/>
      <c r="DB19" s="723"/>
      <c r="DC19" s="723"/>
      <c r="DD19" s="669" t="s">
        <v>137</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138032</v>
      </c>
      <c r="S20" s="664"/>
      <c r="T20" s="664"/>
      <c r="U20" s="664"/>
      <c r="V20" s="664"/>
      <c r="W20" s="664"/>
      <c r="X20" s="664"/>
      <c r="Y20" s="665"/>
      <c r="Z20" s="723">
        <v>4.4000000000000004</v>
      </c>
      <c r="AA20" s="723"/>
      <c r="AB20" s="723"/>
      <c r="AC20" s="723"/>
      <c r="AD20" s="724" t="s">
        <v>137</v>
      </c>
      <c r="AE20" s="724"/>
      <c r="AF20" s="724"/>
      <c r="AG20" s="724"/>
      <c r="AH20" s="724"/>
      <c r="AI20" s="724"/>
      <c r="AJ20" s="724"/>
      <c r="AK20" s="724"/>
      <c r="AL20" s="666" t="s">
        <v>137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137</v>
      </c>
      <c r="BH20" s="664"/>
      <c r="BI20" s="664"/>
      <c r="BJ20" s="664"/>
      <c r="BK20" s="664"/>
      <c r="BL20" s="664"/>
      <c r="BM20" s="664"/>
      <c r="BN20" s="665"/>
      <c r="BO20" s="723" t="s">
        <v>137</v>
      </c>
      <c r="BP20" s="723"/>
      <c r="BQ20" s="723"/>
      <c r="BR20" s="723"/>
      <c r="BS20" s="669" t="s">
        <v>137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2886901</v>
      </c>
      <c r="CS20" s="664"/>
      <c r="CT20" s="664"/>
      <c r="CU20" s="664"/>
      <c r="CV20" s="664"/>
      <c r="CW20" s="664"/>
      <c r="CX20" s="664"/>
      <c r="CY20" s="665"/>
      <c r="CZ20" s="723">
        <v>100</v>
      </c>
      <c r="DA20" s="723"/>
      <c r="DB20" s="723"/>
      <c r="DC20" s="723"/>
      <c r="DD20" s="669">
        <v>287378</v>
      </c>
      <c r="DE20" s="664"/>
      <c r="DF20" s="664"/>
      <c r="DG20" s="664"/>
      <c r="DH20" s="664"/>
      <c r="DI20" s="664"/>
      <c r="DJ20" s="664"/>
      <c r="DK20" s="664"/>
      <c r="DL20" s="664"/>
      <c r="DM20" s="664"/>
      <c r="DN20" s="664"/>
      <c r="DO20" s="664"/>
      <c r="DP20" s="665"/>
      <c r="DQ20" s="669">
        <v>1909049</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137</v>
      </c>
      <c r="S21" s="664"/>
      <c r="T21" s="664"/>
      <c r="U21" s="664"/>
      <c r="V21" s="664"/>
      <c r="W21" s="664"/>
      <c r="X21" s="664"/>
      <c r="Y21" s="665"/>
      <c r="Z21" s="723" t="s">
        <v>137</v>
      </c>
      <c r="AA21" s="723"/>
      <c r="AB21" s="723"/>
      <c r="AC21" s="723"/>
      <c r="AD21" s="724" t="s">
        <v>137</v>
      </c>
      <c r="AE21" s="724"/>
      <c r="AF21" s="724"/>
      <c r="AG21" s="724"/>
      <c r="AH21" s="724"/>
      <c r="AI21" s="724"/>
      <c r="AJ21" s="724"/>
      <c r="AK21" s="724"/>
      <c r="AL21" s="666" t="s">
        <v>137</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137</v>
      </c>
      <c r="BH21" s="664"/>
      <c r="BI21" s="664"/>
      <c r="BJ21" s="664"/>
      <c r="BK21" s="664"/>
      <c r="BL21" s="664"/>
      <c r="BM21" s="664"/>
      <c r="BN21" s="665"/>
      <c r="BO21" s="723" t="s">
        <v>137</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1853425</v>
      </c>
      <c r="S22" s="664"/>
      <c r="T22" s="664"/>
      <c r="U22" s="664"/>
      <c r="V22" s="664"/>
      <c r="W22" s="664"/>
      <c r="X22" s="664"/>
      <c r="Y22" s="665"/>
      <c r="Z22" s="723">
        <v>59.7</v>
      </c>
      <c r="AA22" s="723"/>
      <c r="AB22" s="723"/>
      <c r="AC22" s="723"/>
      <c r="AD22" s="724">
        <v>1715393</v>
      </c>
      <c r="AE22" s="724"/>
      <c r="AF22" s="724"/>
      <c r="AG22" s="724"/>
      <c r="AH22" s="724"/>
      <c r="AI22" s="724"/>
      <c r="AJ22" s="724"/>
      <c r="AK22" s="724"/>
      <c r="AL22" s="666">
        <v>100</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137</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586</v>
      </c>
      <c r="S23" s="664"/>
      <c r="T23" s="664"/>
      <c r="U23" s="664"/>
      <c r="V23" s="664"/>
      <c r="W23" s="664"/>
      <c r="X23" s="664"/>
      <c r="Y23" s="665"/>
      <c r="Z23" s="723">
        <v>0</v>
      </c>
      <c r="AA23" s="723"/>
      <c r="AB23" s="723"/>
      <c r="AC23" s="723"/>
      <c r="AD23" s="724">
        <v>586</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137</v>
      </c>
      <c r="BH23" s="664"/>
      <c r="BI23" s="664"/>
      <c r="BJ23" s="664"/>
      <c r="BK23" s="664"/>
      <c r="BL23" s="664"/>
      <c r="BM23" s="664"/>
      <c r="BN23" s="665"/>
      <c r="BO23" s="723" t="s">
        <v>137</v>
      </c>
      <c r="BP23" s="723"/>
      <c r="BQ23" s="723"/>
      <c r="BR23" s="723"/>
      <c r="BS23" s="669" t="s">
        <v>137</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1473</v>
      </c>
      <c r="S24" s="664"/>
      <c r="T24" s="664"/>
      <c r="U24" s="664"/>
      <c r="V24" s="664"/>
      <c r="W24" s="664"/>
      <c r="X24" s="664"/>
      <c r="Y24" s="665"/>
      <c r="Z24" s="723">
        <v>0</v>
      </c>
      <c r="AA24" s="723"/>
      <c r="AB24" s="723"/>
      <c r="AC24" s="723"/>
      <c r="AD24" s="724" t="s">
        <v>137</v>
      </c>
      <c r="AE24" s="724"/>
      <c r="AF24" s="724"/>
      <c r="AG24" s="724"/>
      <c r="AH24" s="724"/>
      <c r="AI24" s="724"/>
      <c r="AJ24" s="724"/>
      <c r="AK24" s="724"/>
      <c r="AL24" s="666" t="s">
        <v>137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137</v>
      </c>
      <c r="BH24" s="664"/>
      <c r="BI24" s="664"/>
      <c r="BJ24" s="664"/>
      <c r="BK24" s="664"/>
      <c r="BL24" s="664"/>
      <c r="BM24" s="664"/>
      <c r="BN24" s="665"/>
      <c r="BO24" s="723" t="s">
        <v>137</v>
      </c>
      <c r="BP24" s="723"/>
      <c r="BQ24" s="723"/>
      <c r="BR24" s="723"/>
      <c r="BS24" s="669" t="s">
        <v>137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964983</v>
      </c>
      <c r="CS24" s="727"/>
      <c r="CT24" s="727"/>
      <c r="CU24" s="727"/>
      <c r="CV24" s="727"/>
      <c r="CW24" s="727"/>
      <c r="CX24" s="727"/>
      <c r="CY24" s="773"/>
      <c r="CZ24" s="774">
        <v>33.4</v>
      </c>
      <c r="DA24" s="743"/>
      <c r="DB24" s="743"/>
      <c r="DC24" s="777"/>
      <c r="DD24" s="772">
        <v>799900</v>
      </c>
      <c r="DE24" s="727"/>
      <c r="DF24" s="727"/>
      <c r="DG24" s="727"/>
      <c r="DH24" s="727"/>
      <c r="DI24" s="727"/>
      <c r="DJ24" s="727"/>
      <c r="DK24" s="773"/>
      <c r="DL24" s="772">
        <v>797389</v>
      </c>
      <c r="DM24" s="727"/>
      <c r="DN24" s="727"/>
      <c r="DO24" s="727"/>
      <c r="DP24" s="727"/>
      <c r="DQ24" s="727"/>
      <c r="DR24" s="727"/>
      <c r="DS24" s="727"/>
      <c r="DT24" s="727"/>
      <c r="DU24" s="727"/>
      <c r="DV24" s="773"/>
      <c r="DW24" s="774">
        <v>44.8</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31462</v>
      </c>
      <c r="S25" s="664"/>
      <c r="T25" s="664"/>
      <c r="U25" s="664"/>
      <c r="V25" s="664"/>
      <c r="W25" s="664"/>
      <c r="X25" s="664"/>
      <c r="Y25" s="665"/>
      <c r="Z25" s="723">
        <v>1</v>
      </c>
      <c r="AA25" s="723"/>
      <c r="AB25" s="723"/>
      <c r="AC25" s="723"/>
      <c r="AD25" s="724" t="s">
        <v>137</v>
      </c>
      <c r="AE25" s="724"/>
      <c r="AF25" s="724"/>
      <c r="AG25" s="724"/>
      <c r="AH25" s="724"/>
      <c r="AI25" s="724"/>
      <c r="AJ25" s="724"/>
      <c r="AK25" s="724"/>
      <c r="AL25" s="666" t="s">
        <v>137</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137</v>
      </c>
      <c r="BP25" s="723"/>
      <c r="BQ25" s="723"/>
      <c r="BR25" s="723"/>
      <c r="BS25" s="669" t="s">
        <v>137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508760</v>
      </c>
      <c r="CS25" s="662"/>
      <c r="CT25" s="662"/>
      <c r="CU25" s="662"/>
      <c r="CV25" s="662"/>
      <c r="CW25" s="662"/>
      <c r="CX25" s="662"/>
      <c r="CY25" s="663"/>
      <c r="CZ25" s="666">
        <v>17.600000000000001</v>
      </c>
      <c r="DA25" s="695"/>
      <c r="DB25" s="695"/>
      <c r="DC25" s="696"/>
      <c r="DD25" s="669">
        <v>495813</v>
      </c>
      <c r="DE25" s="662"/>
      <c r="DF25" s="662"/>
      <c r="DG25" s="662"/>
      <c r="DH25" s="662"/>
      <c r="DI25" s="662"/>
      <c r="DJ25" s="662"/>
      <c r="DK25" s="663"/>
      <c r="DL25" s="669">
        <v>495813</v>
      </c>
      <c r="DM25" s="662"/>
      <c r="DN25" s="662"/>
      <c r="DO25" s="662"/>
      <c r="DP25" s="662"/>
      <c r="DQ25" s="662"/>
      <c r="DR25" s="662"/>
      <c r="DS25" s="662"/>
      <c r="DT25" s="662"/>
      <c r="DU25" s="662"/>
      <c r="DV25" s="663"/>
      <c r="DW25" s="666">
        <v>27.9</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2734</v>
      </c>
      <c r="S26" s="664"/>
      <c r="T26" s="664"/>
      <c r="U26" s="664"/>
      <c r="V26" s="664"/>
      <c r="W26" s="664"/>
      <c r="X26" s="664"/>
      <c r="Y26" s="665"/>
      <c r="Z26" s="723">
        <v>0.1</v>
      </c>
      <c r="AA26" s="723"/>
      <c r="AB26" s="723"/>
      <c r="AC26" s="723"/>
      <c r="AD26" s="724" t="s">
        <v>137</v>
      </c>
      <c r="AE26" s="724"/>
      <c r="AF26" s="724"/>
      <c r="AG26" s="724"/>
      <c r="AH26" s="724"/>
      <c r="AI26" s="724"/>
      <c r="AJ26" s="724"/>
      <c r="AK26" s="724"/>
      <c r="AL26" s="666" t="s">
        <v>137</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137</v>
      </c>
      <c r="BP26" s="723"/>
      <c r="BQ26" s="723"/>
      <c r="BR26" s="723"/>
      <c r="BS26" s="669" t="s">
        <v>137</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301146</v>
      </c>
      <c r="CS26" s="664"/>
      <c r="CT26" s="664"/>
      <c r="CU26" s="664"/>
      <c r="CV26" s="664"/>
      <c r="CW26" s="664"/>
      <c r="CX26" s="664"/>
      <c r="CY26" s="665"/>
      <c r="CZ26" s="666">
        <v>10.4</v>
      </c>
      <c r="DA26" s="695"/>
      <c r="DB26" s="695"/>
      <c r="DC26" s="696"/>
      <c r="DD26" s="669">
        <v>296363</v>
      </c>
      <c r="DE26" s="664"/>
      <c r="DF26" s="664"/>
      <c r="DG26" s="664"/>
      <c r="DH26" s="664"/>
      <c r="DI26" s="664"/>
      <c r="DJ26" s="664"/>
      <c r="DK26" s="665"/>
      <c r="DL26" s="669" t="s">
        <v>137</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180425</v>
      </c>
      <c r="S27" s="664"/>
      <c r="T27" s="664"/>
      <c r="U27" s="664"/>
      <c r="V27" s="664"/>
      <c r="W27" s="664"/>
      <c r="X27" s="664"/>
      <c r="Y27" s="665"/>
      <c r="Z27" s="723">
        <v>5.8</v>
      </c>
      <c r="AA27" s="723"/>
      <c r="AB27" s="723"/>
      <c r="AC27" s="723"/>
      <c r="AD27" s="724" t="s">
        <v>137</v>
      </c>
      <c r="AE27" s="724"/>
      <c r="AF27" s="724"/>
      <c r="AG27" s="724"/>
      <c r="AH27" s="724"/>
      <c r="AI27" s="724"/>
      <c r="AJ27" s="724"/>
      <c r="AK27" s="724"/>
      <c r="AL27" s="666" t="s">
        <v>137</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211566</v>
      </c>
      <c r="BH27" s="664"/>
      <c r="BI27" s="664"/>
      <c r="BJ27" s="664"/>
      <c r="BK27" s="664"/>
      <c r="BL27" s="664"/>
      <c r="BM27" s="664"/>
      <c r="BN27" s="665"/>
      <c r="BO27" s="723">
        <v>100</v>
      </c>
      <c r="BP27" s="723"/>
      <c r="BQ27" s="723"/>
      <c r="BR27" s="723"/>
      <c r="BS27" s="669" t="s">
        <v>137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200621</v>
      </c>
      <c r="CS27" s="662"/>
      <c r="CT27" s="662"/>
      <c r="CU27" s="662"/>
      <c r="CV27" s="662"/>
      <c r="CW27" s="662"/>
      <c r="CX27" s="662"/>
      <c r="CY27" s="663"/>
      <c r="CZ27" s="666">
        <v>6.9</v>
      </c>
      <c r="DA27" s="695"/>
      <c r="DB27" s="695"/>
      <c r="DC27" s="696"/>
      <c r="DD27" s="669">
        <v>48485</v>
      </c>
      <c r="DE27" s="662"/>
      <c r="DF27" s="662"/>
      <c r="DG27" s="662"/>
      <c r="DH27" s="662"/>
      <c r="DI27" s="662"/>
      <c r="DJ27" s="662"/>
      <c r="DK27" s="663"/>
      <c r="DL27" s="669">
        <v>45974</v>
      </c>
      <c r="DM27" s="662"/>
      <c r="DN27" s="662"/>
      <c r="DO27" s="662"/>
      <c r="DP27" s="662"/>
      <c r="DQ27" s="662"/>
      <c r="DR27" s="662"/>
      <c r="DS27" s="662"/>
      <c r="DT27" s="662"/>
      <c r="DU27" s="662"/>
      <c r="DV27" s="663"/>
      <c r="DW27" s="666">
        <v>2.6</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137</v>
      </c>
      <c r="AA28" s="723"/>
      <c r="AB28" s="723"/>
      <c r="AC28" s="723"/>
      <c r="AD28" s="724" t="s">
        <v>137</v>
      </c>
      <c r="AE28" s="724"/>
      <c r="AF28" s="724"/>
      <c r="AG28" s="724"/>
      <c r="AH28" s="724"/>
      <c r="AI28" s="724"/>
      <c r="AJ28" s="724"/>
      <c r="AK28" s="724"/>
      <c r="AL28" s="666" t="s">
        <v>137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255602</v>
      </c>
      <c r="CS28" s="664"/>
      <c r="CT28" s="664"/>
      <c r="CU28" s="664"/>
      <c r="CV28" s="664"/>
      <c r="CW28" s="664"/>
      <c r="CX28" s="664"/>
      <c r="CY28" s="665"/>
      <c r="CZ28" s="666">
        <v>8.9</v>
      </c>
      <c r="DA28" s="695"/>
      <c r="DB28" s="695"/>
      <c r="DC28" s="696"/>
      <c r="DD28" s="669">
        <v>255602</v>
      </c>
      <c r="DE28" s="664"/>
      <c r="DF28" s="664"/>
      <c r="DG28" s="664"/>
      <c r="DH28" s="664"/>
      <c r="DI28" s="664"/>
      <c r="DJ28" s="664"/>
      <c r="DK28" s="665"/>
      <c r="DL28" s="669">
        <v>255602</v>
      </c>
      <c r="DM28" s="664"/>
      <c r="DN28" s="664"/>
      <c r="DO28" s="664"/>
      <c r="DP28" s="664"/>
      <c r="DQ28" s="664"/>
      <c r="DR28" s="664"/>
      <c r="DS28" s="664"/>
      <c r="DT28" s="664"/>
      <c r="DU28" s="664"/>
      <c r="DV28" s="665"/>
      <c r="DW28" s="666">
        <v>14.4</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162813</v>
      </c>
      <c r="S29" s="664"/>
      <c r="T29" s="664"/>
      <c r="U29" s="664"/>
      <c r="V29" s="664"/>
      <c r="W29" s="664"/>
      <c r="X29" s="664"/>
      <c r="Y29" s="665"/>
      <c r="Z29" s="723">
        <v>5.2</v>
      </c>
      <c r="AA29" s="723"/>
      <c r="AB29" s="723"/>
      <c r="AC29" s="723"/>
      <c r="AD29" s="724" t="s">
        <v>137</v>
      </c>
      <c r="AE29" s="724"/>
      <c r="AF29" s="724"/>
      <c r="AG29" s="724"/>
      <c r="AH29" s="724"/>
      <c r="AI29" s="724"/>
      <c r="AJ29" s="724"/>
      <c r="AK29" s="724"/>
      <c r="AL29" s="666" t="s">
        <v>129</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255511</v>
      </c>
      <c r="CS29" s="662"/>
      <c r="CT29" s="662"/>
      <c r="CU29" s="662"/>
      <c r="CV29" s="662"/>
      <c r="CW29" s="662"/>
      <c r="CX29" s="662"/>
      <c r="CY29" s="663"/>
      <c r="CZ29" s="666">
        <v>8.9</v>
      </c>
      <c r="DA29" s="695"/>
      <c r="DB29" s="695"/>
      <c r="DC29" s="696"/>
      <c r="DD29" s="669">
        <v>255511</v>
      </c>
      <c r="DE29" s="662"/>
      <c r="DF29" s="662"/>
      <c r="DG29" s="662"/>
      <c r="DH29" s="662"/>
      <c r="DI29" s="662"/>
      <c r="DJ29" s="662"/>
      <c r="DK29" s="663"/>
      <c r="DL29" s="669">
        <v>255511</v>
      </c>
      <c r="DM29" s="662"/>
      <c r="DN29" s="662"/>
      <c r="DO29" s="662"/>
      <c r="DP29" s="662"/>
      <c r="DQ29" s="662"/>
      <c r="DR29" s="662"/>
      <c r="DS29" s="662"/>
      <c r="DT29" s="662"/>
      <c r="DU29" s="662"/>
      <c r="DV29" s="663"/>
      <c r="DW29" s="666">
        <v>14.4</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38293</v>
      </c>
      <c r="S30" s="664"/>
      <c r="T30" s="664"/>
      <c r="U30" s="664"/>
      <c r="V30" s="664"/>
      <c r="W30" s="664"/>
      <c r="X30" s="664"/>
      <c r="Y30" s="665"/>
      <c r="Z30" s="723">
        <v>1.2</v>
      </c>
      <c r="AA30" s="723"/>
      <c r="AB30" s="723"/>
      <c r="AC30" s="723"/>
      <c r="AD30" s="724" t="s">
        <v>137</v>
      </c>
      <c r="AE30" s="724"/>
      <c r="AF30" s="724"/>
      <c r="AG30" s="724"/>
      <c r="AH30" s="724"/>
      <c r="AI30" s="724"/>
      <c r="AJ30" s="724"/>
      <c r="AK30" s="724"/>
      <c r="AL30" s="666" t="s">
        <v>129</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99.1</v>
      </c>
      <c r="BH30" s="742"/>
      <c r="BI30" s="742"/>
      <c r="BJ30" s="742"/>
      <c r="BK30" s="742"/>
      <c r="BL30" s="742"/>
      <c r="BM30" s="743">
        <v>96.7</v>
      </c>
      <c r="BN30" s="742"/>
      <c r="BO30" s="742"/>
      <c r="BP30" s="742"/>
      <c r="BQ30" s="744"/>
      <c r="BR30" s="741">
        <v>99.1</v>
      </c>
      <c r="BS30" s="742"/>
      <c r="BT30" s="742"/>
      <c r="BU30" s="742"/>
      <c r="BV30" s="742"/>
      <c r="BW30" s="742"/>
      <c r="BX30" s="743">
        <v>96.2</v>
      </c>
      <c r="BY30" s="742"/>
      <c r="BZ30" s="742"/>
      <c r="CA30" s="742"/>
      <c r="CB30" s="744"/>
      <c r="CD30" s="747"/>
      <c r="CE30" s="748"/>
      <c r="CF30" s="705" t="s">
        <v>310</v>
      </c>
      <c r="CG30" s="702"/>
      <c r="CH30" s="702"/>
      <c r="CI30" s="702"/>
      <c r="CJ30" s="702"/>
      <c r="CK30" s="702"/>
      <c r="CL30" s="702"/>
      <c r="CM30" s="702"/>
      <c r="CN30" s="702"/>
      <c r="CO30" s="702"/>
      <c r="CP30" s="702"/>
      <c r="CQ30" s="703"/>
      <c r="CR30" s="661">
        <v>240798</v>
      </c>
      <c r="CS30" s="664"/>
      <c r="CT30" s="664"/>
      <c r="CU30" s="664"/>
      <c r="CV30" s="664"/>
      <c r="CW30" s="664"/>
      <c r="CX30" s="664"/>
      <c r="CY30" s="665"/>
      <c r="CZ30" s="666">
        <v>8.3000000000000007</v>
      </c>
      <c r="DA30" s="695"/>
      <c r="DB30" s="695"/>
      <c r="DC30" s="696"/>
      <c r="DD30" s="669">
        <v>240798</v>
      </c>
      <c r="DE30" s="664"/>
      <c r="DF30" s="664"/>
      <c r="DG30" s="664"/>
      <c r="DH30" s="664"/>
      <c r="DI30" s="664"/>
      <c r="DJ30" s="664"/>
      <c r="DK30" s="665"/>
      <c r="DL30" s="669">
        <v>240798</v>
      </c>
      <c r="DM30" s="664"/>
      <c r="DN30" s="664"/>
      <c r="DO30" s="664"/>
      <c r="DP30" s="664"/>
      <c r="DQ30" s="664"/>
      <c r="DR30" s="664"/>
      <c r="DS30" s="664"/>
      <c r="DT30" s="664"/>
      <c r="DU30" s="664"/>
      <c r="DV30" s="665"/>
      <c r="DW30" s="666">
        <v>13.5</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23880</v>
      </c>
      <c r="S31" s="664"/>
      <c r="T31" s="664"/>
      <c r="U31" s="664"/>
      <c r="V31" s="664"/>
      <c r="W31" s="664"/>
      <c r="X31" s="664"/>
      <c r="Y31" s="665"/>
      <c r="Z31" s="723">
        <v>0.8</v>
      </c>
      <c r="AA31" s="723"/>
      <c r="AB31" s="723"/>
      <c r="AC31" s="723"/>
      <c r="AD31" s="724" t="s">
        <v>137</v>
      </c>
      <c r="AE31" s="724"/>
      <c r="AF31" s="724"/>
      <c r="AG31" s="724"/>
      <c r="AH31" s="724"/>
      <c r="AI31" s="724"/>
      <c r="AJ31" s="724"/>
      <c r="AK31" s="724"/>
      <c r="AL31" s="666" t="s">
        <v>137</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99.5</v>
      </c>
      <c r="BH31" s="662"/>
      <c r="BI31" s="662"/>
      <c r="BJ31" s="662"/>
      <c r="BK31" s="662"/>
      <c r="BL31" s="662"/>
      <c r="BM31" s="667">
        <v>97.7</v>
      </c>
      <c r="BN31" s="740"/>
      <c r="BO31" s="740"/>
      <c r="BP31" s="740"/>
      <c r="BQ31" s="701"/>
      <c r="BR31" s="739">
        <v>99.4</v>
      </c>
      <c r="BS31" s="662"/>
      <c r="BT31" s="662"/>
      <c r="BU31" s="662"/>
      <c r="BV31" s="662"/>
      <c r="BW31" s="662"/>
      <c r="BX31" s="667">
        <v>97.3</v>
      </c>
      <c r="BY31" s="740"/>
      <c r="BZ31" s="740"/>
      <c r="CA31" s="740"/>
      <c r="CB31" s="701"/>
      <c r="CD31" s="747"/>
      <c r="CE31" s="748"/>
      <c r="CF31" s="705" t="s">
        <v>314</v>
      </c>
      <c r="CG31" s="702"/>
      <c r="CH31" s="702"/>
      <c r="CI31" s="702"/>
      <c r="CJ31" s="702"/>
      <c r="CK31" s="702"/>
      <c r="CL31" s="702"/>
      <c r="CM31" s="702"/>
      <c r="CN31" s="702"/>
      <c r="CO31" s="702"/>
      <c r="CP31" s="702"/>
      <c r="CQ31" s="703"/>
      <c r="CR31" s="661">
        <v>14713</v>
      </c>
      <c r="CS31" s="662"/>
      <c r="CT31" s="662"/>
      <c r="CU31" s="662"/>
      <c r="CV31" s="662"/>
      <c r="CW31" s="662"/>
      <c r="CX31" s="662"/>
      <c r="CY31" s="663"/>
      <c r="CZ31" s="666">
        <v>0.5</v>
      </c>
      <c r="DA31" s="695"/>
      <c r="DB31" s="695"/>
      <c r="DC31" s="696"/>
      <c r="DD31" s="669">
        <v>14713</v>
      </c>
      <c r="DE31" s="662"/>
      <c r="DF31" s="662"/>
      <c r="DG31" s="662"/>
      <c r="DH31" s="662"/>
      <c r="DI31" s="662"/>
      <c r="DJ31" s="662"/>
      <c r="DK31" s="663"/>
      <c r="DL31" s="669">
        <v>14713</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115511</v>
      </c>
      <c r="S32" s="664"/>
      <c r="T32" s="664"/>
      <c r="U32" s="664"/>
      <c r="V32" s="664"/>
      <c r="W32" s="664"/>
      <c r="X32" s="664"/>
      <c r="Y32" s="665"/>
      <c r="Z32" s="723">
        <v>3.7</v>
      </c>
      <c r="AA32" s="723"/>
      <c r="AB32" s="723"/>
      <c r="AC32" s="723"/>
      <c r="AD32" s="724" t="s">
        <v>137</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98.9</v>
      </c>
      <c r="BH32" s="677"/>
      <c r="BI32" s="677"/>
      <c r="BJ32" s="677"/>
      <c r="BK32" s="677"/>
      <c r="BL32" s="677"/>
      <c r="BM32" s="721">
        <v>96.2</v>
      </c>
      <c r="BN32" s="677"/>
      <c r="BO32" s="677"/>
      <c r="BP32" s="677"/>
      <c r="BQ32" s="714"/>
      <c r="BR32" s="738">
        <v>99</v>
      </c>
      <c r="BS32" s="677"/>
      <c r="BT32" s="677"/>
      <c r="BU32" s="677"/>
      <c r="BV32" s="677"/>
      <c r="BW32" s="677"/>
      <c r="BX32" s="721">
        <v>95.5</v>
      </c>
      <c r="BY32" s="677"/>
      <c r="BZ32" s="677"/>
      <c r="CA32" s="677"/>
      <c r="CB32" s="714"/>
      <c r="CD32" s="749"/>
      <c r="CE32" s="750"/>
      <c r="CF32" s="705" t="s">
        <v>317</v>
      </c>
      <c r="CG32" s="702"/>
      <c r="CH32" s="702"/>
      <c r="CI32" s="702"/>
      <c r="CJ32" s="702"/>
      <c r="CK32" s="702"/>
      <c r="CL32" s="702"/>
      <c r="CM32" s="702"/>
      <c r="CN32" s="702"/>
      <c r="CO32" s="702"/>
      <c r="CP32" s="702"/>
      <c r="CQ32" s="703"/>
      <c r="CR32" s="661">
        <v>91</v>
      </c>
      <c r="CS32" s="664"/>
      <c r="CT32" s="664"/>
      <c r="CU32" s="664"/>
      <c r="CV32" s="664"/>
      <c r="CW32" s="664"/>
      <c r="CX32" s="664"/>
      <c r="CY32" s="665"/>
      <c r="CZ32" s="666">
        <v>0</v>
      </c>
      <c r="DA32" s="695"/>
      <c r="DB32" s="695"/>
      <c r="DC32" s="696"/>
      <c r="DD32" s="669">
        <v>91</v>
      </c>
      <c r="DE32" s="664"/>
      <c r="DF32" s="664"/>
      <c r="DG32" s="664"/>
      <c r="DH32" s="664"/>
      <c r="DI32" s="664"/>
      <c r="DJ32" s="664"/>
      <c r="DK32" s="665"/>
      <c r="DL32" s="669">
        <v>91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39157</v>
      </c>
      <c r="S33" s="664"/>
      <c r="T33" s="664"/>
      <c r="U33" s="664"/>
      <c r="V33" s="664"/>
      <c r="W33" s="664"/>
      <c r="X33" s="664"/>
      <c r="Y33" s="665"/>
      <c r="Z33" s="723">
        <v>1.3</v>
      </c>
      <c r="AA33" s="723"/>
      <c r="AB33" s="723"/>
      <c r="AC33" s="723"/>
      <c r="AD33" s="724" t="s">
        <v>137</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1619474</v>
      </c>
      <c r="CS33" s="662"/>
      <c r="CT33" s="662"/>
      <c r="CU33" s="662"/>
      <c r="CV33" s="662"/>
      <c r="CW33" s="662"/>
      <c r="CX33" s="662"/>
      <c r="CY33" s="663"/>
      <c r="CZ33" s="666">
        <v>56.1</v>
      </c>
      <c r="DA33" s="695"/>
      <c r="DB33" s="695"/>
      <c r="DC33" s="696"/>
      <c r="DD33" s="669">
        <v>1041785</v>
      </c>
      <c r="DE33" s="662"/>
      <c r="DF33" s="662"/>
      <c r="DG33" s="662"/>
      <c r="DH33" s="662"/>
      <c r="DI33" s="662"/>
      <c r="DJ33" s="662"/>
      <c r="DK33" s="663"/>
      <c r="DL33" s="669">
        <v>679743</v>
      </c>
      <c r="DM33" s="662"/>
      <c r="DN33" s="662"/>
      <c r="DO33" s="662"/>
      <c r="DP33" s="662"/>
      <c r="DQ33" s="662"/>
      <c r="DR33" s="662"/>
      <c r="DS33" s="662"/>
      <c r="DT33" s="662"/>
      <c r="DU33" s="662"/>
      <c r="DV33" s="663"/>
      <c r="DW33" s="666">
        <v>38.200000000000003</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93248</v>
      </c>
      <c r="S34" s="664"/>
      <c r="T34" s="664"/>
      <c r="U34" s="664"/>
      <c r="V34" s="664"/>
      <c r="W34" s="664"/>
      <c r="X34" s="664"/>
      <c r="Y34" s="665"/>
      <c r="Z34" s="723">
        <v>3</v>
      </c>
      <c r="AA34" s="723"/>
      <c r="AB34" s="723"/>
      <c r="AC34" s="723"/>
      <c r="AD34" s="724">
        <v>5</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455732</v>
      </c>
      <c r="CS34" s="664"/>
      <c r="CT34" s="664"/>
      <c r="CU34" s="664"/>
      <c r="CV34" s="664"/>
      <c r="CW34" s="664"/>
      <c r="CX34" s="664"/>
      <c r="CY34" s="665"/>
      <c r="CZ34" s="666">
        <v>15.8</v>
      </c>
      <c r="DA34" s="695"/>
      <c r="DB34" s="695"/>
      <c r="DC34" s="696"/>
      <c r="DD34" s="669">
        <v>369495</v>
      </c>
      <c r="DE34" s="664"/>
      <c r="DF34" s="664"/>
      <c r="DG34" s="664"/>
      <c r="DH34" s="664"/>
      <c r="DI34" s="664"/>
      <c r="DJ34" s="664"/>
      <c r="DK34" s="665"/>
      <c r="DL34" s="669">
        <v>312316</v>
      </c>
      <c r="DM34" s="664"/>
      <c r="DN34" s="664"/>
      <c r="DO34" s="664"/>
      <c r="DP34" s="664"/>
      <c r="DQ34" s="664"/>
      <c r="DR34" s="664"/>
      <c r="DS34" s="664"/>
      <c r="DT34" s="664"/>
      <c r="DU34" s="664"/>
      <c r="DV34" s="665"/>
      <c r="DW34" s="666">
        <v>17.600000000000001</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562900</v>
      </c>
      <c r="S35" s="664"/>
      <c r="T35" s="664"/>
      <c r="U35" s="664"/>
      <c r="V35" s="664"/>
      <c r="W35" s="664"/>
      <c r="X35" s="664"/>
      <c r="Y35" s="665"/>
      <c r="Z35" s="723">
        <v>18.100000000000001</v>
      </c>
      <c r="AA35" s="723"/>
      <c r="AB35" s="723"/>
      <c r="AC35" s="723"/>
      <c r="AD35" s="724" t="s">
        <v>129</v>
      </c>
      <c r="AE35" s="724"/>
      <c r="AF35" s="724"/>
      <c r="AG35" s="724"/>
      <c r="AH35" s="724"/>
      <c r="AI35" s="724"/>
      <c r="AJ35" s="724"/>
      <c r="AK35" s="724"/>
      <c r="AL35" s="666" t="s">
        <v>137</v>
      </c>
      <c r="AM35" s="667"/>
      <c r="AN35" s="667"/>
      <c r="AO35" s="725"/>
      <c r="AP35" s="234"/>
      <c r="AQ35" s="729" t="s">
        <v>325</v>
      </c>
      <c r="AR35" s="730"/>
      <c r="AS35" s="730"/>
      <c r="AT35" s="730"/>
      <c r="AU35" s="730"/>
      <c r="AV35" s="730"/>
      <c r="AW35" s="730"/>
      <c r="AX35" s="730"/>
      <c r="AY35" s="731"/>
      <c r="AZ35" s="726">
        <v>388855</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3501</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56640</v>
      </c>
      <c r="CS35" s="662"/>
      <c r="CT35" s="662"/>
      <c r="CU35" s="662"/>
      <c r="CV35" s="662"/>
      <c r="CW35" s="662"/>
      <c r="CX35" s="662"/>
      <c r="CY35" s="663"/>
      <c r="CZ35" s="666">
        <v>2</v>
      </c>
      <c r="DA35" s="695"/>
      <c r="DB35" s="695"/>
      <c r="DC35" s="696"/>
      <c r="DD35" s="669">
        <v>50115</v>
      </c>
      <c r="DE35" s="662"/>
      <c r="DF35" s="662"/>
      <c r="DG35" s="662"/>
      <c r="DH35" s="662"/>
      <c r="DI35" s="662"/>
      <c r="DJ35" s="662"/>
      <c r="DK35" s="663"/>
      <c r="DL35" s="669">
        <v>48757</v>
      </c>
      <c r="DM35" s="662"/>
      <c r="DN35" s="662"/>
      <c r="DO35" s="662"/>
      <c r="DP35" s="662"/>
      <c r="DQ35" s="662"/>
      <c r="DR35" s="662"/>
      <c r="DS35" s="662"/>
      <c r="DT35" s="662"/>
      <c r="DU35" s="662"/>
      <c r="DV35" s="663"/>
      <c r="DW35" s="666">
        <v>2.7</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137</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137</v>
      </c>
      <c r="AM36" s="667"/>
      <c r="AN36" s="667"/>
      <c r="AO36" s="725"/>
      <c r="AQ36" s="698" t="s">
        <v>329</v>
      </c>
      <c r="AR36" s="699"/>
      <c r="AS36" s="699"/>
      <c r="AT36" s="699"/>
      <c r="AU36" s="699"/>
      <c r="AV36" s="699"/>
      <c r="AW36" s="699"/>
      <c r="AX36" s="699"/>
      <c r="AY36" s="700"/>
      <c r="AZ36" s="661">
        <v>153400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2507</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623037</v>
      </c>
      <c r="CS36" s="664"/>
      <c r="CT36" s="664"/>
      <c r="CU36" s="664"/>
      <c r="CV36" s="664"/>
      <c r="CW36" s="664"/>
      <c r="CX36" s="664"/>
      <c r="CY36" s="665"/>
      <c r="CZ36" s="666">
        <v>21.6</v>
      </c>
      <c r="DA36" s="695"/>
      <c r="DB36" s="695"/>
      <c r="DC36" s="696"/>
      <c r="DD36" s="669">
        <v>202720</v>
      </c>
      <c r="DE36" s="664"/>
      <c r="DF36" s="664"/>
      <c r="DG36" s="664"/>
      <c r="DH36" s="664"/>
      <c r="DI36" s="664"/>
      <c r="DJ36" s="664"/>
      <c r="DK36" s="665"/>
      <c r="DL36" s="669">
        <v>160990</v>
      </c>
      <c r="DM36" s="664"/>
      <c r="DN36" s="664"/>
      <c r="DO36" s="664"/>
      <c r="DP36" s="664"/>
      <c r="DQ36" s="664"/>
      <c r="DR36" s="664"/>
      <c r="DS36" s="664"/>
      <c r="DT36" s="664"/>
      <c r="DU36" s="664"/>
      <c r="DV36" s="665"/>
      <c r="DW36" s="666">
        <v>9</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63500</v>
      </c>
      <c r="S37" s="664"/>
      <c r="T37" s="664"/>
      <c r="U37" s="664"/>
      <c r="V37" s="664"/>
      <c r="W37" s="664"/>
      <c r="X37" s="664"/>
      <c r="Y37" s="665"/>
      <c r="Z37" s="723">
        <v>2</v>
      </c>
      <c r="AA37" s="723"/>
      <c r="AB37" s="723"/>
      <c r="AC37" s="723"/>
      <c r="AD37" s="724" t="s">
        <v>137</v>
      </c>
      <c r="AE37" s="724"/>
      <c r="AF37" s="724"/>
      <c r="AG37" s="724"/>
      <c r="AH37" s="724"/>
      <c r="AI37" s="724"/>
      <c r="AJ37" s="724"/>
      <c r="AK37" s="724"/>
      <c r="AL37" s="666" t="s">
        <v>137</v>
      </c>
      <c r="AM37" s="667"/>
      <c r="AN37" s="667"/>
      <c r="AO37" s="725"/>
      <c r="AQ37" s="698" t="s">
        <v>333</v>
      </c>
      <c r="AR37" s="699"/>
      <c r="AS37" s="699"/>
      <c r="AT37" s="699"/>
      <c r="AU37" s="699"/>
      <c r="AV37" s="699"/>
      <c r="AW37" s="699"/>
      <c r="AX37" s="699"/>
      <c r="AY37" s="700"/>
      <c r="AZ37" s="661">
        <v>12350</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419</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418549</v>
      </c>
      <c r="CS37" s="662"/>
      <c r="CT37" s="662"/>
      <c r="CU37" s="662"/>
      <c r="CV37" s="662"/>
      <c r="CW37" s="662"/>
      <c r="CX37" s="662"/>
      <c r="CY37" s="663"/>
      <c r="CZ37" s="666">
        <v>14.5</v>
      </c>
      <c r="DA37" s="695"/>
      <c r="DB37" s="695"/>
      <c r="DC37" s="696"/>
      <c r="DD37" s="669">
        <v>102349</v>
      </c>
      <c r="DE37" s="662"/>
      <c r="DF37" s="662"/>
      <c r="DG37" s="662"/>
      <c r="DH37" s="662"/>
      <c r="DI37" s="662"/>
      <c r="DJ37" s="662"/>
      <c r="DK37" s="663"/>
      <c r="DL37" s="669">
        <v>93341</v>
      </c>
      <c r="DM37" s="662"/>
      <c r="DN37" s="662"/>
      <c r="DO37" s="662"/>
      <c r="DP37" s="662"/>
      <c r="DQ37" s="662"/>
      <c r="DR37" s="662"/>
      <c r="DS37" s="662"/>
      <c r="DT37" s="662"/>
      <c r="DU37" s="662"/>
      <c r="DV37" s="663"/>
      <c r="DW37" s="666">
        <v>5.2</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3105907</v>
      </c>
      <c r="S38" s="713"/>
      <c r="T38" s="713"/>
      <c r="U38" s="713"/>
      <c r="V38" s="713"/>
      <c r="W38" s="713"/>
      <c r="X38" s="713"/>
      <c r="Y38" s="718"/>
      <c r="Z38" s="719">
        <v>100</v>
      </c>
      <c r="AA38" s="719"/>
      <c r="AB38" s="719"/>
      <c r="AC38" s="719"/>
      <c r="AD38" s="720">
        <v>1715984</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338</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715</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388855</v>
      </c>
      <c r="CS38" s="664"/>
      <c r="CT38" s="664"/>
      <c r="CU38" s="664"/>
      <c r="CV38" s="664"/>
      <c r="CW38" s="664"/>
      <c r="CX38" s="664"/>
      <c r="CY38" s="665"/>
      <c r="CZ38" s="666">
        <v>13.5</v>
      </c>
      <c r="DA38" s="695"/>
      <c r="DB38" s="695"/>
      <c r="DC38" s="696"/>
      <c r="DD38" s="669">
        <v>354067</v>
      </c>
      <c r="DE38" s="664"/>
      <c r="DF38" s="664"/>
      <c r="DG38" s="664"/>
      <c r="DH38" s="664"/>
      <c r="DI38" s="664"/>
      <c r="DJ38" s="664"/>
      <c r="DK38" s="665"/>
      <c r="DL38" s="669">
        <v>157680</v>
      </c>
      <c r="DM38" s="664"/>
      <c r="DN38" s="664"/>
      <c r="DO38" s="664"/>
      <c r="DP38" s="664"/>
      <c r="DQ38" s="664"/>
      <c r="DR38" s="664"/>
      <c r="DS38" s="664"/>
      <c r="DT38" s="664"/>
      <c r="DU38" s="664"/>
      <c r="DV38" s="665"/>
      <c r="DW38" s="666">
        <v>8.9</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137</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103</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89580</v>
      </c>
      <c r="CS39" s="662"/>
      <c r="CT39" s="662"/>
      <c r="CU39" s="662"/>
      <c r="CV39" s="662"/>
      <c r="CW39" s="662"/>
      <c r="CX39" s="662"/>
      <c r="CY39" s="663"/>
      <c r="CZ39" s="666">
        <v>3.1</v>
      </c>
      <c r="DA39" s="695"/>
      <c r="DB39" s="695"/>
      <c r="DC39" s="696"/>
      <c r="DD39" s="669">
        <v>65388</v>
      </c>
      <c r="DE39" s="662"/>
      <c r="DF39" s="662"/>
      <c r="DG39" s="662"/>
      <c r="DH39" s="662"/>
      <c r="DI39" s="662"/>
      <c r="DJ39" s="662"/>
      <c r="DK39" s="663"/>
      <c r="DL39" s="669" t="s">
        <v>338</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73986</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338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5630</v>
      </c>
      <c r="CS40" s="664"/>
      <c r="CT40" s="664"/>
      <c r="CU40" s="664"/>
      <c r="CV40" s="664"/>
      <c r="CW40" s="664"/>
      <c r="CX40" s="664"/>
      <c r="CY40" s="665"/>
      <c r="CZ40" s="666">
        <v>0.2</v>
      </c>
      <c r="DA40" s="695"/>
      <c r="DB40" s="695"/>
      <c r="DC40" s="696"/>
      <c r="DD40" s="669" t="s">
        <v>137</v>
      </c>
      <c r="DE40" s="664"/>
      <c r="DF40" s="664"/>
      <c r="DG40" s="664"/>
      <c r="DH40" s="664"/>
      <c r="DI40" s="664"/>
      <c r="DJ40" s="664"/>
      <c r="DK40" s="665"/>
      <c r="DL40" s="669" t="s">
        <v>338</v>
      </c>
      <c r="DM40" s="664"/>
      <c r="DN40" s="664"/>
      <c r="DO40" s="664"/>
      <c r="DP40" s="664"/>
      <c r="DQ40" s="664"/>
      <c r="DR40" s="664"/>
      <c r="DS40" s="664"/>
      <c r="DT40" s="664"/>
      <c r="DU40" s="664"/>
      <c r="DV40" s="665"/>
      <c r="DW40" s="666" t="s">
        <v>338</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149119</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298</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338</v>
      </c>
      <c r="CS41" s="662"/>
      <c r="CT41" s="662"/>
      <c r="CU41" s="662"/>
      <c r="CV41" s="662"/>
      <c r="CW41" s="662"/>
      <c r="CX41" s="662"/>
      <c r="CY41" s="663"/>
      <c r="CZ41" s="666" t="s">
        <v>338</v>
      </c>
      <c r="DA41" s="695"/>
      <c r="DB41" s="695"/>
      <c r="DC41" s="696"/>
      <c r="DD41" s="669" t="s">
        <v>338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302444</v>
      </c>
      <c r="CS42" s="664"/>
      <c r="CT42" s="664"/>
      <c r="CU42" s="664"/>
      <c r="CV42" s="664"/>
      <c r="CW42" s="664"/>
      <c r="CX42" s="664"/>
      <c r="CY42" s="665"/>
      <c r="CZ42" s="666">
        <v>10.5</v>
      </c>
      <c r="DA42" s="667"/>
      <c r="DB42" s="667"/>
      <c r="DC42" s="668"/>
      <c r="DD42" s="669">
        <v>67364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3802</v>
      </c>
      <c r="CS43" s="662"/>
      <c r="CT43" s="662"/>
      <c r="CU43" s="662"/>
      <c r="CV43" s="662"/>
      <c r="CW43" s="662"/>
      <c r="CX43" s="662"/>
      <c r="CY43" s="663"/>
      <c r="CZ43" s="666">
        <v>0.1</v>
      </c>
      <c r="DA43" s="695"/>
      <c r="DB43" s="695"/>
      <c r="DC43" s="696"/>
      <c r="DD43" s="669">
        <v>3802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305</v>
      </c>
      <c r="CE44" s="690"/>
      <c r="CF44" s="658" t="s">
        <v>356</v>
      </c>
      <c r="CG44" s="659"/>
      <c r="CH44" s="659"/>
      <c r="CI44" s="659"/>
      <c r="CJ44" s="659"/>
      <c r="CK44" s="659"/>
      <c r="CL44" s="659"/>
      <c r="CM44" s="659"/>
      <c r="CN44" s="659"/>
      <c r="CO44" s="659"/>
      <c r="CP44" s="659"/>
      <c r="CQ44" s="660"/>
      <c r="CR44" s="661">
        <v>287378</v>
      </c>
      <c r="CS44" s="664"/>
      <c r="CT44" s="664"/>
      <c r="CU44" s="664"/>
      <c r="CV44" s="664"/>
      <c r="CW44" s="664"/>
      <c r="CX44" s="664"/>
      <c r="CY44" s="665"/>
      <c r="CZ44" s="666">
        <v>10</v>
      </c>
      <c r="DA44" s="667"/>
      <c r="DB44" s="667"/>
      <c r="DC44" s="668"/>
      <c r="DD44" s="669">
        <v>52298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110462</v>
      </c>
      <c r="CS45" s="662"/>
      <c r="CT45" s="662"/>
      <c r="CU45" s="662"/>
      <c r="CV45" s="662"/>
      <c r="CW45" s="662"/>
      <c r="CX45" s="662"/>
      <c r="CY45" s="663"/>
      <c r="CZ45" s="666">
        <v>3.8</v>
      </c>
      <c r="DA45" s="695"/>
      <c r="DB45" s="695"/>
      <c r="DC45" s="696"/>
      <c r="DD45" s="669">
        <v>6309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172617</v>
      </c>
      <c r="CS46" s="664"/>
      <c r="CT46" s="664"/>
      <c r="CU46" s="664"/>
      <c r="CV46" s="664"/>
      <c r="CW46" s="664"/>
      <c r="CX46" s="664"/>
      <c r="CY46" s="665"/>
      <c r="CZ46" s="666">
        <v>6</v>
      </c>
      <c r="DA46" s="667"/>
      <c r="DB46" s="667"/>
      <c r="DC46" s="668"/>
      <c r="DD46" s="669">
        <v>45902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15066</v>
      </c>
      <c r="CS47" s="662"/>
      <c r="CT47" s="662"/>
      <c r="CU47" s="662"/>
      <c r="CV47" s="662"/>
      <c r="CW47" s="662"/>
      <c r="CX47" s="662"/>
      <c r="CY47" s="663"/>
      <c r="CZ47" s="666">
        <v>0.5</v>
      </c>
      <c r="DA47" s="695"/>
      <c r="DB47" s="695"/>
      <c r="DC47" s="696"/>
      <c r="DD47" s="669">
        <v>15066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338</v>
      </c>
      <c r="CS48" s="664"/>
      <c r="CT48" s="664"/>
      <c r="CU48" s="664"/>
      <c r="CV48" s="664"/>
      <c r="CW48" s="664"/>
      <c r="CX48" s="664"/>
      <c r="CY48" s="665"/>
      <c r="CZ48" s="666" t="s">
        <v>338</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2886901</v>
      </c>
      <c r="CS49" s="677"/>
      <c r="CT49" s="677"/>
      <c r="CU49" s="677"/>
      <c r="CV49" s="677"/>
      <c r="CW49" s="677"/>
      <c r="CX49" s="677"/>
      <c r="CY49" s="678"/>
      <c r="CZ49" s="679">
        <v>100</v>
      </c>
      <c r="DA49" s="680"/>
      <c r="DB49" s="680"/>
      <c r="DC49" s="681"/>
      <c r="DD49" s="682">
        <v>1909049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6awG64mPrBEJEHn4hdy5suoQthLIdjmQ8Xt03avPwxGRWdiygO+e+NigBhcrlbS2X6E0Zjx9BymTRN4RwWBjOA==" saltValue="pncEks9XhXotK5YqQKamY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6" t="s">
        <v>363</v>
      </c>
      <c r="DK2" s="1207"/>
      <c r="DL2" s="1207"/>
      <c r="DM2" s="1207"/>
      <c r="DN2" s="1207"/>
      <c r="DO2" s="1208"/>
      <c r="DP2" s="249"/>
      <c r="DQ2" s="1206" t="s">
        <v>364</v>
      </c>
      <c r="DR2" s="1207"/>
      <c r="DS2" s="1207"/>
      <c r="DT2" s="1207"/>
      <c r="DU2" s="1207"/>
      <c r="DV2" s="1207"/>
      <c r="DW2" s="1207"/>
      <c r="DX2" s="1207"/>
      <c r="DY2" s="1207"/>
      <c r="DZ2" s="120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9" t="s">
        <v>365</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9"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6"/>
      <c r="BA5" s="256"/>
      <c r="BB5" s="256"/>
      <c r="BC5" s="256"/>
      <c r="BD5" s="256"/>
      <c r="BE5" s="257"/>
      <c r="BF5" s="257"/>
      <c r="BG5" s="257"/>
      <c r="BH5" s="257"/>
      <c r="BI5" s="257"/>
      <c r="BJ5" s="257"/>
      <c r="BK5" s="257"/>
      <c r="BL5" s="257"/>
      <c r="BM5" s="257"/>
      <c r="BN5" s="257"/>
      <c r="BO5" s="257"/>
      <c r="BP5" s="257"/>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4" t="s">
        <v>381</v>
      </c>
      <c r="DH5" s="1195"/>
      <c r="DI5" s="1195"/>
      <c r="DJ5" s="1195"/>
      <c r="DK5" s="1196"/>
      <c r="DL5" s="1194" t="s">
        <v>382</v>
      </c>
      <c r="DM5" s="1195"/>
      <c r="DN5" s="1195"/>
      <c r="DO5" s="1195"/>
      <c r="DP5" s="1196"/>
      <c r="DQ5" s="1096" t="s">
        <v>383</v>
      </c>
      <c r="DR5" s="1097"/>
      <c r="DS5" s="1097"/>
      <c r="DT5" s="1097"/>
      <c r="DU5" s="1098"/>
      <c r="DV5" s="1096" t="s">
        <v>374</v>
      </c>
      <c r="DW5" s="1097"/>
      <c r="DX5" s="1097"/>
      <c r="DY5" s="1097"/>
      <c r="DZ5" s="1112"/>
      <c r="EA5" s="254"/>
    </row>
    <row r="6" spans="1:131" s="255"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2"/>
      <c r="BA6" s="252"/>
      <c r="BB6" s="252"/>
      <c r="BC6" s="252"/>
      <c r="BD6" s="252"/>
      <c r="BE6" s="253"/>
      <c r="BF6" s="253"/>
      <c r="BG6" s="253"/>
      <c r="BH6" s="253"/>
      <c r="BI6" s="253"/>
      <c r="BJ6" s="253"/>
      <c r="BK6" s="253"/>
      <c r="BL6" s="253"/>
      <c r="BM6" s="253"/>
      <c r="BN6" s="253"/>
      <c r="BO6" s="253"/>
      <c r="BP6" s="253"/>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4"/>
    </row>
    <row r="7" spans="1:131" s="255" customFormat="1" ht="26.25" customHeight="1" thickTop="1" x14ac:dyDescent="0.15">
      <c r="A7" s="258">
        <v>1</v>
      </c>
      <c r="B7" s="1146" t="s">
        <v>384</v>
      </c>
      <c r="C7" s="1147"/>
      <c r="D7" s="1147"/>
      <c r="E7" s="1147"/>
      <c r="F7" s="1147"/>
      <c r="G7" s="1147"/>
      <c r="H7" s="1147"/>
      <c r="I7" s="1147"/>
      <c r="J7" s="1147"/>
      <c r="K7" s="1147"/>
      <c r="L7" s="1147"/>
      <c r="M7" s="1147"/>
      <c r="N7" s="1147"/>
      <c r="O7" s="1147"/>
      <c r="P7" s="1148"/>
      <c r="Q7" s="1200">
        <v>3106</v>
      </c>
      <c r="R7" s="1201"/>
      <c r="S7" s="1201"/>
      <c r="T7" s="1201"/>
      <c r="U7" s="1201"/>
      <c r="V7" s="1201">
        <v>2887</v>
      </c>
      <c r="W7" s="1201"/>
      <c r="X7" s="1201"/>
      <c r="Y7" s="1201"/>
      <c r="Z7" s="1201"/>
      <c r="AA7" s="1201">
        <v>219</v>
      </c>
      <c r="AB7" s="1201"/>
      <c r="AC7" s="1201"/>
      <c r="AD7" s="1201"/>
      <c r="AE7" s="1202"/>
      <c r="AF7" s="1203">
        <v>192</v>
      </c>
      <c r="AG7" s="1204"/>
      <c r="AH7" s="1204"/>
      <c r="AI7" s="1204"/>
      <c r="AJ7" s="1205"/>
      <c r="AK7" s="1187">
        <v>116</v>
      </c>
      <c r="AL7" s="1188"/>
      <c r="AM7" s="1188"/>
      <c r="AN7" s="1188"/>
      <c r="AO7" s="1188"/>
      <c r="AP7" s="1188">
        <v>2880</v>
      </c>
      <c r="AQ7" s="1188"/>
      <c r="AR7" s="1188"/>
      <c r="AS7" s="1188"/>
      <c r="AT7" s="1188"/>
      <c r="AU7" s="1189"/>
      <c r="AV7" s="1189"/>
      <c r="AW7" s="1189"/>
      <c r="AX7" s="1189"/>
      <c r="AY7" s="1190"/>
      <c r="AZ7" s="252"/>
      <c r="BA7" s="252"/>
      <c r="BB7" s="252"/>
      <c r="BC7" s="252"/>
      <c r="BD7" s="252"/>
      <c r="BE7" s="253"/>
      <c r="BF7" s="253"/>
      <c r="BG7" s="253"/>
      <c r="BH7" s="253"/>
      <c r="BI7" s="253"/>
      <c r="BJ7" s="253"/>
      <c r="BK7" s="253"/>
      <c r="BL7" s="253"/>
      <c r="BM7" s="253"/>
      <c r="BN7" s="253"/>
      <c r="BO7" s="253"/>
      <c r="BP7" s="253"/>
      <c r="BQ7" s="259">
        <v>1</v>
      </c>
      <c r="BR7" s="260"/>
      <c r="BS7" s="1191" t="s">
        <v>573</v>
      </c>
      <c r="BT7" s="1192"/>
      <c r="BU7" s="1192"/>
      <c r="BV7" s="1192"/>
      <c r="BW7" s="1192"/>
      <c r="BX7" s="1192"/>
      <c r="BY7" s="1192"/>
      <c r="BZ7" s="1192"/>
      <c r="CA7" s="1192"/>
      <c r="CB7" s="1192"/>
      <c r="CC7" s="1192"/>
      <c r="CD7" s="1192"/>
      <c r="CE7" s="1192"/>
      <c r="CF7" s="1192"/>
      <c r="CG7" s="1193"/>
      <c r="CH7" s="1184">
        <v>-7</v>
      </c>
      <c r="CI7" s="1185"/>
      <c r="CJ7" s="1185"/>
      <c r="CK7" s="1185"/>
      <c r="CL7" s="1186"/>
      <c r="CM7" s="1184">
        <v>-4</v>
      </c>
      <c r="CN7" s="1185"/>
      <c r="CO7" s="1185"/>
      <c r="CP7" s="1185"/>
      <c r="CQ7" s="1186"/>
      <c r="CR7" s="1184">
        <v>12</v>
      </c>
      <c r="CS7" s="1185"/>
      <c r="CT7" s="1185"/>
      <c r="CU7" s="1185"/>
      <c r="CV7" s="1186"/>
      <c r="CW7" s="1184" t="s">
        <v>584</v>
      </c>
      <c r="CX7" s="1185"/>
      <c r="CY7" s="1185"/>
      <c r="CZ7" s="1185"/>
      <c r="DA7" s="1186"/>
      <c r="DB7" s="1184">
        <v>5</v>
      </c>
      <c r="DC7" s="1185"/>
      <c r="DD7" s="1185"/>
      <c r="DE7" s="1185"/>
      <c r="DF7" s="1186"/>
      <c r="DG7" s="1184" t="s">
        <v>584</v>
      </c>
      <c r="DH7" s="1185"/>
      <c r="DI7" s="1185"/>
      <c r="DJ7" s="1185"/>
      <c r="DK7" s="1186"/>
      <c r="DL7" s="1184" t="s">
        <v>584</v>
      </c>
      <c r="DM7" s="1185"/>
      <c r="DN7" s="1185"/>
      <c r="DO7" s="1185"/>
      <c r="DP7" s="1186"/>
      <c r="DQ7" s="1184" t="s">
        <v>584</v>
      </c>
      <c r="DR7" s="1185"/>
      <c r="DS7" s="1185"/>
      <c r="DT7" s="1185"/>
      <c r="DU7" s="1186"/>
      <c r="DV7" s="1211"/>
      <c r="DW7" s="1212"/>
      <c r="DX7" s="1212"/>
      <c r="DY7" s="1212"/>
      <c r="DZ7" s="1213"/>
      <c r="EA7" s="254"/>
    </row>
    <row r="8" spans="1:131" s="255" customFormat="1" ht="26.25" customHeight="1" x14ac:dyDescent="0.15">
      <c r="A8" s="261">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4"/>
      <c r="AG8" s="1115"/>
      <c r="AH8" s="1115"/>
      <c r="AI8" s="1115"/>
      <c r="AJ8" s="1116"/>
      <c r="AK8" s="1182"/>
      <c r="AL8" s="1183"/>
      <c r="AM8" s="1183"/>
      <c r="AN8" s="1183"/>
      <c r="AO8" s="1183"/>
      <c r="AP8" s="1183"/>
      <c r="AQ8" s="1183"/>
      <c r="AR8" s="1183"/>
      <c r="AS8" s="1183"/>
      <c r="AT8" s="1183"/>
      <c r="AU8" s="1180"/>
      <c r="AV8" s="1180"/>
      <c r="AW8" s="1180"/>
      <c r="AX8" s="1180"/>
      <c r="AY8" s="1181"/>
      <c r="AZ8" s="252"/>
      <c r="BA8" s="252"/>
      <c r="BB8" s="252"/>
      <c r="BC8" s="252"/>
      <c r="BD8" s="252"/>
      <c r="BE8" s="253"/>
      <c r="BF8" s="253"/>
      <c r="BG8" s="253"/>
      <c r="BH8" s="253"/>
      <c r="BI8" s="253"/>
      <c r="BJ8" s="253"/>
      <c r="BK8" s="253"/>
      <c r="BL8" s="253"/>
      <c r="BM8" s="253"/>
      <c r="BN8" s="253"/>
      <c r="BO8" s="253"/>
      <c r="BP8" s="253"/>
      <c r="BQ8" s="262">
        <v>2</v>
      </c>
      <c r="BR8" s="263"/>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4"/>
    </row>
    <row r="9" spans="1:131" s="255" customFormat="1" ht="26.25" customHeight="1" x14ac:dyDescent="0.15">
      <c r="A9" s="261">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4"/>
      <c r="AG9" s="1115"/>
      <c r="AH9" s="1115"/>
      <c r="AI9" s="1115"/>
      <c r="AJ9" s="1116"/>
      <c r="AK9" s="1182"/>
      <c r="AL9" s="1183"/>
      <c r="AM9" s="1183"/>
      <c r="AN9" s="1183"/>
      <c r="AO9" s="1183"/>
      <c r="AP9" s="1183"/>
      <c r="AQ9" s="1183"/>
      <c r="AR9" s="1183"/>
      <c r="AS9" s="1183"/>
      <c r="AT9" s="1183"/>
      <c r="AU9" s="1180"/>
      <c r="AV9" s="1180"/>
      <c r="AW9" s="1180"/>
      <c r="AX9" s="1180"/>
      <c r="AY9" s="1181"/>
      <c r="AZ9" s="252"/>
      <c r="BA9" s="252"/>
      <c r="BB9" s="252"/>
      <c r="BC9" s="252"/>
      <c r="BD9" s="252"/>
      <c r="BE9" s="253"/>
      <c r="BF9" s="253"/>
      <c r="BG9" s="253"/>
      <c r="BH9" s="253"/>
      <c r="BI9" s="253"/>
      <c r="BJ9" s="253"/>
      <c r="BK9" s="253"/>
      <c r="BL9" s="253"/>
      <c r="BM9" s="253"/>
      <c r="BN9" s="253"/>
      <c r="BO9" s="253"/>
      <c r="BP9" s="253"/>
      <c r="BQ9" s="262">
        <v>3</v>
      </c>
      <c r="BR9" s="263"/>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4"/>
    </row>
    <row r="10" spans="1:131" s="255" customFormat="1" ht="26.25" customHeight="1" x14ac:dyDescent="0.15">
      <c r="A10" s="261">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4"/>
      <c r="AG10" s="1115"/>
      <c r="AH10" s="1115"/>
      <c r="AI10" s="1115"/>
      <c r="AJ10" s="1116"/>
      <c r="AK10" s="1182"/>
      <c r="AL10" s="1183"/>
      <c r="AM10" s="1183"/>
      <c r="AN10" s="1183"/>
      <c r="AO10" s="1183"/>
      <c r="AP10" s="1183"/>
      <c r="AQ10" s="1183"/>
      <c r="AR10" s="1183"/>
      <c r="AS10" s="1183"/>
      <c r="AT10" s="1183"/>
      <c r="AU10" s="1180"/>
      <c r="AV10" s="1180"/>
      <c r="AW10" s="1180"/>
      <c r="AX10" s="1180"/>
      <c r="AY10" s="1181"/>
      <c r="AZ10" s="252"/>
      <c r="BA10" s="252"/>
      <c r="BB10" s="252"/>
      <c r="BC10" s="252"/>
      <c r="BD10" s="252"/>
      <c r="BE10" s="253"/>
      <c r="BF10" s="253"/>
      <c r="BG10" s="253"/>
      <c r="BH10" s="253"/>
      <c r="BI10" s="253"/>
      <c r="BJ10" s="253"/>
      <c r="BK10" s="253"/>
      <c r="BL10" s="253"/>
      <c r="BM10" s="253"/>
      <c r="BN10" s="253"/>
      <c r="BO10" s="253"/>
      <c r="BP10" s="253"/>
      <c r="BQ10" s="262">
        <v>4</v>
      </c>
      <c r="BR10" s="263"/>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4"/>
    </row>
    <row r="11" spans="1:131" s="255" customFormat="1" ht="26.25" customHeight="1" x14ac:dyDescent="0.15">
      <c r="A11" s="261">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4"/>
      <c r="AG11" s="1115"/>
      <c r="AH11" s="1115"/>
      <c r="AI11" s="1115"/>
      <c r="AJ11" s="1116"/>
      <c r="AK11" s="1182"/>
      <c r="AL11" s="1183"/>
      <c r="AM11" s="1183"/>
      <c r="AN11" s="1183"/>
      <c r="AO11" s="1183"/>
      <c r="AP11" s="1183"/>
      <c r="AQ11" s="1183"/>
      <c r="AR11" s="1183"/>
      <c r="AS11" s="1183"/>
      <c r="AT11" s="1183"/>
      <c r="AU11" s="1180"/>
      <c r="AV11" s="1180"/>
      <c r="AW11" s="1180"/>
      <c r="AX11" s="1180"/>
      <c r="AY11" s="1181"/>
      <c r="AZ11" s="252"/>
      <c r="BA11" s="252"/>
      <c r="BB11" s="252"/>
      <c r="BC11" s="252"/>
      <c r="BD11" s="252"/>
      <c r="BE11" s="253"/>
      <c r="BF11" s="253"/>
      <c r="BG11" s="253"/>
      <c r="BH11" s="253"/>
      <c r="BI11" s="253"/>
      <c r="BJ11" s="253"/>
      <c r="BK11" s="253"/>
      <c r="BL11" s="253"/>
      <c r="BM11" s="253"/>
      <c r="BN11" s="253"/>
      <c r="BO11" s="253"/>
      <c r="BP11" s="253"/>
      <c r="BQ11" s="262">
        <v>5</v>
      </c>
      <c r="BR11" s="263"/>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4"/>
    </row>
    <row r="12" spans="1:131" s="255" customFormat="1" ht="26.25" customHeight="1" x14ac:dyDescent="0.15">
      <c r="A12" s="261">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4"/>
      <c r="AG12" s="1115"/>
      <c r="AH12" s="1115"/>
      <c r="AI12" s="1115"/>
      <c r="AJ12" s="1116"/>
      <c r="AK12" s="1182"/>
      <c r="AL12" s="1183"/>
      <c r="AM12" s="1183"/>
      <c r="AN12" s="1183"/>
      <c r="AO12" s="1183"/>
      <c r="AP12" s="1183"/>
      <c r="AQ12" s="1183"/>
      <c r="AR12" s="1183"/>
      <c r="AS12" s="1183"/>
      <c r="AT12" s="1183"/>
      <c r="AU12" s="1180"/>
      <c r="AV12" s="1180"/>
      <c r="AW12" s="1180"/>
      <c r="AX12" s="1180"/>
      <c r="AY12" s="1181"/>
      <c r="AZ12" s="252"/>
      <c r="BA12" s="252"/>
      <c r="BB12" s="252"/>
      <c r="BC12" s="252"/>
      <c r="BD12" s="252"/>
      <c r="BE12" s="253"/>
      <c r="BF12" s="253"/>
      <c r="BG12" s="253"/>
      <c r="BH12" s="253"/>
      <c r="BI12" s="253"/>
      <c r="BJ12" s="253"/>
      <c r="BK12" s="253"/>
      <c r="BL12" s="253"/>
      <c r="BM12" s="253"/>
      <c r="BN12" s="253"/>
      <c r="BO12" s="253"/>
      <c r="BP12" s="253"/>
      <c r="BQ12" s="262">
        <v>6</v>
      </c>
      <c r="BR12" s="263"/>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4"/>
    </row>
    <row r="13" spans="1:131" s="255" customFormat="1" ht="26.25" customHeight="1" x14ac:dyDescent="0.15">
      <c r="A13" s="261">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4"/>
      <c r="AG13" s="1115"/>
      <c r="AH13" s="1115"/>
      <c r="AI13" s="1115"/>
      <c r="AJ13" s="1116"/>
      <c r="AK13" s="1182"/>
      <c r="AL13" s="1183"/>
      <c r="AM13" s="1183"/>
      <c r="AN13" s="1183"/>
      <c r="AO13" s="1183"/>
      <c r="AP13" s="1183"/>
      <c r="AQ13" s="1183"/>
      <c r="AR13" s="1183"/>
      <c r="AS13" s="1183"/>
      <c r="AT13" s="1183"/>
      <c r="AU13" s="1180"/>
      <c r="AV13" s="1180"/>
      <c r="AW13" s="1180"/>
      <c r="AX13" s="1180"/>
      <c r="AY13" s="1181"/>
      <c r="AZ13" s="252"/>
      <c r="BA13" s="252"/>
      <c r="BB13" s="252"/>
      <c r="BC13" s="252"/>
      <c r="BD13" s="252"/>
      <c r="BE13" s="253"/>
      <c r="BF13" s="253"/>
      <c r="BG13" s="253"/>
      <c r="BH13" s="253"/>
      <c r="BI13" s="253"/>
      <c r="BJ13" s="253"/>
      <c r="BK13" s="253"/>
      <c r="BL13" s="253"/>
      <c r="BM13" s="253"/>
      <c r="BN13" s="253"/>
      <c r="BO13" s="253"/>
      <c r="BP13" s="253"/>
      <c r="BQ13" s="262">
        <v>7</v>
      </c>
      <c r="BR13" s="263"/>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4"/>
    </row>
    <row r="14" spans="1:131" s="255" customFormat="1" ht="26.25" customHeight="1" x14ac:dyDescent="0.15">
      <c r="A14" s="261">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4"/>
      <c r="AG14" s="1115"/>
      <c r="AH14" s="1115"/>
      <c r="AI14" s="1115"/>
      <c r="AJ14" s="1116"/>
      <c r="AK14" s="1182"/>
      <c r="AL14" s="1183"/>
      <c r="AM14" s="1183"/>
      <c r="AN14" s="1183"/>
      <c r="AO14" s="1183"/>
      <c r="AP14" s="1183"/>
      <c r="AQ14" s="1183"/>
      <c r="AR14" s="1183"/>
      <c r="AS14" s="1183"/>
      <c r="AT14" s="1183"/>
      <c r="AU14" s="1180"/>
      <c r="AV14" s="1180"/>
      <c r="AW14" s="1180"/>
      <c r="AX14" s="1180"/>
      <c r="AY14" s="1181"/>
      <c r="AZ14" s="252"/>
      <c r="BA14" s="252"/>
      <c r="BB14" s="252"/>
      <c r="BC14" s="252"/>
      <c r="BD14" s="252"/>
      <c r="BE14" s="253"/>
      <c r="BF14" s="253"/>
      <c r="BG14" s="253"/>
      <c r="BH14" s="253"/>
      <c r="BI14" s="253"/>
      <c r="BJ14" s="253"/>
      <c r="BK14" s="253"/>
      <c r="BL14" s="253"/>
      <c r="BM14" s="253"/>
      <c r="BN14" s="253"/>
      <c r="BO14" s="253"/>
      <c r="BP14" s="253"/>
      <c r="BQ14" s="262">
        <v>8</v>
      </c>
      <c r="BR14" s="263"/>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4"/>
    </row>
    <row r="15" spans="1:131" s="255" customFormat="1" ht="26.25" customHeight="1" x14ac:dyDescent="0.15">
      <c r="A15" s="261">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4"/>
      <c r="AG15" s="1115"/>
      <c r="AH15" s="1115"/>
      <c r="AI15" s="1115"/>
      <c r="AJ15" s="1116"/>
      <c r="AK15" s="1182"/>
      <c r="AL15" s="1183"/>
      <c r="AM15" s="1183"/>
      <c r="AN15" s="1183"/>
      <c r="AO15" s="1183"/>
      <c r="AP15" s="1183"/>
      <c r="AQ15" s="1183"/>
      <c r="AR15" s="1183"/>
      <c r="AS15" s="1183"/>
      <c r="AT15" s="1183"/>
      <c r="AU15" s="1180"/>
      <c r="AV15" s="1180"/>
      <c r="AW15" s="1180"/>
      <c r="AX15" s="1180"/>
      <c r="AY15" s="1181"/>
      <c r="AZ15" s="252"/>
      <c r="BA15" s="252"/>
      <c r="BB15" s="252"/>
      <c r="BC15" s="252"/>
      <c r="BD15" s="252"/>
      <c r="BE15" s="253"/>
      <c r="BF15" s="253"/>
      <c r="BG15" s="253"/>
      <c r="BH15" s="253"/>
      <c r="BI15" s="253"/>
      <c r="BJ15" s="253"/>
      <c r="BK15" s="253"/>
      <c r="BL15" s="253"/>
      <c r="BM15" s="253"/>
      <c r="BN15" s="253"/>
      <c r="BO15" s="253"/>
      <c r="BP15" s="253"/>
      <c r="BQ15" s="262">
        <v>9</v>
      </c>
      <c r="BR15" s="263"/>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4"/>
    </row>
    <row r="16" spans="1:131" s="255" customFormat="1" ht="26.25" customHeight="1" x14ac:dyDescent="0.15">
      <c r="A16" s="261">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4"/>
      <c r="AG16" s="1115"/>
      <c r="AH16" s="1115"/>
      <c r="AI16" s="1115"/>
      <c r="AJ16" s="1116"/>
      <c r="AK16" s="1182"/>
      <c r="AL16" s="1183"/>
      <c r="AM16" s="1183"/>
      <c r="AN16" s="1183"/>
      <c r="AO16" s="1183"/>
      <c r="AP16" s="1183"/>
      <c r="AQ16" s="1183"/>
      <c r="AR16" s="1183"/>
      <c r="AS16" s="1183"/>
      <c r="AT16" s="1183"/>
      <c r="AU16" s="1180"/>
      <c r="AV16" s="1180"/>
      <c r="AW16" s="1180"/>
      <c r="AX16" s="1180"/>
      <c r="AY16" s="1181"/>
      <c r="AZ16" s="252"/>
      <c r="BA16" s="252"/>
      <c r="BB16" s="252"/>
      <c r="BC16" s="252"/>
      <c r="BD16" s="252"/>
      <c r="BE16" s="253"/>
      <c r="BF16" s="253"/>
      <c r="BG16" s="253"/>
      <c r="BH16" s="253"/>
      <c r="BI16" s="253"/>
      <c r="BJ16" s="253"/>
      <c r="BK16" s="253"/>
      <c r="BL16" s="253"/>
      <c r="BM16" s="253"/>
      <c r="BN16" s="253"/>
      <c r="BO16" s="253"/>
      <c r="BP16" s="253"/>
      <c r="BQ16" s="262">
        <v>10</v>
      </c>
      <c r="BR16" s="263"/>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4"/>
    </row>
    <row r="17" spans="1:131" s="255" customFormat="1" ht="26.25" customHeight="1" x14ac:dyDescent="0.15">
      <c r="A17" s="261">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4"/>
      <c r="AG17" s="1115"/>
      <c r="AH17" s="1115"/>
      <c r="AI17" s="1115"/>
      <c r="AJ17" s="1116"/>
      <c r="AK17" s="1182"/>
      <c r="AL17" s="1183"/>
      <c r="AM17" s="1183"/>
      <c r="AN17" s="1183"/>
      <c r="AO17" s="1183"/>
      <c r="AP17" s="1183"/>
      <c r="AQ17" s="1183"/>
      <c r="AR17" s="1183"/>
      <c r="AS17" s="1183"/>
      <c r="AT17" s="1183"/>
      <c r="AU17" s="1180"/>
      <c r="AV17" s="1180"/>
      <c r="AW17" s="1180"/>
      <c r="AX17" s="1180"/>
      <c r="AY17" s="1181"/>
      <c r="AZ17" s="252"/>
      <c r="BA17" s="252"/>
      <c r="BB17" s="252"/>
      <c r="BC17" s="252"/>
      <c r="BD17" s="252"/>
      <c r="BE17" s="253"/>
      <c r="BF17" s="253"/>
      <c r="BG17" s="253"/>
      <c r="BH17" s="253"/>
      <c r="BI17" s="253"/>
      <c r="BJ17" s="253"/>
      <c r="BK17" s="253"/>
      <c r="BL17" s="253"/>
      <c r="BM17" s="253"/>
      <c r="BN17" s="253"/>
      <c r="BO17" s="253"/>
      <c r="BP17" s="253"/>
      <c r="BQ17" s="262">
        <v>11</v>
      </c>
      <c r="BR17" s="263"/>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4"/>
    </row>
    <row r="18" spans="1:131" s="255" customFormat="1" ht="26.25" customHeight="1" x14ac:dyDescent="0.15">
      <c r="A18" s="261">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4"/>
      <c r="AG18" s="1115"/>
      <c r="AH18" s="1115"/>
      <c r="AI18" s="1115"/>
      <c r="AJ18" s="1116"/>
      <c r="AK18" s="1182"/>
      <c r="AL18" s="1183"/>
      <c r="AM18" s="1183"/>
      <c r="AN18" s="1183"/>
      <c r="AO18" s="1183"/>
      <c r="AP18" s="1183"/>
      <c r="AQ18" s="1183"/>
      <c r="AR18" s="1183"/>
      <c r="AS18" s="1183"/>
      <c r="AT18" s="1183"/>
      <c r="AU18" s="1180"/>
      <c r="AV18" s="1180"/>
      <c r="AW18" s="1180"/>
      <c r="AX18" s="1180"/>
      <c r="AY18" s="1181"/>
      <c r="AZ18" s="252"/>
      <c r="BA18" s="252"/>
      <c r="BB18" s="252"/>
      <c r="BC18" s="252"/>
      <c r="BD18" s="252"/>
      <c r="BE18" s="253"/>
      <c r="BF18" s="253"/>
      <c r="BG18" s="253"/>
      <c r="BH18" s="253"/>
      <c r="BI18" s="253"/>
      <c r="BJ18" s="253"/>
      <c r="BK18" s="253"/>
      <c r="BL18" s="253"/>
      <c r="BM18" s="253"/>
      <c r="BN18" s="253"/>
      <c r="BO18" s="253"/>
      <c r="BP18" s="253"/>
      <c r="BQ18" s="262">
        <v>12</v>
      </c>
      <c r="BR18" s="263"/>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4"/>
    </row>
    <row r="19" spans="1:131" s="255" customFormat="1" ht="26.25" customHeight="1" x14ac:dyDescent="0.15">
      <c r="A19" s="261">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4"/>
      <c r="AG19" s="1115"/>
      <c r="AH19" s="1115"/>
      <c r="AI19" s="1115"/>
      <c r="AJ19" s="1116"/>
      <c r="AK19" s="1182"/>
      <c r="AL19" s="1183"/>
      <c r="AM19" s="1183"/>
      <c r="AN19" s="1183"/>
      <c r="AO19" s="1183"/>
      <c r="AP19" s="1183"/>
      <c r="AQ19" s="1183"/>
      <c r="AR19" s="1183"/>
      <c r="AS19" s="1183"/>
      <c r="AT19" s="1183"/>
      <c r="AU19" s="1180"/>
      <c r="AV19" s="1180"/>
      <c r="AW19" s="1180"/>
      <c r="AX19" s="1180"/>
      <c r="AY19" s="1181"/>
      <c r="AZ19" s="252"/>
      <c r="BA19" s="252"/>
      <c r="BB19" s="252"/>
      <c r="BC19" s="252"/>
      <c r="BD19" s="252"/>
      <c r="BE19" s="253"/>
      <c r="BF19" s="253"/>
      <c r="BG19" s="253"/>
      <c r="BH19" s="253"/>
      <c r="BI19" s="253"/>
      <c r="BJ19" s="253"/>
      <c r="BK19" s="253"/>
      <c r="BL19" s="253"/>
      <c r="BM19" s="253"/>
      <c r="BN19" s="253"/>
      <c r="BO19" s="253"/>
      <c r="BP19" s="253"/>
      <c r="BQ19" s="262">
        <v>13</v>
      </c>
      <c r="BR19" s="263"/>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4"/>
    </row>
    <row r="20" spans="1:131" s="255" customFormat="1" ht="26.25" customHeight="1" x14ac:dyDescent="0.15">
      <c r="A20" s="261">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4"/>
      <c r="AG20" s="1115"/>
      <c r="AH20" s="1115"/>
      <c r="AI20" s="1115"/>
      <c r="AJ20" s="1116"/>
      <c r="AK20" s="1182"/>
      <c r="AL20" s="1183"/>
      <c r="AM20" s="1183"/>
      <c r="AN20" s="1183"/>
      <c r="AO20" s="1183"/>
      <c r="AP20" s="1183"/>
      <c r="AQ20" s="1183"/>
      <c r="AR20" s="1183"/>
      <c r="AS20" s="1183"/>
      <c r="AT20" s="1183"/>
      <c r="AU20" s="1180"/>
      <c r="AV20" s="1180"/>
      <c r="AW20" s="1180"/>
      <c r="AX20" s="1180"/>
      <c r="AY20" s="1181"/>
      <c r="AZ20" s="252"/>
      <c r="BA20" s="252"/>
      <c r="BB20" s="252"/>
      <c r="BC20" s="252"/>
      <c r="BD20" s="252"/>
      <c r="BE20" s="253"/>
      <c r="BF20" s="253"/>
      <c r="BG20" s="253"/>
      <c r="BH20" s="253"/>
      <c r="BI20" s="253"/>
      <c r="BJ20" s="253"/>
      <c r="BK20" s="253"/>
      <c r="BL20" s="253"/>
      <c r="BM20" s="253"/>
      <c r="BN20" s="253"/>
      <c r="BO20" s="253"/>
      <c r="BP20" s="253"/>
      <c r="BQ20" s="262">
        <v>14</v>
      </c>
      <c r="BR20" s="263"/>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4"/>
    </row>
    <row r="21" spans="1:131" s="255" customFormat="1" ht="26.25" customHeight="1" thickBot="1" x14ac:dyDescent="0.2">
      <c r="A21" s="261">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4"/>
      <c r="AG21" s="1115"/>
      <c r="AH21" s="1115"/>
      <c r="AI21" s="1115"/>
      <c r="AJ21" s="1116"/>
      <c r="AK21" s="1182"/>
      <c r="AL21" s="1183"/>
      <c r="AM21" s="1183"/>
      <c r="AN21" s="1183"/>
      <c r="AO21" s="1183"/>
      <c r="AP21" s="1183"/>
      <c r="AQ21" s="1183"/>
      <c r="AR21" s="1183"/>
      <c r="AS21" s="1183"/>
      <c r="AT21" s="1183"/>
      <c r="AU21" s="1180"/>
      <c r="AV21" s="1180"/>
      <c r="AW21" s="1180"/>
      <c r="AX21" s="1180"/>
      <c r="AY21" s="1181"/>
      <c r="AZ21" s="252"/>
      <c r="BA21" s="252"/>
      <c r="BB21" s="252"/>
      <c r="BC21" s="252"/>
      <c r="BD21" s="252"/>
      <c r="BE21" s="253"/>
      <c r="BF21" s="253"/>
      <c r="BG21" s="253"/>
      <c r="BH21" s="253"/>
      <c r="BI21" s="253"/>
      <c r="BJ21" s="253"/>
      <c r="BK21" s="253"/>
      <c r="BL21" s="253"/>
      <c r="BM21" s="253"/>
      <c r="BN21" s="253"/>
      <c r="BO21" s="253"/>
      <c r="BP21" s="253"/>
      <c r="BQ21" s="262">
        <v>15</v>
      </c>
      <c r="BR21" s="263"/>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4"/>
    </row>
    <row r="22" spans="1:131" s="255" customFormat="1" ht="26.25" customHeight="1" x14ac:dyDescent="0.15">
      <c r="A22" s="261">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4"/>
      <c r="AG22" s="1115"/>
      <c r="AH22" s="1115"/>
      <c r="AI22" s="1115"/>
      <c r="AJ22" s="1116"/>
      <c r="AK22" s="1173"/>
      <c r="AL22" s="1174"/>
      <c r="AM22" s="1174"/>
      <c r="AN22" s="1174"/>
      <c r="AO22" s="1174"/>
      <c r="AP22" s="1174"/>
      <c r="AQ22" s="1174"/>
      <c r="AR22" s="1174"/>
      <c r="AS22" s="1174"/>
      <c r="AT22" s="1174"/>
      <c r="AU22" s="1175"/>
      <c r="AV22" s="1175"/>
      <c r="AW22" s="1175"/>
      <c r="AX22" s="1175"/>
      <c r="AY22" s="1176"/>
      <c r="AZ22" s="1131" t="s">
        <v>385</v>
      </c>
      <c r="BA22" s="1131"/>
      <c r="BB22" s="1131"/>
      <c r="BC22" s="1131"/>
      <c r="BD22" s="1132"/>
      <c r="BE22" s="253"/>
      <c r="BF22" s="253"/>
      <c r="BG22" s="253"/>
      <c r="BH22" s="253"/>
      <c r="BI22" s="253"/>
      <c r="BJ22" s="253"/>
      <c r="BK22" s="253"/>
      <c r="BL22" s="253"/>
      <c r="BM22" s="253"/>
      <c r="BN22" s="253"/>
      <c r="BO22" s="253"/>
      <c r="BP22" s="253"/>
      <c r="BQ22" s="262">
        <v>16</v>
      </c>
      <c r="BR22" s="263"/>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64">
        <v>3106</v>
      </c>
      <c r="R23" s="1165"/>
      <c r="S23" s="1165"/>
      <c r="T23" s="1165"/>
      <c r="U23" s="1165"/>
      <c r="V23" s="1165">
        <v>2887</v>
      </c>
      <c r="W23" s="1165"/>
      <c r="X23" s="1165"/>
      <c r="Y23" s="1165"/>
      <c r="Z23" s="1165"/>
      <c r="AA23" s="1165">
        <v>219</v>
      </c>
      <c r="AB23" s="1165"/>
      <c r="AC23" s="1165"/>
      <c r="AD23" s="1165"/>
      <c r="AE23" s="1166"/>
      <c r="AF23" s="1167">
        <v>192</v>
      </c>
      <c r="AG23" s="1165"/>
      <c r="AH23" s="1165"/>
      <c r="AI23" s="1165"/>
      <c r="AJ23" s="1168"/>
      <c r="AK23" s="1169"/>
      <c r="AL23" s="1170"/>
      <c r="AM23" s="1170"/>
      <c r="AN23" s="1170"/>
      <c r="AO23" s="1170"/>
      <c r="AP23" s="1165">
        <v>2880</v>
      </c>
      <c r="AQ23" s="1165"/>
      <c r="AR23" s="1165"/>
      <c r="AS23" s="1165"/>
      <c r="AT23" s="1165"/>
      <c r="AU23" s="1171"/>
      <c r="AV23" s="1171"/>
      <c r="AW23" s="1171"/>
      <c r="AX23" s="1171"/>
      <c r="AY23" s="1172"/>
      <c r="AZ23" s="1161" t="s">
        <v>388</v>
      </c>
      <c r="BA23" s="1162"/>
      <c r="BB23" s="1162"/>
      <c r="BC23" s="1162"/>
      <c r="BD23" s="1163"/>
      <c r="BE23" s="253"/>
      <c r="BF23" s="253"/>
      <c r="BG23" s="253"/>
      <c r="BH23" s="253"/>
      <c r="BI23" s="253"/>
      <c r="BJ23" s="253"/>
      <c r="BK23" s="253"/>
      <c r="BL23" s="253"/>
      <c r="BM23" s="253"/>
      <c r="BN23" s="253"/>
      <c r="BO23" s="253"/>
      <c r="BP23" s="253"/>
      <c r="BQ23" s="262">
        <v>17</v>
      </c>
      <c r="BR23" s="263"/>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4"/>
    </row>
    <row r="24" spans="1:131" s="255" customFormat="1" ht="26.25" customHeight="1" x14ac:dyDescent="0.15">
      <c r="A24" s="1160" t="s">
        <v>389</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2"/>
      <c r="BA24" s="252"/>
      <c r="BB24" s="252"/>
      <c r="BC24" s="252"/>
      <c r="BD24" s="252"/>
      <c r="BE24" s="253"/>
      <c r="BF24" s="253"/>
      <c r="BG24" s="253"/>
      <c r="BH24" s="253"/>
      <c r="BI24" s="253"/>
      <c r="BJ24" s="253"/>
      <c r="BK24" s="253"/>
      <c r="BL24" s="253"/>
      <c r="BM24" s="253"/>
      <c r="BN24" s="253"/>
      <c r="BO24" s="253"/>
      <c r="BP24" s="253"/>
      <c r="BQ24" s="262">
        <v>18</v>
      </c>
      <c r="BR24" s="263"/>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4"/>
    </row>
    <row r="25" spans="1:131" s="247" customFormat="1" ht="26.25" customHeight="1" thickBot="1" x14ac:dyDescent="0.2">
      <c r="A25" s="1159" t="s">
        <v>390</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2"/>
      <c r="BK25" s="252"/>
      <c r="BL25" s="252"/>
      <c r="BM25" s="252"/>
      <c r="BN25" s="252"/>
      <c r="BO25" s="265"/>
      <c r="BP25" s="265"/>
      <c r="BQ25" s="262">
        <v>19</v>
      </c>
      <c r="BR25" s="263"/>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6"/>
    </row>
    <row r="26" spans="1:131" s="247"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5" t="s">
        <v>394</v>
      </c>
      <c r="AG26" s="1103"/>
      <c r="AH26" s="1103"/>
      <c r="AI26" s="1103"/>
      <c r="AJ26" s="1156"/>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374</v>
      </c>
      <c r="BF26" s="1097"/>
      <c r="BG26" s="1097"/>
      <c r="BH26" s="1097"/>
      <c r="BI26" s="1112"/>
      <c r="BJ26" s="252"/>
      <c r="BK26" s="252"/>
      <c r="BL26" s="252"/>
      <c r="BM26" s="252"/>
      <c r="BN26" s="252"/>
      <c r="BO26" s="265"/>
      <c r="BP26" s="265"/>
      <c r="BQ26" s="262">
        <v>20</v>
      </c>
      <c r="BR26" s="263"/>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6"/>
    </row>
    <row r="27" spans="1:131" s="247"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7"/>
      <c r="AG27" s="1106"/>
      <c r="AH27" s="1106"/>
      <c r="AI27" s="1106"/>
      <c r="AJ27" s="1158"/>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2"/>
      <c r="BK27" s="252"/>
      <c r="BL27" s="252"/>
      <c r="BM27" s="252"/>
      <c r="BN27" s="252"/>
      <c r="BO27" s="265"/>
      <c r="BP27" s="265"/>
      <c r="BQ27" s="262">
        <v>21</v>
      </c>
      <c r="BR27" s="263"/>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6"/>
    </row>
    <row r="28" spans="1:131" s="247" customFormat="1" ht="26.25" customHeight="1" thickTop="1" x14ac:dyDescent="0.15">
      <c r="A28" s="266">
        <v>1</v>
      </c>
      <c r="B28" s="1146" t="s">
        <v>399</v>
      </c>
      <c r="C28" s="1147"/>
      <c r="D28" s="1147"/>
      <c r="E28" s="1147"/>
      <c r="F28" s="1147"/>
      <c r="G28" s="1147"/>
      <c r="H28" s="1147"/>
      <c r="I28" s="1147"/>
      <c r="J28" s="1147"/>
      <c r="K28" s="1147"/>
      <c r="L28" s="1147"/>
      <c r="M28" s="1147"/>
      <c r="N28" s="1147"/>
      <c r="O28" s="1147"/>
      <c r="P28" s="1148"/>
      <c r="Q28" s="1149">
        <v>372</v>
      </c>
      <c r="R28" s="1150"/>
      <c r="S28" s="1150"/>
      <c r="T28" s="1150"/>
      <c r="U28" s="1150"/>
      <c r="V28" s="1150">
        <v>368</v>
      </c>
      <c r="W28" s="1150"/>
      <c r="X28" s="1150"/>
      <c r="Y28" s="1150"/>
      <c r="Z28" s="1150"/>
      <c r="AA28" s="1150">
        <v>4</v>
      </c>
      <c r="AB28" s="1150"/>
      <c r="AC28" s="1150"/>
      <c r="AD28" s="1150"/>
      <c r="AE28" s="1151"/>
      <c r="AF28" s="1152">
        <v>4</v>
      </c>
      <c r="AG28" s="1150"/>
      <c r="AH28" s="1150"/>
      <c r="AI28" s="1150"/>
      <c r="AJ28" s="1153"/>
      <c r="AK28" s="1154">
        <v>38</v>
      </c>
      <c r="AL28" s="1142"/>
      <c r="AM28" s="1142"/>
      <c r="AN28" s="1142"/>
      <c r="AO28" s="1142"/>
      <c r="AP28" s="1142" t="s">
        <v>584</v>
      </c>
      <c r="AQ28" s="1142"/>
      <c r="AR28" s="1142"/>
      <c r="AS28" s="1142"/>
      <c r="AT28" s="1142"/>
      <c r="AU28" s="1142" t="s">
        <v>584</v>
      </c>
      <c r="AV28" s="1142"/>
      <c r="AW28" s="1142"/>
      <c r="AX28" s="1142"/>
      <c r="AY28" s="1142"/>
      <c r="AZ28" s="1143" t="s">
        <v>584</v>
      </c>
      <c r="BA28" s="1143"/>
      <c r="BB28" s="1143"/>
      <c r="BC28" s="1143"/>
      <c r="BD28" s="1143"/>
      <c r="BE28" s="1144"/>
      <c r="BF28" s="1144"/>
      <c r="BG28" s="1144"/>
      <c r="BH28" s="1144"/>
      <c r="BI28" s="1145"/>
      <c r="BJ28" s="252"/>
      <c r="BK28" s="252"/>
      <c r="BL28" s="252"/>
      <c r="BM28" s="252"/>
      <c r="BN28" s="252"/>
      <c r="BO28" s="265"/>
      <c r="BP28" s="265"/>
      <c r="BQ28" s="262">
        <v>22</v>
      </c>
      <c r="BR28" s="263"/>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6"/>
    </row>
    <row r="29" spans="1:131" s="247" customFormat="1" ht="26.25" customHeight="1" x14ac:dyDescent="0.15">
      <c r="A29" s="266">
        <v>2</v>
      </c>
      <c r="B29" s="1133" t="s">
        <v>400</v>
      </c>
      <c r="C29" s="1134"/>
      <c r="D29" s="1134"/>
      <c r="E29" s="1134"/>
      <c r="F29" s="1134"/>
      <c r="G29" s="1134"/>
      <c r="H29" s="1134"/>
      <c r="I29" s="1134"/>
      <c r="J29" s="1134"/>
      <c r="K29" s="1134"/>
      <c r="L29" s="1134"/>
      <c r="M29" s="1134"/>
      <c r="N29" s="1134"/>
      <c r="O29" s="1134"/>
      <c r="P29" s="1135"/>
      <c r="Q29" s="1139">
        <v>92</v>
      </c>
      <c r="R29" s="1140"/>
      <c r="S29" s="1140"/>
      <c r="T29" s="1140"/>
      <c r="U29" s="1140"/>
      <c r="V29" s="1140">
        <v>92</v>
      </c>
      <c r="W29" s="1140"/>
      <c r="X29" s="1140"/>
      <c r="Y29" s="1140"/>
      <c r="Z29" s="1140"/>
      <c r="AA29" s="1140">
        <v>0</v>
      </c>
      <c r="AB29" s="1140"/>
      <c r="AC29" s="1140"/>
      <c r="AD29" s="1140"/>
      <c r="AE29" s="1141"/>
      <c r="AF29" s="1114" t="s">
        <v>401</v>
      </c>
      <c r="AG29" s="1115"/>
      <c r="AH29" s="1115"/>
      <c r="AI29" s="1115"/>
      <c r="AJ29" s="1116"/>
      <c r="AK29" s="1070">
        <v>36</v>
      </c>
      <c r="AL29" s="1061"/>
      <c r="AM29" s="1061"/>
      <c r="AN29" s="1061"/>
      <c r="AO29" s="1061"/>
      <c r="AP29" s="1061">
        <v>4</v>
      </c>
      <c r="AQ29" s="1061"/>
      <c r="AR29" s="1061"/>
      <c r="AS29" s="1061"/>
      <c r="AT29" s="1061"/>
      <c r="AU29" s="1061">
        <v>2</v>
      </c>
      <c r="AV29" s="1061"/>
      <c r="AW29" s="1061"/>
      <c r="AX29" s="1061"/>
      <c r="AY29" s="1061"/>
      <c r="AZ29" s="1138" t="s">
        <v>584</v>
      </c>
      <c r="BA29" s="1138"/>
      <c r="BB29" s="1138"/>
      <c r="BC29" s="1138"/>
      <c r="BD29" s="1138"/>
      <c r="BE29" s="1128"/>
      <c r="BF29" s="1128"/>
      <c r="BG29" s="1128"/>
      <c r="BH29" s="1128"/>
      <c r="BI29" s="1129"/>
      <c r="BJ29" s="252"/>
      <c r="BK29" s="252"/>
      <c r="BL29" s="252"/>
      <c r="BM29" s="252"/>
      <c r="BN29" s="252"/>
      <c r="BO29" s="265"/>
      <c r="BP29" s="265"/>
      <c r="BQ29" s="262">
        <v>23</v>
      </c>
      <c r="BR29" s="263"/>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6"/>
    </row>
    <row r="30" spans="1:131" s="247" customFormat="1" ht="26.25" customHeight="1" x14ac:dyDescent="0.15">
      <c r="A30" s="266">
        <v>3</v>
      </c>
      <c r="B30" s="1133" t="s">
        <v>402</v>
      </c>
      <c r="C30" s="1134"/>
      <c r="D30" s="1134"/>
      <c r="E30" s="1134"/>
      <c r="F30" s="1134"/>
      <c r="G30" s="1134"/>
      <c r="H30" s="1134"/>
      <c r="I30" s="1134"/>
      <c r="J30" s="1134"/>
      <c r="K30" s="1134"/>
      <c r="L30" s="1134"/>
      <c r="M30" s="1134"/>
      <c r="N30" s="1134"/>
      <c r="O30" s="1134"/>
      <c r="P30" s="1135"/>
      <c r="Q30" s="1139">
        <v>448</v>
      </c>
      <c r="R30" s="1140"/>
      <c r="S30" s="1140"/>
      <c r="T30" s="1140"/>
      <c r="U30" s="1140"/>
      <c r="V30" s="1140">
        <v>433</v>
      </c>
      <c r="W30" s="1140"/>
      <c r="X30" s="1140"/>
      <c r="Y30" s="1140"/>
      <c r="Z30" s="1140"/>
      <c r="AA30" s="1140">
        <v>15</v>
      </c>
      <c r="AB30" s="1140"/>
      <c r="AC30" s="1140"/>
      <c r="AD30" s="1140"/>
      <c r="AE30" s="1141"/>
      <c r="AF30" s="1114">
        <v>15</v>
      </c>
      <c r="AG30" s="1115"/>
      <c r="AH30" s="1115"/>
      <c r="AI30" s="1115"/>
      <c r="AJ30" s="1116"/>
      <c r="AK30" s="1070">
        <v>74</v>
      </c>
      <c r="AL30" s="1061"/>
      <c r="AM30" s="1061"/>
      <c r="AN30" s="1061"/>
      <c r="AO30" s="1061"/>
      <c r="AP30" s="1061">
        <v>16</v>
      </c>
      <c r="AQ30" s="1061"/>
      <c r="AR30" s="1061"/>
      <c r="AS30" s="1061"/>
      <c r="AT30" s="1061"/>
      <c r="AU30" s="1061" t="s">
        <v>584</v>
      </c>
      <c r="AV30" s="1061"/>
      <c r="AW30" s="1061"/>
      <c r="AX30" s="1061"/>
      <c r="AY30" s="1061"/>
      <c r="AZ30" s="1138" t="s">
        <v>584</v>
      </c>
      <c r="BA30" s="1138"/>
      <c r="BB30" s="1138"/>
      <c r="BC30" s="1138"/>
      <c r="BD30" s="1138"/>
      <c r="BE30" s="1128"/>
      <c r="BF30" s="1128"/>
      <c r="BG30" s="1128"/>
      <c r="BH30" s="1128"/>
      <c r="BI30" s="1129"/>
      <c r="BJ30" s="252"/>
      <c r="BK30" s="252"/>
      <c r="BL30" s="252"/>
      <c r="BM30" s="252"/>
      <c r="BN30" s="252"/>
      <c r="BO30" s="265"/>
      <c r="BP30" s="265"/>
      <c r="BQ30" s="262">
        <v>24</v>
      </c>
      <c r="BR30" s="263"/>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6"/>
    </row>
    <row r="31" spans="1:131" s="247" customFormat="1" ht="26.25" customHeight="1" x14ac:dyDescent="0.15">
      <c r="A31" s="266">
        <v>4</v>
      </c>
      <c r="B31" s="1133" t="s">
        <v>403</v>
      </c>
      <c r="C31" s="1134"/>
      <c r="D31" s="1134"/>
      <c r="E31" s="1134"/>
      <c r="F31" s="1134"/>
      <c r="G31" s="1134"/>
      <c r="H31" s="1134"/>
      <c r="I31" s="1134"/>
      <c r="J31" s="1134"/>
      <c r="K31" s="1134"/>
      <c r="L31" s="1134"/>
      <c r="M31" s="1134"/>
      <c r="N31" s="1134"/>
      <c r="O31" s="1134"/>
      <c r="P31" s="1135"/>
      <c r="Q31" s="1139">
        <v>41</v>
      </c>
      <c r="R31" s="1140"/>
      <c r="S31" s="1140"/>
      <c r="T31" s="1140"/>
      <c r="U31" s="1140"/>
      <c r="V31" s="1140">
        <v>41</v>
      </c>
      <c r="W31" s="1140"/>
      <c r="X31" s="1140"/>
      <c r="Y31" s="1140"/>
      <c r="Z31" s="1140"/>
      <c r="AA31" s="1140">
        <v>0</v>
      </c>
      <c r="AB31" s="1140"/>
      <c r="AC31" s="1140"/>
      <c r="AD31" s="1140"/>
      <c r="AE31" s="1141"/>
      <c r="AF31" s="1114">
        <v>0</v>
      </c>
      <c r="AG31" s="1115"/>
      <c r="AH31" s="1115"/>
      <c r="AI31" s="1115"/>
      <c r="AJ31" s="1116"/>
      <c r="AK31" s="1070">
        <v>19</v>
      </c>
      <c r="AL31" s="1061"/>
      <c r="AM31" s="1061"/>
      <c r="AN31" s="1061"/>
      <c r="AO31" s="1061"/>
      <c r="AP31" s="1061" t="s">
        <v>584</v>
      </c>
      <c r="AQ31" s="1061"/>
      <c r="AR31" s="1061"/>
      <c r="AS31" s="1061"/>
      <c r="AT31" s="1061"/>
      <c r="AU31" s="1061" t="s">
        <v>584</v>
      </c>
      <c r="AV31" s="1061"/>
      <c r="AW31" s="1061"/>
      <c r="AX31" s="1061"/>
      <c r="AY31" s="1061"/>
      <c r="AZ31" s="1138" t="s">
        <v>584</v>
      </c>
      <c r="BA31" s="1138"/>
      <c r="BB31" s="1138"/>
      <c r="BC31" s="1138"/>
      <c r="BD31" s="1138"/>
      <c r="BE31" s="1128"/>
      <c r="BF31" s="1128"/>
      <c r="BG31" s="1128"/>
      <c r="BH31" s="1128"/>
      <c r="BI31" s="1129"/>
      <c r="BJ31" s="252"/>
      <c r="BK31" s="252"/>
      <c r="BL31" s="252"/>
      <c r="BM31" s="252"/>
      <c r="BN31" s="252"/>
      <c r="BO31" s="265"/>
      <c r="BP31" s="265"/>
      <c r="BQ31" s="262">
        <v>25</v>
      </c>
      <c r="BR31" s="263"/>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6"/>
    </row>
    <row r="32" spans="1:131" s="247" customFormat="1" ht="26.25" customHeight="1" x14ac:dyDescent="0.15">
      <c r="A32" s="266">
        <v>5</v>
      </c>
      <c r="B32" s="1133" t="s">
        <v>404</v>
      </c>
      <c r="C32" s="1134"/>
      <c r="D32" s="1134"/>
      <c r="E32" s="1134"/>
      <c r="F32" s="1134"/>
      <c r="G32" s="1134"/>
      <c r="H32" s="1134"/>
      <c r="I32" s="1134"/>
      <c r="J32" s="1134"/>
      <c r="K32" s="1134"/>
      <c r="L32" s="1134"/>
      <c r="M32" s="1134"/>
      <c r="N32" s="1134"/>
      <c r="O32" s="1134"/>
      <c r="P32" s="1135"/>
      <c r="Q32" s="1139">
        <v>47</v>
      </c>
      <c r="R32" s="1140"/>
      <c r="S32" s="1140"/>
      <c r="T32" s="1140"/>
      <c r="U32" s="1140"/>
      <c r="V32" s="1140">
        <v>47</v>
      </c>
      <c r="W32" s="1140"/>
      <c r="X32" s="1140"/>
      <c r="Y32" s="1140"/>
      <c r="Z32" s="1140"/>
      <c r="AA32" s="1140">
        <v>0</v>
      </c>
      <c r="AB32" s="1140"/>
      <c r="AC32" s="1140"/>
      <c r="AD32" s="1140"/>
      <c r="AE32" s="1141"/>
      <c r="AF32" s="1114">
        <v>0</v>
      </c>
      <c r="AG32" s="1115"/>
      <c r="AH32" s="1115"/>
      <c r="AI32" s="1115"/>
      <c r="AJ32" s="1116"/>
      <c r="AK32" s="1070">
        <v>12</v>
      </c>
      <c r="AL32" s="1061"/>
      <c r="AM32" s="1061"/>
      <c r="AN32" s="1061"/>
      <c r="AO32" s="1061"/>
      <c r="AP32" s="1061">
        <v>262</v>
      </c>
      <c r="AQ32" s="1061"/>
      <c r="AR32" s="1061"/>
      <c r="AS32" s="1061"/>
      <c r="AT32" s="1061"/>
      <c r="AU32" s="1061">
        <v>151</v>
      </c>
      <c r="AV32" s="1061"/>
      <c r="AW32" s="1061"/>
      <c r="AX32" s="1061"/>
      <c r="AY32" s="1061"/>
      <c r="AZ32" s="1138" t="s">
        <v>584</v>
      </c>
      <c r="BA32" s="1138"/>
      <c r="BB32" s="1138"/>
      <c r="BC32" s="1138"/>
      <c r="BD32" s="1138"/>
      <c r="BE32" s="1128" t="s">
        <v>405</v>
      </c>
      <c r="BF32" s="1128"/>
      <c r="BG32" s="1128"/>
      <c r="BH32" s="1128"/>
      <c r="BI32" s="1129"/>
      <c r="BJ32" s="252"/>
      <c r="BK32" s="252"/>
      <c r="BL32" s="252"/>
      <c r="BM32" s="252"/>
      <c r="BN32" s="252"/>
      <c r="BO32" s="265"/>
      <c r="BP32" s="265"/>
      <c r="BQ32" s="262">
        <v>26</v>
      </c>
      <c r="BR32" s="263"/>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6"/>
    </row>
    <row r="33" spans="1:131" s="247" customFormat="1" ht="26.25" customHeight="1" x14ac:dyDescent="0.15">
      <c r="A33" s="266">
        <v>6</v>
      </c>
      <c r="B33" s="1133" t="s">
        <v>406</v>
      </c>
      <c r="C33" s="1134"/>
      <c r="D33" s="1134"/>
      <c r="E33" s="1134"/>
      <c r="F33" s="1134"/>
      <c r="G33" s="1134"/>
      <c r="H33" s="1134"/>
      <c r="I33" s="1134"/>
      <c r="J33" s="1134"/>
      <c r="K33" s="1134"/>
      <c r="L33" s="1134"/>
      <c r="M33" s="1134"/>
      <c r="N33" s="1134"/>
      <c r="O33" s="1134"/>
      <c r="P33" s="1135"/>
      <c r="Q33" s="1139">
        <v>160</v>
      </c>
      <c r="R33" s="1140"/>
      <c r="S33" s="1140"/>
      <c r="T33" s="1140"/>
      <c r="U33" s="1140"/>
      <c r="V33" s="1140">
        <v>160</v>
      </c>
      <c r="W33" s="1140"/>
      <c r="X33" s="1140"/>
      <c r="Y33" s="1140"/>
      <c r="Z33" s="1140"/>
      <c r="AA33" s="1140">
        <v>0</v>
      </c>
      <c r="AB33" s="1140"/>
      <c r="AC33" s="1140"/>
      <c r="AD33" s="1140"/>
      <c r="AE33" s="1141"/>
      <c r="AF33" s="1114">
        <v>0</v>
      </c>
      <c r="AG33" s="1115"/>
      <c r="AH33" s="1115"/>
      <c r="AI33" s="1115"/>
      <c r="AJ33" s="1116"/>
      <c r="AK33" s="1070">
        <v>125</v>
      </c>
      <c r="AL33" s="1061"/>
      <c r="AM33" s="1061"/>
      <c r="AN33" s="1061"/>
      <c r="AO33" s="1061"/>
      <c r="AP33" s="1061">
        <v>798</v>
      </c>
      <c r="AQ33" s="1061"/>
      <c r="AR33" s="1061"/>
      <c r="AS33" s="1061"/>
      <c r="AT33" s="1061"/>
      <c r="AU33" s="1061">
        <v>751</v>
      </c>
      <c r="AV33" s="1061"/>
      <c r="AW33" s="1061"/>
      <c r="AX33" s="1061"/>
      <c r="AY33" s="1061"/>
      <c r="AZ33" s="1138" t="s">
        <v>584</v>
      </c>
      <c r="BA33" s="1138"/>
      <c r="BB33" s="1138"/>
      <c r="BC33" s="1138"/>
      <c r="BD33" s="1138"/>
      <c r="BE33" s="1128" t="s">
        <v>405</v>
      </c>
      <c r="BF33" s="1128"/>
      <c r="BG33" s="1128"/>
      <c r="BH33" s="1128"/>
      <c r="BI33" s="1129"/>
      <c r="BJ33" s="252"/>
      <c r="BK33" s="252"/>
      <c r="BL33" s="252"/>
      <c r="BM33" s="252"/>
      <c r="BN33" s="252"/>
      <c r="BO33" s="265"/>
      <c r="BP33" s="265"/>
      <c r="BQ33" s="262">
        <v>27</v>
      </c>
      <c r="BR33" s="263"/>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6"/>
    </row>
    <row r="34" spans="1:131" s="247" customFormat="1" ht="26.25" customHeight="1" x14ac:dyDescent="0.15">
      <c r="A34" s="266">
        <v>7</v>
      </c>
      <c r="B34" s="1133" t="s">
        <v>407</v>
      </c>
      <c r="C34" s="1134"/>
      <c r="D34" s="1134"/>
      <c r="E34" s="1134"/>
      <c r="F34" s="1134"/>
      <c r="G34" s="1134"/>
      <c r="H34" s="1134"/>
      <c r="I34" s="1134"/>
      <c r="J34" s="1134"/>
      <c r="K34" s="1134"/>
      <c r="L34" s="1134"/>
      <c r="M34" s="1134"/>
      <c r="N34" s="1134"/>
      <c r="O34" s="1134"/>
      <c r="P34" s="1135"/>
      <c r="Q34" s="1139">
        <v>32</v>
      </c>
      <c r="R34" s="1140"/>
      <c r="S34" s="1140"/>
      <c r="T34" s="1140"/>
      <c r="U34" s="1140"/>
      <c r="V34" s="1140">
        <v>32</v>
      </c>
      <c r="W34" s="1140"/>
      <c r="X34" s="1140"/>
      <c r="Y34" s="1140"/>
      <c r="Z34" s="1140"/>
      <c r="AA34" s="1140">
        <v>0</v>
      </c>
      <c r="AB34" s="1140"/>
      <c r="AC34" s="1140"/>
      <c r="AD34" s="1140"/>
      <c r="AE34" s="1141"/>
      <c r="AF34" s="1114">
        <v>0</v>
      </c>
      <c r="AG34" s="1115"/>
      <c r="AH34" s="1115"/>
      <c r="AI34" s="1115"/>
      <c r="AJ34" s="1116"/>
      <c r="AK34" s="1070">
        <v>28</v>
      </c>
      <c r="AL34" s="1061"/>
      <c r="AM34" s="1061"/>
      <c r="AN34" s="1061"/>
      <c r="AO34" s="1061"/>
      <c r="AP34" s="1061">
        <v>141</v>
      </c>
      <c r="AQ34" s="1061"/>
      <c r="AR34" s="1061"/>
      <c r="AS34" s="1061"/>
      <c r="AT34" s="1061"/>
      <c r="AU34" s="1061">
        <v>134</v>
      </c>
      <c r="AV34" s="1061"/>
      <c r="AW34" s="1061"/>
      <c r="AX34" s="1061"/>
      <c r="AY34" s="1061"/>
      <c r="AZ34" s="1138" t="s">
        <v>584</v>
      </c>
      <c r="BA34" s="1138"/>
      <c r="BB34" s="1138"/>
      <c r="BC34" s="1138"/>
      <c r="BD34" s="1138"/>
      <c r="BE34" s="1128" t="s">
        <v>405</v>
      </c>
      <c r="BF34" s="1128"/>
      <c r="BG34" s="1128"/>
      <c r="BH34" s="1128"/>
      <c r="BI34" s="1129"/>
      <c r="BJ34" s="252"/>
      <c r="BK34" s="252"/>
      <c r="BL34" s="252"/>
      <c r="BM34" s="252"/>
      <c r="BN34" s="252"/>
      <c r="BO34" s="265"/>
      <c r="BP34" s="265"/>
      <c r="BQ34" s="262">
        <v>28</v>
      </c>
      <c r="BR34" s="263"/>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6"/>
    </row>
    <row r="35" spans="1:131" s="247" customFormat="1" ht="26.25" customHeight="1" x14ac:dyDescent="0.15">
      <c r="A35" s="266">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4"/>
      <c r="AG35" s="1115"/>
      <c r="AH35" s="1115"/>
      <c r="AI35" s="1115"/>
      <c r="AJ35" s="1116"/>
      <c r="AK35" s="1070"/>
      <c r="AL35" s="1061"/>
      <c r="AM35" s="1061"/>
      <c r="AN35" s="1061"/>
      <c r="AO35" s="1061"/>
      <c r="AP35" s="1061"/>
      <c r="AQ35" s="1061"/>
      <c r="AR35" s="1061"/>
      <c r="AS35" s="1061"/>
      <c r="AT35" s="1061"/>
      <c r="AU35" s="1061"/>
      <c r="AV35" s="1061"/>
      <c r="AW35" s="1061"/>
      <c r="AX35" s="1061"/>
      <c r="AY35" s="1061"/>
      <c r="AZ35" s="1138"/>
      <c r="BA35" s="1138"/>
      <c r="BB35" s="1138"/>
      <c r="BC35" s="1138"/>
      <c r="BD35" s="1138"/>
      <c r="BE35" s="1128"/>
      <c r="BF35" s="1128"/>
      <c r="BG35" s="1128"/>
      <c r="BH35" s="1128"/>
      <c r="BI35" s="1129"/>
      <c r="BJ35" s="252"/>
      <c r="BK35" s="252"/>
      <c r="BL35" s="252"/>
      <c r="BM35" s="252"/>
      <c r="BN35" s="252"/>
      <c r="BO35" s="265"/>
      <c r="BP35" s="265"/>
      <c r="BQ35" s="262">
        <v>29</v>
      </c>
      <c r="BR35" s="263"/>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6"/>
    </row>
    <row r="36" spans="1:131" s="247" customFormat="1" ht="26.25" customHeight="1" x14ac:dyDescent="0.15">
      <c r="A36" s="266">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4"/>
      <c r="AG36" s="1115"/>
      <c r="AH36" s="1115"/>
      <c r="AI36" s="1115"/>
      <c r="AJ36" s="1116"/>
      <c r="AK36" s="1070"/>
      <c r="AL36" s="1061"/>
      <c r="AM36" s="1061"/>
      <c r="AN36" s="1061"/>
      <c r="AO36" s="1061"/>
      <c r="AP36" s="1061"/>
      <c r="AQ36" s="1061"/>
      <c r="AR36" s="1061"/>
      <c r="AS36" s="1061"/>
      <c r="AT36" s="1061"/>
      <c r="AU36" s="1061"/>
      <c r="AV36" s="1061"/>
      <c r="AW36" s="1061"/>
      <c r="AX36" s="1061"/>
      <c r="AY36" s="1061"/>
      <c r="AZ36" s="1138"/>
      <c r="BA36" s="1138"/>
      <c r="BB36" s="1138"/>
      <c r="BC36" s="1138"/>
      <c r="BD36" s="1138"/>
      <c r="BE36" s="1128"/>
      <c r="BF36" s="1128"/>
      <c r="BG36" s="1128"/>
      <c r="BH36" s="1128"/>
      <c r="BI36" s="1129"/>
      <c r="BJ36" s="252"/>
      <c r="BK36" s="252"/>
      <c r="BL36" s="252"/>
      <c r="BM36" s="252"/>
      <c r="BN36" s="252"/>
      <c r="BO36" s="265"/>
      <c r="BP36" s="265"/>
      <c r="BQ36" s="262">
        <v>30</v>
      </c>
      <c r="BR36" s="263"/>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6"/>
    </row>
    <row r="37" spans="1:131" s="247" customFormat="1" ht="26.25" customHeight="1" x14ac:dyDescent="0.15">
      <c r="A37" s="266">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4"/>
      <c r="AG37" s="1115"/>
      <c r="AH37" s="1115"/>
      <c r="AI37" s="1115"/>
      <c r="AJ37" s="1116"/>
      <c r="AK37" s="1070"/>
      <c r="AL37" s="1061"/>
      <c r="AM37" s="1061"/>
      <c r="AN37" s="1061"/>
      <c r="AO37" s="1061"/>
      <c r="AP37" s="1061"/>
      <c r="AQ37" s="1061"/>
      <c r="AR37" s="1061"/>
      <c r="AS37" s="1061"/>
      <c r="AT37" s="1061"/>
      <c r="AU37" s="1061"/>
      <c r="AV37" s="1061"/>
      <c r="AW37" s="1061"/>
      <c r="AX37" s="1061"/>
      <c r="AY37" s="1061"/>
      <c r="AZ37" s="1138"/>
      <c r="BA37" s="1138"/>
      <c r="BB37" s="1138"/>
      <c r="BC37" s="1138"/>
      <c r="BD37" s="1138"/>
      <c r="BE37" s="1128"/>
      <c r="BF37" s="1128"/>
      <c r="BG37" s="1128"/>
      <c r="BH37" s="1128"/>
      <c r="BI37" s="1129"/>
      <c r="BJ37" s="252"/>
      <c r="BK37" s="252"/>
      <c r="BL37" s="252"/>
      <c r="BM37" s="252"/>
      <c r="BN37" s="252"/>
      <c r="BO37" s="265"/>
      <c r="BP37" s="265"/>
      <c r="BQ37" s="262">
        <v>31</v>
      </c>
      <c r="BR37" s="263"/>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6"/>
    </row>
    <row r="38" spans="1:131" s="247" customFormat="1" ht="26.25" customHeight="1" x14ac:dyDescent="0.15">
      <c r="A38" s="266">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4"/>
      <c r="AG38" s="1115"/>
      <c r="AH38" s="1115"/>
      <c r="AI38" s="1115"/>
      <c r="AJ38" s="1116"/>
      <c r="AK38" s="1070"/>
      <c r="AL38" s="1061"/>
      <c r="AM38" s="1061"/>
      <c r="AN38" s="1061"/>
      <c r="AO38" s="1061"/>
      <c r="AP38" s="1061"/>
      <c r="AQ38" s="1061"/>
      <c r="AR38" s="1061"/>
      <c r="AS38" s="1061"/>
      <c r="AT38" s="1061"/>
      <c r="AU38" s="1061"/>
      <c r="AV38" s="1061"/>
      <c r="AW38" s="1061"/>
      <c r="AX38" s="1061"/>
      <c r="AY38" s="1061"/>
      <c r="AZ38" s="1138"/>
      <c r="BA38" s="1138"/>
      <c r="BB38" s="1138"/>
      <c r="BC38" s="1138"/>
      <c r="BD38" s="1138"/>
      <c r="BE38" s="1128"/>
      <c r="BF38" s="1128"/>
      <c r="BG38" s="1128"/>
      <c r="BH38" s="1128"/>
      <c r="BI38" s="1129"/>
      <c r="BJ38" s="252"/>
      <c r="BK38" s="252"/>
      <c r="BL38" s="252"/>
      <c r="BM38" s="252"/>
      <c r="BN38" s="252"/>
      <c r="BO38" s="265"/>
      <c r="BP38" s="265"/>
      <c r="BQ38" s="262">
        <v>32</v>
      </c>
      <c r="BR38" s="263"/>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6"/>
    </row>
    <row r="39" spans="1:131" s="247" customFormat="1" ht="26.25" customHeight="1" x14ac:dyDescent="0.15">
      <c r="A39" s="266">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4"/>
      <c r="AG39" s="1115"/>
      <c r="AH39" s="1115"/>
      <c r="AI39" s="1115"/>
      <c r="AJ39" s="1116"/>
      <c r="AK39" s="1070"/>
      <c r="AL39" s="1061"/>
      <c r="AM39" s="1061"/>
      <c r="AN39" s="1061"/>
      <c r="AO39" s="1061"/>
      <c r="AP39" s="1061"/>
      <c r="AQ39" s="1061"/>
      <c r="AR39" s="1061"/>
      <c r="AS39" s="1061"/>
      <c r="AT39" s="1061"/>
      <c r="AU39" s="1061"/>
      <c r="AV39" s="1061"/>
      <c r="AW39" s="1061"/>
      <c r="AX39" s="1061"/>
      <c r="AY39" s="1061"/>
      <c r="AZ39" s="1138"/>
      <c r="BA39" s="1138"/>
      <c r="BB39" s="1138"/>
      <c r="BC39" s="1138"/>
      <c r="BD39" s="1138"/>
      <c r="BE39" s="1128"/>
      <c r="BF39" s="1128"/>
      <c r="BG39" s="1128"/>
      <c r="BH39" s="1128"/>
      <c r="BI39" s="1129"/>
      <c r="BJ39" s="252"/>
      <c r="BK39" s="252"/>
      <c r="BL39" s="252"/>
      <c r="BM39" s="252"/>
      <c r="BN39" s="252"/>
      <c r="BO39" s="265"/>
      <c r="BP39" s="265"/>
      <c r="BQ39" s="262">
        <v>33</v>
      </c>
      <c r="BR39" s="263"/>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6"/>
    </row>
    <row r="40" spans="1:131" s="247" customFormat="1" ht="26.25" customHeight="1" x14ac:dyDescent="0.15">
      <c r="A40" s="261">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4"/>
      <c r="AG40" s="1115"/>
      <c r="AH40" s="1115"/>
      <c r="AI40" s="1115"/>
      <c r="AJ40" s="1116"/>
      <c r="AK40" s="1070"/>
      <c r="AL40" s="1061"/>
      <c r="AM40" s="1061"/>
      <c r="AN40" s="1061"/>
      <c r="AO40" s="1061"/>
      <c r="AP40" s="1061"/>
      <c r="AQ40" s="1061"/>
      <c r="AR40" s="1061"/>
      <c r="AS40" s="1061"/>
      <c r="AT40" s="1061"/>
      <c r="AU40" s="1061"/>
      <c r="AV40" s="1061"/>
      <c r="AW40" s="1061"/>
      <c r="AX40" s="1061"/>
      <c r="AY40" s="1061"/>
      <c r="AZ40" s="1138"/>
      <c r="BA40" s="1138"/>
      <c r="BB40" s="1138"/>
      <c r="BC40" s="1138"/>
      <c r="BD40" s="1138"/>
      <c r="BE40" s="1128"/>
      <c r="BF40" s="1128"/>
      <c r="BG40" s="1128"/>
      <c r="BH40" s="1128"/>
      <c r="BI40" s="1129"/>
      <c r="BJ40" s="252"/>
      <c r="BK40" s="252"/>
      <c r="BL40" s="252"/>
      <c r="BM40" s="252"/>
      <c r="BN40" s="252"/>
      <c r="BO40" s="265"/>
      <c r="BP40" s="265"/>
      <c r="BQ40" s="262">
        <v>34</v>
      </c>
      <c r="BR40" s="263"/>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6"/>
    </row>
    <row r="41" spans="1:131" s="247" customFormat="1" ht="26.25" customHeight="1" x14ac:dyDescent="0.15">
      <c r="A41" s="261">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4"/>
      <c r="AG41" s="1115"/>
      <c r="AH41" s="1115"/>
      <c r="AI41" s="1115"/>
      <c r="AJ41" s="1116"/>
      <c r="AK41" s="1070"/>
      <c r="AL41" s="1061"/>
      <c r="AM41" s="1061"/>
      <c r="AN41" s="1061"/>
      <c r="AO41" s="1061"/>
      <c r="AP41" s="1061"/>
      <c r="AQ41" s="1061"/>
      <c r="AR41" s="1061"/>
      <c r="AS41" s="1061"/>
      <c r="AT41" s="1061"/>
      <c r="AU41" s="1061"/>
      <c r="AV41" s="1061"/>
      <c r="AW41" s="1061"/>
      <c r="AX41" s="1061"/>
      <c r="AY41" s="1061"/>
      <c r="AZ41" s="1138"/>
      <c r="BA41" s="1138"/>
      <c r="BB41" s="1138"/>
      <c r="BC41" s="1138"/>
      <c r="BD41" s="1138"/>
      <c r="BE41" s="1128"/>
      <c r="BF41" s="1128"/>
      <c r="BG41" s="1128"/>
      <c r="BH41" s="1128"/>
      <c r="BI41" s="1129"/>
      <c r="BJ41" s="252"/>
      <c r="BK41" s="252"/>
      <c r="BL41" s="252"/>
      <c r="BM41" s="252"/>
      <c r="BN41" s="252"/>
      <c r="BO41" s="265"/>
      <c r="BP41" s="265"/>
      <c r="BQ41" s="262">
        <v>35</v>
      </c>
      <c r="BR41" s="263"/>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6"/>
    </row>
    <row r="42" spans="1:131" s="247" customFormat="1" ht="26.25" customHeight="1" x14ac:dyDescent="0.15">
      <c r="A42" s="261">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4"/>
      <c r="AG42" s="1115"/>
      <c r="AH42" s="1115"/>
      <c r="AI42" s="1115"/>
      <c r="AJ42" s="1116"/>
      <c r="AK42" s="1070"/>
      <c r="AL42" s="1061"/>
      <c r="AM42" s="1061"/>
      <c r="AN42" s="1061"/>
      <c r="AO42" s="1061"/>
      <c r="AP42" s="1061"/>
      <c r="AQ42" s="1061"/>
      <c r="AR42" s="1061"/>
      <c r="AS42" s="1061"/>
      <c r="AT42" s="1061"/>
      <c r="AU42" s="1061"/>
      <c r="AV42" s="1061"/>
      <c r="AW42" s="1061"/>
      <c r="AX42" s="1061"/>
      <c r="AY42" s="1061"/>
      <c r="AZ42" s="1138"/>
      <c r="BA42" s="1138"/>
      <c r="BB42" s="1138"/>
      <c r="BC42" s="1138"/>
      <c r="BD42" s="1138"/>
      <c r="BE42" s="1128"/>
      <c r="BF42" s="1128"/>
      <c r="BG42" s="1128"/>
      <c r="BH42" s="1128"/>
      <c r="BI42" s="1129"/>
      <c r="BJ42" s="252"/>
      <c r="BK42" s="252"/>
      <c r="BL42" s="252"/>
      <c r="BM42" s="252"/>
      <c r="BN42" s="252"/>
      <c r="BO42" s="265"/>
      <c r="BP42" s="265"/>
      <c r="BQ42" s="262">
        <v>36</v>
      </c>
      <c r="BR42" s="263"/>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6"/>
    </row>
    <row r="43" spans="1:131" s="247" customFormat="1" ht="26.25" customHeight="1" x14ac:dyDescent="0.15">
      <c r="A43" s="261">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4"/>
      <c r="AG43" s="1115"/>
      <c r="AH43" s="1115"/>
      <c r="AI43" s="1115"/>
      <c r="AJ43" s="1116"/>
      <c r="AK43" s="1070"/>
      <c r="AL43" s="1061"/>
      <c r="AM43" s="1061"/>
      <c r="AN43" s="1061"/>
      <c r="AO43" s="1061"/>
      <c r="AP43" s="1061"/>
      <c r="AQ43" s="1061"/>
      <c r="AR43" s="1061"/>
      <c r="AS43" s="1061"/>
      <c r="AT43" s="1061"/>
      <c r="AU43" s="1061"/>
      <c r="AV43" s="1061"/>
      <c r="AW43" s="1061"/>
      <c r="AX43" s="1061"/>
      <c r="AY43" s="1061"/>
      <c r="AZ43" s="1138"/>
      <c r="BA43" s="1138"/>
      <c r="BB43" s="1138"/>
      <c r="BC43" s="1138"/>
      <c r="BD43" s="1138"/>
      <c r="BE43" s="1128"/>
      <c r="BF43" s="1128"/>
      <c r="BG43" s="1128"/>
      <c r="BH43" s="1128"/>
      <c r="BI43" s="1129"/>
      <c r="BJ43" s="252"/>
      <c r="BK43" s="252"/>
      <c r="BL43" s="252"/>
      <c r="BM43" s="252"/>
      <c r="BN43" s="252"/>
      <c r="BO43" s="265"/>
      <c r="BP43" s="265"/>
      <c r="BQ43" s="262">
        <v>37</v>
      </c>
      <c r="BR43" s="263"/>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6"/>
    </row>
    <row r="44" spans="1:131" s="247" customFormat="1" ht="26.25" customHeight="1" x14ac:dyDescent="0.15">
      <c r="A44" s="261">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4"/>
      <c r="AG44" s="1115"/>
      <c r="AH44" s="1115"/>
      <c r="AI44" s="1115"/>
      <c r="AJ44" s="1116"/>
      <c r="AK44" s="1070"/>
      <c r="AL44" s="1061"/>
      <c r="AM44" s="1061"/>
      <c r="AN44" s="1061"/>
      <c r="AO44" s="1061"/>
      <c r="AP44" s="1061"/>
      <c r="AQ44" s="1061"/>
      <c r="AR44" s="1061"/>
      <c r="AS44" s="1061"/>
      <c r="AT44" s="1061"/>
      <c r="AU44" s="1061"/>
      <c r="AV44" s="1061"/>
      <c r="AW44" s="1061"/>
      <c r="AX44" s="1061"/>
      <c r="AY44" s="1061"/>
      <c r="AZ44" s="1138"/>
      <c r="BA44" s="1138"/>
      <c r="BB44" s="1138"/>
      <c r="BC44" s="1138"/>
      <c r="BD44" s="1138"/>
      <c r="BE44" s="1128"/>
      <c r="BF44" s="1128"/>
      <c r="BG44" s="1128"/>
      <c r="BH44" s="1128"/>
      <c r="BI44" s="1129"/>
      <c r="BJ44" s="252"/>
      <c r="BK44" s="252"/>
      <c r="BL44" s="252"/>
      <c r="BM44" s="252"/>
      <c r="BN44" s="252"/>
      <c r="BO44" s="265"/>
      <c r="BP44" s="265"/>
      <c r="BQ44" s="262">
        <v>38</v>
      </c>
      <c r="BR44" s="263"/>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6"/>
    </row>
    <row r="45" spans="1:131" s="247" customFormat="1" ht="26.25" customHeight="1" x14ac:dyDescent="0.15">
      <c r="A45" s="261">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4"/>
      <c r="AG45" s="1115"/>
      <c r="AH45" s="1115"/>
      <c r="AI45" s="1115"/>
      <c r="AJ45" s="1116"/>
      <c r="AK45" s="1070"/>
      <c r="AL45" s="1061"/>
      <c r="AM45" s="1061"/>
      <c r="AN45" s="1061"/>
      <c r="AO45" s="1061"/>
      <c r="AP45" s="1061"/>
      <c r="AQ45" s="1061"/>
      <c r="AR45" s="1061"/>
      <c r="AS45" s="1061"/>
      <c r="AT45" s="1061"/>
      <c r="AU45" s="1061"/>
      <c r="AV45" s="1061"/>
      <c r="AW45" s="1061"/>
      <c r="AX45" s="1061"/>
      <c r="AY45" s="1061"/>
      <c r="AZ45" s="1138"/>
      <c r="BA45" s="1138"/>
      <c r="BB45" s="1138"/>
      <c r="BC45" s="1138"/>
      <c r="BD45" s="1138"/>
      <c r="BE45" s="1128"/>
      <c r="BF45" s="1128"/>
      <c r="BG45" s="1128"/>
      <c r="BH45" s="1128"/>
      <c r="BI45" s="1129"/>
      <c r="BJ45" s="252"/>
      <c r="BK45" s="252"/>
      <c r="BL45" s="252"/>
      <c r="BM45" s="252"/>
      <c r="BN45" s="252"/>
      <c r="BO45" s="265"/>
      <c r="BP45" s="265"/>
      <c r="BQ45" s="262">
        <v>39</v>
      </c>
      <c r="BR45" s="263"/>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6"/>
    </row>
    <row r="46" spans="1:131" s="247" customFormat="1" ht="26.25" customHeight="1" x14ac:dyDescent="0.15">
      <c r="A46" s="261">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4"/>
      <c r="AG46" s="1115"/>
      <c r="AH46" s="1115"/>
      <c r="AI46" s="1115"/>
      <c r="AJ46" s="1116"/>
      <c r="AK46" s="1070"/>
      <c r="AL46" s="1061"/>
      <c r="AM46" s="1061"/>
      <c r="AN46" s="1061"/>
      <c r="AO46" s="1061"/>
      <c r="AP46" s="1061"/>
      <c r="AQ46" s="1061"/>
      <c r="AR46" s="1061"/>
      <c r="AS46" s="1061"/>
      <c r="AT46" s="1061"/>
      <c r="AU46" s="1061"/>
      <c r="AV46" s="1061"/>
      <c r="AW46" s="1061"/>
      <c r="AX46" s="1061"/>
      <c r="AY46" s="1061"/>
      <c r="AZ46" s="1138"/>
      <c r="BA46" s="1138"/>
      <c r="BB46" s="1138"/>
      <c r="BC46" s="1138"/>
      <c r="BD46" s="1138"/>
      <c r="BE46" s="1128"/>
      <c r="BF46" s="1128"/>
      <c r="BG46" s="1128"/>
      <c r="BH46" s="1128"/>
      <c r="BI46" s="1129"/>
      <c r="BJ46" s="252"/>
      <c r="BK46" s="252"/>
      <c r="BL46" s="252"/>
      <c r="BM46" s="252"/>
      <c r="BN46" s="252"/>
      <c r="BO46" s="265"/>
      <c r="BP46" s="265"/>
      <c r="BQ46" s="262">
        <v>40</v>
      </c>
      <c r="BR46" s="263"/>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6"/>
    </row>
    <row r="47" spans="1:131" s="247" customFormat="1" ht="26.25" customHeight="1" x14ac:dyDescent="0.15">
      <c r="A47" s="261">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4"/>
      <c r="AG47" s="1115"/>
      <c r="AH47" s="1115"/>
      <c r="AI47" s="1115"/>
      <c r="AJ47" s="1116"/>
      <c r="AK47" s="1070"/>
      <c r="AL47" s="1061"/>
      <c r="AM47" s="1061"/>
      <c r="AN47" s="1061"/>
      <c r="AO47" s="1061"/>
      <c r="AP47" s="1061"/>
      <c r="AQ47" s="1061"/>
      <c r="AR47" s="1061"/>
      <c r="AS47" s="1061"/>
      <c r="AT47" s="1061"/>
      <c r="AU47" s="1061"/>
      <c r="AV47" s="1061"/>
      <c r="AW47" s="1061"/>
      <c r="AX47" s="1061"/>
      <c r="AY47" s="1061"/>
      <c r="AZ47" s="1138"/>
      <c r="BA47" s="1138"/>
      <c r="BB47" s="1138"/>
      <c r="BC47" s="1138"/>
      <c r="BD47" s="1138"/>
      <c r="BE47" s="1128"/>
      <c r="BF47" s="1128"/>
      <c r="BG47" s="1128"/>
      <c r="BH47" s="1128"/>
      <c r="BI47" s="1129"/>
      <c r="BJ47" s="252"/>
      <c r="BK47" s="252"/>
      <c r="BL47" s="252"/>
      <c r="BM47" s="252"/>
      <c r="BN47" s="252"/>
      <c r="BO47" s="265"/>
      <c r="BP47" s="265"/>
      <c r="BQ47" s="262">
        <v>41</v>
      </c>
      <c r="BR47" s="263"/>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6"/>
    </row>
    <row r="48" spans="1:131" s="247" customFormat="1" ht="26.25" customHeight="1" x14ac:dyDescent="0.15">
      <c r="A48" s="261">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4"/>
      <c r="AG48" s="1115"/>
      <c r="AH48" s="1115"/>
      <c r="AI48" s="1115"/>
      <c r="AJ48" s="1116"/>
      <c r="AK48" s="1070"/>
      <c r="AL48" s="1061"/>
      <c r="AM48" s="1061"/>
      <c r="AN48" s="1061"/>
      <c r="AO48" s="1061"/>
      <c r="AP48" s="1061"/>
      <c r="AQ48" s="1061"/>
      <c r="AR48" s="1061"/>
      <c r="AS48" s="1061"/>
      <c r="AT48" s="1061"/>
      <c r="AU48" s="1061"/>
      <c r="AV48" s="1061"/>
      <c r="AW48" s="1061"/>
      <c r="AX48" s="1061"/>
      <c r="AY48" s="1061"/>
      <c r="AZ48" s="1138"/>
      <c r="BA48" s="1138"/>
      <c r="BB48" s="1138"/>
      <c r="BC48" s="1138"/>
      <c r="BD48" s="1138"/>
      <c r="BE48" s="1128"/>
      <c r="BF48" s="1128"/>
      <c r="BG48" s="1128"/>
      <c r="BH48" s="1128"/>
      <c r="BI48" s="1129"/>
      <c r="BJ48" s="252"/>
      <c r="BK48" s="252"/>
      <c r="BL48" s="252"/>
      <c r="BM48" s="252"/>
      <c r="BN48" s="252"/>
      <c r="BO48" s="265"/>
      <c r="BP48" s="265"/>
      <c r="BQ48" s="262">
        <v>42</v>
      </c>
      <c r="BR48" s="263"/>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6"/>
    </row>
    <row r="49" spans="1:131" s="247" customFormat="1" ht="26.25" customHeight="1" x14ac:dyDescent="0.15">
      <c r="A49" s="261">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4"/>
      <c r="AG49" s="1115"/>
      <c r="AH49" s="1115"/>
      <c r="AI49" s="1115"/>
      <c r="AJ49" s="1116"/>
      <c r="AK49" s="1070"/>
      <c r="AL49" s="1061"/>
      <c r="AM49" s="1061"/>
      <c r="AN49" s="1061"/>
      <c r="AO49" s="1061"/>
      <c r="AP49" s="1061"/>
      <c r="AQ49" s="1061"/>
      <c r="AR49" s="1061"/>
      <c r="AS49" s="1061"/>
      <c r="AT49" s="1061"/>
      <c r="AU49" s="1061"/>
      <c r="AV49" s="1061"/>
      <c r="AW49" s="1061"/>
      <c r="AX49" s="1061"/>
      <c r="AY49" s="1061"/>
      <c r="AZ49" s="1138"/>
      <c r="BA49" s="1138"/>
      <c r="BB49" s="1138"/>
      <c r="BC49" s="1138"/>
      <c r="BD49" s="1138"/>
      <c r="BE49" s="1128"/>
      <c r="BF49" s="1128"/>
      <c r="BG49" s="1128"/>
      <c r="BH49" s="1128"/>
      <c r="BI49" s="1129"/>
      <c r="BJ49" s="252"/>
      <c r="BK49" s="252"/>
      <c r="BL49" s="252"/>
      <c r="BM49" s="252"/>
      <c r="BN49" s="252"/>
      <c r="BO49" s="265"/>
      <c r="BP49" s="265"/>
      <c r="BQ49" s="262">
        <v>43</v>
      </c>
      <c r="BR49" s="263"/>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6"/>
    </row>
    <row r="50" spans="1:131" s="247" customFormat="1" ht="26.25" customHeight="1" x14ac:dyDescent="0.15">
      <c r="A50" s="261">
        <v>23</v>
      </c>
      <c r="B50" s="1133"/>
      <c r="C50" s="1134"/>
      <c r="D50" s="1134"/>
      <c r="E50" s="1134"/>
      <c r="F50" s="1134"/>
      <c r="G50" s="1134"/>
      <c r="H50" s="1134"/>
      <c r="I50" s="1134"/>
      <c r="J50" s="1134"/>
      <c r="K50" s="1134"/>
      <c r="L50" s="1134"/>
      <c r="M50" s="1134"/>
      <c r="N50" s="1134"/>
      <c r="O50" s="1134"/>
      <c r="P50" s="1135"/>
      <c r="Q50" s="1136"/>
      <c r="R50" s="1118"/>
      <c r="S50" s="1118"/>
      <c r="T50" s="1118"/>
      <c r="U50" s="1118"/>
      <c r="V50" s="1118"/>
      <c r="W50" s="1118"/>
      <c r="X50" s="1118"/>
      <c r="Y50" s="1118"/>
      <c r="Z50" s="1118"/>
      <c r="AA50" s="1118"/>
      <c r="AB50" s="1118"/>
      <c r="AC50" s="1118"/>
      <c r="AD50" s="1118"/>
      <c r="AE50" s="1137"/>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8"/>
      <c r="BF50" s="1128"/>
      <c r="BG50" s="1128"/>
      <c r="BH50" s="1128"/>
      <c r="BI50" s="1129"/>
      <c r="BJ50" s="252"/>
      <c r="BK50" s="252"/>
      <c r="BL50" s="252"/>
      <c r="BM50" s="252"/>
      <c r="BN50" s="252"/>
      <c r="BO50" s="265"/>
      <c r="BP50" s="265"/>
      <c r="BQ50" s="262">
        <v>44</v>
      </c>
      <c r="BR50" s="263"/>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6"/>
    </row>
    <row r="51" spans="1:131" s="247" customFormat="1" ht="26.25" customHeight="1" x14ac:dyDescent="0.15">
      <c r="A51" s="261">
        <v>24</v>
      </c>
      <c r="B51" s="1133"/>
      <c r="C51" s="1134"/>
      <c r="D51" s="1134"/>
      <c r="E51" s="1134"/>
      <c r="F51" s="1134"/>
      <c r="G51" s="1134"/>
      <c r="H51" s="1134"/>
      <c r="I51" s="1134"/>
      <c r="J51" s="1134"/>
      <c r="K51" s="1134"/>
      <c r="L51" s="1134"/>
      <c r="M51" s="1134"/>
      <c r="N51" s="1134"/>
      <c r="O51" s="1134"/>
      <c r="P51" s="1135"/>
      <c r="Q51" s="1136"/>
      <c r="R51" s="1118"/>
      <c r="S51" s="1118"/>
      <c r="T51" s="1118"/>
      <c r="U51" s="1118"/>
      <c r="V51" s="1118"/>
      <c r="W51" s="1118"/>
      <c r="X51" s="1118"/>
      <c r="Y51" s="1118"/>
      <c r="Z51" s="1118"/>
      <c r="AA51" s="1118"/>
      <c r="AB51" s="1118"/>
      <c r="AC51" s="1118"/>
      <c r="AD51" s="1118"/>
      <c r="AE51" s="1137"/>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8"/>
      <c r="BF51" s="1128"/>
      <c r="BG51" s="1128"/>
      <c r="BH51" s="1128"/>
      <c r="BI51" s="1129"/>
      <c r="BJ51" s="252"/>
      <c r="BK51" s="252"/>
      <c r="BL51" s="252"/>
      <c r="BM51" s="252"/>
      <c r="BN51" s="252"/>
      <c r="BO51" s="265"/>
      <c r="BP51" s="265"/>
      <c r="BQ51" s="262">
        <v>45</v>
      </c>
      <c r="BR51" s="263"/>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6"/>
    </row>
    <row r="52" spans="1:131" s="247" customFormat="1" ht="26.25" customHeight="1" x14ac:dyDescent="0.15">
      <c r="A52" s="261">
        <v>25</v>
      </c>
      <c r="B52" s="1133"/>
      <c r="C52" s="1134"/>
      <c r="D52" s="1134"/>
      <c r="E52" s="1134"/>
      <c r="F52" s="1134"/>
      <c r="G52" s="1134"/>
      <c r="H52" s="1134"/>
      <c r="I52" s="1134"/>
      <c r="J52" s="1134"/>
      <c r="K52" s="1134"/>
      <c r="L52" s="1134"/>
      <c r="M52" s="1134"/>
      <c r="N52" s="1134"/>
      <c r="O52" s="1134"/>
      <c r="P52" s="1135"/>
      <c r="Q52" s="1136"/>
      <c r="R52" s="1118"/>
      <c r="S52" s="1118"/>
      <c r="T52" s="1118"/>
      <c r="U52" s="1118"/>
      <c r="V52" s="1118"/>
      <c r="W52" s="1118"/>
      <c r="X52" s="1118"/>
      <c r="Y52" s="1118"/>
      <c r="Z52" s="1118"/>
      <c r="AA52" s="1118"/>
      <c r="AB52" s="1118"/>
      <c r="AC52" s="1118"/>
      <c r="AD52" s="1118"/>
      <c r="AE52" s="1137"/>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8"/>
      <c r="BF52" s="1128"/>
      <c r="BG52" s="1128"/>
      <c r="BH52" s="1128"/>
      <c r="BI52" s="1129"/>
      <c r="BJ52" s="252"/>
      <c r="BK52" s="252"/>
      <c r="BL52" s="252"/>
      <c r="BM52" s="252"/>
      <c r="BN52" s="252"/>
      <c r="BO52" s="265"/>
      <c r="BP52" s="265"/>
      <c r="BQ52" s="262">
        <v>46</v>
      </c>
      <c r="BR52" s="263"/>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6"/>
    </row>
    <row r="53" spans="1:131" s="247" customFormat="1" ht="26.25" customHeight="1" x14ac:dyDescent="0.15">
      <c r="A53" s="261">
        <v>26</v>
      </c>
      <c r="B53" s="1133"/>
      <c r="C53" s="1134"/>
      <c r="D53" s="1134"/>
      <c r="E53" s="1134"/>
      <c r="F53" s="1134"/>
      <c r="G53" s="1134"/>
      <c r="H53" s="1134"/>
      <c r="I53" s="1134"/>
      <c r="J53" s="1134"/>
      <c r="K53" s="1134"/>
      <c r="L53" s="1134"/>
      <c r="M53" s="1134"/>
      <c r="N53" s="1134"/>
      <c r="O53" s="1134"/>
      <c r="P53" s="1135"/>
      <c r="Q53" s="1136"/>
      <c r="R53" s="1118"/>
      <c r="S53" s="1118"/>
      <c r="T53" s="1118"/>
      <c r="U53" s="1118"/>
      <c r="V53" s="1118"/>
      <c r="W53" s="1118"/>
      <c r="X53" s="1118"/>
      <c r="Y53" s="1118"/>
      <c r="Z53" s="1118"/>
      <c r="AA53" s="1118"/>
      <c r="AB53" s="1118"/>
      <c r="AC53" s="1118"/>
      <c r="AD53" s="1118"/>
      <c r="AE53" s="1137"/>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8"/>
      <c r="BF53" s="1128"/>
      <c r="BG53" s="1128"/>
      <c r="BH53" s="1128"/>
      <c r="BI53" s="1129"/>
      <c r="BJ53" s="252"/>
      <c r="BK53" s="252"/>
      <c r="BL53" s="252"/>
      <c r="BM53" s="252"/>
      <c r="BN53" s="252"/>
      <c r="BO53" s="265"/>
      <c r="BP53" s="265"/>
      <c r="BQ53" s="262">
        <v>47</v>
      </c>
      <c r="BR53" s="263"/>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6"/>
    </row>
    <row r="54" spans="1:131" s="247" customFormat="1" ht="26.25" customHeight="1" x14ac:dyDescent="0.15">
      <c r="A54" s="261">
        <v>27</v>
      </c>
      <c r="B54" s="1133"/>
      <c r="C54" s="1134"/>
      <c r="D54" s="1134"/>
      <c r="E54" s="1134"/>
      <c r="F54" s="1134"/>
      <c r="G54" s="1134"/>
      <c r="H54" s="1134"/>
      <c r="I54" s="1134"/>
      <c r="J54" s="1134"/>
      <c r="K54" s="1134"/>
      <c r="L54" s="1134"/>
      <c r="M54" s="1134"/>
      <c r="N54" s="1134"/>
      <c r="O54" s="1134"/>
      <c r="P54" s="1135"/>
      <c r="Q54" s="1136"/>
      <c r="R54" s="1118"/>
      <c r="S54" s="1118"/>
      <c r="T54" s="1118"/>
      <c r="U54" s="1118"/>
      <c r="V54" s="1118"/>
      <c r="W54" s="1118"/>
      <c r="X54" s="1118"/>
      <c r="Y54" s="1118"/>
      <c r="Z54" s="1118"/>
      <c r="AA54" s="1118"/>
      <c r="AB54" s="1118"/>
      <c r="AC54" s="1118"/>
      <c r="AD54" s="1118"/>
      <c r="AE54" s="1137"/>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8"/>
      <c r="BF54" s="1128"/>
      <c r="BG54" s="1128"/>
      <c r="BH54" s="1128"/>
      <c r="BI54" s="1129"/>
      <c r="BJ54" s="252"/>
      <c r="BK54" s="252"/>
      <c r="BL54" s="252"/>
      <c r="BM54" s="252"/>
      <c r="BN54" s="252"/>
      <c r="BO54" s="265"/>
      <c r="BP54" s="265"/>
      <c r="BQ54" s="262">
        <v>48</v>
      </c>
      <c r="BR54" s="263"/>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6"/>
    </row>
    <row r="55" spans="1:131" s="247" customFormat="1" ht="26.25" customHeight="1" x14ac:dyDescent="0.15">
      <c r="A55" s="261">
        <v>28</v>
      </c>
      <c r="B55" s="1133"/>
      <c r="C55" s="1134"/>
      <c r="D55" s="1134"/>
      <c r="E55" s="1134"/>
      <c r="F55" s="1134"/>
      <c r="G55" s="1134"/>
      <c r="H55" s="1134"/>
      <c r="I55" s="1134"/>
      <c r="J55" s="1134"/>
      <c r="K55" s="1134"/>
      <c r="L55" s="1134"/>
      <c r="M55" s="1134"/>
      <c r="N55" s="1134"/>
      <c r="O55" s="1134"/>
      <c r="P55" s="1135"/>
      <c r="Q55" s="1136"/>
      <c r="R55" s="1118"/>
      <c r="S55" s="1118"/>
      <c r="T55" s="1118"/>
      <c r="U55" s="1118"/>
      <c r="V55" s="1118"/>
      <c r="W55" s="1118"/>
      <c r="X55" s="1118"/>
      <c r="Y55" s="1118"/>
      <c r="Z55" s="1118"/>
      <c r="AA55" s="1118"/>
      <c r="AB55" s="1118"/>
      <c r="AC55" s="1118"/>
      <c r="AD55" s="1118"/>
      <c r="AE55" s="1137"/>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8"/>
      <c r="BF55" s="1128"/>
      <c r="BG55" s="1128"/>
      <c r="BH55" s="1128"/>
      <c r="BI55" s="1129"/>
      <c r="BJ55" s="252"/>
      <c r="BK55" s="252"/>
      <c r="BL55" s="252"/>
      <c r="BM55" s="252"/>
      <c r="BN55" s="252"/>
      <c r="BO55" s="265"/>
      <c r="BP55" s="265"/>
      <c r="BQ55" s="262">
        <v>49</v>
      </c>
      <c r="BR55" s="263"/>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6"/>
    </row>
    <row r="56" spans="1:131" s="247" customFormat="1" ht="26.25" customHeight="1" x14ac:dyDescent="0.15">
      <c r="A56" s="261">
        <v>29</v>
      </c>
      <c r="B56" s="1133"/>
      <c r="C56" s="1134"/>
      <c r="D56" s="1134"/>
      <c r="E56" s="1134"/>
      <c r="F56" s="1134"/>
      <c r="G56" s="1134"/>
      <c r="H56" s="1134"/>
      <c r="I56" s="1134"/>
      <c r="J56" s="1134"/>
      <c r="K56" s="1134"/>
      <c r="L56" s="1134"/>
      <c r="M56" s="1134"/>
      <c r="N56" s="1134"/>
      <c r="O56" s="1134"/>
      <c r="P56" s="1135"/>
      <c r="Q56" s="1136"/>
      <c r="R56" s="1118"/>
      <c r="S56" s="1118"/>
      <c r="T56" s="1118"/>
      <c r="U56" s="1118"/>
      <c r="V56" s="1118"/>
      <c r="W56" s="1118"/>
      <c r="X56" s="1118"/>
      <c r="Y56" s="1118"/>
      <c r="Z56" s="1118"/>
      <c r="AA56" s="1118"/>
      <c r="AB56" s="1118"/>
      <c r="AC56" s="1118"/>
      <c r="AD56" s="1118"/>
      <c r="AE56" s="1137"/>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8"/>
      <c r="BF56" s="1128"/>
      <c r="BG56" s="1128"/>
      <c r="BH56" s="1128"/>
      <c r="BI56" s="1129"/>
      <c r="BJ56" s="252"/>
      <c r="BK56" s="252"/>
      <c r="BL56" s="252"/>
      <c r="BM56" s="252"/>
      <c r="BN56" s="252"/>
      <c r="BO56" s="265"/>
      <c r="BP56" s="265"/>
      <c r="BQ56" s="262">
        <v>50</v>
      </c>
      <c r="BR56" s="263"/>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6"/>
    </row>
    <row r="57" spans="1:131" s="247" customFormat="1" ht="26.25" customHeight="1" x14ac:dyDescent="0.15">
      <c r="A57" s="261">
        <v>30</v>
      </c>
      <c r="B57" s="1133"/>
      <c r="C57" s="1134"/>
      <c r="D57" s="1134"/>
      <c r="E57" s="1134"/>
      <c r="F57" s="1134"/>
      <c r="G57" s="1134"/>
      <c r="H57" s="1134"/>
      <c r="I57" s="1134"/>
      <c r="J57" s="1134"/>
      <c r="K57" s="1134"/>
      <c r="L57" s="1134"/>
      <c r="M57" s="1134"/>
      <c r="N57" s="1134"/>
      <c r="O57" s="1134"/>
      <c r="P57" s="1135"/>
      <c r="Q57" s="1136"/>
      <c r="R57" s="1118"/>
      <c r="S57" s="1118"/>
      <c r="T57" s="1118"/>
      <c r="U57" s="1118"/>
      <c r="V57" s="1118"/>
      <c r="W57" s="1118"/>
      <c r="X57" s="1118"/>
      <c r="Y57" s="1118"/>
      <c r="Z57" s="1118"/>
      <c r="AA57" s="1118"/>
      <c r="AB57" s="1118"/>
      <c r="AC57" s="1118"/>
      <c r="AD57" s="1118"/>
      <c r="AE57" s="1137"/>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8"/>
      <c r="BF57" s="1128"/>
      <c r="BG57" s="1128"/>
      <c r="BH57" s="1128"/>
      <c r="BI57" s="1129"/>
      <c r="BJ57" s="252"/>
      <c r="BK57" s="252"/>
      <c r="BL57" s="252"/>
      <c r="BM57" s="252"/>
      <c r="BN57" s="252"/>
      <c r="BO57" s="265"/>
      <c r="BP57" s="265"/>
      <c r="BQ57" s="262">
        <v>51</v>
      </c>
      <c r="BR57" s="263"/>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6"/>
    </row>
    <row r="58" spans="1:131" s="247" customFormat="1" ht="26.25" customHeight="1" x14ac:dyDescent="0.15">
      <c r="A58" s="261">
        <v>31</v>
      </c>
      <c r="B58" s="1133"/>
      <c r="C58" s="1134"/>
      <c r="D58" s="1134"/>
      <c r="E58" s="1134"/>
      <c r="F58" s="1134"/>
      <c r="G58" s="1134"/>
      <c r="H58" s="1134"/>
      <c r="I58" s="1134"/>
      <c r="J58" s="1134"/>
      <c r="K58" s="1134"/>
      <c r="L58" s="1134"/>
      <c r="M58" s="1134"/>
      <c r="N58" s="1134"/>
      <c r="O58" s="1134"/>
      <c r="P58" s="1135"/>
      <c r="Q58" s="1136"/>
      <c r="R58" s="1118"/>
      <c r="S58" s="1118"/>
      <c r="T58" s="1118"/>
      <c r="U58" s="1118"/>
      <c r="V58" s="1118"/>
      <c r="W58" s="1118"/>
      <c r="X58" s="1118"/>
      <c r="Y58" s="1118"/>
      <c r="Z58" s="1118"/>
      <c r="AA58" s="1118"/>
      <c r="AB58" s="1118"/>
      <c r="AC58" s="1118"/>
      <c r="AD58" s="1118"/>
      <c r="AE58" s="1137"/>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8"/>
      <c r="BF58" s="1128"/>
      <c r="BG58" s="1128"/>
      <c r="BH58" s="1128"/>
      <c r="BI58" s="1129"/>
      <c r="BJ58" s="252"/>
      <c r="BK58" s="252"/>
      <c r="BL58" s="252"/>
      <c r="BM58" s="252"/>
      <c r="BN58" s="252"/>
      <c r="BO58" s="265"/>
      <c r="BP58" s="265"/>
      <c r="BQ58" s="262">
        <v>52</v>
      </c>
      <c r="BR58" s="263"/>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6"/>
    </row>
    <row r="59" spans="1:131" s="247" customFormat="1" ht="26.25" customHeight="1" x14ac:dyDescent="0.15">
      <c r="A59" s="261">
        <v>32</v>
      </c>
      <c r="B59" s="1133"/>
      <c r="C59" s="1134"/>
      <c r="D59" s="1134"/>
      <c r="E59" s="1134"/>
      <c r="F59" s="1134"/>
      <c r="G59" s="1134"/>
      <c r="H59" s="1134"/>
      <c r="I59" s="1134"/>
      <c r="J59" s="1134"/>
      <c r="K59" s="1134"/>
      <c r="L59" s="1134"/>
      <c r="M59" s="1134"/>
      <c r="N59" s="1134"/>
      <c r="O59" s="1134"/>
      <c r="P59" s="1135"/>
      <c r="Q59" s="1136"/>
      <c r="R59" s="1118"/>
      <c r="S59" s="1118"/>
      <c r="T59" s="1118"/>
      <c r="U59" s="1118"/>
      <c r="V59" s="1118"/>
      <c r="W59" s="1118"/>
      <c r="X59" s="1118"/>
      <c r="Y59" s="1118"/>
      <c r="Z59" s="1118"/>
      <c r="AA59" s="1118"/>
      <c r="AB59" s="1118"/>
      <c r="AC59" s="1118"/>
      <c r="AD59" s="1118"/>
      <c r="AE59" s="1137"/>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8"/>
      <c r="BF59" s="1128"/>
      <c r="BG59" s="1128"/>
      <c r="BH59" s="1128"/>
      <c r="BI59" s="1129"/>
      <c r="BJ59" s="252"/>
      <c r="BK59" s="252"/>
      <c r="BL59" s="252"/>
      <c r="BM59" s="252"/>
      <c r="BN59" s="252"/>
      <c r="BO59" s="265"/>
      <c r="BP59" s="265"/>
      <c r="BQ59" s="262">
        <v>53</v>
      </c>
      <c r="BR59" s="263"/>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6"/>
    </row>
    <row r="60" spans="1:131" s="247" customFormat="1" ht="26.25" customHeight="1" x14ac:dyDescent="0.15">
      <c r="A60" s="261">
        <v>33</v>
      </c>
      <c r="B60" s="1133"/>
      <c r="C60" s="1134"/>
      <c r="D60" s="1134"/>
      <c r="E60" s="1134"/>
      <c r="F60" s="1134"/>
      <c r="G60" s="1134"/>
      <c r="H60" s="1134"/>
      <c r="I60" s="1134"/>
      <c r="J60" s="1134"/>
      <c r="K60" s="1134"/>
      <c r="L60" s="1134"/>
      <c r="M60" s="1134"/>
      <c r="N60" s="1134"/>
      <c r="O60" s="1134"/>
      <c r="P60" s="1135"/>
      <c r="Q60" s="1136"/>
      <c r="R60" s="1118"/>
      <c r="S60" s="1118"/>
      <c r="T60" s="1118"/>
      <c r="U60" s="1118"/>
      <c r="V60" s="1118"/>
      <c r="W60" s="1118"/>
      <c r="X60" s="1118"/>
      <c r="Y60" s="1118"/>
      <c r="Z60" s="1118"/>
      <c r="AA60" s="1118"/>
      <c r="AB60" s="1118"/>
      <c r="AC60" s="1118"/>
      <c r="AD60" s="1118"/>
      <c r="AE60" s="1137"/>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8"/>
      <c r="BF60" s="1128"/>
      <c r="BG60" s="1128"/>
      <c r="BH60" s="1128"/>
      <c r="BI60" s="1129"/>
      <c r="BJ60" s="252"/>
      <c r="BK60" s="252"/>
      <c r="BL60" s="252"/>
      <c r="BM60" s="252"/>
      <c r="BN60" s="252"/>
      <c r="BO60" s="265"/>
      <c r="BP60" s="265"/>
      <c r="BQ60" s="262">
        <v>54</v>
      </c>
      <c r="BR60" s="263"/>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6"/>
    </row>
    <row r="61" spans="1:131" s="247" customFormat="1" ht="26.25" customHeight="1" thickBot="1" x14ac:dyDescent="0.2">
      <c r="A61" s="261">
        <v>34</v>
      </c>
      <c r="B61" s="1133"/>
      <c r="C61" s="1134"/>
      <c r="D61" s="1134"/>
      <c r="E61" s="1134"/>
      <c r="F61" s="1134"/>
      <c r="G61" s="1134"/>
      <c r="H61" s="1134"/>
      <c r="I61" s="1134"/>
      <c r="J61" s="1134"/>
      <c r="K61" s="1134"/>
      <c r="L61" s="1134"/>
      <c r="M61" s="1134"/>
      <c r="N61" s="1134"/>
      <c r="O61" s="1134"/>
      <c r="P61" s="1135"/>
      <c r="Q61" s="1136"/>
      <c r="R61" s="1118"/>
      <c r="S61" s="1118"/>
      <c r="T61" s="1118"/>
      <c r="U61" s="1118"/>
      <c r="V61" s="1118"/>
      <c r="W61" s="1118"/>
      <c r="X61" s="1118"/>
      <c r="Y61" s="1118"/>
      <c r="Z61" s="1118"/>
      <c r="AA61" s="1118"/>
      <c r="AB61" s="1118"/>
      <c r="AC61" s="1118"/>
      <c r="AD61" s="1118"/>
      <c r="AE61" s="1137"/>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8"/>
      <c r="BF61" s="1128"/>
      <c r="BG61" s="1128"/>
      <c r="BH61" s="1128"/>
      <c r="BI61" s="1129"/>
      <c r="BJ61" s="252"/>
      <c r="BK61" s="252"/>
      <c r="BL61" s="252"/>
      <c r="BM61" s="252"/>
      <c r="BN61" s="252"/>
      <c r="BO61" s="265"/>
      <c r="BP61" s="265"/>
      <c r="BQ61" s="262">
        <v>55</v>
      </c>
      <c r="BR61" s="263"/>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6"/>
    </row>
    <row r="62" spans="1:131" s="247" customFormat="1" ht="26.25" customHeight="1" x14ac:dyDescent="0.15">
      <c r="A62" s="261">
        <v>35</v>
      </c>
      <c r="B62" s="1133"/>
      <c r="C62" s="1134"/>
      <c r="D62" s="1134"/>
      <c r="E62" s="1134"/>
      <c r="F62" s="1134"/>
      <c r="G62" s="1134"/>
      <c r="H62" s="1134"/>
      <c r="I62" s="1134"/>
      <c r="J62" s="1134"/>
      <c r="K62" s="1134"/>
      <c r="L62" s="1134"/>
      <c r="M62" s="1134"/>
      <c r="N62" s="1134"/>
      <c r="O62" s="1134"/>
      <c r="P62" s="1135"/>
      <c r="Q62" s="1136"/>
      <c r="R62" s="1118"/>
      <c r="S62" s="1118"/>
      <c r="T62" s="1118"/>
      <c r="U62" s="1118"/>
      <c r="V62" s="1118"/>
      <c r="W62" s="1118"/>
      <c r="X62" s="1118"/>
      <c r="Y62" s="1118"/>
      <c r="Z62" s="1118"/>
      <c r="AA62" s="1118"/>
      <c r="AB62" s="1118"/>
      <c r="AC62" s="1118"/>
      <c r="AD62" s="1118"/>
      <c r="AE62" s="1137"/>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8"/>
      <c r="BF62" s="1128"/>
      <c r="BG62" s="1128"/>
      <c r="BH62" s="1128"/>
      <c r="BI62" s="1129"/>
      <c r="BJ62" s="1130" t="s">
        <v>408</v>
      </c>
      <c r="BK62" s="1131"/>
      <c r="BL62" s="1131"/>
      <c r="BM62" s="1131"/>
      <c r="BN62" s="1132"/>
      <c r="BO62" s="265"/>
      <c r="BP62" s="265"/>
      <c r="BQ62" s="262">
        <v>56</v>
      </c>
      <c r="BR62" s="263"/>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6"/>
    </row>
    <row r="63" spans="1:131" s="247" customFormat="1" ht="26.25" customHeight="1" thickBot="1" x14ac:dyDescent="0.2">
      <c r="A63" s="264" t="s">
        <v>386</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4"/>
      <c r="AF63" s="1125">
        <v>19</v>
      </c>
      <c r="AG63" s="1120"/>
      <c r="AH63" s="1120"/>
      <c r="AI63" s="1120"/>
      <c r="AJ63" s="1126"/>
      <c r="AK63" s="1127"/>
      <c r="AL63" s="1052"/>
      <c r="AM63" s="1052"/>
      <c r="AN63" s="1052"/>
      <c r="AO63" s="1052"/>
      <c r="AP63" s="1120">
        <v>1221</v>
      </c>
      <c r="AQ63" s="1120"/>
      <c r="AR63" s="1120"/>
      <c r="AS63" s="1120"/>
      <c r="AT63" s="1120"/>
      <c r="AU63" s="1120">
        <v>1038</v>
      </c>
      <c r="AV63" s="1120"/>
      <c r="AW63" s="1120"/>
      <c r="AX63" s="1120"/>
      <c r="AY63" s="1120"/>
      <c r="AZ63" s="1121"/>
      <c r="BA63" s="1121"/>
      <c r="BB63" s="1121"/>
      <c r="BC63" s="1121"/>
      <c r="BD63" s="1121"/>
      <c r="BE63" s="1049"/>
      <c r="BF63" s="1049"/>
      <c r="BG63" s="1049"/>
      <c r="BH63" s="1049"/>
      <c r="BI63" s="1050"/>
      <c r="BJ63" s="1122" t="s">
        <v>401</v>
      </c>
      <c r="BK63" s="1040"/>
      <c r="BL63" s="1040"/>
      <c r="BM63" s="1040"/>
      <c r="BN63" s="1123"/>
      <c r="BO63" s="265"/>
      <c r="BP63" s="265"/>
      <c r="BQ63" s="262">
        <v>57</v>
      </c>
      <c r="BR63" s="263"/>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6"/>
    </row>
    <row r="66" spans="1:131" s="247"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391</v>
      </c>
      <c r="R66" s="1097"/>
      <c r="S66" s="1097"/>
      <c r="T66" s="1097"/>
      <c r="U66" s="1098"/>
      <c r="V66" s="1096" t="s">
        <v>392</v>
      </c>
      <c r="W66" s="1097"/>
      <c r="X66" s="1097"/>
      <c r="Y66" s="1097"/>
      <c r="Z66" s="1098"/>
      <c r="AA66" s="1096" t="s">
        <v>412</v>
      </c>
      <c r="AB66" s="1097"/>
      <c r="AC66" s="1097"/>
      <c r="AD66" s="1097"/>
      <c r="AE66" s="1098"/>
      <c r="AF66" s="1102" t="s">
        <v>413</v>
      </c>
      <c r="AG66" s="1103"/>
      <c r="AH66" s="1103"/>
      <c r="AI66" s="1103"/>
      <c r="AJ66" s="1104"/>
      <c r="AK66" s="1096" t="s">
        <v>395</v>
      </c>
      <c r="AL66" s="1091"/>
      <c r="AM66" s="1091"/>
      <c r="AN66" s="1091"/>
      <c r="AO66" s="1092"/>
      <c r="AP66" s="1096" t="s">
        <v>414</v>
      </c>
      <c r="AQ66" s="1097"/>
      <c r="AR66" s="1097"/>
      <c r="AS66" s="1097"/>
      <c r="AT66" s="1098"/>
      <c r="AU66" s="1096" t="s">
        <v>415</v>
      </c>
      <c r="AV66" s="1097"/>
      <c r="AW66" s="1097"/>
      <c r="AX66" s="1097"/>
      <c r="AY66" s="1098"/>
      <c r="AZ66" s="1096" t="s">
        <v>374</v>
      </c>
      <c r="BA66" s="1097"/>
      <c r="BB66" s="1097"/>
      <c r="BC66" s="1097"/>
      <c r="BD66" s="1112"/>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80" t="s">
        <v>574</v>
      </c>
      <c r="C68" s="1081"/>
      <c r="D68" s="1081"/>
      <c r="E68" s="1081"/>
      <c r="F68" s="1081"/>
      <c r="G68" s="1081"/>
      <c r="H68" s="1081"/>
      <c r="I68" s="1081"/>
      <c r="J68" s="1081"/>
      <c r="K68" s="1081"/>
      <c r="L68" s="1081"/>
      <c r="M68" s="1081"/>
      <c r="N68" s="1081"/>
      <c r="O68" s="1081"/>
      <c r="P68" s="1082"/>
      <c r="Q68" s="1083">
        <v>8811</v>
      </c>
      <c r="R68" s="1077"/>
      <c r="S68" s="1077"/>
      <c r="T68" s="1077"/>
      <c r="U68" s="1077"/>
      <c r="V68" s="1077">
        <v>8373</v>
      </c>
      <c r="W68" s="1077"/>
      <c r="X68" s="1077"/>
      <c r="Y68" s="1077"/>
      <c r="Z68" s="1077"/>
      <c r="AA68" s="1077">
        <v>438</v>
      </c>
      <c r="AB68" s="1077"/>
      <c r="AC68" s="1077"/>
      <c r="AD68" s="1077"/>
      <c r="AE68" s="1077"/>
      <c r="AF68" s="1077">
        <v>213</v>
      </c>
      <c r="AG68" s="1077"/>
      <c r="AH68" s="1077"/>
      <c r="AI68" s="1077"/>
      <c r="AJ68" s="1077"/>
      <c r="AK68" s="1077" t="s">
        <v>590</v>
      </c>
      <c r="AL68" s="1077"/>
      <c r="AM68" s="1077"/>
      <c r="AN68" s="1077"/>
      <c r="AO68" s="1077"/>
      <c r="AP68" s="1077">
        <v>4858</v>
      </c>
      <c r="AQ68" s="1077"/>
      <c r="AR68" s="1077"/>
      <c r="AS68" s="1077"/>
      <c r="AT68" s="1077"/>
      <c r="AU68" s="1077">
        <v>45</v>
      </c>
      <c r="AV68" s="1077"/>
      <c r="AW68" s="1077"/>
      <c r="AX68" s="1077"/>
      <c r="AY68" s="1077"/>
      <c r="AZ68" s="1078"/>
      <c r="BA68" s="1078"/>
      <c r="BB68" s="1078"/>
      <c r="BC68" s="1078"/>
      <c r="BD68" s="1079"/>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4" t="s">
        <v>575</v>
      </c>
      <c r="C69" s="1065"/>
      <c r="D69" s="1065"/>
      <c r="E69" s="1065"/>
      <c r="F69" s="1065"/>
      <c r="G69" s="1065"/>
      <c r="H69" s="1065"/>
      <c r="I69" s="1065"/>
      <c r="J69" s="1065"/>
      <c r="K69" s="1065"/>
      <c r="L69" s="1065"/>
      <c r="M69" s="1065"/>
      <c r="N69" s="1065"/>
      <c r="O69" s="1065"/>
      <c r="P69" s="1066"/>
      <c r="Q69" s="1067">
        <v>24</v>
      </c>
      <c r="R69" s="1061"/>
      <c r="S69" s="1061"/>
      <c r="T69" s="1061"/>
      <c r="U69" s="1061"/>
      <c r="V69" s="1061">
        <v>9</v>
      </c>
      <c r="W69" s="1061"/>
      <c r="X69" s="1061"/>
      <c r="Y69" s="1061"/>
      <c r="Z69" s="1061"/>
      <c r="AA69" s="1061">
        <v>15</v>
      </c>
      <c r="AB69" s="1061"/>
      <c r="AC69" s="1061"/>
      <c r="AD69" s="1061"/>
      <c r="AE69" s="1061"/>
      <c r="AF69" s="1061">
        <v>5</v>
      </c>
      <c r="AG69" s="1061"/>
      <c r="AH69" s="1061"/>
      <c r="AI69" s="1061"/>
      <c r="AJ69" s="1061"/>
      <c r="AK69" s="1061" t="s">
        <v>591</v>
      </c>
      <c r="AL69" s="1061"/>
      <c r="AM69" s="1061"/>
      <c r="AN69" s="1061"/>
      <c r="AO69" s="1061"/>
      <c r="AP69" s="1061" t="s">
        <v>584</v>
      </c>
      <c r="AQ69" s="1061"/>
      <c r="AR69" s="1061"/>
      <c r="AS69" s="1061"/>
      <c r="AT69" s="1061"/>
      <c r="AU69" s="1061" t="s">
        <v>591</v>
      </c>
      <c r="AV69" s="1061"/>
      <c r="AW69" s="1061"/>
      <c r="AX69" s="1061"/>
      <c r="AY69" s="1061"/>
      <c r="AZ69" s="1062"/>
      <c r="BA69" s="1062"/>
      <c r="BB69" s="1062"/>
      <c r="BC69" s="1062"/>
      <c r="BD69" s="1063"/>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4" t="s">
        <v>576</v>
      </c>
      <c r="C70" s="1065"/>
      <c r="D70" s="1065"/>
      <c r="E70" s="1065"/>
      <c r="F70" s="1065"/>
      <c r="G70" s="1065"/>
      <c r="H70" s="1065"/>
      <c r="I70" s="1065"/>
      <c r="J70" s="1065"/>
      <c r="K70" s="1065"/>
      <c r="L70" s="1065"/>
      <c r="M70" s="1065"/>
      <c r="N70" s="1065"/>
      <c r="O70" s="1065"/>
      <c r="P70" s="1066"/>
      <c r="Q70" s="1067">
        <v>338</v>
      </c>
      <c r="R70" s="1061"/>
      <c r="S70" s="1061"/>
      <c r="T70" s="1061"/>
      <c r="U70" s="1061"/>
      <c r="V70" s="1061">
        <v>307</v>
      </c>
      <c r="W70" s="1061"/>
      <c r="X70" s="1061"/>
      <c r="Y70" s="1061"/>
      <c r="Z70" s="1061"/>
      <c r="AA70" s="1061">
        <v>31</v>
      </c>
      <c r="AB70" s="1061"/>
      <c r="AC70" s="1061"/>
      <c r="AD70" s="1061"/>
      <c r="AE70" s="1061"/>
      <c r="AF70" s="1061">
        <v>31</v>
      </c>
      <c r="AG70" s="1061"/>
      <c r="AH70" s="1061"/>
      <c r="AI70" s="1061"/>
      <c r="AJ70" s="1061"/>
      <c r="AK70" s="1061">
        <v>27</v>
      </c>
      <c r="AL70" s="1061"/>
      <c r="AM70" s="1061"/>
      <c r="AN70" s="1061"/>
      <c r="AO70" s="1061"/>
      <c r="AP70" s="1061" t="s">
        <v>592</v>
      </c>
      <c r="AQ70" s="1061"/>
      <c r="AR70" s="1061"/>
      <c r="AS70" s="1061"/>
      <c r="AT70" s="1061"/>
      <c r="AU70" s="1061" t="s">
        <v>584</v>
      </c>
      <c r="AV70" s="1061"/>
      <c r="AW70" s="1061"/>
      <c r="AX70" s="1061"/>
      <c r="AY70" s="1061"/>
      <c r="AZ70" s="1062"/>
      <c r="BA70" s="1062"/>
      <c r="BB70" s="1062"/>
      <c r="BC70" s="1062"/>
      <c r="BD70" s="1063"/>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4" t="s">
        <v>577</v>
      </c>
      <c r="C71" s="1065"/>
      <c r="D71" s="1065"/>
      <c r="E71" s="1065"/>
      <c r="F71" s="1065"/>
      <c r="G71" s="1065"/>
      <c r="H71" s="1065"/>
      <c r="I71" s="1065"/>
      <c r="J71" s="1065"/>
      <c r="K71" s="1065"/>
      <c r="L71" s="1065"/>
      <c r="M71" s="1065"/>
      <c r="N71" s="1065"/>
      <c r="O71" s="1065"/>
      <c r="P71" s="1066"/>
      <c r="Q71" s="1075">
        <v>3440</v>
      </c>
      <c r="R71" s="1076"/>
      <c r="S71" s="1076"/>
      <c r="T71" s="1076"/>
      <c r="U71" s="1076"/>
      <c r="V71" s="1061">
        <v>3351</v>
      </c>
      <c r="W71" s="1061"/>
      <c r="X71" s="1061"/>
      <c r="Y71" s="1061"/>
      <c r="Z71" s="1061"/>
      <c r="AA71" s="1061">
        <v>90</v>
      </c>
      <c r="AB71" s="1061"/>
      <c r="AC71" s="1061"/>
      <c r="AD71" s="1061"/>
      <c r="AE71" s="1061"/>
      <c r="AF71" s="1061">
        <v>90</v>
      </c>
      <c r="AG71" s="1061"/>
      <c r="AH71" s="1061"/>
      <c r="AI71" s="1061"/>
      <c r="AJ71" s="1061"/>
      <c r="AK71" s="1061">
        <v>56</v>
      </c>
      <c r="AL71" s="1061"/>
      <c r="AM71" s="1061"/>
      <c r="AN71" s="1061"/>
      <c r="AO71" s="1061"/>
      <c r="AP71" s="1061">
        <v>724</v>
      </c>
      <c r="AQ71" s="1061"/>
      <c r="AR71" s="1061"/>
      <c r="AS71" s="1061"/>
      <c r="AT71" s="1061"/>
      <c r="AU71" s="1061" t="s">
        <v>584</v>
      </c>
      <c r="AV71" s="1061"/>
      <c r="AW71" s="1061"/>
      <c r="AX71" s="1061"/>
      <c r="AY71" s="1061"/>
      <c r="AZ71" s="1062"/>
      <c r="BA71" s="1062"/>
      <c r="BB71" s="1062"/>
      <c r="BC71" s="1062"/>
      <c r="BD71" s="1063"/>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4" t="s">
        <v>578</v>
      </c>
      <c r="C72" s="1065"/>
      <c r="D72" s="1065"/>
      <c r="E72" s="1065"/>
      <c r="F72" s="1065"/>
      <c r="G72" s="1065"/>
      <c r="H72" s="1065"/>
      <c r="I72" s="1065"/>
      <c r="J72" s="1065"/>
      <c r="K72" s="1065"/>
      <c r="L72" s="1065"/>
      <c r="M72" s="1065"/>
      <c r="N72" s="1065"/>
      <c r="O72" s="1065"/>
      <c r="P72" s="1066"/>
      <c r="Q72" s="1067">
        <v>319</v>
      </c>
      <c r="R72" s="1061"/>
      <c r="S72" s="1061"/>
      <c r="T72" s="1061"/>
      <c r="U72" s="1061"/>
      <c r="V72" s="1061">
        <v>301</v>
      </c>
      <c r="W72" s="1061"/>
      <c r="X72" s="1061"/>
      <c r="Y72" s="1061"/>
      <c r="Z72" s="1061"/>
      <c r="AA72" s="1061">
        <v>18</v>
      </c>
      <c r="AB72" s="1061"/>
      <c r="AC72" s="1061"/>
      <c r="AD72" s="1061"/>
      <c r="AE72" s="1061"/>
      <c r="AF72" s="1061">
        <v>17</v>
      </c>
      <c r="AG72" s="1061"/>
      <c r="AH72" s="1061"/>
      <c r="AI72" s="1061"/>
      <c r="AJ72" s="1061"/>
      <c r="AK72" s="1061" t="s">
        <v>592</v>
      </c>
      <c r="AL72" s="1061"/>
      <c r="AM72" s="1061"/>
      <c r="AN72" s="1061"/>
      <c r="AO72" s="1061"/>
      <c r="AP72" s="1061" t="s">
        <v>584</v>
      </c>
      <c r="AQ72" s="1061"/>
      <c r="AR72" s="1061"/>
      <c r="AS72" s="1061"/>
      <c r="AT72" s="1061"/>
      <c r="AU72" s="1061" t="s">
        <v>590</v>
      </c>
      <c r="AV72" s="1061"/>
      <c r="AW72" s="1061"/>
      <c r="AX72" s="1061"/>
      <c r="AY72" s="1061"/>
      <c r="AZ72" s="1062"/>
      <c r="BA72" s="1062"/>
      <c r="BB72" s="1062"/>
      <c r="BC72" s="1062"/>
      <c r="BD72" s="1063"/>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4" t="s">
        <v>579</v>
      </c>
      <c r="C73" s="1065"/>
      <c r="D73" s="1065"/>
      <c r="E73" s="1065"/>
      <c r="F73" s="1065"/>
      <c r="G73" s="1065"/>
      <c r="H73" s="1065"/>
      <c r="I73" s="1065"/>
      <c r="J73" s="1065"/>
      <c r="K73" s="1065"/>
      <c r="L73" s="1065"/>
      <c r="M73" s="1065"/>
      <c r="N73" s="1065"/>
      <c r="O73" s="1065"/>
      <c r="P73" s="1066"/>
      <c r="Q73" s="1067">
        <v>887</v>
      </c>
      <c r="R73" s="1061"/>
      <c r="S73" s="1061"/>
      <c r="T73" s="1061"/>
      <c r="U73" s="1061"/>
      <c r="V73" s="1061">
        <v>870</v>
      </c>
      <c r="W73" s="1061"/>
      <c r="X73" s="1061"/>
      <c r="Y73" s="1061"/>
      <c r="Z73" s="1061"/>
      <c r="AA73" s="1061">
        <v>17</v>
      </c>
      <c r="AB73" s="1061"/>
      <c r="AC73" s="1061"/>
      <c r="AD73" s="1061"/>
      <c r="AE73" s="1061"/>
      <c r="AF73" s="1061">
        <v>17</v>
      </c>
      <c r="AG73" s="1061"/>
      <c r="AH73" s="1061"/>
      <c r="AI73" s="1061"/>
      <c r="AJ73" s="1061"/>
      <c r="AK73" s="1061">
        <v>10</v>
      </c>
      <c r="AL73" s="1061"/>
      <c r="AM73" s="1061"/>
      <c r="AN73" s="1061"/>
      <c r="AO73" s="1061"/>
      <c r="AP73" s="1061" t="s">
        <v>584</v>
      </c>
      <c r="AQ73" s="1061"/>
      <c r="AR73" s="1061"/>
      <c r="AS73" s="1061"/>
      <c r="AT73" s="1061"/>
      <c r="AU73" s="1061" t="s">
        <v>591</v>
      </c>
      <c r="AV73" s="1061"/>
      <c r="AW73" s="1061"/>
      <c r="AX73" s="1061"/>
      <c r="AY73" s="1061"/>
      <c r="AZ73" s="1062"/>
      <c r="BA73" s="1062"/>
      <c r="BB73" s="1062"/>
      <c r="BC73" s="1062"/>
      <c r="BD73" s="1063"/>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4" t="s">
        <v>580</v>
      </c>
      <c r="C74" s="1065"/>
      <c r="D74" s="1065"/>
      <c r="E74" s="1065"/>
      <c r="F74" s="1065"/>
      <c r="G74" s="1065"/>
      <c r="H74" s="1065"/>
      <c r="I74" s="1065"/>
      <c r="J74" s="1065"/>
      <c r="K74" s="1065"/>
      <c r="L74" s="1065"/>
      <c r="M74" s="1065"/>
      <c r="N74" s="1065"/>
      <c r="O74" s="1065"/>
      <c r="P74" s="1066"/>
      <c r="Q74" s="1067">
        <v>510</v>
      </c>
      <c r="R74" s="1061"/>
      <c r="S74" s="1061"/>
      <c r="T74" s="1061"/>
      <c r="U74" s="1061"/>
      <c r="V74" s="1061">
        <v>474</v>
      </c>
      <c r="W74" s="1061"/>
      <c r="X74" s="1061"/>
      <c r="Y74" s="1061"/>
      <c r="Z74" s="1061"/>
      <c r="AA74" s="1061">
        <v>35</v>
      </c>
      <c r="AB74" s="1061"/>
      <c r="AC74" s="1061"/>
      <c r="AD74" s="1061"/>
      <c r="AE74" s="1061"/>
      <c r="AF74" s="1061">
        <v>35</v>
      </c>
      <c r="AG74" s="1061"/>
      <c r="AH74" s="1061"/>
      <c r="AI74" s="1061"/>
      <c r="AJ74" s="1061"/>
      <c r="AK74" s="1061">
        <v>24</v>
      </c>
      <c r="AL74" s="1061"/>
      <c r="AM74" s="1061"/>
      <c r="AN74" s="1061"/>
      <c r="AO74" s="1061"/>
      <c r="AP74" s="1061" t="s">
        <v>584</v>
      </c>
      <c r="AQ74" s="1061"/>
      <c r="AR74" s="1061"/>
      <c r="AS74" s="1061"/>
      <c r="AT74" s="1061"/>
      <c r="AU74" s="1061" t="s">
        <v>590</v>
      </c>
      <c r="AV74" s="1061"/>
      <c r="AW74" s="1061"/>
      <c r="AX74" s="1061"/>
      <c r="AY74" s="1061"/>
      <c r="AZ74" s="1062"/>
      <c r="BA74" s="1062"/>
      <c r="BB74" s="1062"/>
      <c r="BC74" s="1062"/>
      <c r="BD74" s="1063"/>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4" t="s">
        <v>581</v>
      </c>
      <c r="C75" s="1065"/>
      <c r="D75" s="1065"/>
      <c r="E75" s="1065"/>
      <c r="F75" s="1065"/>
      <c r="G75" s="1065"/>
      <c r="H75" s="1065"/>
      <c r="I75" s="1065"/>
      <c r="J75" s="1065"/>
      <c r="K75" s="1065"/>
      <c r="L75" s="1065"/>
      <c r="M75" s="1065"/>
      <c r="N75" s="1065"/>
      <c r="O75" s="1065"/>
      <c r="P75" s="1066"/>
      <c r="Q75" s="1068">
        <v>169461</v>
      </c>
      <c r="R75" s="1069"/>
      <c r="S75" s="1069"/>
      <c r="T75" s="1069"/>
      <c r="U75" s="1070"/>
      <c r="V75" s="1071">
        <v>164687</v>
      </c>
      <c r="W75" s="1069"/>
      <c r="X75" s="1069"/>
      <c r="Y75" s="1069"/>
      <c r="Z75" s="1070"/>
      <c r="AA75" s="1071">
        <v>4774</v>
      </c>
      <c r="AB75" s="1069"/>
      <c r="AC75" s="1069"/>
      <c r="AD75" s="1069"/>
      <c r="AE75" s="1070"/>
      <c r="AF75" s="1072">
        <v>4771</v>
      </c>
      <c r="AG75" s="1073"/>
      <c r="AH75" s="1073"/>
      <c r="AI75" s="1073"/>
      <c r="AJ75" s="1074"/>
      <c r="AK75" s="1071">
        <v>5487</v>
      </c>
      <c r="AL75" s="1069"/>
      <c r="AM75" s="1069"/>
      <c r="AN75" s="1069"/>
      <c r="AO75" s="1070"/>
      <c r="AP75" s="1071" t="s">
        <v>584</v>
      </c>
      <c r="AQ75" s="1069"/>
      <c r="AR75" s="1069"/>
      <c r="AS75" s="1069"/>
      <c r="AT75" s="1070"/>
      <c r="AU75" s="1071" t="s">
        <v>584</v>
      </c>
      <c r="AV75" s="1069"/>
      <c r="AW75" s="1069"/>
      <c r="AX75" s="1069"/>
      <c r="AY75" s="1070"/>
      <c r="AZ75" s="1062"/>
      <c r="BA75" s="1062"/>
      <c r="BB75" s="1062"/>
      <c r="BC75" s="1062"/>
      <c r="BD75" s="1063"/>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4" t="s">
        <v>582</v>
      </c>
      <c r="C76" s="1065"/>
      <c r="D76" s="1065"/>
      <c r="E76" s="1065"/>
      <c r="F76" s="1065"/>
      <c r="G76" s="1065"/>
      <c r="H76" s="1065"/>
      <c r="I76" s="1065"/>
      <c r="J76" s="1065"/>
      <c r="K76" s="1065"/>
      <c r="L76" s="1065"/>
      <c r="M76" s="1065"/>
      <c r="N76" s="1065"/>
      <c r="O76" s="1065"/>
      <c r="P76" s="1066"/>
      <c r="Q76" s="1068">
        <v>9725</v>
      </c>
      <c r="R76" s="1069"/>
      <c r="S76" s="1069"/>
      <c r="T76" s="1069"/>
      <c r="U76" s="1070"/>
      <c r="V76" s="1071">
        <v>8703</v>
      </c>
      <c r="W76" s="1069"/>
      <c r="X76" s="1069"/>
      <c r="Y76" s="1069"/>
      <c r="Z76" s="1070"/>
      <c r="AA76" s="1071">
        <v>1021</v>
      </c>
      <c r="AB76" s="1069"/>
      <c r="AC76" s="1069"/>
      <c r="AD76" s="1069"/>
      <c r="AE76" s="1070"/>
      <c r="AF76" s="1071">
        <v>1021</v>
      </c>
      <c r="AG76" s="1069"/>
      <c r="AH76" s="1069"/>
      <c r="AI76" s="1069"/>
      <c r="AJ76" s="1070"/>
      <c r="AK76" s="1071" t="s">
        <v>591</v>
      </c>
      <c r="AL76" s="1069"/>
      <c r="AM76" s="1069"/>
      <c r="AN76" s="1069"/>
      <c r="AO76" s="1070"/>
      <c r="AP76" s="1071" t="s">
        <v>591</v>
      </c>
      <c r="AQ76" s="1069"/>
      <c r="AR76" s="1069"/>
      <c r="AS76" s="1069"/>
      <c r="AT76" s="1070"/>
      <c r="AU76" s="1071" t="s">
        <v>584</v>
      </c>
      <c r="AV76" s="1069"/>
      <c r="AW76" s="1069"/>
      <c r="AX76" s="1069"/>
      <c r="AY76" s="1070"/>
      <c r="AZ76" s="1062"/>
      <c r="BA76" s="1062"/>
      <c r="BB76" s="1062"/>
      <c r="BC76" s="1062"/>
      <c r="BD76" s="1063"/>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4" t="s">
        <v>583</v>
      </c>
      <c r="C77" s="1065"/>
      <c r="D77" s="1065"/>
      <c r="E77" s="1065"/>
      <c r="F77" s="1065"/>
      <c r="G77" s="1065"/>
      <c r="H77" s="1065"/>
      <c r="I77" s="1065"/>
      <c r="J77" s="1065"/>
      <c r="K77" s="1065"/>
      <c r="L77" s="1065"/>
      <c r="M77" s="1065"/>
      <c r="N77" s="1065"/>
      <c r="O77" s="1065"/>
      <c r="P77" s="1066"/>
      <c r="Q77" s="1068">
        <v>177</v>
      </c>
      <c r="R77" s="1069"/>
      <c r="S77" s="1069"/>
      <c r="T77" s="1069"/>
      <c r="U77" s="1070"/>
      <c r="V77" s="1071">
        <v>173</v>
      </c>
      <c r="W77" s="1069"/>
      <c r="X77" s="1069"/>
      <c r="Y77" s="1069"/>
      <c r="Z77" s="1070"/>
      <c r="AA77" s="1071">
        <v>4</v>
      </c>
      <c r="AB77" s="1069"/>
      <c r="AC77" s="1069"/>
      <c r="AD77" s="1069"/>
      <c r="AE77" s="1070"/>
      <c r="AF77" s="1071">
        <v>4</v>
      </c>
      <c r="AG77" s="1069"/>
      <c r="AH77" s="1069"/>
      <c r="AI77" s="1069"/>
      <c r="AJ77" s="1070"/>
      <c r="AK77" s="1071">
        <v>24</v>
      </c>
      <c r="AL77" s="1069"/>
      <c r="AM77" s="1069"/>
      <c r="AN77" s="1069"/>
      <c r="AO77" s="1070"/>
      <c r="AP77" s="1071" t="s">
        <v>584</v>
      </c>
      <c r="AQ77" s="1069"/>
      <c r="AR77" s="1069"/>
      <c r="AS77" s="1069"/>
      <c r="AT77" s="1070"/>
      <c r="AU77" s="1071" t="s">
        <v>591</v>
      </c>
      <c r="AV77" s="1069"/>
      <c r="AW77" s="1069"/>
      <c r="AX77" s="1069"/>
      <c r="AY77" s="1070"/>
      <c r="AZ77" s="1062"/>
      <c r="BA77" s="1062"/>
      <c r="BB77" s="1062"/>
      <c r="BC77" s="1062"/>
      <c r="BD77" s="1063"/>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6204</v>
      </c>
      <c r="AG88" s="1048"/>
      <c r="AH88" s="1048"/>
      <c r="AI88" s="1048"/>
      <c r="AJ88" s="1048"/>
      <c r="AK88" s="1053"/>
      <c r="AL88" s="1053"/>
      <c r="AM88" s="1053"/>
      <c r="AN88" s="1053"/>
      <c r="AO88" s="1053"/>
      <c r="AP88" s="1048">
        <f>SUM(AP68:AT87)</f>
        <v>5582</v>
      </c>
      <c r="AQ88" s="1048"/>
      <c r="AR88" s="1048"/>
      <c r="AS88" s="1048"/>
      <c r="AT88" s="1048"/>
      <c r="AU88" s="1048">
        <f>SUM(AU68:AY87)</f>
        <v>45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12</v>
      </c>
      <c r="CS102" s="1040"/>
      <c r="CT102" s="1040"/>
      <c r="CU102" s="1040"/>
      <c r="CV102" s="1041"/>
      <c r="CW102" s="1039" t="s">
        <v>584</v>
      </c>
      <c r="CX102" s="1040"/>
      <c r="CY102" s="1040"/>
      <c r="CZ102" s="1040"/>
      <c r="DA102" s="1041"/>
      <c r="DB102" s="1039">
        <v>5</v>
      </c>
      <c r="DC102" s="1040"/>
      <c r="DD102" s="1040"/>
      <c r="DE102" s="1040"/>
      <c r="DF102" s="1041"/>
      <c r="DG102" s="1039" t="s">
        <v>584</v>
      </c>
      <c r="DH102" s="1040"/>
      <c r="DI102" s="1040"/>
      <c r="DJ102" s="1040"/>
      <c r="DK102" s="1041"/>
      <c r="DL102" s="1039" t="s">
        <v>584</v>
      </c>
      <c r="DM102" s="1040"/>
      <c r="DN102" s="1040"/>
      <c r="DO102" s="1040"/>
      <c r="DP102" s="1041"/>
      <c r="DQ102" s="1039" t="s">
        <v>584</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304</v>
      </c>
      <c r="AG109" s="983"/>
      <c r="AH109" s="983"/>
      <c r="AI109" s="983"/>
      <c r="AJ109" s="984"/>
      <c r="AK109" s="985" t="s">
        <v>303</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304</v>
      </c>
      <c r="BW109" s="983"/>
      <c r="BX109" s="983"/>
      <c r="BY109" s="983"/>
      <c r="BZ109" s="984"/>
      <c r="CA109" s="985" t="s">
        <v>303</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304</v>
      </c>
      <c r="DM109" s="983"/>
      <c r="DN109" s="983"/>
      <c r="DO109" s="983"/>
      <c r="DP109" s="984"/>
      <c r="DQ109" s="985" t="s">
        <v>303</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323338</v>
      </c>
      <c r="AB110" s="976"/>
      <c r="AC110" s="976"/>
      <c r="AD110" s="976"/>
      <c r="AE110" s="977"/>
      <c r="AF110" s="978">
        <v>288138</v>
      </c>
      <c r="AG110" s="976"/>
      <c r="AH110" s="976"/>
      <c r="AI110" s="976"/>
      <c r="AJ110" s="977"/>
      <c r="AK110" s="978">
        <v>255511</v>
      </c>
      <c r="AL110" s="976"/>
      <c r="AM110" s="976"/>
      <c r="AN110" s="976"/>
      <c r="AO110" s="977"/>
      <c r="AP110" s="979">
        <v>16.899999999999999</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2555778</v>
      </c>
      <c r="BR110" s="923"/>
      <c r="BS110" s="923"/>
      <c r="BT110" s="923"/>
      <c r="BU110" s="923"/>
      <c r="BV110" s="923">
        <v>2557569</v>
      </c>
      <c r="BW110" s="923"/>
      <c r="BX110" s="923"/>
      <c r="BY110" s="923"/>
      <c r="BZ110" s="923"/>
      <c r="CA110" s="923">
        <v>2879671</v>
      </c>
      <c r="CB110" s="923"/>
      <c r="CC110" s="923"/>
      <c r="CD110" s="923"/>
      <c r="CE110" s="923"/>
      <c r="CF110" s="947">
        <v>190.4</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432</v>
      </c>
      <c r="DM110" s="923"/>
      <c r="DN110" s="923"/>
      <c r="DO110" s="923"/>
      <c r="DP110" s="923"/>
      <c r="DQ110" s="923" t="s">
        <v>401</v>
      </c>
      <c r="DR110" s="923"/>
      <c r="DS110" s="923"/>
      <c r="DT110" s="923"/>
      <c r="DU110" s="923"/>
      <c r="DV110" s="924" t="s">
        <v>433</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432</v>
      </c>
      <c r="AG111" s="1004"/>
      <c r="AH111" s="1004"/>
      <c r="AI111" s="1004"/>
      <c r="AJ111" s="1005"/>
      <c r="AK111" s="1006" t="s">
        <v>432</v>
      </c>
      <c r="AL111" s="1004"/>
      <c r="AM111" s="1004"/>
      <c r="AN111" s="1004"/>
      <c r="AO111" s="1005"/>
      <c r="AP111" s="1007" t="s">
        <v>401</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432</v>
      </c>
      <c r="BR111" s="895"/>
      <c r="BS111" s="895"/>
      <c r="BT111" s="895"/>
      <c r="BU111" s="895"/>
      <c r="BV111" s="895" t="s">
        <v>432</v>
      </c>
      <c r="BW111" s="895"/>
      <c r="BX111" s="895"/>
      <c r="BY111" s="895"/>
      <c r="BZ111" s="895"/>
      <c r="CA111" s="895" t="s">
        <v>137</v>
      </c>
      <c r="CB111" s="895"/>
      <c r="CC111" s="895"/>
      <c r="CD111" s="895"/>
      <c r="CE111" s="895"/>
      <c r="CF111" s="956" t="s">
        <v>137</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401</v>
      </c>
      <c r="DH111" s="895"/>
      <c r="DI111" s="895"/>
      <c r="DJ111" s="895"/>
      <c r="DK111" s="895"/>
      <c r="DL111" s="895" t="s">
        <v>432</v>
      </c>
      <c r="DM111" s="895"/>
      <c r="DN111" s="895"/>
      <c r="DO111" s="895"/>
      <c r="DP111" s="895"/>
      <c r="DQ111" s="895" t="s">
        <v>432</v>
      </c>
      <c r="DR111" s="895"/>
      <c r="DS111" s="895"/>
      <c r="DT111" s="895"/>
      <c r="DU111" s="895"/>
      <c r="DV111" s="872" t="s">
        <v>432</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401</v>
      </c>
      <c r="AB112" s="858"/>
      <c r="AC112" s="858"/>
      <c r="AD112" s="858"/>
      <c r="AE112" s="859"/>
      <c r="AF112" s="860" t="s">
        <v>137</v>
      </c>
      <c r="AG112" s="858"/>
      <c r="AH112" s="858"/>
      <c r="AI112" s="858"/>
      <c r="AJ112" s="859"/>
      <c r="AK112" s="860" t="s">
        <v>401</v>
      </c>
      <c r="AL112" s="858"/>
      <c r="AM112" s="858"/>
      <c r="AN112" s="858"/>
      <c r="AO112" s="859"/>
      <c r="AP112" s="905" t="s">
        <v>401</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1149636</v>
      </c>
      <c r="BR112" s="895"/>
      <c r="BS112" s="895"/>
      <c r="BT112" s="895"/>
      <c r="BU112" s="895"/>
      <c r="BV112" s="895">
        <v>1132961</v>
      </c>
      <c r="BW112" s="895"/>
      <c r="BX112" s="895"/>
      <c r="BY112" s="895"/>
      <c r="BZ112" s="895"/>
      <c r="CA112" s="895">
        <v>1054785</v>
      </c>
      <c r="CB112" s="895"/>
      <c r="CC112" s="895"/>
      <c r="CD112" s="895"/>
      <c r="CE112" s="895"/>
      <c r="CF112" s="956">
        <v>69.7</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401</v>
      </c>
      <c r="DH112" s="895"/>
      <c r="DI112" s="895"/>
      <c r="DJ112" s="895"/>
      <c r="DK112" s="895"/>
      <c r="DL112" s="895" t="s">
        <v>401</v>
      </c>
      <c r="DM112" s="895"/>
      <c r="DN112" s="895"/>
      <c r="DO112" s="895"/>
      <c r="DP112" s="895"/>
      <c r="DQ112" s="895" t="s">
        <v>137</v>
      </c>
      <c r="DR112" s="895"/>
      <c r="DS112" s="895"/>
      <c r="DT112" s="895"/>
      <c r="DU112" s="895"/>
      <c r="DV112" s="872" t="s">
        <v>137</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103178</v>
      </c>
      <c r="AB113" s="1004"/>
      <c r="AC113" s="1004"/>
      <c r="AD113" s="1004"/>
      <c r="AE113" s="1005"/>
      <c r="AF113" s="1006">
        <v>113897</v>
      </c>
      <c r="AG113" s="1004"/>
      <c r="AH113" s="1004"/>
      <c r="AI113" s="1004"/>
      <c r="AJ113" s="1005"/>
      <c r="AK113" s="1006">
        <v>120475</v>
      </c>
      <c r="AL113" s="1004"/>
      <c r="AM113" s="1004"/>
      <c r="AN113" s="1004"/>
      <c r="AO113" s="1005"/>
      <c r="AP113" s="1007">
        <v>8</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47740</v>
      </c>
      <c r="BR113" s="895"/>
      <c r="BS113" s="895"/>
      <c r="BT113" s="895"/>
      <c r="BU113" s="895"/>
      <c r="BV113" s="895">
        <v>45391</v>
      </c>
      <c r="BW113" s="895"/>
      <c r="BX113" s="895"/>
      <c r="BY113" s="895"/>
      <c r="BZ113" s="895"/>
      <c r="CA113" s="895">
        <v>43394</v>
      </c>
      <c r="CB113" s="895"/>
      <c r="CC113" s="895"/>
      <c r="CD113" s="895"/>
      <c r="CE113" s="895"/>
      <c r="CF113" s="956">
        <v>2.9</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137</v>
      </c>
      <c r="DH113" s="858"/>
      <c r="DI113" s="858"/>
      <c r="DJ113" s="858"/>
      <c r="DK113" s="859"/>
      <c r="DL113" s="860" t="s">
        <v>137</v>
      </c>
      <c r="DM113" s="858"/>
      <c r="DN113" s="858"/>
      <c r="DO113" s="858"/>
      <c r="DP113" s="859"/>
      <c r="DQ113" s="860" t="s">
        <v>432</v>
      </c>
      <c r="DR113" s="858"/>
      <c r="DS113" s="858"/>
      <c r="DT113" s="858"/>
      <c r="DU113" s="859"/>
      <c r="DV113" s="905" t="s">
        <v>137</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3462</v>
      </c>
      <c r="AB114" s="858"/>
      <c r="AC114" s="858"/>
      <c r="AD114" s="858"/>
      <c r="AE114" s="859"/>
      <c r="AF114" s="860">
        <v>4346</v>
      </c>
      <c r="AG114" s="858"/>
      <c r="AH114" s="858"/>
      <c r="AI114" s="858"/>
      <c r="AJ114" s="859"/>
      <c r="AK114" s="860">
        <v>4564</v>
      </c>
      <c r="AL114" s="858"/>
      <c r="AM114" s="858"/>
      <c r="AN114" s="858"/>
      <c r="AO114" s="859"/>
      <c r="AP114" s="905">
        <v>0.3</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488043</v>
      </c>
      <c r="BR114" s="895"/>
      <c r="BS114" s="895"/>
      <c r="BT114" s="895"/>
      <c r="BU114" s="895"/>
      <c r="BV114" s="895">
        <v>441798</v>
      </c>
      <c r="BW114" s="895"/>
      <c r="BX114" s="895"/>
      <c r="BY114" s="895"/>
      <c r="BZ114" s="895"/>
      <c r="CA114" s="895">
        <v>405448</v>
      </c>
      <c r="CB114" s="895"/>
      <c r="CC114" s="895"/>
      <c r="CD114" s="895"/>
      <c r="CE114" s="895"/>
      <c r="CF114" s="956">
        <v>26.8</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137</v>
      </c>
      <c r="DH114" s="858"/>
      <c r="DI114" s="858"/>
      <c r="DJ114" s="858"/>
      <c r="DK114" s="859"/>
      <c r="DL114" s="860" t="s">
        <v>137</v>
      </c>
      <c r="DM114" s="858"/>
      <c r="DN114" s="858"/>
      <c r="DO114" s="858"/>
      <c r="DP114" s="859"/>
      <c r="DQ114" s="860" t="s">
        <v>432</v>
      </c>
      <c r="DR114" s="858"/>
      <c r="DS114" s="858"/>
      <c r="DT114" s="858"/>
      <c r="DU114" s="859"/>
      <c r="DV114" s="905" t="s">
        <v>432</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432</v>
      </c>
      <c r="AB115" s="1004"/>
      <c r="AC115" s="1004"/>
      <c r="AD115" s="1004"/>
      <c r="AE115" s="1005"/>
      <c r="AF115" s="1006" t="s">
        <v>401</v>
      </c>
      <c r="AG115" s="1004"/>
      <c r="AH115" s="1004"/>
      <c r="AI115" s="1004"/>
      <c r="AJ115" s="1005"/>
      <c r="AK115" s="1006" t="s">
        <v>401</v>
      </c>
      <c r="AL115" s="1004"/>
      <c r="AM115" s="1004"/>
      <c r="AN115" s="1004"/>
      <c r="AO115" s="1005"/>
      <c r="AP115" s="1007" t="s">
        <v>137</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137</v>
      </c>
      <c r="BR115" s="895"/>
      <c r="BS115" s="895"/>
      <c r="BT115" s="895"/>
      <c r="BU115" s="895"/>
      <c r="BV115" s="895" t="s">
        <v>137</v>
      </c>
      <c r="BW115" s="895"/>
      <c r="BX115" s="895"/>
      <c r="BY115" s="895"/>
      <c r="BZ115" s="895"/>
      <c r="CA115" s="895" t="s">
        <v>401</v>
      </c>
      <c r="CB115" s="895"/>
      <c r="CC115" s="895"/>
      <c r="CD115" s="895"/>
      <c r="CE115" s="895"/>
      <c r="CF115" s="956" t="s">
        <v>137</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401</v>
      </c>
      <c r="DH115" s="858"/>
      <c r="DI115" s="858"/>
      <c r="DJ115" s="858"/>
      <c r="DK115" s="859"/>
      <c r="DL115" s="860" t="s">
        <v>432</v>
      </c>
      <c r="DM115" s="858"/>
      <c r="DN115" s="858"/>
      <c r="DO115" s="858"/>
      <c r="DP115" s="859"/>
      <c r="DQ115" s="860" t="s">
        <v>432</v>
      </c>
      <c r="DR115" s="858"/>
      <c r="DS115" s="858"/>
      <c r="DT115" s="858"/>
      <c r="DU115" s="859"/>
      <c r="DV115" s="905" t="s">
        <v>432</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292</v>
      </c>
      <c r="AB116" s="858"/>
      <c r="AC116" s="858"/>
      <c r="AD116" s="858"/>
      <c r="AE116" s="859"/>
      <c r="AF116" s="860">
        <v>298</v>
      </c>
      <c r="AG116" s="858"/>
      <c r="AH116" s="858"/>
      <c r="AI116" s="858"/>
      <c r="AJ116" s="859"/>
      <c r="AK116" s="860">
        <v>91</v>
      </c>
      <c r="AL116" s="858"/>
      <c r="AM116" s="858"/>
      <c r="AN116" s="858"/>
      <c r="AO116" s="859"/>
      <c r="AP116" s="905">
        <v>0</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137</v>
      </c>
      <c r="BR116" s="895"/>
      <c r="BS116" s="895"/>
      <c r="BT116" s="895"/>
      <c r="BU116" s="895"/>
      <c r="BV116" s="895" t="s">
        <v>137</v>
      </c>
      <c r="BW116" s="895"/>
      <c r="BX116" s="895"/>
      <c r="BY116" s="895"/>
      <c r="BZ116" s="895"/>
      <c r="CA116" s="895" t="s">
        <v>401</v>
      </c>
      <c r="CB116" s="895"/>
      <c r="CC116" s="895"/>
      <c r="CD116" s="895"/>
      <c r="CE116" s="895"/>
      <c r="CF116" s="956" t="s">
        <v>137</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137</v>
      </c>
      <c r="DH116" s="858"/>
      <c r="DI116" s="858"/>
      <c r="DJ116" s="858"/>
      <c r="DK116" s="859"/>
      <c r="DL116" s="860" t="s">
        <v>401</v>
      </c>
      <c r="DM116" s="858"/>
      <c r="DN116" s="858"/>
      <c r="DO116" s="858"/>
      <c r="DP116" s="859"/>
      <c r="DQ116" s="860" t="s">
        <v>137</v>
      </c>
      <c r="DR116" s="858"/>
      <c r="DS116" s="858"/>
      <c r="DT116" s="858"/>
      <c r="DU116" s="859"/>
      <c r="DV116" s="905" t="s">
        <v>401</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430270</v>
      </c>
      <c r="AB117" s="990"/>
      <c r="AC117" s="990"/>
      <c r="AD117" s="990"/>
      <c r="AE117" s="991"/>
      <c r="AF117" s="992">
        <v>406679</v>
      </c>
      <c r="AG117" s="990"/>
      <c r="AH117" s="990"/>
      <c r="AI117" s="990"/>
      <c r="AJ117" s="991"/>
      <c r="AK117" s="992">
        <v>380641</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137</v>
      </c>
      <c r="BR117" s="895"/>
      <c r="BS117" s="895"/>
      <c r="BT117" s="895"/>
      <c r="BU117" s="895"/>
      <c r="BV117" s="895" t="s">
        <v>401</v>
      </c>
      <c r="BW117" s="895"/>
      <c r="BX117" s="895"/>
      <c r="BY117" s="895"/>
      <c r="BZ117" s="895"/>
      <c r="CA117" s="895" t="s">
        <v>401</v>
      </c>
      <c r="CB117" s="895"/>
      <c r="CC117" s="895"/>
      <c r="CD117" s="895"/>
      <c r="CE117" s="895"/>
      <c r="CF117" s="956" t="s">
        <v>401</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388</v>
      </c>
      <c r="DH117" s="858"/>
      <c r="DI117" s="858"/>
      <c r="DJ117" s="858"/>
      <c r="DK117" s="859"/>
      <c r="DL117" s="860" t="s">
        <v>456</v>
      </c>
      <c r="DM117" s="858"/>
      <c r="DN117" s="858"/>
      <c r="DO117" s="858"/>
      <c r="DP117" s="859"/>
      <c r="DQ117" s="860" t="s">
        <v>456</v>
      </c>
      <c r="DR117" s="858"/>
      <c r="DS117" s="858"/>
      <c r="DT117" s="858"/>
      <c r="DU117" s="859"/>
      <c r="DV117" s="905" t="s">
        <v>401</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304</v>
      </c>
      <c r="AG118" s="983"/>
      <c r="AH118" s="983"/>
      <c r="AI118" s="983"/>
      <c r="AJ118" s="984"/>
      <c r="AK118" s="985" t="s">
        <v>303</v>
      </c>
      <c r="AL118" s="983"/>
      <c r="AM118" s="983"/>
      <c r="AN118" s="983"/>
      <c r="AO118" s="984"/>
      <c r="AP118" s="986" t="s">
        <v>426</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456</v>
      </c>
      <c r="BR118" s="926"/>
      <c r="BS118" s="926"/>
      <c r="BT118" s="926"/>
      <c r="BU118" s="926"/>
      <c r="BV118" s="926" t="s">
        <v>401</v>
      </c>
      <c r="BW118" s="926"/>
      <c r="BX118" s="926"/>
      <c r="BY118" s="926"/>
      <c r="BZ118" s="926"/>
      <c r="CA118" s="926" t="s">
        <v>456</v>
      </c>
      <c r="CB118" s="926"/>
      <c r="CC118" s="926"/>
      <c r="CD118" s="926"/>
      <c r="CE118" s="926"/>
      <c r="CF118" s="956" t="s">
        <v>456</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137</v>
      </c>
      <c r="DH118" s="858"/>
      <c r="DI118" s="858"/>
      <c r="DJ118" s="858"/>
      <c r="DK118" s="859"/>
      <c r="DL118" s="860" t="s">
        <v>401</v>
      </c>
      <c r="DM118" s="858"/>
      <c r="DN118" s="858"/>
      <c r="DO118" s="858"/>
      <c r="DP118" s="859"/>
      <c r="DQ118" s="860" t="s">
        <v>137</v>
      </c>
      <c r="DR118" s="858"/>
      <c r="DS118" s="858"/>
      <c r="DT118" s="858"/>
      <c r="DU118" s="859"/>
      <c r="DV118" s="905" t="s">
        <v>456</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401</v>
      </c>
      <c r="AB119" s="976"/>
      <c r="AC119" s="976"/>
      <c r="AD119" s="976"/>
      <c r="AE119" s="977"/>
      <c r="AF119" s="978" t="s">
        <v>137</v>
      </c>
      <c r="AG119" s="976"/>
      <c r="AH119" s="976"/>
      <c r="AI119" s="976"/>
      <c r="AJ119" s="977"/>
      <c r="AK119" s="978" t="s">
        <v>137</v>
      </c>
      <c r="AL119" s="976"/>
      <c r="AM119" s="976"/>
      <c r="AN119" s="976"/>
      <c r="AO119" s="977"/>
      <c r="AP119" s="979" t="s">
        <v>137</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459</v>
      </c>
      <c r="BP119" s="959"/>
      <c r="BQ119" s="963">
        <v>4241197</v>
      </c>
      <c r="BR119" s="926"/>
      <c r="BS119" s="926"/>
      <c r="BT119" s="926"/>
      <c r="BU119" s="926"/>
      <c r="BV119" s="926">
        <v>4177719</v>
      </c>
      <c r="BW119" s="926"/>
      <c r="BX119" s="926"/>
      <c r="BY119" s="926"/>
      <c r="BZ119" s="926"/>
      <c r="CA119" s="926">
        <v>4383298</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137</v>
      </c>
      <c r="DH119" s="841"/>
      <c r="DI119" s="841"/>
      <c r="DJ119" s="841"/>
      <c r="DK119" s="842"/>
      <c r="DL119" s="843" t="s">
        <v>456</v>
      </c>
      <c r="DM119" s="841"/>
      <c r="DN119" s="841"/>
      <c r="DO119" s="841"/>
      <c r="DP119" s="842"/>
      <c r="DQ119" s="843" t="s">
        <v>137</v>
      </c>
      <c r="DR119" s="841"/>
      <c r="DS119" s="841"/>
      <c r="DT119" s="841"/>
      <c r="DU119" s="842"/>
      <c r="DV119" s="929" t="s">
        <v>137</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401</v>
      </c>
      <c r="AB120" s="858"/>
      <c r="AC120" s="858"/>
      <c r="AD120" s="858"/>
      <c r="AE120" s="859"/>
      <c r="AF120" s="860" t="s">
        <v>401</v>
      </c>
      <c r="AG120" s="858"/>
      <c r="AH120" s="858"/>
      <c r="AI120" s="858"/>
      <c r="AJ120" s="859"/>
      <c r="AK120" s="860" t="s">
        <v>456</v>
      </c>
      <c r="AL120" s="858"/>
      <c r="AM120" s="858"/>
      <c r="AN120" s="858"/>
      <c r="AO120" s="859"/>
      <c r="AP120" s="905" t="s">
        <v>137</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1007978</v>
      </c>
      <c r="BR120" s="923"/>
      <c r="BS120" s="923"/>
      <c r="BT120" s="923"/>
      <c r="BU120" s="923"/>
      <c r="BV120" s="923">
        <v>1023664</v>
      </c>
      <c r="BW120" s="923"/>
      <c r="BX120" s="923"/>
      <c r="BY120" s="923"/>
      <c r="BZ120" s="923"/>
      <c r="CA120" s="923">
        <v>1130597</v>
      </c>
      <c r="CB120" s="923"/>
      <c r="CC120" s="923"/>
      <c r="CD120" s="923"/>
      <c r="CE120" s="923"/>
      <c r="CF120" s="947">
        <v>74.8</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844195</v>
      </c>
      <c r="DH120" s="923"/>
      <c r="DI120" s="923"/>
      <c r="DJ120" s="923"/>
      <c r="DK120" s="923"/>
      <c r="DL120" s="923">
        <v>815127</v>
      </c>
      <c r="DM120" s="923"/>
      <c r="DN120" s="923"/>
      <c r="DO120" s="923"/>
      <c r="DP120" s="923"/>
      <c r="DQ120" s="923">
        <v>751488</v>
      </c>
      <c r="DR120" s="923"/>
      <c r="DS120" s="923"/>
      <c r="DT120" s="923"/>
      <c r="DU120" s="923"/>
      <c r="DV120" s="924">
        <v>49.7</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456</v>
      </c>
      <c r="AB121" s="858"/>
      <c r="AC121" s="858"/>
      <c r="AD121" s="858"/>
      <c r="AE121" s="859"/>
      <c r="AF121" s="860" t="s">
        <v>456</v>
      </c>
      <c r="AG121" s="858"/>
      <c r="AH121" s="858"/>
      <c r="AI121" s="858"/>
      <c r="AJ121" s="859"/>
      <c r="AK121" s="860" t="s">
        <v>137</v>
      </c>
      <c r="AL121" s="858"/>
      <c r="AM121" s="858"/>
      <c r="AN121" s="858"/>
      <c r="AO121" s="859"/>
      <c r="AP121" s="905" t="s">
        <v>456</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t="s">
        <v>137</v>
      </c>
      <c r="BR121" s="895"/>
      <c r="BS121" s="895"/>
      <c r="BT121" s="895"/>
      <c r="BU121" s="895"/>
      <c r="BV121" s="895" t="s">
        <v>456</v>
      </c>
      <c r="BW121" s="895"/>
      <c r="BX121" s="895"/>
      <c r="BY121" s="895"/>
      <c r="BZ121" s="895"/>
      <c r="CA121" s="895" t="s">
        <v>137</v>
      </c>
      <c r="CB121" s="895"/>
      <c r="CC121" s="895"/>
      <c r="CD121" s="895"/>
      <c r="CE121" s="895"/>
      <c r="CF121" s="956" t="s">
        <v>401</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111955</v>
      </c>
      <c r="DH121" s="895"/>
      <c r="DI121" s="895"/>
      <c r="DJ121" s="895"/>
      <c r="DK121" s="895"/>
      <c r="DL121" s="895">
        <v>144469</v>
      </c>
      <c r="DM121" s="895"/>
      <c r="DN121" s="895"/>
      <c r="DO121" s="895"/>
      <c r="DP121" s="895"/>
      <c r="DQ121" s="895">
        <v>151484</v>
      </c>
      <c r="DR121" s="895"/>
      <c r="DS121" s="895"/>
      <c r="DT121" s="895"/>
      <c r="DU121" s="895"/>
      <c r="DV121" s="872">
        <v>10</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456</v>
      </c>
      <c r="AB122" s="858"/>
      <c r="AC122" s="858"/>
      <c r="AD122" s="858"/>
      <c r="AE122" s="859"/>
      <c r="AF122" s="860" t="s">
        <v>456</v>
      </c>
      <c r="AG122" s="858"/>
      <c r="AH122" s="858"/>
      <c r="AI122" s="858"/>
      <c r="AJ122" s="859"/>
      <c r="AK122" s="860" t="s">
        <v>456</v>
      </c>
      <c r="AL122" s="858"/>
      <c r="AM122" s="858"/>
      <c r="AN122" s="858"/>
      <c r="AO122" s="859"/>
      <c r="AP122" s="905" t="s">
        <v>137</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2863218</v>
      </c>
      <c r="BR122" s="926"/>
      <c r="BS122" s="926"/>
      <c r="BT122" s="926"/>
      <c r="BU122" s="926"/>
      <c r="BV122" s="926">
        <v>2773260</v>
      </c>
      <c r="BW122" s="926"/>
      <c r="BX122" s="926"/>
      <c r="BY122" s="926"/>
      <c r="BZ122" s="926"/>
      <c r="CA122" s="926">
        <v>3068978</v>
      </c>
      <c r="CB122" s="926"/>
      <c r="CC122" s="926"/>
      <c r="CD122" s="926"/>
      <c r="CE122" s="926"/>
      <c r="CF122" s="927">
        <v>202.9</v>
      </c>
      <c r="CG122" s="928"/>
      <c r="CH122" s="928"/>
      <c r="CI122" s="928"/>
      <c r="CJ122" s="928"/>
      <c r="CK122" s="950"/>
      <c r="CL122" s="936"/>
      <c r="CM122" s="936"/>
      <c r="CN122" s="936"/>
      <c r="CO122" s="937"/>
      <c r="CP122" s="916" t="s">
        <v>407</v>
      </c>
      <c r="CQ122" s="917"/>
      <c r="CR122" s="917"/>
      <c r="CS122" s="917"/>
      <c r="CT122" s="917"/>
      <c r="CU122" s="917"/>
      <c r="CV122" s="917"/>
      <c r="CW122" s="917"/>
      <c r="CX122" s="917"/>
      <c r="CY122" s="917"/>
      <c r="CZ122" s="917"/>
      <c r="DA122" s="917"/>
      <c r="DB122" s="917"/>
      <c r="DC122" s="917"/>
      <c r="DD122" s="917"/>
      <c r="DE122" s="917"/>
      <c r="DF122" s="918"/>
      <c r="DG122" s="894">
        <v>167520</v>
      </c>
      <c r="DH122" s="895"/>
      <c r="DI122" s="895"/>
      <c r="DJ122" s="895"/>
      <c r="DK122" s="895"/>
      <c r="DL122" s="895">
        <v>150497</v>
      </c>
      <c r="DM122" s="895"/>
      <c r="DN122" s="895"/>
      <c r="DO122" s="895"/>
      <c r="DP122" s="895"/>
      <c r="DQ122" s="895">
        <v>134359</v>
      </c>
      <c r="DR122" s="895"/>
      <c r="DS122" s="895"/>
      <c r="DT122" s="895"/>
      <c r="DU122" s="895"/>
      <c r="DV122" s="872">
        <v>8.9</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388</v>
      </c>
      <c r="AB123" s="858"/>
      <c r="AC123" s="858"/>
      <c r="AD123" s="858"/>
      <c r="AE123" s="859"/>
      <c r="AF123" s="860" t="s">
        <v>137</v>
      </c>
      <c r="AG123" s="858"/>
      <c r="AH123" s="858"/>
      <c r="AI123" s="858"/>
      <c r="AJ123" s="859"/>
      <c r="AK123" s="860" t="s">
        <v>137</v>
      </c>
      <c r="AL123" s="858"/>
      <c r="AM123" s="858"/>
      <c r="AN123" s="858"/>
      <c r="AO123" s="859"/>
      <c r="AP123" s="905" t="s">
        <v>456</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469</v>
      </c>
      <c r="BP123" s="959"/>
      <c r="BQ123" s="913">
        <v>3871196</v>
      </c>
      <c r="BR123" s="914"/>
      <c r="BS123" s="914"/>
      <c r="BT123" s="914"/>
      <c r="BU123" s="914"/>
      <c r="BV123" s="914">
        <v>3796924</v>
      </c>
      <c r="BW123" s="914"/>
      <c r="BX123" s="914"/>
      <c r="BY123" s="914"/>
      <c r="BZ123" s="914"/>
      <c r="CA123" s="914">
        <v>4199575</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v>24057</v>
      </c>
      <c r="DH123" s="858"/>
      <c r="DI123" s="858"/>
      <c r="DJ123" s="858"/>
      <c r="DK123" s="859"/>
      <c r="DL123" s="860">
        <v>21103</v>
      </c>
      <c r="DM123" s="858"/>
      <c r="DN123" s="858"/>
      <c r="DO123" s="858"/>
      <c r="DP123" s="859"/>
      <c r="DQ123" s="860">
        <v>15908</v>
      </c>
      <c r="DR123" s="858"/>
      <c r="DS123" s="858"/>
      <c r="DT123" s="858"/>
      <c r="DU123" s="859"/>
      <c r="DV123" s="905">
        <v>1.1000000000000001</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456</v>
      </c>
      <c r="AB124" s="858"/>
      <c r="AC124" s="858"/>
      <c r="AD124" s="858"/>
      <c r="AE124" s="859"/>
      <c r="AF124" s="860" t="s">
        <v>456</v>
      </c>
      <c r="AG124" s="858"/>
      <c r="AH124" s="858"/>
      <c r="AI124" s="858"/>
      <c r="AJ124" s="859"/>
      <c r="AK124" s="860" t="s">
        <v>137</v>
      </c>
      <c r="AL124" s="858"/>
      <c r="AM124" s="858"/>
      <c r="AN124" s="858"/>
      <c r="AO124" s="859"/>
      <c r="AP124" s="905" t="s">
        <v>137</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22.3</v>
      </c>
      <c r="BR124" s="912"/>
      <c r="BS124" s="912"/>
      <c r="BT124" s="912"/>
      <c r="BU124" s="912"/>
      <c r="BV124" s="912">
        <v>24</v>
      </c>
      <c r="BW124" s="912"/>
      <c r="BX124" s="912"/>
      <c r="BY124" s="912"/>
      <c r="BZ124" s="912"/>
      <c r="CA124" s="912">
        <v>12.1</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v>1909</v>
      </c>
      <c r="DH124" s="841"/>
      <c r="DI124" s="841"/>
      <c r="DJ124" s="841"/>
      <c r="DK124" s="842"/>
      <c r="DL124" s="843">
        <v>1765</v>
      </c>
      <c r="DM124" s="841"/>
      <c r="DN124" s="841"/>
      <c r="DO124" s="841"/>
      <c r="DP124" s="842"/>
      <c r="DQ124" s="843">
        <v>1546</v>
      </c>
      <c r="DR124" s="841"/>
      <c r="DS124" s="841"/>
      <c r="DT124" s="841"/>
      <c r="DU124" s="842"/>
      <c r="DV124" s="929">
        <v>0.1</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137</v>
      </c>
      <c r="AB125" s="858"/>
      <c r="AC125" s="858"/>
      <c r="AD125" s="858"/>
      <c r="AE125" s="859"/>
      <c r="AF125" s="860" t="s">
        <v>388</v>
      </c>
      <c r="AG125" s="858"/>
      <c r="AH125" s="858"/>
      <c r="AI125" s="858"/>
      <c r="AJ125" s="859"/>
      <c r="AK125" s="860" t="s">
        <v>137</v>
      </c>
      <c r="AL125" s="858"/>
      <c r="AM125" s="858"/>
      <c r="AN125" s="858"/>
      <c r="AO125" s="859"/>
      <c r="AP125" s="905" t="s">
        <v>137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401</v>
      </c>
      <c r="DH125" s="923"/>
      <c r="DI125" s="923"/>
      <c r="DJ125" s="923"/>
      <c r="DK125" s="923"/>
      <c r="DL125" s="923" t="s">
        <v>456</v>
      </c>
      <c r="DM125" s="923"/>
      <c r="DN125" s="923"/>
      <c r="DO125" s="923"/>
      <c r="DP125" s="923"/>
      <c r="DQ125" s="923" t="s">
        <v>401</v>
      </c>
      <c r="DR125" s="923"/>
      <c r="DS125" s="923"/>
      <c r="DT125" s="923"/>
      <c r="DU125" s="923"/>
      <c r="DV125" s="924" t="s">
        <v>456</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388</v>
      </c>
      <c r="AB126" s="858"/>
      <c r="AC126" s="858"/>
      <c r="AD126" s="858"/>
      <c r="AE126" s="859"/>
      <c r="AF126" s="860" t="s">
        <v>401</v>
      </c>
      <c r="AG126" s="858"/>
      <c r="AH126" s="858"/>
      <c r="AI126" s="858"/>
      <c r="AJ126" s="859"/>
      <c r="AK126" s="860" t="s">
        <v>137</v>
      </c>
      <c r="AL126" s="858"/>
      <c r="AM126" s="858"/>
      <c r="AN126" s="858"/>
      <c r="AO126" s="859"/>
      <c r="AP126" s="905" t="s">
        <v>401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388</v>
      </c>
      <c r="DH126" s="895"/>
      <c r="DI126" s="895"/>
      <c r="DJ126" s="895"/>
      <c r="DK126" s="895"/>
      <c r="DL126" s="895" t="s">
        <v>137</v>
      </c>
      <c r="DM126" s="895"/>
      <c r="DN126" s="895"/>
      <c r="DO126" s="895"/>
      <c r="DP126" s="895"/>
      <c r="DQ126" s="895" t="s">
        <v>137</v>
      </c>
      <c r="DR126" s="895"/>
      <c r="DS126" s="895"/>
      <c r="DT126" s="895"/>
      <c r="DU126" s="895"/>
      <c r="DV126" s="872" t="s">
        <v>401</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137</v>
      </c>
      <c r="AB127" s="858"/>
      <c r="AC127" s="858"/>
      <c r="AD127" s="858"/>
      <c r="AE127" s="859"/>
      <c r="AF127" s="860" t="s">
        <v>137</v>
      </c>
      <c r="AG127" s="858"/>
      <c r="AH127" s="858"/>
      <c r="AI127" s="858"/>
      <c r="AJ127" s="859"/>
      <c r="AK127" s="860" t="s">
        <v>456</v>
      </c>
      <c r="AL127" s="858"/>
      <c r="AM127" s="858"/>
      <c r="AN127" s="858"/>
      <c r="AO127" s="859"/>
      <c r="AP127" s="905" t="s">
        <v>137</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401</v>
      </c>
      <c r="DH127" s="895"/>
      <c r="DI127" s="895"/>
      <c r="DJ127" s="895"/>
      <c r="DK127" s="895"/>
      <c r="DL127" s="895" t="s">
        <v>401</v>
      </c>
      <c r="DM127" s="895"/>
      <c r="DN127" s="895"/>
      <c r="DO127" s="895"/>
      <c r="DP127" s="895"/>
      <c r="DQ127" s="895" t="s">
        <v>456</v>
      </c>
      <c r="DR127" s="895"/>
      <c r="DS127" s="895"/>
      <c r="DT127" s="895"/>
      <c r="DU127" s="895"/>
      <c r="DV127" s="872" t="s">
        <v>456</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t="s">
        <v>456</v>
      </c>
      <c r="AB128" s="879"/>
      <c r="AC128" s="879"/>
      <c r="AD128" s="879"/>
      <c r="AE128" s="880"/>
      <c r="AF128" s="881" t="s">
        <v>137</v>
      </c>
      <c r="AG128" s="879"/>
      <c r="AH128" s="879"/>
      <c r="AI128" s="879"/>
      <c r="AJ128" s="880"/>
      <c r="AK128" s="881" t="s">
        <v>401</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456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137</v>
      </c>
      <c r="DH128" s="869"/>
      <c r="DI128" s="869"/>
      <c r="DJ128" s="869"/>
      <c r="DK128" s="869"/>
      <c r="DL128" s="869" t="s">
        <v>137</v>
      </c>
      <c r="DM128" s="869"/>
      <c r="DN128" s="869"/>
      <c r="DO128" s="869"/>
      <c r="DP128" s="869"/>
      <c r="DQ128" s="869" t="s">
        <v>137</v>
      </c>
      <c r="DR128" s="869"/>
      <c r="DS128" s="869"/>
      <c r="DT128" s="869"/>
      <c r="DU128" s="869"/>
      <c r="DV128" s="870" t="s">
        <v>401</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1944406</v>
      </c>
      <c r="AB129" s="858"/>
      <c r="AC129" s="858"/>
      <c r="AD129" s="858"/>
      <c r="AE129" s="859"/>
      <c r="AF129" s="860">
        <v>1861768</v>
      </c>
      <c r="AG129" s="858"/>
      <c r="AH129" s="858"/>
      <c r="AI129" s="858"/>
      <c r="AJ129" s="859"/>
      <c r="AK129" s="860">
        <v>1777162</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401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289599</v>
      </c>
      <c r="AB130" s="858"/>
      <c r="AC130" s="858"/>
      <c r="AD130" s="858"/>
      <c r="AE130" s="859"/>
      <c r="AF130" s="860">
        <v>280713</v>
      </c>
      <c r="AG130" s="858"/>
      <c r="AH130" s="858"/>
      <c r="AI130" s="858"/>
      <c r="AJ130" s="859"/>
      <c r="AK130" s="860">
        <v>264680</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1654807</v>
      </c>
      <c r="AB131" s="841"/>
      <c r="AC131" s="841"/>
      <c r="AD131" s="841"/>
      <c r="AE131" s="842"/>
      <c r="AF131" s="843">
        <v>1581055</v>
      </c>
      <c r="AG131" s="841"/>
      <c r="AH131" s="841"/>
      <c r="AI131" s="841"/>
      <c r="AJ131" s="842"/>
      <c r="AK131" s="843">
        <v>1512482</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12.1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8.5007496339999999</v>
      </c>
      <c r="AB132" s="821"/>
      <c r="AC132" s="821"/>
      <c r="AD132" s="821"/>
      <c r="AE132" s="822"/>
      <c r="AF132" s="823">
        <v>7.9672117670000002</v>
      </c>
      <c r="AG132" s="821"/>
      <c r="AH132" s="821"/>
      <c r="AI132" s="821"/>
      <c r="AJ132" s="822"/>
      <c r="AK132" s="823">
        <v>7.6669342179999997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8.6</v>
      </c>
      <c r="AB133" s="800"/>
      <c r="AC133" s="800"/>
      <c r="AD133" s="800"/>
      <c r="AE133" s="801"/>
      <c r="AF133" s="799">
        <v>8.1</v>
      </c>
      <c r="AG133" s="800"/>
      <c r="AH133" s="800"/>
      <c r="AI133" s="800"/>
      <c r="AJ133" s="801"/>
      <c r="AK133" s="799">
        <v>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cM9k3HJOJzY3FZj4fK5xkY9wAYOwAbsFm4oi9GZscRIAs/Z6hyenb2+vmIHS3zg9YuGG3gpnM0ths8TG56L0A==" saltValue="OdjyZ30mFetICbyX6VMZ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gpRMB6bx6+XYRseo+UlaPP1jDSyYQjI1KY/77JoHS96JVrxqOl/z39KAhY2+tfvyss0onFiqmQOeAgB3kZj3A==" saltValue="WSN/pmKb9BEWUFfME4EY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P0/2+C8PNZwXbjWHoLUnyabeFLY9zo+xNz52x/79H7h+AbWVUb0aCdjysGkL2MJslgtEGJNM1LNfcIo2lGrLA==" saltValue="RtYEuLDUjV0nCNB+tjfG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9"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0"/>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3" t="s">
        <v>504</v>
      </c>
      <c r="AL9" s="1234"/>
      <c r="AM9" s="1234"/>
      <c r="AN9" s="1235"/>
      <c r="AO9" s="312">
        <v>508760</v>
      </c>
      <c r="AP9" s="312">
        <v>204157</v>
      </c>
      <c r="AQ9" s="313">
        <v>190701</v>
      </c>
      <c r="AR9" s="314">
        <v>7.1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3" t="s">
        <v>505</v>
      </c>
      <c r="AL10" s="1234"/>
      <c r="AM10" s="1234"/>
      <c r="AN10" s="1235"/>
      <c r="AO10" s="315">
        <v>69376</v>
      </c>
      <c r="AP10" s="315">
        <v>27839</v>
      </c>
      <c r="AQ10" s="316">
        <v>22807</v>
      </c>
      <c r="AR10" s="317">
        <v>22.1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3" t="s">
        <v>506</v>
      </c>
      <c r="AL11" s="1234"/>
      <c r="AM11" s="1234"/>
      <c r="AN11" s="1235"/>
      <c r="AO11" s="315">
        <v>58585</v>
      </c>
      <c r="AP11" s="315">
        <v>23509</v>
      </c>
      <c r="AQ11" s="316">
        <v>29822</v>
      </c>
      <c r="AR11" s="317">
        <v>-21.2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3" t="s">
        <v>507</v>
      </c>
      <c r="AL12" s="1234"/>
      <c r="AM12" s="1234"/>
      <c r="AN12" s="1235"/>
      <c r="AO12" s="315" t="s">
        <v>508</v>
      </c>
      <c r="AP12" s="315" t="s">
        <v>508</v>
      </c>
      <c r="AQ12" s="316">
        <v>3258</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3" t="s">
        <v>509</v>
      </c>
      <c r="AL13" s="1234"/>
      <c r="AM13" s="1234"/>
      <c r="AN13" s="1235"/>
      <c r="AO13" s="315" t="s">
        <v>508</v>
      </c>
      <c r="AP13" s="315" t="s">
        <v>508</v>
      </c>
      <c r="AQ13" s="316">
        <v>24</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3" t="s">
        <v>510</v>
      </c>
      <c r="AL14" s="1234"/>
      <c r="AM14" s="1234"/>
      <c r="AN14" s="1235"/>
      <c r="AO14" s="315">
        <v>66832</v>
      </c>
      <c r="AP14" s="315">
        <v>26819</v>
      </c>
      <c r="AQ14" s="316">
        <v>10094</v>
      </c>
      <c r="AR14" s="317">
        <v>165.7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3" t="s">
        <v>511</v>
      </c>
      <c r="AL15" s="1234"/>
      <c r="AM15" s="1234"/>
      <c r="AN15" s="1235"/>
      <c r="AO15" s="315">
        <v>3802</v>
      </c>
      <c r="AP15" s="315">
        <v>1526</v>
      </c>
      <c r="AQ15" s="316">
        <v>4017</v>
      </c>
      <c r="AR15" s="317">
        <v>-62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6" t="s">
        <v>512</v>
      </c>
      <c r="AL16" s="1237"/>
      <c r="AM16" s="1237"/>
      <c r="AN16" s="1238"/>
      <c r="AO16" s="315">
        <v>-50354</v>
      </c>
      <c r="AP16" s="315">
        <v>-20206</v>
      </c>
      <c r="AQ16" s="316">
        <v>-17771</v>
      </c>
      <c r="AR16" s="317">
        <v>13.7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6" t="s">
        <v>188</v>
      </c>
      <c r="AL17" s="1237"/>
      <c r="AM17" s="1237"/>
      <c r="AN17" s="1238"/>
      <c r="AO17" s="315">
        <v>657001</v>
      </c>
      <c r="AP17" s="315">
        <v>263644</v>
      </c>
      <c r="AQ17" s="316">
        <v>242952</v>
      </c>
      <c r="AR17" s="317">
        <v>8.5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0" t="s">
        <v>517</v>
      </c>
      <c r="AL21" s="1231"/>
      <c r="AM21" s="1231"/>
      <c r="AN21" s="1232"/>
      <c r="AO21" s="327">
        <v>23.27</v>
      </c>
      <c r="AP21" s="328">
        <v>21.84</v>
      </c>
      <c r="AQ21" s="329">
        <v>1.43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0" t="s">
        <v>518</v>
      </c>
      <c r="AL22" s="1231"/>
      <c r="AM22" s="1231"/>
      <c r="AN22" s="1232"/>
      <c r="AO22" s="332">
        <v>91.7</v>
      </c>
      <c r="AP22" s="333">
        <v>95.6</v>
      </c>
      <c r="AQ22" s="334">
        <v>-3.9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9"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0"/>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1" t="s">
        <v>522</v>
      </c>
      <c r="AL32" s="1222"/>
      <c r="AM32" s="1222"/>
      <c r="AN32" s="1223"/>
      <c r="AO32" s="342">
        <v>255511</v>
      </c>
      <c r="AP32" s="342">
        <v>102533</v>
      </c>
      <c r="AQ32" s="343">
        <v>136235</v>
      </c>
      <c r="AR32" s="344">
        <v>-24.7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1" t="s">
        <v>523</v>
      </c>
      <c r="AL33" s="1222"/>
      <c r="AM33" s="1222"/>
      <c r="AN33" s="1223"/>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1" t="s">
        <v>524</v>
      </c>
      <c r="AL34" s="1222"/>
      <c r="AM34" s="1222"/>
      <c r="AN34" s="1223"/>
      <c r="AO34" s="342" t="s">
        <v>508</v>
      </c>
      <c r="AP34" s="342" t="s">
        <v>508</v>
      </c>
      <c r="AQ34" s="343">
        <v>5</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1" t="s">
        <v>525</v>
      </c>
      <c r="AL35" s="1222"/>
      <c r="AM35" s="1222"/>
      <c r="AN35" s="1223"/>
      <c r="AO35" s="342">
        <v>120475</v>
      </c>
      <c r="AP35" s="342">
        <v>48345</v>
      </c>
      <c r="AQ35" s="343">
        <v>32688</v>
      </c>
      <c r="AR35" s="344">
        <v>47.9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1" t="s">
        <v>526</v>
      </c>
      <c r="AL36" s="1222"/>
      <c r="AM36" s="1222"/>
      <c r="AN36" s="1223"/>
      <c r="AO36" s="342">
        <v>4564</v>
      </c>
      <c r="AP36" s="342">
        <v>1831</v>
      </c>
      <c r="AQ36" s="343">
        <v>4188</v>
      </c>
      <c r="AR36" s="344">
        <v>-56.3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1" t="s">
        <v>527</v>
      </c>
      <c r="AL37" s="1222"/>
      <c r="AM37" s="1222"/>
      <c r="AN37" s="1223"/>
      <c r="AO37" s="342" t="s">
        <v>508</v>
      </c>
      <c r="AP37" s="342" t="s">
        <v>508</v>
      </c>
      <c r="AQ37" s="343">
        <v>1212</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4" t="s">
        <v>528</v>
      </c>
      <c r="AL38" s="1225"/>
      <c r="AM38" s="1225"/>
      <c r="AN38" s="1226"/>
      <c r="AO38" s="345">
        <v>91</v>
      </c>
      <c r="AP38" s="345">
        <v>37</v>
      </c>
      <c r="AQ38" s="346">
        <v>25</v>
      </c>
      <c r="AR38" s="334">
        <v>48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4" t="s">
        <v>529</v>
      </c>
      <c r="AL39" s="1225"/>
      <c r="AM39" s="1225"/>
      <c r="AN39" s="1226"/>
      <c r="AO39" s="342" t="s">
        <v>508</v>
      </c>
      <c r="AP39" s="342" t="s">
        <v>508</v>
      </c>
      <c r="AQ39" s="343">
        <v>-7598</v>
      </c>
      <c r="AR39" s="344" t="s">
        <v>508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1" t="s">
        <v>530</v>
      </c>
      <c r="AL40" s="1222"/>
      <c r="AM40" s="1222"/>
      <c r="AN40" s="1223"/>
      <c r="AO40" s="342">
        <v>-264680</v>
      </c>
      <c r="AP40" s="342">
        <v>-106212</v>
      </c>
      <c r="AQ40" s="343">
        <v>-123844</v>
      </c>
      <c r="AR40" s="344">
        <v>-14.2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7" t="s">
        <v>298</v>
      </c>
      <c r="AL41" s="1228"/>
      <c r="AM41" s="1228"/>
      <c r="AN41" s="1229"/>
      <c r="AO41" s="342">
        <v>115961</v>
      </c>
      <c r="AP41" s="342">
        <v>46533</v>
      </c>
      <c r="AQ41" s="343">
        <v>42911</v>
      </c>
      <c r="AR41" s="344">
        <v>8.4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4" t="s">
        <v>499</v>
      </c>
      <c r="AN49" s="1216" t="s">
        <v>534</v>
      </c>
      <c r="AO49" s="1217"/>
      <c r="AP49" s="1217"/>
      <c r="AQ49" s="1217"/>
      <c r="AR49" s="121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5"/>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323977</v>
      </c>
      <c r="AN51" s="364">
        <v>117938</v>
      </c>
      <c r="AO51" s="365">
        <v>-30.4</v>
      </c>
      <c r="AP51" s="366">
        <v>333013</v>
      </c>
      <c r="AQ51" s="367">
        <v>5.3</v>
      </c>
      <c r="AR51" s="368">
        <v>-35.700000000000003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241370</v>
      </c>
      <c r="AN52" s="372">
        <v>87867</v>
      </c>
      <c r="AO52" s="373">
        <v>31.7</v>
      </c>
      <c r="AP52" s="374">
        <v>126732</v>
      </c>
      <c r="AQ52" s="375">
        <v>19.100000000000001</v>
      </c>
      <c r="AR52" s="376">
        <v>12.6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601052</v>
      </c>
      <c r="AN53" s="364">
        <v>224945</v>
      </c>
      <c r="AO53" s="365">
        <v>90.7</v>
      </c>
      <c r="AP53" s="366">
        <v>280458</v>
      </c>
      <c r="AQ53" s="367">
        <v>-15.8</v>
      </c>
      <c r="AR53" s="368">
        <v>106.5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398888</v>
      </c>
      <c r="AN54" s="372">
        <v>149284</v>
      </c>
      <c r="AO54" s="373">
        <v>69.900000000000006</v>
      </c>
      <c r="AP54" s="374">
        <v>127286</v>
      </c>
      <c r="AQ54" s="375">
        <v>0.4</v>
      </c>
      <c r="AR54" s="376">
        <v>69.5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401713</v>
      </c>
      <c r="AN55" s="364">
        <v>151475</v>
      </c>
      <c r="AO55" s="365">
        <v>-32.700000000000003</v>
      </c>
      <c r="AP55" s="366">
        <v>291945</v>
      </c>
      <c r="AQ55" s="367">
        <v>4.0999999999999996</v>
      </c>
      <c r="AR55" s="368">
        <v>-36.799999999999997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273324</v>
      </c>
      <c r="AN56" s="372">
        <v>103063</v>
      </c>
      <c r="AO56" s="373">
        <v>-31</v>
      </c>
      <c r="AP56" s="374">
        <v>127651</v>
      </c>
      <c r="AQ56" s="375">
        <v>0.3</v>
      </c>
      <c r="AR56" s="376">
        <v>-31.3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422050</v>
      </c>
      <c r="AN57" s="364">
        <v>163206</v>
      </c>
      <c r="AO57" s="365">
        <v>7.7</v>
      </c>
      <c r="AP57" s="366">
        <v>291173</v>
      </c>
      <c r="AQ57" s="367">
        <v>-0.3</v>
      </c>
      <c r="AR57" s="368">
        <v>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317898</v>
      </c>
      <c r="AN58" s="372">
        <v>122930</v>
      </c>
      <c r="AO58" s="373">
        <v>19.3</v>
      </c>
      <c r="AP58" s="374">
        <v>119071</v>
      </c>
      <c r="AQ58" s="375">
        <v>-6.7</v>
      </c>
      <c r="AR58" s="376">
        <v>26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287378</v>
      </c>
      <c r="AN59" s="364">
        <v>115320</v>
      </c>
      <c r="AO59" s="365">
        <v>-29.3</v>
      </c>
      <c r="AP59" s="366">
        <v>271581</v>
      </c>
      <c r="AQ59" s="367">
        <v>-6.7</v>
      </c>
      <c r="AR59" s="368">
        <v>-22.6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172617</v>
      </c>
      <c r="AN60" s="372">
        <v>69268</v>
      </c>
      <c r="AO60" s="373">
        <v>-43.7</v>
      </c>
      <c r="AP60" s="374">
        <v>117844</v>
      </c>
      <c r="AQ60" s="375">
        <v>-1</v>
      </c>
      <c r="AR60" s="376">
        <v>-42.7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407234</v>
      </c>
      <c r="AN61" s="379">
        <v>154577</v>
      </c>
      <c r="AO61" s="380">
        <v>1.2</v>
      </c>
      <c r="AP61" s="381">
        <v>293634</v>
      </c>
      <c r="AQ61" s="382">
        <v>-2.7</v>
      </c>
      <c r="AR61" s="368">
        <v>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280819</v>
      </c>
      <c r="AN62" s="372">
        <v>106482</v>
      </c>
      <c r="AO62" s="373">
        <v>9.1999999999999993</v>
      </c>
      <c r="AP62" s="374">
        <v>123717</v>
      </c>
      <c r="AQ62" s="375">
        <v>2.4</v>
      </c>
      <c r="AR62" s="376">
        <v>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M1gq/KX7J0JxGB8Hbp0KGRtUxsolKZVNIX9YU38QhcK4fEYVt3U3wUMcGsxzgYGZPdBJp5pKGjxY4cyWzUUnA==" saltValue="XPQpbhOXq0pBKwL8mj0R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orL36P8WUF3yjJuVo8Dp9lBEZW+OjwzKMN9mH7Li9/+NuLPabKN7rMEmrBc0AS7O/AW62NBSSmJDGx0AiwyYA==" saltValue="D6oPP1HO4mNrmbbEFm7i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P+sBVJEcL6t6OJWL+ja3heiLtmLzcxM1iKyMdHV+u69YSuvvn+UoH2SPLAPURwR5OEzehrYFXCKvlBwuG3yrw==" saltValue="9ofs7JobvZv6AYa0j4Uc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9" t="s">
        <v>3</v>
      </c>
      <c r="D47" s="1239"/>
      <c r="E47" s="1240"/>
      <c r="F47" s="11">
        <v>11.61</v>
      </c>
      <c r="G47" s="12">
        <v>16.399999999999999</v>
      </c>
      <c r="H47" s="12">
        <v>18.41</v>
      </c>
      <c r="I47" s="12">
        <v>17.440000000000001</v>
      </c>
      <c r="J47" s="13">
        <v>20.97</v>
      </c>
    </row>
    <row r="48" spans="2:10" ht="57.75" customHeight="1" x14ac:dyDescent="0.15">
      <c r="B48" s="14"/>
      <c r="C48" s="1241" t="s">
        <v>4</v>
      </c>
      <c r="D48" s="1241"/>
      <c r="E48" s="1242"/>
      <c r="F48" s="15">
        <v>8.25</v>
      </c>
      <c r="G48" s="16">
        <v>8.9700000000000006</v>
      </c>
      <c r="H48" s="16">
        <v>9.2200000000000006</v>
      </c>
      <c r="I48" s="16">
        <v>8.15</v>
      </c>
      <c r="J48" s="17">
        <v>10.81</v>
      </c>
    </row>
    <row r="49" spans="2:10" ht="57.75" customHeight="1" thickBot="1" x14ac:dyDescent="0.2">
      <c r="B49" s="18"/>
      <c r="C49" s="1243" t="s">
        <v>5</v>
      </c>
      <c r="D49" s="1243"/>
      <c r="E49" s="1244"/>
      <c r="F49" s="19" t="s">
        <v>555</v>
      </c>
      <c r="G49" s="20">
        <v>3.4</v>
      </c>
      <c r="H49" s="20" t="s">
        <v>556</v>
      </c>
      <c r="I49" s="20" t="s">
        <v>557</v>
      </c>
      <c r="J49" s="21">
        <v>1.94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4Jpn+vynzXuU/fWYW/wVGzTnYiZsDVbfZ+/zPCJG0doQf7//h5NLgAEELMVfZfk0sqpTFCze4TosY8JnZ3EohQ==" saltValue="Efm3ADqlQ0yqR3J+9tq+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2020-09-05T23:45:23Z</cp:lastPrinted>
  <dcterms:created xsi:type="dcterms:W3CDTF">2020-02-10T02:18:55Z</dcterms:created>
  <dcterms:modified xsi:type="dcterms:W3CDTF">2020-09-17T08:12:16Z</dcterms:modified>
</cp:coreProperties>
</file>