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240" yWindow="60" windowWidth="14940" windowHeight="7875" tabRatio="79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W34" i="9" l="1"/>
  <c r="BW35" i="9" s="1"/>
  <c r="BW36" i="9" s="1"/>
  <c r="BW37" i="9" s="1"/>
  <c r="BW38" i="9" s="1"/>
  <c r="BW39" i="9" s="1"/>
  <c r="BW40" i="9" s="1"/>
  <c r="CO34" i="9" l="1"/>
  <c r="CO35" i="9" s="1"/>
</calcChain>
</file>

<file path=xl/sharedStrings.xml><?xml version="1.0" encoding="utf-8"?>
<sst xmlns="http://schemas.openxmlformats.org/spreadsheetml/2006/main" count="978" uniqueCount="551">
  <si>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</si>
  <si>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</si>
  <si>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</si>
  <si>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</si>
  <si>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</si>
  <si>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</si>
  <si>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</si>
  <si>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</si>
  <si>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</si>
  <si>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</si>
  <si>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</si>
  <si>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</si>
  <si>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</si>
  <si>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</si>
  <si>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</si>
  <si>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</si>
  <si>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</si>
  <si>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</si>
  <si>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</si>
  <si>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</si>
  <si>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</si>
  <si>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</si>
  <si>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</si>
  <si>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</si>
  <si>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</si>
  <si>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</si>
  <si>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</si>
  <si>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</si>
  <si>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</si>
  <si>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</si>
  <si>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</si>
  <si>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</si>
  <si>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</si>
  <si>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</si>
  <si>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</si>
  <si>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</si>
  <si>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</si>
  <si>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</si>
  <si>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</si>
  <si>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</si>
  <si>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</si>
  <si>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</si>
  <si>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</si>
  <si>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</si>
  <si>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</si>
  <si>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</si>
  <si>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</si>
  <si>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</si>
  <si>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</si>
  <si>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</si>
  <si>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</si>
  <si>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</si>
  <si>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</si>
  <si>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</si>
  <si>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</si>
  <si>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</si>
  <si>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</si>
  <si>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</si>
  <si>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</si>
  <si>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</si>
  <si>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</si>
  <si>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</si>
  <si>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</si>
  <si>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</si>
  <si>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</si>
  <si>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</si>
  <si>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</si>
  <si>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</si>
  <si>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</si>
  <si>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</si>
  <si>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</si>
  <si>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</si>
  <si>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</si>
  <si>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</si>
  <si>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</si>
  <si>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</si>
  <si>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</si>
  <si>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</si>
  <si>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</si>
  <si>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</si>
  <si>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</si>
  <si>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</si>
  <si>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東通村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</si>
  <si>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</si>
  <si>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</si>
  <si>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</si>
  <si>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</si>
  <si>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</si>
  <si>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</si>
  <si>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</si>
  <si>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</si>
  <si>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</si>
  <si>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</si>
  <si>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</si>
  <si>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</si>
  <si>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</si>
  <si>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</si>
  <si>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</si>
  <si>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</si>
  <si>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</si>
  <si>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</si>
  <si>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</si>
  <si>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</si>
  <si>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</si>
  <si>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</si>
  <si>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</si>
  <si>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</si>
  <si>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</si>
  <si>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</si>
  <si>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</si>
  <si>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</si>
  <si>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</si>
  <si>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</si>
  <si>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</si>
  <si>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</si>
  <si>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</si>
  <si>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</si>
  <si>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</si>
  <si>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</si>
  <si>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</si>
  <si>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</si>
  <si>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</si>
  <si>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</si>
  <si>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</si>
  <si>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</si>
  <si>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</si>
  <si>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</si>
  <si>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</si>
  <si>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</si>
  <si>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</si>
  <si>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</si>
  <si>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</si>
  <si>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</si>
  <si>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</si>
  <si>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</si>
  <si>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</si>
  <si>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</si>
  <si>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</si>
  <si>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</si>
  <si>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</si>
  <si>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</si>
  <si>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</si>
  <si>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</si>
  <si>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</si>
  <si>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</si>
  <si>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</si>
  <si>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</si>
  <si>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</si>
  <si>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</si>
  <si>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</si>
  <si>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</si>
  <si>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</si>
  <si>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</si>
  <si>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</si>
  <si>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</si>
  <si>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</si>
  <si>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</si>
  <si>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</si>
  <si>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</si>
  <si>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</si>
  <si>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</si>
  <si>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</si>
  <si>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</si>
  <si>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</si>
  <si>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</si>
  <si>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</si>
  <si>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</si>
  <si>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</si>
  <si>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</si>
  <si>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</si>
  <si>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</si>
  <si>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</si>
  <si>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</si>
  <si>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</si>
  <si>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</si>
  <si>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</si>
  <si>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</si>
  <si>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</si>
  <si>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</si>
  <si>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</si>
  <si>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</si>
  <si>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</si>
  <si>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</si>
  <si>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</si>
  <si>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</si>
  <si>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</si>
  <si>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</si>
  <si>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</si>
  <si>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</si>
  <si>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</si>
  <si>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</si>
  <si>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</si>
  <si>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</si>
  <si>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</si>
  <si>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青森県東通村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</si>
  <si>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</si>
  <si>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</si>
  <si>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</si>
  <si>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</si>
  <si>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</si>
  <si>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</si>
  <si>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</si>
  <si>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</si>
  <si>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</si>
  <si>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</si>
  <si>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</si>
  <si>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</si>
  <si>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</si>
  <si>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</si>
  <si>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</si>
  <si>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</si>
  <si>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</si>
  <si>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</si>
  <si>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</si>
  <si>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</si>
  <si>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</si>
  <si>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</si>
  <si>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</si>
  <si>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</si>
  <si>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</si>
  <si>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</si>
  <si>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</si>
  <si>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</si>
  <si>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</si>
  <si>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</si>
  <si>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</si>
  <si>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</si>
  <si>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</si>
  <si>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</si>
  <si>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</si>
  <si>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</si>
  <si>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</si>
  <si>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</si>
  <si>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</si>
  <si>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</si>
  <si>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</si>
  <si>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</si>
  <si>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</si>
  <si>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</si>
  <si>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</si>
  <si>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</si>
  <si>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</si>
  <si>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</si>
  <si>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</si>
  <si>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</si>
  <si>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</si>
  <si>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</si>
  <si>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</si>
  <si>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</si>
  <si>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</si>
  <si>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</si>
  <si>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</si>
  <si>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</si>
  <si>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</si>
  <si>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</si>
  <si>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</si>
  <si>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</si>
  <si>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</si>
  <si>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</si>
  <si>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</si>
  <si>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</si>
  <si>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</si>
  <si>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</si>
  <si>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</si>
  <si>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</si>
  <si>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</si>
  <si>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</si>
  <si>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</si>
  <si>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</si>
  <si>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</si>
  <si>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</si>
  <si>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</si>
  <si>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</si>
  <si>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</si>
  <si>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</si>
  <si>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</si>
  <si>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</si>
  <si>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</si>
  <si>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</si>
  <si>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</si>
  <si>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</si>
  <si>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</si>
  <si>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</si>
  <si>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</si>
  <si>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</si>
  <si>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</si>
  <si>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</si>
  <si>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</si>
  <si>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</si>
  <si>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</si>
  <si>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</si>
  <si>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</si>
  <si>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</si>
  <si>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</si>
  <si>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</si>
  <si>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</si>
  <si>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</si>
  <si>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</si>
  <si>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</si>
  <si>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</si>
  <si>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</si>
  <si>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</si>
  <si>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</si>
  <si>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</si>
  <si>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</si>
  <si>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</si>
  <si>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</si>
  <si>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</si>
  <si>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</si>
  <si>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</si>
  <si>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</si>
  <si>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</si>
  <si>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</si>
  <si>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</si>
  <si>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</si>
  <si>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</si>
  <si>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</si>
  <si>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</si>
  <si>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</si>
  <si>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</si>
  <si>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</si>
  <si>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</si>
  <si>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</si>
  <si>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</si>
  <si>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</si>
  <si>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</si>
  <si>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</si>
  <si>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</si>
  <si>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</si>
  <si>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</si>
  <si>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</si>
  <si>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</si>
  <si>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</si>
  <si>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</si>
  <si>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</si>
  <si>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</si>
  <si>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</si>
  <si>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</si>
  <si>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</si>
  <si>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</si>
  <si>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</si>
  <si>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</si>
  <si>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</si>
  <si>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青森県東通村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</si>
  <si>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</si>
  <si>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</si>
  <si>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</si>
  <si>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</si>
  <si>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</si>
  <si>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</si>
  <si>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</si>
  <si>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</si>
  <si>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</si>
  <si>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</si>
  <si>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</si>
  <si>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</si>
  <si>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</si>
  <si>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</si>
  <si>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</si>
  <si>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</si>
  <si>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</si>
  <si>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</si>
  <si>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</si>
  <si>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</si>
  <si>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</si>
  <si>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</si>
  <si>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</si>
  <si>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</si>
  <si>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</si>
  <si>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</si>
  <si>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</si>
  <si>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</si>
  <si>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</si>
  <si>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</si>
  <si>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</si>
  <si>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</si>
  <si>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</si>
  <si>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</si>
  <si>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</si>
  <si>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</si>
  <si>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</si>
  <si>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</si>
  <si>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</si>
  <si>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</si>
  <si>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</si>
  <si>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</si>
  <si>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</si>
  <si>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</si>
  <si>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</si>
  <si>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</si>
  <si>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</si>
  <si>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</si>
  <si>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</si>
  <si>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</si>
  <si>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</si>
  <si>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</si>
  <si>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</si>
  <si>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</si>
  <si>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</si>
  <si>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</si>
  <si>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</si>
  <si>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</si>
  <si>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</si>
  <si>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</si>
  <si>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</si>
  <si>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</si>
  <si>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</si>
  <si>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</si>
  <si>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</si>
  <si>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</si>
  <si>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</si>
  <si>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</si>
  <si>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</si>
  <si>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</si>
  <si>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</si>
  <si>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</si>
  <si>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</si>
  <si>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</si>
  <si>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</si>
  <si>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</si>
  <si>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</si>
  <si>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</si>
  <si>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</si>
  <si>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</si>
  <si>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</si>
  <si>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</si>
  <si>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</si>
  <si>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</si>
  <si>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</si>
  <si>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</si>
  <si>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</si>
  <si>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</si>
  <si>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</si>
  <si>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</si>
  <si>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</si>
  <si>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</si>
  <si>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</si>
  <si>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</si>
  <si>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</si>
  <si>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</si>
  <si>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</si>
  <si>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</si>
  <si>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</si>
  <si>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</si>
  <si>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</si>
  <si>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</si>
  <si>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</si>
  <si>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</si>
  <si>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</si>
  <si>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</si>
  <si>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</si>
  <si>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</si>
  <si>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</si>
  <si>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</si>
  <si>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</si>
  <si>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</si>
  <si>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</si>
  <si>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</si>
  <si>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</si>
  <si>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</si>
  <si>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</si>
  <si>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</si>
  <si>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</si>
  <si>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</si>
  <si>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</si>
  <si>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</si>
  <si>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</si>
  <si>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</si>
  <si>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</si>
  <si>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</si>
  <si>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</si>
  <si>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</si>
  <si>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</si>
  <si>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</si>
  <si>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</si>
  <si>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</si>
  <si>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</si>
  <si>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</si>
  <si>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</si>
  <si>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</si>
  <si>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</si>
  <si>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</si>
  <si>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</si>
  <si>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</si>
  <si>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</si>
  <si>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</si>
  <si>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</si>
  <si>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</si>
  <si>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</si>
  <si>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</si>
  <si>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</si>
  <si>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</si>
  <si>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</si>
  <si>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</si>
  <si>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</si>
  <si>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</si>
  <si>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</si>
  <si>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</si>
  <si>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</si>
  <si>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</si>
  <si>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</si>
  <si>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</si>
  <si>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</si>
  <si>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</si>
  <si>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</si>
  <si>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</si>
  <si>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</si>
  <si>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</si>
  <si>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</si>
  <si>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</si>
  <si>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</si>
  <si>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</si>
  <si>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</si>
  <si>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</si>
  <si>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</si>
  <si>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</si>
  <si>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</si>
  <si>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1.64</t>
  </si>
  <si>
    <t>▲ 8.98</t>
  </si>
  <si>
    <t>▲ 8.99</t>
  </si>
  <si>
    <t>▲ 10.78</t>
  </si>
  <si>
    <t>▲ 3.07</t>
  </si>
  <si>
    <t>一般会計</t>
  </si>
  <si>
    <t>水道事業会計</t>
  </si>
  <si>
    <t>国民健康保険特別会計</t>
  </si>
  <si>
    <t>介護保険特別会計</t>
  </si>
  <si>
    <t>後期高齢者医療特別会計</t>
  </si>
  <si>
    <t>下水道事業特別会計</t>
  </si>
  <si>
    <t>その他会計（赤字）</t>
  </si>
  <si>
    <t>その他会計（黒字）</t>
  </si>
  <si>
    <t>-</t>
    <phoneticPr fontId="2"/>
  </si>
  <si>
    <t>一部事務組合下北医療センター</t>
    <rPh sb="0" eb="2">
      <t>イチブ</t>
    </rPh>
    <rPh sb="2" eb="4">
      <t>ジム</t>
    </rPh>
    <rPh sb="4" eb="6">
      <t>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</si>
  <si>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</si>
  <si>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青森県後期高齢者広域連合（一般会計）</t>
    <rPh sb="0" eb="3">
      <t>アオモリケン</t>
    </rPh>
    <rPh sb="3" eb="5">
      <t>コウキ</t>
    </rPh>
    <rPh sb="5" eb="7">
      <t>コウレイ</t>
    </rPh>
    <rPh sb="7" eb="8">
      <t>シャ</t>
    </rPh>
    <rPh sb="8" eb="10">
      <t>コウイキ</t>
    </rPh>
    <rPh sb="10" eb="12">
      <t>レンゴウ</t>
    </rPh>
    <rPh sb="13" eb="15">
      <t>イッパン</t>
    </rPh>
    <rPh sb="15" eb="17">
      <t>カイケイ</t>
    </rPh>
    <phoneticPr fontId="2"/>
  </si>
  <si>
    <t>青森県後期高齢者広域連合（特別会計）</t>
    <rPh sb="0" eb="3">
      <t>アオモリケン</t>
    </rPh>
    <rPh sb="3" eb="5">
      <t>コウキ</t>
    </rPh>
    <rPh sb="5" eb="7">
      <t>コウレイ</t>
    </rPh>
    <rPh sb="7" eb="8">
      <t>シャ</t>
    </rPh>
    <rPh sb="8" eb="10">
      <t>コウイキ</t>
    </rPh>
    <rPh sb="10" eb="12">
      <t>レンゴウ</t>
    </rPh>
    <rPh sb="13" eb="15">
      <t>トクベツ</t>
    </rPh>
    <rPh sb="15" eb="17">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</si>
  <si>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</si>
  <si>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</si>
  <si>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</si>
  <si>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東通村土地開発公社</t>
    <rPh sb="0" eb="3">
      <t>ヒガシ</t>
    </rPh>
    <rPh sb="3" eb="5">
      <t>トチ</t>
    </rPh>
    <rPh sb="5" eb="7">
      <t>カイハツ</t>
    </rPh>
    <rPh sb="7" eb="9">
      <t>コウシャ</t>
    </rPh>
    <phoneticPr fontId="2"/>
  </si>
  <si>
    <t>東通村産業振興公社</t>
    <rPh sb="0" eb="3">
      <t>ヒガシ</t>
    </rPh>
    <rPh sb="3" eb="5">
      <t>サンギョウ</t>
    </rPh>
    <rPh sb="5" eb="7">
      <t>シンコウ</t>
    </rPh>
    <rPh sb="7" eb="9">
      <t>コウシャ</t>
    </rPh>
    <phoneticPr fontId="2"/>
  </si>
  <si>
    <t>-</t>
    <phoneticPr fontId="2"/>
  </si>
  <si>
    <t>-</t>
    <phoneticPr fontId="2"/>
  </si>
  <si>
    <t>-</t>
    <phoneticPr fontId="2"/>
  </si>
  <si>
    <t>-</t>
    <phoneticPr fontId="2"/>
  </si>
  <si>
    <t>-</t>
    <phoneticPr fontId="2"/>
  </si>
  <si>
    <t>-</t>
    <phoneticPr fontId="2"/>
  </si>
  <si>
    <t>法適用</t>
    <rPh sb="0" eb="1">
      <t>ホウ</t>
    </rPh>
    <rPh sb="1" eb="3">
      <t>テキヨウ</t>
    </rPh>
    <phoneticPr fontId="2"/>
  </si>
  <si>
    <t>-</t>
    <phoneticPr fontId="2"/>
  </si>
  <si>
    <t>-</t>
    <phoneticPr fontId="2"/>
  </si>
  <si>
    <t>Ｈ25解散</t>
    <rPh sb="3" eb="5">
      <t>カイサン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</si>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</sst>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193691</c:v>
                </c:pt>
                <c:pt idx="1">
                  <c:v>427824</c:v>
                </c:pt>
                <c:pt idx="2">
                  <c:v>634157</c:v>
                </c:pt>
                <c:pt idx="3">
                  <c:v>226196</c:v>
                </c:pt>
                <c:pt idx="4">
                  <c:v>250593</c:v>
                </c:pt>
              </c:numCache>
            </c:numRef>
          </c:val>
          <c:smooth val="0"/>
        </c:ser>
        <c:dLbls>
          <c:showLegendKey val="0"/>
          <c:showVal val="0"/>
          <c:showCatName val="0"/>
          <c:showSerName val="0"/>
          <c:showPercent val="0"/>
          <c:showBubbleSize val="0"/>
        </c:dLbls>
        <c:marker val="1"/>
        <c:smooth val="0"/>
        <c:axId val="190825784"/>
        <c:axId val="190827352"/>
      </c:lineChart>
      <c:catAx>
        <c:axId val="190825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827352"/>
        <c:crosses val="autoZero"/>
        <c:auto val="1"/>
        <c:lblAlgn val="ctr"/>
        <c:lblOffset val="100"/>
        <c:tickLblSkip val="1"/>
        <c:tickMarkSkip val="1"/>
        <c:noMultiLvlLbl val="0"/>
      </c:catAx>
      <c:valAx>
        <c:axId val="190827352"/>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825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4.01</c:v>
                </c:pt>
                <c:pt idx="1">
                  <c:v>4.21</c:v>
                </c:pt>
                <c:pt idx="2">
                  <c:v>6.64</c:v>
                </c:pt>
                <c:pt idx="3">
                  <c:v>1.33</c:v>
                </c:pt>
                <c:pt idx="4">
                  <c:v>2.31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13.47</c:v>
                </c:pt>
                <c:pt idx="1">
                  <c:v>8.19</c:v>
                </c:pt>
                <c:pt idx="2">
                  <c:v>1.3</c:v>
                </c:pt>
                <c:pt idx="3">
                  <c:v>2.89</c:v>
                </c:pt>
                <c:pt idx="4">
                  <c:v>0.16</c:v>
                </c:pt>
              </c:numCache>
            </c:numRef>
          </c:val>
        </c:ser>
        <c:dLbls>
          <c:showLegendKey val="0"/>
          <c:showVal val="0"/>
          <c:showCatName val="0"/>
          <c:showSerName val="0"/>
          <c:showPercent val="0"/>
          <c:showBubbleSize val="0"/>
        </c:dLbls>
        <c:gapWidth val="250"/>
        <c:overlap val="100"/>
        <c:axId val="190827744"/>
        <c:axId val="190828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-1.64</c:v>
                </c:pt>
                <c:pt idx="1">
                  <c:v>-8.98</c:v>
                </c:pt>
                <c:pt idx="2">
                  <c:v>-8.99</c:v>
                </c:pt>
                <c:pt idx="3">
                  <c:v>-10.78</c:v>
                </c:pt>
                <c:pt idx="4">
                  <c:v>-3.07</c:v>
                </c:pt>
              </c:numCache>
            </c:numRef>
          </c:val>
          <c:smooth val="0"/>
        </c:ser>
        <c:dLbls>
          <c:showLegendKey val="0"/>
          <c:showVal val="0"/>
          <c:showCatName val="0"/>
          <c:showSerName val="0"/>
          <c:showPercent val="0"/>
          <c:showBubbleSize val="0"/>
        </c:dLbls>
        <c:marker val="1"/>
        <c:smooth val="0"/>
        <c:axId val="190827744"/>
        <c:axId val="190828136"/>
      </c:lineChart>
      <c:catAx>
        <c:axId val="19082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828136"/>
        <c:crosses val="autoZero"/>
        <c:auto val="1"/>
        <c:lblAlgn val="ctr"/>
        <c:lblOffset val="100"/>
        <c:tickLblSkip val="1"/>
        <c:tickMarkSkip val="1"/>
        <c:noMultiLvlLbl val="0"/>
      </c:catAx>
      <c:valAx>
        <c:axId val="190828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82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0.02</c:v>
                </c:pt>
                <c:pt idx="8">
                  <c:v>#N/A</c:v>
                </c:pt>
                <c:pt idx="9">
                  <c:v>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0.39</c:v>
                </c:pt>
                <c:pt idx="2">
                  <c:v>#N/A</c:v>
                </c:pt>
                <c:pt idx="3">
                  <c:v>0.55000000000000004</c:v>
                </c:pt>
                <c:pt idx="4">
                  <c:v>#N/A</c:v>
                </c:pt>
                <c:pt idx="5">
                  <c:v>0.55000000000000004</c:v>
                </c:pt>
                <c:pt idx="6">
                  <c:v>#N/A</c:v>
                </c:pt>
                <c:pt idx="7">
                  <c:v>0.38</c:v>
                </c:pt>
                <c:pt idx="8">
                  <c:v>#N/A</c:v>
                </c:pt>
                <c:pt idx="9">
                  <c:v>0.52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0.21</c:v>
                </c:pt>
                <c:pt idx="2">
                  <c:v>#N/A</c:v>
                </c:pt>
                <c:pt idx="3">
                  <c:v>0.96</c:v>
                </c:pt>
                <c:pt idx="4">
                  <c:v>#N/A</c:v>
                </c:pt>
                <c:pt idx="5">
                  <c:v>7.0000000000000007E-2</c:v>
                </c:pt>
                <c:pt idx="6">
                  <c:v>#N/A</c:v>
                </c:pt>
                <c:pt idx="7">
                  <c:v>0.03</c:v>
                </c:pt>
                <c:pt idx="8">
                  <c:v>#N/A</c:v>
                </c:pt>
                <c:pt idx="9">
                  <c:v>0.59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0.56000000000000005</c:v>
                </c:pt>
                <c:pt idx="2">
                  <c:v>#N/A</c:v>
                </c:pt>
                <c:pt idx="3">
                  <c:v>2.79</c:v>
                </c:pt>
                <c:pt idx="4">
                  <c:v>#N/A</c:v>
                </c:pt>
                <c:pt idx="5">
                  <c:v>1.89</c:v>
                </c:pt>
                <c:pt idx="6">
                  <c:v>#N/A</c:v>
                </c:pt>
                <c:pt idx="7">
                  <c:v>1.82</c:v>
                </c:pt>
                <c:pt idx="8">
                  <c:v>#N/A</c:v>
                </c:pt>
                <c:pt idx="9">
                  <c:v>1.54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4.01</c:v>
                </c:pt>
                <c:pt idx="2">
                  <c:v>#N/A</c:v>
                </c:pt>
                <c:pt idx="3">
                  <c:v>4.21</c:v>
                </c:pt>
                <c:pt idx="4">
                  <c:v>#N/A</c:v>
                </c:pt>
                <c:pt idx="5">
                  <c:v>6.64</c:v>
                </c:pt>
                <c:pt idx="6">
                  <c:v>#N/A</c:v>
                </c:pt>
                <c:pt idx="7">
                  <c:v>1.33</c:v>
                </c:pt>
                <c:pt idx="8">
                  <c:v>#N/A</c:v>
                </c:pt>
                <c:pt idx="9">
                  <c:v>2.31</c:v>
                </c:pt>
              </c:numCache>
            </c:numRef>
          </c:val>
        </c:ser>
        <c:dLbls>
          <c:showLegendKey val="0"/>
          <c:showVal val="0"/>
          <c:showCatName val="0"/>
          <c:showSerName val="0"/>
          <c:showPercent val="0"/>
          <c:showBubbleSize val="0"/>
        </c:dLbls>
        <c:gapWidth val="150"/>
        <c:overlap val="100"/>
        <c:axId val="190828920"/>
        <c:axId val="190829312"/>
      </c:barChart>
      <c:catAx>
        <c:axId val="190828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829312"/>
        <c:crosses val="autoZero"/>
        <c:auto val="1"/>
        <c:lblAlgn val="ctr"/>
        <c:lblOffset val="100"/>
        <c:tickLblSkip val="1"/>
        <c:tickMarkSkip val="1"/>
        <c:noMultiLvlLbl val="0"/>
      </c:catAx>
      <c:valAx>
        <c:axId val="19082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828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936</c:v>
                </c:pt>
                <c:pt idx="5">
                  <c:v>937</c:v>
                </c:pt>
                <c:pt idx="8">
                  <c:v>884</c:v>
                </c:pt>
                <c:pt idx="11">
                  <c:v>771</c:v>
                </c:pt>
                <c:pt idx="14">
                  <c:v>664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1</c:v>
                </c:pt>
                <c:pt idx="9">
                  <c:v>4</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86</c:v>
                </c:pt>
                <c:pt idx="3">
                  <c:v>75</c:v>
                </c:pt>
                <c:pt idx="6">
                  <c:v>65</c:v>
                </c:pt>
                <c:pt idx="9">
                  <c:v>69</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60</c:v>
                </c:pt>
                <c:pt idx="3">
                  <c:v>67</c:v>
                </c:pt>
                <c:pt idx="6">
                  <c:v>63</c:v>
                </c:pt>
                <c:pt idx="9">
                  <c:v>63</c:v>
                </c:pt>
                <c:pt idx="12">
                  <c:v>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357</c:v>
                </c:pt>
                <c:pt idx="3">
                  <c:v>369</c:v>
                </c:pt>
                <c:pt idx="6">
                  <c:v>382</c:v>
                </c:pt>
                <c:pt idx="9">
                  <c:v>378</c:v>
                </c:pt>
                <c:pt idx="12">
                  <c:v>370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1312</c:v>
                </c:pt>
                <c:pt idx="3">
                  <c:v>1164</c:v>
                </c:pt>
                <c:pt idx="6">
                  <c:v>1013</c:v>
                </c:pt>
                <c:pt idx="9">
                  <c:v>930</c:v>
                </c:pt>
                <c:pt idx="12">
                  <c:v>922</c:v>
                </c:pt>
              </c:numCache>
            </c:numRef>
          </c:val>
        </c:ser>
        <c:dLbls>
          <c:showLegendKey val="0"/>
          <c:showVal val="0"/>
          <c:showCatName val="0"/>
          <c:showSerName val="0"/>
          <c:showPercent val="0"/>
          <c:showBubbleSize val="0"/>
        </c:dLbls>
        <c:gapWidth val="100"/>
        <c:overlap val="100"/>
        <c:axId val="190830096"/>
        <c:axId val="432663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880</c:v>
                </c:pt>
                <c:pt idx="2">
                  <c:v>#N/A</c:v>
                </c:pt>
                <c:pt idx="3">
                  <c:v>#N/A</c:v>
                </c:pt>
                <c:pt idx="4">
                  <c:v>739</c:v>
                </c:pt>
                <c:pt idx="5">
                  <c:v>#N/A</c:v>
                </c:pt>
                <c:pt idx="6">
                  <c:v>#N/A</c:v>
                </c:pt>
                <c:pt idx="7">
                  <c:v>640</c:v>
                </c:pt>
                <c:pt idx="8">
                  <c:v>#N/A</c:v>
                </c:pt>
                <c:pt idx="9">
                  <c:v>#N/A</c:v>
                </c:pt>
                <c:pt idx="10">
                  <c:v>673</c:v>
                </c:pt>
                <c:pt idx="11">
                  <c:v>#N/A</c:v>
                </c:pt>
                <c:pt idx="12">
                  <c:v>#N/A</c:v>
                </c:pt>
                <c:pt idx="13">
                  <c:v>703</c:v>
                </c:pt>
                <c:pt idx="14">
                  <c:v>#N/A</c:v>
                </c:pt>
              </c:numCache>
            </c:numRef>
          </c:val>
          <c:smooth val="0"/>
        </c:ser>
        <c:dLbls>
          <c:showLegendKey val="0"/>
          <c:showVal val="0"/>
          <c:showCatName val="0"/>
          <c:showSerName val="0"/>
          <c:showPercent val="0"/>
          <c:showBubbleSize val="0"/>
        </c:dLbls>
        <c:marker val="1"/>
        <c:smooth val="0"/>
        <c:axId val="190830096"/>
        <c:axId val="432663232"/>
      </c:lineChart>
      <c:catAx>
        <c:axId val="19083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2663232"/>
        <c:crosses val="autoZero"/>
        <c:auto val="1"/>
        <c:lblAlgn val="ctr"/>
        <c:lblOffset val="100"/>
        <c:tickLblSkip val="1"/>
        <c:tickMarkSkip val="1"/>
        <c:noMultiLvlLbl val="0"/>
      </c:catAx>
      <c:valAx>
        <c:axId val="43266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83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6520</c:v>
                </c:pt>
                <c:pt idx="5">
                  <c:v>6383</c:v>
                </c:pt>
                <c:pt idx="8">
                  <c:v>6361</c:v>
                </c:pt>
                <c:pt idx="11">
                  <c:v>6508</c:v>
                </c:pt>
                <c:pt idx="14">
                  <c:v>6762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240</c:v>
                </c:pt>
                <c:pt idx="5">
                  <c:v>481</c:v>
                </c:pt>
                <c:pt idx="8">
                  <c:v>373</c:v>
                </c:pt>
                <c:pt idx="11">
                  <c:v>324</c:v>
                </c:pt>
                <c:pt idx="14">
                  <c:v>275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7570</c:v>
                </c:pt>
                <c:pt idx="5">
                  <c:v>6974</c:v>
                </c:pt>
                <c:pt idx="8">
                  <c:v>6662</c:v>
                </c:pt>
                <c:pt idx="11">
                  <c:v>6639</c:v>
                </c:pt>
                <c:pt idx="14">
                  <c:v>6305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62</c:v>
                </c:pt>
                <c:pt idx="3">
                  <c:v>80</c:v>
                </c:pt>
                <c:pt idx="6">
                  <c:v>142</c:v>
                </c:pt>
                <c:pt idx="9">
                  <c:v>155</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1160</c:v>
                </c:pt>
                <c:pt idx="3">
                  <c:v>890</c:v>
                </c:pt>
                <c:pt idx="6">
                  <c:v>761</c:v>
                </c:pt>
                <c:pt idx="9">
                  <c:v>714</c:v>
                </c:pt>
                <c:pt idx="12">
                  <c:v>681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563</c:v>
                </c:pt>
                <c:pt idx="3">
                  <c:v>509</c:v>
                </c:pt>
                <c:pt idx="6">
                  <c:v>458</c:v>
                </c:pt>
                <c:pt idx="9">
                  <c:v>408</c:v>
                </c:pt>
                <c:pt idx="12">
                  <c:v>392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5126</c:v>
                </c:pt>
                <c:pt idx="3">
                  <c:v>4980</c:v>
                </c:pt>
                <c:pt idx="6">
                  <c:v>4847</c:v>
                </c:pt>
                <c:pt idx="9">
                  <c:v>4714</c:v>
                </c:pt>
                <c:pt idx="12">
                  <c:v>4376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1391</c:v>
                </c:pt>
                <c:pt idx="3">
                  <c:v>2005</c:v>
                </c:pt>
                <c:pt idx="6">
                  <c:v>1702</c:v>
                </c:pt>
                <c:pt idx="9">
                  <c:v>1523</c:v>
                </c:pt>
                <c:pt idx="12">
                  <c:v>1344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8495</c:v>
                </c:pt>
                <c:pt idx="3">
                  <c:v>8090</c:v>
                </c:pt>
                <c:pt idx="6">
                  <c:v>7788</c:v>
                </c:pt>
                <c:pt idx="9">
                  <c:v>7802</c:v>
                </c:pt>
                <c:pt idx="12">
                  <c:v>8293</c:v>
                </c:pt>
              </c:numCache>
            </c:numRef>
          </c:val>
        </c:ser>
        <c:dLbls>
          <c:showLegendKey val="0"/>
          <c:showVal val="0"/>
          <c:showCatName val="0"/>
          <c:showSerName val="0"/>
          <c:showPercent val="0"/>
          <c:showBubbleSize val="0"/>
        </c:dLbls>
        <c:gapWidth val="100"/>
        <c:overlap val="100"/>
        <c:axId val="432665584"/>
        <c:axId val="432665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2468</c:v>
                </c:pt>
                <c:pt idx="2">
                  <c:v>#N/A</c:v>
                </c:pt>
                <c:pt idx="3">
                  <c:v>#N/A</c:v>
                </c:pt>
                <c:pt idx="4">
                  <c:v>2717</c:v>
                </c:pt>
                <c:pt idx="5">
                  <c:v>#N/A</c:v>
                </c:pt>
                <c:pt idx="6">
                  <c:v>#N/A</c:v>
                </c:pt>
                <c:pt idx="7">
                  <c:v>2301</c:v>
                </c:pt>
                <c:pt idx="8">
                  <c:v>#N/A</c:v>
                </c:pt>
                <c:pt idx="9">
                  <c:v>#N/A</c:v>
                </c:pt>
                <c:pt idx="10">
                  <c:v>1845</c:v>
                </c:pt>
                <c:pt idx="11">
                  <c:v>#N/A</c:v>
                </c:pt>
                <c:pt idx="12">
                  <c:v>#N/A</c:v>
                </c:pt>
                <c:pt idx="13">
                  <c:v>1743</c:v>
                </c:pt>
                <c:pt idx="14">
                  <c:v>#N/A</c:v>
                </c:pt>
              </c:numCache>
            </c:numRef>
          </c:val>
          <c:smooth val="0"/>
        </c:ser>
        <c:dLbls>
          <c:showLegendKey val="0"/>
          <c:showVal val="0"/>
          <c:showCatName val="0"/>
          <c:showSerName val="0"/>
          <c:showPercent val="0"/>
          <c:showBubbleSize val="0"/>
        </c:dLbls>
        <c:marker val="1"/>
        <c:smooth val="0"/>
        <c:axId val="432665584"/>
        <c:axId val="432665976"/>
      </c:lineChart>
      <c:catAx>
        <c:axId val="43266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2665976"/>
        <c:crosses val="autoZero"/>
        <c:auto val="1"/>
        <c:lblAlgn val="ctr"/>
        <c:lblOffset val="100"/>
        <c:tickLblSkip val="1"/>
        <c:tickMarkSkip val="1"/>
        <c:noMultiLvlLbl val="0"/>
      </c:catAx>
      <c:valAx>
        <c:axId val="432665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66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青森県東通村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7,099
7,090
294.39
8,256,635
8,163,729
89,784
3,878,541
8,293,130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20.2
54.1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東北電力㈱東通原子力発電所１号機の営業運転に伴い、固定資産税（大規模償却試算分）の増収により、平成１８年度から平成２１年度まで普通交付税不交付団体として、財政力指数が１</a:t>
          </a:r>
          <a:r>
            <a:rPr kumimoji="1" lang="en-US" altLang="ja-JP" sz="1300" baseline="0">
              <a:latin typeface="ＭＳ Ｐゴシック"/>
            </a:rPr>
            <a:t>.</a:t>
          </a:r>
          <a:r>
            <a:rPr kumimoji="1" lang="ja-JP" altLang="en-US" sz="1300" baseline="0">
              <a:latin typeface="ＭＳ Ｐゴシック"/>
            </a:rPr>
            <a:t>０以上であった。</a:t>
          </a:r>
          <a:endParaRPr kumimoji="1" lang="en-US" altLang="ja-JP" sz="1300" baseline="0">
            <a:latin typeface="ＭＳ Ｐゴシック"/>
          </a:endParaRPr>
        </a:p>
        <a:p>
          <a:r>
            <a:rPr kumimoji="1" lang="ja-JP" altLang="en-US" sz="1300" baseline="0">
              <a:latin typeface="ＭＳ Ｐゴシック"/>
            </a:rPr>
            <a:t>　しかし、償却資産の減価償却が１５年と短いため、年々目減りが著しく、平成２２年度には交付団体に転落することとなった。</a:t>
          </a:r>
          <a:endParaRPr kumimoji="1" lang="en-US" altLang="ja-JP" sz="1300" baseline="0">
            <a:latin typeface="ＭＳ Ｐゴシック"/>
          </a:endParaRPr>
        </a:p>
        <a:p>
          <a:r>
            <a:rPr kumimoji="1" lang="ja-JP" altLang="en-US" sz="1300" baseline="0">
              <a:latin typeface="ＭＳ Ｐゴシック"/>
            </a:rPr>
            <a:t>　この傾向は今後も続き、償却資産の減価償却が終了するころには、全国平均はもとより青森県平均も下回ることも予想されている。</a:t>
          </a:r>
          <a:endParaRPr kumimoji="1" lang="en-US" altLang="ja-JP" sz="1300" baseline="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705</xdr:rowOff>
    </xdr:from>
    <xdr:to>
      <xdr:col>7</xdr:col>
      <xdr:colOff>152400</xdr:colOff>
      <xdr:row>38</xdr:row>
      <xdr:rowOff>27517</xdr:rowOff>
    </xdr:to>
    <xdr:cxnSp macro="">
      <xdr:nvCxnSpPr>
        <xdr:cNvPr id="67" name="直線コネクタ 66"/>
        <xdr:cNvCxnSpPr/>
      </xdr:nvCxnSpPr>
      <xdr:spPr>
        <a:xfrm>
          <a:off x="4114800" y="65158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105128</xdr:rowOff>
    </xdr:from>
    <xdr:to>
      <xdr:col>6</xdr:col>
      <xdr:colOff>0</xdr:colOff>
      <xdr:row>38</xdr:row>
      <xdr:rowOff>705</xdr:rowOff>
    </xdr:to>
    <xdr:cxnSp macro="">
      <xdr:nvCxnSpPr>
        <xdr:cNvPr id="70" name="直線コネクタ 69"/>
        <xdr:cNvCxnSpPr/>
      </xdr:nvCxnSpPr>
      <xdr:spPr>
        <a:xfrm>
          <a:off x="3225800" y="64487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2" name="テキスト ボックス 7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24695</xdr:rowOff>
    </xdr:from>
    <xdr:to>
      <xdr:col>4</xdr:col>
      <xdr:colOff>482600</xdr:colOff>
      <xdr:row>37</xdr:row>
      <xdr:rowOff>105128</xdr:rowOff>
    </xdr:to>
    <xdr:cxnSp macro="">
      <xdr:nvCxnSpPr>
        <xdr:cNvPr id="73" name="直線コネクタ 72"/>
        <xdr:cNvCxnSpPr/>
      </xdr:nvCxnSpPr>
      <xdr:spPr>
        <a:xfrm>
          <a:off x="2336800" y="63683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117422</xdr:rowOff>
    </xdr:from>
    <xdr:ext cx="762000" cy="259045"/>
    <xdr:sp macro="" textlink="">
      <xdr:nvSpPr>
        <xdr:cNvPr id="75" name="テキスト ボックス 74"/>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75495</xdr:rowOff>
    </xdr:from>
    <xdr:to>
      <xdr:col>3</xdr:col>
      <xdr:colOff>279400</xdr:colOff>
      <xdr:row>37</xdr:row>
      <xdr:rowOff>24695</xdr:rowOff>
    </xdr:to>
    <xdr:cxnSp macro="">
      <xdr:nvCxnSpPr>
        <xdr:cNvPr id="76" name="直線コネクタ 75"/>
        <xdr:cNvCxnSpPr/>
      </xdr:nvCxnSpPr>
      <xdr:spPr>
        <a:xfrm>
          <a:off x="1447800" y="62476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78" name="テキスト ボックス 77"/>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148167</xdr:rowOff>
    </xdr:from>
    <xdr:to>
      <xdr:col>7</xdr:col>
      <xdr:colOff>203200</xdr:colOff>
      <xdr:row>38</xdr:row>
      <xdr:rowOff>78316</xdr:rowOff>
    </xdr:to>
    <xdr:sp macro="" textlink="">
      <xdr:nvSpPr>
        <xdr:cNvPr id="86" name="円/楕円 85"/>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164694</xdr:rowOff>
    </xdr:from>
    <xdr:ext cx="762000" cy="259045"/>
    <xdr:sp macro="" textlink="">
      <xdr:nvSpPr>
        <xdr:cNvPr id="87" name="財政力該当値テキスト"/>
        <xdr:cNvSpPr txBox="1"/>
      </xdr:nvSpPr>
      <xdr:spPr>
        <a:xfrm>
          <a:off x="5041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121355</xdr:rowOff>
    </xdr:from>
    <xdr:to>
      <xdr:col>6</xdr:col>
      <xdr:colOff>50800</xdr:colOff>
      <xdr:row>38</xdr:row>
      <xdr:rowOff>51505</xdr:rowOff>
    </xdr:to>
    <xdr:sp macro="" textlink="">
      <xdr:nvSpPr>
        <xdr:cNvPr id="88" name="円/楕円 87"/>
        <xdr:cNvSpPr/>
      </xdr:nvSpPr>
      <xdr:spPr>
        <a:xfrm>
          <a:off x="4064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61682</xdr:rowOff>
    </xdr:from>
    <xdr:ext cx="736600" cy="259045"/>
    <xdr:sp macro="" textlink="">
      <xdr:nvSpPr>
        <xdr:cNvPr id="89" name="テキスト ボックス 88"/>
        <xdr:cNvSpPr txBox="1"/>
      </xdr:nvSpPr>
      <xdr:spPr>
        <a:xfrm>
          <a:off x="3733800" y="623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54328</xdr:rowOff>
    </xdr:from>
    <xdr:to>
      <xdr:col>4</xdr:col>
      <xdr:colOff>533400</xdr:colOff>
      <xdr:row>37</xdr:row>
      <xdr:rowOff>155928</xdr:rowOff>
    </xdr:to>
    <xdr:sp macro="" textlink="">
      <xdr:nvSpPr>
        <xdr:cNvPr id="90" name="円/楕円 89"/>
        <xdr:cNvSpPr/>
      </xdr:nvSpPr>
      <xdr:spPr>
        <a:xfrm>
          <a:off x="3175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166105</xdr:rowOff>
    </xdr:from>
    <xdr:ext cx="762000" cy="259045"/>
    <xdr:sp macro="" textlink="">
      <xdr:nvSpPr>
        <xdr:cNvPr id="91" name="テキスト ボックス 90"/>
        <xdr:cNvSpPr txBox="1"/>
      </xdr:nvSpPr>
      <xdr:spPr>
        <a:xfrm>
          <a:off x="2844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145345</xdr:rowOff>
    </xdr:from>
    <xdr:to>
      <xdr:col>3</xdr:col>
      <xdr:colOff>330200</xdr:colOff>
      <xdr:row>37</xdr:row>
      <xdr:rowOff>75495</xdr:rowOff>
    </xdr:to>
    <xdr:sp macro="" textlink="">
      <xdr:nvSpPr>
        <xdr:cNvPr id="92" name="円/楕円 91"/>
        <xdr:cNvSpPr/>
      </xdr:nvSpPr>
      <xdr:spPr>
        <a:xfrm>
          <a:off x="22860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85672</xdr:rowOff>
    </xdr:from>
    <xdr:ext cx="762000" cy="259045"/>
    <xdr:sp macro="" textlink="">
      <xdr:nvSpPr>
        <xdr:cNvPr id="93" name="テキスト ボックス 92"/>
        <xdr:cNvSpPr txBox="1"/>
      </xdr:nvSpPr>
      <xdr:spPr>
        <a:xfrm>
          <a:off x="1955800" y="608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24695</xdr:rowOff>
    </xdr:from>
    <xdr:to>
      <xdr:col>2</xdr:col>
      <xdr:colOff>127000</xdr:colOff>
      <xdr:row>36</xdr:row>
      <xdr:rowOff>126295</xdr:rowOff>
    </xdr:to>
    <xdr:sp macro="" textlink="">
      <xdr:nvSpPr>
        <xdr:cNvPr id="94" name="円/楕円 93"/>
        <xdr:cNvSpPr/>
      </xdr:nvSpPr>
      <xdr:spPr>
        <a:xfrm>
          <a:off x="1397000" y="61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136472</xdr:rowOff>
    </xdr:from>
    <xdr:ext cx="762000" cy="259045"/>
    <xdr:sp macro="" textlink="">
      <xdr:nvSpPr>
        <xdr:cNvPr id="95" name="テキスト ボックス 94"/>
        <xdr:cNvSpPr txBox="1"/>
      </xdr:nvSpPr>
      <xdr:spPr>
        <a:xfrm>
          <a:off x="1066800" y="596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経常一般財源となる村税及び普通交付税について、普通交付税交付団体に転落してからは、普通交付税への収入比率が上昇する傾向にあり、経常一般財源総額が減少傾向にある。</a:t>
          </a:r>
          <a:endParaRPr kumimoji="1" lang="en-US" altLang="ja-JP" sz="1300">
            <a:latin typeface="ＭＳ Ｐゴシック"/>
          </a:endParaRPr>
        </a:p>
        <a:p>
          <a:r>
            <a:rPr kumimoji="1" lang="ja-JP" altLang="en-US" sz="1300">
              <a:latin typeface="ＭＳ Ｐゴシック"/>
            </a:rPr>
            <a:t>　これに伴う比率の向上が顕著であるものの、歳出面での人件費及び公債費も抑制していることから、比率としては微増にとどめている状況にある。</a:t>
          </a:r>
          <a:endParaRPr kumimoji="1" lang="en-US" altLang="ja-JP" sz="1300">
            <a:latin typeface="ＭＳ Ｐゴシック"/>
          </a:endParaRPr>
        </a:p>
        <a:p>
          <a:r>
            <a:rPr kumimoji="1" lang="ja-JP" altLang="en-US" sz="1300">
              <a:latin typeface="ＭＳ Ｐゴシック"/>
            </a:rPr>
            <a:t>（経常一般財源　Ｈ</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3,374,183</a:t>
          </a:r>
          <a:r>
            <a:rPr kumimoji="1" lang="ja-JP" altLang="en-US" sz="1300">
              <a:latin typeface="ＭＳ Ｐゴシック"/>
            </a:rPr>
            <a:t>千円、Ｈ</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3,268,160</a:t>
          </a:r>
          <a:r>
            <a:rPr kumimoji="1" lang="ja-JP" altLang="en-US" sz="1300">
              <a:latin typeface="ＭＳ Ｐゴシック"/>
            </a:rPr>
            <a:t>千円、Ｈ</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3,191,008</a:t>
          </a:r>
          <a:r>
            <a:rPr kumimoji="1" lang="ja-JP" altLang="en-US" sz="1300">
              <a:latin typeface="ＭＳ Ｐゴシック"/>
            </a:rPr>
            <a:t>千円）</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41910</xdr:rowOff>
    </xdr:from>
    <xdr:to>
      <xdr:col>7</xdr:col>
      <xdr:colOff>152400</xdr:colOff>
      <xdr:row>63</xdr:row>
      <xdr:rowOff>82127</xdr:rowOff>
    </xdr:to>
    <xdr:cxnSp macro="">
      <xdr:nvCxnSpPr>
        <xdr:cNvPr id="130" name="直線コネクタ 129"/>
        <xdr:cNvCxnSpPr/>
      </xdr:nvCxnSpPr>
      <xdr:spPr>
        <a:xfrm>
          <a:off x="4114800" y="1084326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1"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21802</xdr:rowOff>
    </xdr:from>
    <xdr:to>
      <xdr:col>6</xdr:col>
      <xdr:colOff>0</xdr:colOff>
      <xdr:row>63</xdr:row>
      <xdr:rowOff>41910</xdr:rowOff>
    </xdr:to>
    <xdr:cxnSp macro="">
      <xdr:nvCxnSpPr>
        <xdr:cNvPr id="133" name="直線コネクタ 132"/>
        <xdr:cNvCxnSpPr/>
      </xdr:nvCxnSpPr>
      <xdr:spPr>
        <a:xfrm>
          <a:off x="3225800" y="1082315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21802</xdr:rowOff>
    </xdr:from>
    <xdr:to>
      <xdr:col>4</xdr:col>
      <xdr:colOff>482600</xdr:colOff>
      <xdr:row>63</xdr:row>
      <xdr:rowOff>29845</xdr:rowOff>
    </xdr:to>
    <xdr:cxnSp macro="">
      <xdr:nvCxnSpPr>
        <xdr:cNvPr id="136" name="直線コネクタ 135"/>
        <xdr:cNvCxnSpPr/>
      </xdr:nvCxnSpPr>
      <xdr:spPr>
        <a:xfrm flipV="1">
          <a:off x="2336800" y="1082315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38" name="テキスト ボックス 137"/>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29845</xdr:rowOff>
    </xdr:from>
    <xdr:to>
      <xdr:col>3</xdr:col>
      <xdr:colOff>279400</xdr:colOff>
      <xdr:row>63</xdr:row>
      <xdr:rowOff>53975</xdr:rowOff>
    </xdr:to>
    <xdr:cxnSp macro="">
      <xdr:nvCxnSpPr>
        <xdr:cNvPr id="139" name="直線コネクタ 138"/>
        <xdr:cNvCxnSpPr/>
      </xdr:nvCxnSpPr>
      <xdr:spPr>
        <a:xfrm flipV="1">
          <a:off x="1447800" y="108311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3" name="テキスト ボックス 142"/>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49" name="円/楕円 148"/>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3404</xdr:rowOff>
    </xdr:from>
    <xdr:ext cx="762000" cy="259045"/>
    <xdr:sp macro="" textlink="">
      <xdr:nvSpPr>
        <xdr:cNvPr id="150" name="財政構造の弾力性該当値テキスト"/>
        <xdr:cNvSpPr txBox="1"/>
      </xdr:nvSpPr>
      <xdr:spPr>
        <a:xfrm>
          <a:off x="5041900" y="1080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162560</xdr:rowOff>
    </xdr:from>
    <xdr:to>
      <xdr:col>6</xdr:col>
      <xdr:colOff>50800</xdr:colOff>
      <xdr:row>63</xdr:row>
      <xdr:rowOff>92710</xdr:rowOff>
    </xdr:to>
    <xdr:sp macro="" textlink="">
      <xdr:nvSpPr>
        <xdr:cNvPr id="151" name="円/楕円 150"/>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52" name="テキスト ボックス 151"/>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142452</xdr:rowOff>
    </xdr:from>
    <xdr:to>
      <xdr:col>4</xdr:col>
      <xdr:colOff>533400</xdr:colOff>
      <xdr:row>63</xdr:row>
      <xdr:rowOff>72602</xdr:rowOff>
    </xdr:to>
    <xdr:sp macro="" textlink="">
      <xdr:nvSpPr>
        <xdr:cNvPr id="153" name="円/楕円 152"/>
        <xdr:cNvSpPr/>
      </xdr:nvSpPr>
      <xdr:spPr>
        <a:xfrm>
          <a:off x="3175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82779</xdr:rowOff>
    </xdr:from>
    <xdr:ext cx="762000" cy="259045"/>
    <xdr:sp macro="" textlink="">
      <xdr:nvSpPr>
        <xdr:cNvPr id="154" name="テキスト ボックス 153"/>
        <xdr:cNvSpPr txBox="1"/>
      </xdr:nvSpPr>
      <xdr:spPr>
        <a:xfrm>
          <a:off x="2844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150495</xdr:rowOff>
    </xdr:from>
    <xdr:to>
      <xdr:col>3</xdr:col>
      <xdr:colOff>330200</xdr:colOff>
      <xdr:row>63</xdr:row>
      <xdr:rowOff>80645</xdr:rowOff>
    </xdr:to>
    <xdr:sp macro="" textlink="">
      <xdr:nvSpPr>
        <xdr:cNvPr id="155" name="円/楕円 154"/>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65422</xdr:rowOff>
    </xdr:from>
    <xdr:ext cx="762000" cy="259045"/>
    <xdr:sp macro="" textlink="">
      <xdr:nvSpPr>
        <xdr:cNvPr id="156" name="テキスト ボックス 155"/>
        <xdr:cNvSpPr txBox="1"/>
      </xdr:nvSpPr>
      <xdr:spPr>
        <a:xfrm>
          <a:off x="1955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3175</xdr:rowOff>
    </xdr:from>
    <xdr:to>
      <xdr:col>2</xdr:col>
      <xdr:colOff>127000</xdr:colOff>
      <xdr:row>63</xdr:row>
      <xdr:rowOff>104775</xdr:rowOff>
    </xdr:to>
    <xdr:sp macro="" textlink="">
      <xdr:nvSpPr>
        <xdr:cNvPr id="157" name="円/楕円 156"/>
        <xdr:cNvSpPr/>
      </xdr:nvSpPr>
      <xdr:spPr>
        <a:xfrm>
          <a:off x="1397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114952</xdr:rowOff>
    </xdr:from>
    <xdr:ext cx="762000" cy="259045"/>
    <xdr:sp macro="" textlink="">
      <xdr:nvSpPr>
        <xdr:cNvPr id="158" name="テキスト ボックス 157"/>
        <xdr:cNvSpPr txBox="1"/>
      </xdr:nvSpPr>
      <xdr:spPr>
        <a:xfrm>
          <a:off x="1066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[290,224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人数及びラスパイレスとも類似団体からすれば比率は低い傾向にあるものの、面積が広く散在する集落における行政機能のため、公共施設や義務教育環境のための維持運営費等の物件費が圧迫していることが要因となっている。</a:t>
          </a:r>
          <a:endParaRPr kumimoji="1" lang="en-US" altLang="ja-JP" sz="1300">
            <a:latin typeface="ＭＳ Ｐゴシック"/>
          </a:endParaRPr>
        </a:p>
        <a:p>
          <a:r>
            <a:rPr kumimoji="1" lang="ja-JP" altLang="en-US" sz="1300">
              <a:latin typeface="ＭＳ Ｐゴシック"/>
            </a:rPr>
            <a:t>　これらの経費については、ほぼ経常化しており、経費も横ばいで推移している状況にあり、消費税により平成２６年度決算からは、経費が上昇する見込みである。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168594</xdr:rowOff>
    </xdr:from>
    <xdr:to>
      <xdr:col>7</xdr:col>
      <xdr:colOff>152400</xdr:colOff>
      <xdr:row>84</xdr:row>
      <xdr:rowOff>12029</xdr:rowOff>
    </xdr:to>
    <xdr:cxnSp macro="">
      <xdr:nvCxnSpPr>
        <xdr:cNvPr id="195" name="直線コネクタ 194"/>
        <xdr:cNvCxnSpPr/>
      </xdr:nvCxnSpPr>
      <xdr:spPr>
        <a:xfrm flipV="1">
          <a:off x="4114800" y="14398944"/>
          <a:ext cx="838200" cy="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160022</xdr:rowOff>
    </xdr:from>
    <xdr:ext cx="762000" cy="259045"/>
    <xdr:sp macro="" textlink="">
      <xdr:nvSpPr>
        <xdr:cNvPr id="196" name="人件費・物件費等の状況平均値テキスト"/>
        <xdr:cNvSpPr txBox="1"/>
      </xdr:nvSpPr>
      <xdr:spPr>
        <a:xfrm>
          <a:off x="5041900" y="14047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12029</xdr:rowOff>
    </xdr:from>
    <xdr:to>
      <xdr:col>6</xdr:col>
      <xdr:colOff>0</xdr:colOff>
      <xdr:row>84</xdr:row>
      <xdr:rowOff>115156</xdr:rowOff>
    </xdr:to>
    <xdr:cxnSp macro="">
      <xdr:nvCxnSpPr>
        <xdr:cNvPr id="198" name="直線コネクタ 197"/>
        <xdr:cNvCxnSpPr/>
      </xdr:nvCxnSpPr>
      <xdr:spPr>
        <a:xfrm flipV="1">
          <a:off x="3225800" y="14413829"/>
          <a:ext cx="889000" cy="10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59157</xdr:rowOff>
    </xdr:from>
    <xdr:ext cx="736600" cy="259045"/>
    <xdr:sp macro="" textlink="">
      <xdr:nvSpPr>
        <xdr:cNvPr id="200" name="テキスト ボックス 199"/>
        <xdr:cNvSpPr txBox="1"/>
      </xdr:nvSpPr>
      <xdr:spPr>
        <a:xfrm>
          <a:off x="3733800" y="1394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48995</xdr:rowOff>
    </xdr:from>
    <xdr:to>
      <xdr:col>4</xdr:col>
      <xdr:colOff>482600</xdr:colOff>
      <xdr:row>84</xdr:row>
      <xdr:rowOff>115156</xdr:rowOff>
    </xdr:to>
    <xdr:cxnSp macro="">
      <xdr:nvCxnSpPr>
        <xdr:cNvPr id="201" name="直線コネクタ 200"/>
        <xdr:cNvCxnSpPr/>
      </xdr:nvCxnSpPr>
      <xdr:spPr>
        <a:xfrm>
          <a:off x="2336800" y="14450795"/>
          <a:ext cx="889000" cy="6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62087</xdr:rowOff>
    </xdr:from>
    <xdr:ext cx="762000" cy="259045"/>
    <xdr:sp macro="" textlink="">
      <xdr:nvSpPr>
        <xdr:cNvPr id="203" name="テキスト ボックス 202"/>
        <xdr:cNvSpPr txBox="1"/>
      </xdr:nvSpPr>
      <xdr:spPr>
        <a:xfrm>
          <a:off x="2844800" y="1394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48995</xdr:rowOff>
    </xdr:from>
    <xdr:to>
      <xdr:col>3</xdr:col>
      <xdr:colOff>279400</xdr:colOff>
      <xdr:row>84</xdr:row>
      <xdr:rowOff>80648</xdr:rowOff>
    </xdr:to>
    <xdr:cxnSp macro="">
      <xdr:nvCxnSpPr>
        <xdr:cNvPr id="204" name="直線コネクタ 203"/>
        <xdr:cNvCxnSpPr/>
      </xdr:nvCxnSpPr>
      <xdr:spPr>
        <a:xfrm flipV="1">
          <a:off x="1447800" y="14450795"/>
          <a:ext cx="889000" cy="3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12983</xdr:rowOff>
    </xdr:from>
    <xdr:ext cx="762000" cy="259045"/>
    <xdr:sp macro="" textlink="">
      <xdr:nvSpPr>
        <xdr:cNvPr id="206" name="テキスト ボックス 205"/>
        <xdr:cNvSpPr txBox="1"/>
      </xdr:nvSpPr>
      <xdr:spPr>
        <a:xfrm>
          <a:off x="1955800" y="1390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164346</xdr:rowOff>
    </xdr:from>
    <xdr:ext cx="762000" cy="259045"/>
    <xdr:sp macro="" textlink="">
      <xdr:nvSpPr>
        <xdr:cNvPr id="208" name="テキスト ボックス 207"/>
        <xdr:cNvSpPr txBox="1"/>
      </xdr:nvSpPr>
      <xdr:spPr>
        <a:xfrm>
          <a:off x="1066800" y="138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117794</xdr:rowOff>
    </xdr:from>
    <xdr:to>
      <xdr:col>7</xdr:col>
      <xdr:colOff>203200</xdr:colOff>
      <xdr:row>84</xdr:row>
      <xdr:rowOff>47944</xdr:rowOff>
    </xdr:to>
    <xdr:sp macro="" textlink="">
      <xdr:nvSpPr>
        <xdr:cNvPr id="214" name="円/楕円 213"/>
        <xdr:cNvSpPr/>
      </xdr:nvSpPr>
      <xdr:spPr>
        <a:xfrm>
          <a:off x="4902200" y="1434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89871</xdr:rowOff>
    </xdr:from>
    <xdr:ext cx="762000" cy="259045"/>
    <xdr:sp macro="" textlink="">
      <xdr:nvSpPr>
        <xdr:cNvPr id="215" name="人件費・物件費等の状況該当値テキスト"/>
        <xdr:cNvSpPr txBox="1"/>
      </xdr:nvSpPr>
      <xdr:spPr>
        <a:xfrm>
          <a:off x="5041900" y="1432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290,224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132679</xdr:rowOff>
    </xdr:from>
    <xdr:to>
      <xdr:col>6</xdr:col>
      <xdr:colOff>50800</xdr:colOff>
      <xdr:row>84</xdr:row>
      <xdr:rowOff>62829</xdr:rowOff>
    </xdr:to>
    <xdr:sp macro="" textlink="">
      <xdr:nvSpPr>
        <xdr:cNvPr id="216" name="円/楕円 215"/>
        <xdr:cNvSpPr/>
      </xdr:nvSpPr>
      <xdr:spPr>
        <a:xfrm>
          <a:off x="4064000" y="143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47606</xdr:rowOff>
    </xdr:from>
    <xdr:ext cx="736600" cy="259045"/>
    <xdr:sp macro="" textlink="">
      <xdr:nvSpPr>
        <xdr:cNvPr id="217" name="テキスト ボックス 216"/>
        <xdr:cNvSpPr txBox="1"/>
      </xdr:nvSpPr>
      <xdr:spPr>
        <a:xfrm>
          <a:off x="3733800" y="14449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294,542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64356</xdr:rowOff>
    </xdr:from>
    <xdr:to>
      <xdr:col>4</xdr:col>
      <xdr:colOff>533400</xdr:colOff>
      <xdr:row>84</xdr:row>
      <xdr:rowOff>165956</xdr:rowOff>
    </xdr:to>
    <xdr:sp macro="" textlink="">
      <xdr:nvSpPr>
        <xdr:cNvPr id="218" name="円/楕円 217"/>
        <xdr:cNvSpPr/>
      </xdr:nvSpPr>
      <xdr:spPr>
        <a:xfrm>
          <a:off x="3175000" y="144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150733</xdr:rowOff>
    </xdr:from>
    <xdr:ext cx="762000" cy="259045"/>
    <xdr:sp macro="" textlink="">
      <xdr:nvSpPr>
        <xdr:cNvPr id="219" name="テキスト ボックス 218"/>
        <xdr:cNvSpPr txBox="1"/>
      </xdr:nvSpPr>
      <xdr:spPr>
        <a:xfrm>
          <a:off x="2844800" y="1455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324,459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169645</xdr:rowOff>
    </xdr:from>
    <xdr:to>
      <xdr:col>3</xdr:col>
      <xdr:colOff>330200</xdr:colOff>
      <xdr:row>84</xdr:row>
      <xdr:rowOff>99795</xdr:rowOff>
    </xdr:to>
    <xdr:sp macro="" textlink="">
      <xdr:nvSpPr>
        <xdr:cNvPr id="220" name="円/楕円 219"/>
        <xdr:cNvSpPr/>
      </xdr:nvSpPr>
      <xdr:spPr>
        <a:xfrm>
          <a:off x="2286000" y="1439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84572</xdr:rowOff>
    </xdr:from>
    <xdr:ext cx="762000" cy="259045"/>
    <xdr:sp macro="" textlink="">
      <xdr:nvSpPr>
        <xdr:cNvPr id="221" name="テキスト ボックス 220"/>
        <xdr:cNvSpPr txBox="1"/>
      </xdr:nvSpPr>
      <xdr:spPr>
        <a:xfrm>
          <a:off x="1955800" y="1448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305,266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29848</xdr:rowOff>
    </xdr:from>
    <xdr:to>
      <xdr:col>2</xdr:col>
      <xdr:colOff>127000</xdr:colOff>
      <xdr:row>84</xdr:row>
      <xdr:rowOff>131448</xdr:rowOff>
    </xdr:to>
    <xdr:sp macro="" textlink="">
      <xdr:nvSpPr>
        <xdr:cNvPr id="222" name="円/楕円 221"/>
        <xdr:cNvSpPr/>
      </xdr:nvSpPr>
      <xdr:spPr>
        <a:xfrm>
          <a:off x="1397000" y="144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116225</xdr:rowOff>
    </xdr:from>
    <xdr:ext cx="762000" cy="259045"/>
    <xdr:sp macro="" textlink="">
      <xdr:nvSpPr>
        <xdr:cNvPr id="223" name="テキスト ボックス 222"/>
        <xdr:cNvSpPr txBox="1"/>
      </xdr:nvSpPr>
      <xdr:spPr>
        <a:xfrm>
          <a:off x="1066800" y="1451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314,448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従来より児童・幼児教育のため類似団体に比べ職員数が多い状況にあったため、給与支給額は抑える傾向にあったため比率は低い傾向いある。</a:t>
          </a:r>
          <a:endParaRPr kumimoji="1" lang="en-US" altLang="ja-JP" sz="1300">
            <a:latin typeface="ＭＳ Ｐゴシック"/>
          </a:endParaRPr>
        </a:p>
        <a:p>
          <a:r>
            <a:rPr kumimoji="1" lang="ja-JP" altLang="en-US" sz="1300">
              <a:latin typeface="ＭＳ Ｐゴシック"/>
            </a:rPr>
            <a:t>　健全財政維持のため、このレベルを維持するものとする。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40216</xdr:rowOff>
    </xdr:to>
    <xdr:cxnSp macro="">
      <xdr:nvCxnSpPr>
        <xdr:cNvPr id="252" name="直線コネクタ 251"/>
        <xdr:cNvCxnSpPr/>
      </xdr:nvCxnSpPr>
      <xdr:spPr>
        <a:xfrm flipV="1">
          <a:off x="17018000" y="1376045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50377</xdr:rowOff>
    </xdr:from>
    <xdr:to>
      <xdr:col>24</xdr:col>
      <xdr:colOff>558800</xdr:colOff>
      <xdr:row>87</xdr:row>
      <xdr:rowOff>139277</xdr:rowOff>
    </xdr:to>
    <xdr:cxnSp macro="">
      <xdr:nvCxnSpPr>
        <xdr:cNvPr id="257" name="直線コネクタ 256"/>
        <xdr:cNvCxnSpPr/>
      </xdr:nvCxnSpPr>
      <xdr:spPr>
        <a:xfrm flipV="1">
          <a:off x="16179800" y="14452177"/>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9331</xdr:rowOff>
    </xdr:from>
    <xdr:ext cx="762000" cy="259045"/>
    <xdr:sp macro="" textlink="">
      <xdr:nvSpPr>
        <xdr:cNvPr id="258" name="給与水準   （国との比較）平均値テキスト"/>
        <xdr:cNvSpPr txBox="1"/>
      </xdr:nvSpPr>
      <xdr:spPr>
        <a:xfrm>
          <a:off x="17106900" y="1458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59" name="フローチャート : 判断 258"/>
        <xdr:cNvSpPr/>
      </xdr:nvSpPr>
      <xdr:spPr>
        <a:xfrm>
          <a:off x="169672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133773</xdr:rowOff>
    </xdr:from>
    <xdr:to>
      <xdr:col>23</xdr:col>
      <xdr:colOff>406400</xdr:colOff>
      <xdr:row>87</xdr:row>
      <xdr:rowOff>139277</xdr:rowOff>
    </xdr:to>
    <xdr:cxnSp macro="">
      <xdr:nvCxnSpPr>
        <xdr:cNvPr id="260" name="直線コネクタ 259"/>
        <xdr:cNvCxnSpPr/>
      </xdr:nvCxnSpPr>
      <xdr:spPr>
        <a:xfrm>
          <a:off x="15290800" y="1487847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134196</xdr:rowOff>
    </xdr:from>
    <xdr:to>
      <xdr:col>23</xdr:col>
      <xdr:colOff>457200</xdr:colOff>
      <xdr:row>89</xdr:row>
      <xdr:rowOff>64346</xdr:rowOff>
    </xdr:to>
    <xdr:sp macro="" textlink="">
      <xdr:nvSpPr>
        <xdr:cNvPr id="261" name="フローチャート : 判断 260"/>
        <xdr:cNvSpPr/>
      </xdr:nvSpPr>
      <xdr:spPr>
        <a:xfrm>
          <a:off x="16129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62" name="テキスト ボックス 261"/>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18204</xdr:rowOff>
    </xdr:from>
    <xdr:to>
      <xdr:col>22</xdr:col>
      <xdr:colOff>203200</xdr:colOff>
      <xdr:row>86</xdr:row>
      <xdr:rowOff>133773</xdr:rowOff>
    </xdr:to>
    <xdr:cxnSp macro="">
      <xdr:nvCxnSpPr>
        <xdr:cNvPr id="263" name="直線コネクタ 262"/>
        <xdr:cNvCxnSpPr/>
      </xdr:nvCxnSpPr>
      <xdr:spPr>
        <a:xfrm>
          <a:off x="14401800" y="14420004"/>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4" name="フローチャート : 判断 263"/>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5" name="テキスト ボックス 264"/>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157480</xdr:rowOff>
    </xdr:from>
    <xdr:to>
      <xdr:col>21</xdr:col>
      <xdr:colOff>0</xdr:colOff>
      <xdr:row>84</xdr:row>
      <xdr:rowOff>18204</xdr:rowOff>
    </xdr:to>
    <xdr:cxnSp macro="">
      <xdr:nvCxnSpPr>
        <xdr:cNvPr id="266" name="直線コネクタ 265"/>
        <xdr:cNvCxnSpPr/>
      </xdr:nvCxnSpPr>
      <xdr:spPr>
        <a:xfrm>
          <a:off x="13512800" y="143878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70" name="テキスト ボックス 269"/>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76" name="円/楕円 275"/>
        <xdr:cNvSpPr/>
      </xdr:nvSpPr>
      <xdr:spPr>
        <a:xfrm>
          <a:off x="169672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16104</xdr:rowOff>
    </xdr:from>
    <xdr:ext cx="762000" cy="259045"/>
    <xdr:sp macro="" textlink="">
      <xdr:nvSpPr>
        <xdr:cNvPr id="277" name="給与水準   （国との比較）該当値テキスト"/>
        <xdr:cNvSpPr txBox="1"/>
      </xdr:nvSpPr>
      <xdr:spPr>
        <a:xfrm>
          <a:off x="17106900" y="1424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88477</xdr:rowOff>
    </xdr:from>
    <xdr:to>
      <xdr:col>23</xdr:col>
      <xdr:colOff>457200</xdr:colOff>
      <xdr:row>88</xdr:row>
      <xdr:rowOff>18627</xdr:rowOff>
    </xdr:to>
    <xdr:sp macro="" textlink="">
      <xdr:nvSpPr>
        <xdr:cNvPr id="278" name="円/楕円 277"/>
        <xdr:cNvSpPr/>
      </xdr:nvSpPr>
      <xdr:spPr>
        <a:xfrm>
          <a:off x="16129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28804</xdr:rowOff>
    </xdr:from>
    <xdr:ext cx="736600" cy="259045"/>
    <xdr:sp macro="" textlink="">
      <xdr:nvSpPr>
        <xdr:cNvPr id="279" name="テキスト ボックス 278"/>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82973</xdr:rowOff>
    </xdr:from>
    <xdr:to>
      <xdr:col>22</xdr:col>
      <xdr:colOff>254000</xdr:colOff>
      <xdr:row>87</xdr:row>
      <xdr:rowOff>13123</xdr:rowOff>
    </xdr:to>
    <xdr:sp macro="" textlink="">
      <xdr:nvSpPr>
        <xdr:cNvPr id="280" name="円/楕円 279"/>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23300</xdr:rowOff>
    </xdr:from>
    <xdr:ext cx="762000" cy="259045"/>
    <xdr:sp macro="" textlink="">
      <xdr:nvSpPr>
        <xdr:cNvPr id="281" name="テキスト ボックス 280"/>
        <xdr:cNvSpPr txBox="1"/>
      </xdr:nvSpPr>
      <xdr:spPr>
        <a:xfrm>
          <a:off x="14909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138854</xdr:rowOff>
    </xdr:from>
    <xdr:to>
      <xdr:col>21</xdr:col>
      <xdr:colOff>50800</xdr:colOff>
      <xdr:row>84</xdr:row>
      <xdr:rowOff>69004</xdr:rowOff>
    </xdr:to>
    <xdr:sp macro="" textlink="">
      <xdr:nvSpPr>
        <xdr:cNvPr id="282" name="円/楕円 281"/>
        <xdr:cNvSpPr/>
      </xdr:nvSpPr>
      <xdr:spPr>
        <a:xfrm>
          <a:off x="14351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79181</xdr:rowOff>
    </xdr:from>
    <xdr:ext cx="762000" cy="259045"/>
    <xdr:sp macro="" textlink="">
      <xdr:nvSpPr>
        <xdr:cNvPr id="283" name="テキスト ボックス 282"/>
        <xdr:cNvSpPr txBox="1"/>
      </xdr:nvSpPr>
      <xdr:spPr>
        <a:xfrm>
          <a:off x="14020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106680</xdr:rowOff>
    </xdr:from>
    <xdr:to>
      <xdr:col>19</xdr:col>
      <xdr:colOff>533400</xdr:colOff>
      <xdr:row>84</xdr:row>
      <xdr:rowOff>36830</xdr:rowOff>
    </xdr:to>
    <xdr:sp macro="" textlink="">
      <xdr:nvSpPr>
        <xdr:cNvPr id="284" name="円/楕円 283"/>
        <xdr:cNvSpPr/>
      </xdr:nvSpPr>
      <xdr:spPr>
        <a:xfrm>
          <a:off x="13462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47007</xdr:rowOff>
    </xdr:from>
    <xdr:ext cx="762000" cy="259045"/>
    <xdr:sp macro="" textlink="">
      <xdr:nvSpPr>
        <xdr:cNvPr id="285" name="テキスト ボックス 284"/>
        <xdr:cNvSpPr txBox="1"/>
      </xdr:nvSpPr>
      <xdr:spPr>
        <a:xfrm>
          <a:off x="13131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平成２２年度の児童・幼児教育公務員２１人の退職により定員管理における比率は減少した。</a:t>
          </a:r>
          <a:endParaRPr kumimoji="1" lang="en-US" altLang="ja-JP" sz="1300">
            <a:latin typeface="ＭＳ Ｐゴシック"/>
          </a:endParaRPr>
        </a:p>
        <a:p>
          <a:r>
            <a:rPr kumimoji="1" lang="ja-JP" altLang="en-US" sz="1300">
              <a:latin typeface="ＭＳ Ｐゴシック"/>
            </a:rPr>
            <a:t>　平成２５年度には△１人、平成２６年度は△３人と退職者に対し補充人員を抑える傾向にあり、職員数は減少する傾向にある。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7" name="直線コネクタ 316"/>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8"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9" name="直線コネクタ 318"/>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20"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21" name="直線コネクタ 320"/>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71810</xdr:rowOff>
    </xdr:from>
    <xdr:to>
      <xdr:col>24</xdr:col>
      <xdr:colOff>558800</xdr:colOff>
      <xdr:row>61</xdr:row>
      <xdr:rowOff>85598</xdr:rowOff>
    </xdr:to>
    <xdr:cxnSp macro="">
      <xdr:nvCxnSpPr>
        <xdr:cNvPr id="322" name="直線コネクタ 321"/>
        <xdr:cNvCxnSpPr/>
      </xdr:nvCxnSpPr>
      <xdr:spPr>
        <a:xfrm flipV="1">
          <a:off x="16179800" y="1053026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3"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4" name="フローチャート : 判断 323"/>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85598</xdr:rowOff>
    </xdr:from>
    <xdr:to>
      <xdr:col>23</xdr:col>
      <xdr:colOff>406400</xdr:colOff>
      <xdr:row>61</xdr:row>
      <xdr:rowOff>87666</xdr:rowOff>
    </xdr:to>
    <xdr:cxnSp macro="">
      <xdr:nvCxnSpPr>
        <xdr:cNvPr id="325" name="直線コネクタ 324"/>
        <xdr:cNvCxnSpPr/>
      </xdr:nvCxnSpPr>
      <xdr:spPr>
        <a:xfrm flipV="1">
          <a:off x="15290800" y="10544048"/>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6" name="フローチャート : 判断 325"/>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7" name="テキスト ボックス 326"/>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87666</xdr:rowOff>
    </xdr:from>
    <xdr:to>
      <xdr:col>22</xdr:col>
      <xdr:colOff>203200</xdr:colOff>
      <xdr:row>62</xdr:row>
      <xdr:rowOff>120976</xdr:rowOff>
    </xdr:to>
    <xdr:cxnSp macro="">
      <xdr:nvCxnSpPr>
        <xdr:cNvPr id="328" name="直線コネクタ 327"/>
        <xdr:cNvCxnSpPr/>
      </xdr:nvCxnSpPr>
      <xdr:spPr>
        <a:xfrm flipV="1">
          <a:off x="14401800" y="10546116"/>
          <a:ext cx="889000" cy="20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9" name="フローチャート : 判断 328"/>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30" name="テキスト ボックス 329"/>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120976</xdr:rowOff>
    </xdr:from>
    <xdr:to>
      <xdr:col>21</xdr:col>
      <xdr:colOff>0</xdr:colOff>
      <xdr:row>62</xdr:row>
      <xdr:rowOff>160274</xdr:rowOff>
    </xdr:to>
    <xdr:cxnSp macro="">
      <xdr:nvCxnSpPr>
        <xdr:cNvPr id="331" name="直線コネクタ 330"/>
        <xdr:cNvCxnSpPr/>
      </xdr:nvCxnSpPr>
      <xdr:spPr>
        <a:xfrm flipV="1">
          <a:off x="13512800" y="10750876"/>
          <a:ext cx="889000" cy="3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2" name="フローチャート : 判断 331"/>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21317</xdr:rowOff>
    </xdr:from>
    <xdr:ext cx="762000" cy="259045"/>
    <xdr:sp macro="" textlink="">
      <xdr:nvSpPr>
        <xdr:cNvPr id="333" name="テキスト ボックス 332"/>
        <xdr:cNvSpPr txBox="1"/>
      </xdr:nvSpPr>
      <xdr:spPr>
        <a:xfrm>
          <a:off x="14020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4" name="フローチャート : 判断 333"/>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7528</xdr:rowOff>
    </xdr:from>
    <xdr:ext cx="762000" cy="259045"/>
    <xdr:sp macro="" textlink="">
      <xdr:nvSpPr>
        <xdr:cNvPr id="335" name="テキスト ボックス 334"/>
        <xdr:cNvSpPr txBox="1"/>
      </xdr:nvSpPr>
      <xdr:spPr>
        <a:xfrm>
          <a:off x="13131800" y="1029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21010</xdr:rowOff>
    </xdr:from>
    <xdr:to>
      <xdr:col>24</xdr:col>
      <xdr:colOff>609600</xdr:colOff>
      <xdr:row>61</xdr:row>
      <xdr:rowOff>122610</xdr:rowOff>
    </xdr:to>
    <xdr:sp macro="" textlink="">
      <xdr:nvSpPr>
        <xdr:cNvPr id="341" name="円/楕円 340"/>
        <xdr:cNvSpPr/>
      </xdr:nvSpPr>
      <xdr:spPr>
        <a:xfrm>
          <a:off x="16967200" y="1047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37537</xdr:rowOff>
    </xdr:from>
    <xdr:ext cx="762000" cy="259045"/>
    <xdr:sp macro="" textlink="">
      <xdr:nvSpPr>
        <xdr:cNvPr id="342" name="定員管理の状況該当値テキスト"/>
        <xdr:cNvSpPr txBox="1"/>
      </xdr:nvSpPr>
      <xdr:spPr>
        <a:xfrm>
          <a:off x="17106900" y="1032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34798</xdr:rowOff>
    </xdr:from>
    <xdr:to>
      <xdr:col>23</xdr:col>
      <xdr:colOff>457200</xdr:colOff>
      <xdr:row>61</xdr:row>
      <xdr:rowOff>136398</xdr:rowOff>
    </xdr:to>
    <xdr:sp macro="" textlink="">
      <xdr:nvSpPr>
        <xdr:cNvPr id="343" name="円/楕円 342"/>
        <xdr:cNvSpPr/>
      </xdr:nvSpPr>
      <xdr:spPr>
        <a:xfrm>
          <a:off x="16129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146575</xdr:rowOff>
    </xdr:from>
    <xdr:ext cx="736600" cy="259045"/>
    <xdr:sp macro="" textlink="">
      <xdr:nvSpPr>
        <xdr:cNvPr id="344" name="テキスト ボックス 343"/>
        <xdr:cNvSpPr txBox="1"/>
      </xdr:nvSpPr>
      <xdr:spPr>
        <a:xfrm>
          <a:off x="15798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36866</xdr:rowOff>
    </xdr:from>
    <xdr:to>
      <xdr:col>22</xdr:col>
      <xdr:colOff>254000</xdr:colOff>
      <xdr:row>61</xdr:row>
      <xdr:rowOff>138466</xdr:rowOff>
    </xdr:to>
    <xdr:sp macro="" textlink="">
      <xdr:nvSpPr>
        <xdr:cNvPr id="345" name="円/楕円 344"/>
        <xdr:cNvSpPr/>
      </xdr:nvSpPr>
      <xdr:spPr>
        <a:xfrm>
          <a:off x="15240000" y="1049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148643</xdr:rowOff>
    </xdr:from>
    <xdr:ext cx="762000" cy="259045"/>
    <xdr:sp macro="" textlink="">
      <xdr:nvSpPr>
        <xdr:cNvPr id="346" name="テキスト ボックス 345"/>
        <xdr:cNvSpPr txBox="1"/>
      </xdr:nvSpPr>
      <xdr:spPr>
        <a:xfrm>
          <a:off x="14909800" y="1026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70176</xdr:rowOff>
    </xdr:from>
    <xdr:to>
      <xdr:col>21</xdr:col>
      <xdr:colOff>50800</xdr:colOff>
      <xdr:row>63</xdr:row>
      <xdr:rowOff>326</xdr:rowOff>
    </xdr:to>
    <xdr:sp macro="" textlink="">
      <xdr:nvSpPr>
        <xdr:cNvPr id="347" name="円/楕円 346"/>
        <xdr:cNvSpPr/>
      </xdr:nvSpPr>
      <xdr:spPr>
        <a:xfrm>
          <a:off x="14351000" y="107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156553</xdr:rowOff>
    </xdr:from>
    <xdr:ext cx="762000" cy="259045"/>
    <xdr:sp macro="" textlink="">
      <xdr:nvSpPr>
        <xdr:cNvPr id="348" name="テキスト ボックス 347"/>
        <xdr:cNvSpPr txBox="1"/>
      </xdr:nvSpPr>
      <xdr:spPr>
        <a:xfrm>
          <a:off x="14020800" y="1078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109474</xdr:rowOff>
    </xdr:from>
    <xdr:to>
      <xdr:col>19</xdr:col>
      <xdr:colOff>533400</xdr:colOff>
      <xdr:row>63</xdr:row>
      <xdr:rowOff>39624</xdr:rowOff>
    </xdr:to>
    <xdr:sp macro="" textlink="">
      <xdr:nvSpPr>
        <xdr:cNvPr id="349" name="円/楕円 348"/>
        <xdr:cNvSpPr/>
      </xdr:nvSpPr>
      <xdr:spPr>
        <a:xfrm>
          <a:off x="13462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24401</xdr:rowOff>
    </xdr:from>
    <xdr:ext cx="762000" cy="259045"/>
    <xdr:sp macro="" textlink="">
      <xdr:nvSpPr>
        <xdr:cNvPr id="350" name="テキスト ボックス 349"/>
        <xdr:cNvSpPr txBox="1"/>
      </xdr:nvSpPr>
      <xdr:spPr>
        <a:xfrm>
          <a:off x="13131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及び準公債費の支出は年々減少傾向にあるが、それを上回る勢いで標準財政規模も減少（原発による固定資産税の減少と普通交付税の額）していくため、比率は横ばいあるいは上昇していく傾向にある。</a:t>
          </a:r>
          <a:endParaRPr kumimoji="1" lang="en-US" altLang="ja-JP" sz="1300">
            <a:latin typeface="ＭＳ Ｐゴシック"/>
          </a:endParaRPr>
        </a:p>
        <a:p>
          <a:r>
            <a:rPr kumimoji="1" lang="ja-JP" altLang="en-US" sz="1300">
              <a:latin typeface="ＭＳ Ｐゴシック"/>
            </a:rPr>
            <a:t>　地方債の新規発行を抑制することで、比率の上昇を抑えることができることから、投資的事業の抑制また、繰上げ償還を検討する。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5" name="直線コネクタ 374"/>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6"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7" name="直線コネクタ 376"/>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8"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9" name="直線コネクタ 378"/>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26353</xdr:rowOff>
    </xdr:from>
    <xdr:to>
      <xdr:col>24</xdr:col>
      <xdr:colOff>558800</xdr:colOff>
      <xdr:row>44</xdr:row>
      <xdr:rowOff>56515</xdr:rowOff>
    </xdr:to>
    <xdr:cxnSp macro="">
      <xdr:nvCxnSpPr>
        <xdr:cNvPr id="380" name="直線コネクタ 379"/>
        <xdr:cNvCxnSpPr/>
      </xdr:nvCxnSpPr>
      <xdr:spPr>
        <a:xfrm>
          <a:off x="16179800" y="757015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80662</xdr:rowOff>
    </xdr:from>
    <xdr:ext cx="762000" cy="259045"/>
    <xdr:sp macro="" textlink="">
      <xdr:nvSpPr>
        <xdr:cNvPr id="381" name="公債費負担の状況平均値テキスト"/>
        <xdr:cNvSpPr txBox="1"/>
      </xdr:nvSpPr>
      <xdr:spPr>
        <a:xfrm>
          <a:off x="17106900" y="676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2" name="フローチャート : 判断 381"/>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26353</xdr:rowOff>
    </xdr:from>
    <xdr:to>
      <xdr:col>23</xdr:col>
      <xdr:colOff>406400</xdr:colOff>
      <xdr:row>44</xdr:row>
      <xdr:rowOff>86678</xdr:rowOff>
    </xdr:to>
    <xdr:cxnSp macro="">
      <xdr:nvCxnSpPr>
        <xdr:cNvPr id="383" name="直線コネクタ 382"/>
        <xdr:cNvCxnSpPr/>
      </xdr:nvCxnSpPr>
      <xdr:spPr>
        <a:xfrm flipV="1">
          <a:off x="15290800" y="757015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4" name="フローチャート :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56515</xdr:rowOff>
    </xdr:from>
    <xdr:to>
      <xdr:col>22</xdr:col>
      <xdr:colOff>203200</xdr:colOff>
      <xdr:row>44</xdr:row>
      <xdr:rowOff>86678</xdr:rowOff>
    </xdr:to>
    <xdr:cxnSp macro="">
      <xdr:nvCxnSpPr>
        <xdr:cNvPr id="386" name="直線コネクタ 385"/>
        <xdr:cNvCxnSpPr/>
      </xdr:nvCxnSpPr>
      <xdr:spPr>
        <a:xfrm>
          <a:off x="14401800" y="760031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7" name="フローチャート : 判断 386"/>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149242</xdr:rowOff>
    </xdr:from>
    <xdr:ext cx="762000" cy="259045"/>
    <xdr:sp macro="" textlink="">
      <xdr:nvSpPr>
        <xdr:cNvPr id="388" name="テキスト ボックス 387"/>
        <xdr:cNvSpPr txBox="1"/>
      </xdr:nvSpPr>
      <xdr:spPr>
        <a:xfrm>
          <a:off x="14909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56515</xdr:rowOff>
    </xdr:from>
    <xdr:to>
      <xdr:col>21</xdr:col>
      <xdr:colOff>0</xdr:colOff>
      <xdr:row>44</xdr:row>
      <xdr:rowOff>68580</xdr:rowOff>
    </xdr:to>
    <xdr:cxnSp macro="">
      <xdr:nvCxnSpPr>
        <xdr:cNvPr id="389" name="直線コネクタ 388"/>
        <xdr:cNvCxnSpPr/>
      </xdr:nvCxnSpPr>
      <xdr:spPr>
        <a:xfrm flipV="1">
          <a:off x="13512800" y="76003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90" name="フローチャート : 判断 389"/>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56215</xdr:rowOff>
    </xdr:from>
    <xdr:ext cx="762000" cy="259045"/>
    <xdr:sp macro="" textlink="">
      <xdr:nvSpPr>
        <xdr:cNvPr id="391" name="テキスト ボックス 390"/>
        <xdr:cNvSpPr txBox="1"/>
      </xdr:nvSpPr>
      <xdr:spPr>
        <a:xfrm>
          <a:off x="14020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2" name="フローチャート : 判断 39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3" name="テキスト ボックス 392"/>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44</xdr:row>
      <xdr:rowOff>5715</xdr:rowOff>
    </xdr:from>
    <xdr:to>
      <xdr:col>24</xdr:col>
      <xdr:colOff>609600</xdr:colOff>
      <xdr:row>44</xdr:row>
      <xdr:rowOff>107315</xdr:rowOff>
    </xdr:to>
    <xdr:sp macro="" textlink="">
      <xdr:nvSpPr>
        <xdr:cNvPr id="399" name="円/楕円 398"/>
        <xdr:cNvSpPr/>
      </xdr:nvSpPr>
      <xdr:spPr>
        <a:xfrm>
          <a:off x="16967200" y="75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73042</xdr:rowOff>
    </xdr:from>
    <xdr:ext cx="762000" cy="259045"/>
    <xdr:sp macro="" textlink="">
      <xdr:nvSpPr>
        <xdr:cNvPr id="400" name="公債費負担の状況該当値テキスト"/>
        <xdr:cNvSpPr txBox="1"/>
      </xdr:nvSpPr>
      <xdr:spPr>
        <a:xfrm>
          <a:off x="17106900" y="744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147003</xdr:rowOff>
    </xdr:from>
    <xdr:to>
      <xdr:col>23</xdr:col>
      <xdr:colOff>457200</xdr:colOff>
      <xdr:row>44</xdr:row>
      <xdr:rowOff>77153</xdr:rowOff>
    </xdr:to>
    <xdr:sp macro="" textlink="">
      <xdr:nvSpPr>
        <xdr:cNvPr id="401" name="円/楕円 400"/>
        <xdr:cNvSpPr/>
      </xdr:nvSpPr>
      <xdr:spPr>
        <a:xfrm>
          <a:off x="16129000" y="75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61930</xdr:rowOff>
    </xdr:from>
    <xdr:ext cx="736600" cy="259045"/>
    <xdr:sp macro="" textlink="">
      <xdr:nvSpPr>
        <xdr:cNvPr id="402" name="テキスト ボックス 401"/>
        <xdr:cNvSpPr txBox="1"/>
      </xdr:nvSpPr>
      <xdr:spPr>
        <a:xfrm>
          <a:off x="15798800" y="7605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35878</xdr:rowOff>
    </xdr:from>
    <xdr:to>
      <xdr:col>22</xdr:col>
      <xdr:colOff>254000</xdr:colOff>
      <xdr:row>44</xdr:row>
      <xdr:rowOff>137478</xdr:rowOff>
    </xdr:to>
    <xdr:sp macro="" textlink="">
      <xdr:nvSpPr>
        <xdr:cNvPr id="403" name="円/楕円 402"/>
        <xdr:cNvSpPr/>
      </xdr:nvSpPr>
      <xdr:spPr>
        <a:xfrm>
          <a:off x="15240000" y="757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122255</xdr:rowOff>
    </xdr:from>
    <xdr:ext cx="762000" cy="259045"/>
    <xdr:sp macro="" textlink="">
      <xdr:nvSpPr>
        <xdr:cNvPr id="404" name="テキスト ボックス 403"/>
        <xdr:cNvSpPr txBox="1"/>
      </xdr:nvSpPr>
      <xdr:spPr>
        <a:xfrm>
          <a:off x="14909800" y="766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5715</xdr:rowOff>
    </xdr:from>
    <xdr:to>
      <xdr:col>21</xdr:col>
      <xdr:colOff>50800</xdr:colOff>
      <xdr:row>44</xdr:row>
      <xdr:rowOff>107315</xdr:rowOff>
    </xdr:to>
    <xdr:sp macro="" textlink="">
      <xdr:nvSpPr>
        <xdr:cNvPr id="405" name="円/楕円 404"/>
        <xdr:cNvSpPr/>
      </xdr:nvSpPr>
      <xdr:spPr>
        <a:xfrm>
          <a:off x="14351000" y="75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92092</xdr:rowOff>
    </xdr:from>
    <xdr:ext cx="762000" cy="259045"/>
    <xdr:sp macro="" textlink="">
      <xdr:nvSpPr>
        <xdr:cNvPr id="406" name="テキスト ボックス 405"/>
        <xdr:cNvSpPr txBox="1"/>
      </xdr:nvSpPr>
      <xdr:spPr>
        <a:xfrm>
          <a:off x="14020800" y="76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407" name="円/楕円 406"/>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408" name="テキスト ボックス 407"/>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公債費負担残高の減少、新たな債務負担の設定や平成２５年度に解散した東通村土地開発公社の将来負担等も解消されたため、支出費用は減少傾向にある。</a:t>
          </a:r>
          <a:endParaRPr kumimoji="1" lang="en-US" altLang="ja-JP" sz="1300">
            <a:latin typeface="ＭＳ Ｐゴシック"/>
          </a:endParaRPr>
        </a:p>
        <a:p>
          <a:r>
            <a:rPr kumimoji="1" lang="ja-JP" altLang="en-US" sz="1300">
              <a:latin typeface="ＭＳ Ｐゴシック"/>
            </a:rPr>
            <a:t>　しかし、分母である標準財政規模の減少により、比率の改善への効果は微少にとどまっている状況にある。</a:t>
          </a:r>
          <a:endParaRPr kumimoji="1" lang="en-US" altLang="ja-JP" sz="1300">
            <a:latin typeface="ＭＳ Ｐゴシック"/>
          </a:endParaRPr>
        </a:p>
        <a:p>
          <a:r>
            <a:rPr kumimoji="1" lang="ja-JP" altLang="en-US" sz="1300">
              <a:latin typeface="ＭＳ Ｐゴシック"/>
            </a:rPr>
            <a:t>　今後も公債費、債務負担の抑制を図り、健全性を保持していくこととする。</a:t>
          </a:r>
          <a:endParaRPr kumimoji="1" lang="en-US" altLang="ja-JP" sz="1300">
            <a:latin typeface="ＭＳ Ｐゴシック"/>
          </a:endParaRPr>
        </a:p>
        <a:p>
          <a:r>
            <a:rPr kumimoji="1" lang="ja-JP" altLang="en-US" sz="1300">
              <a:latin typeface="ＭＳ Ｐゴシック"/>
            </a:rPr>
            <a:t>　類似団体の０．２には到底およびません。</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5" name="直線コネクタ 434"/>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6"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7" name="直線コネクタ 436"/>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8"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9" name="直線コネクタ 438"/>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58623</xdr:rowOff>
    </xdr:from>
    <xdr:to>
      <xdr:col>24</xdr:col>
      <xdr:colOff>558800</xdr:colOff>
      <xdr:row>17</xdr:row>
      <xdr:rowOff>75032</xdr:rowOff>
    </xdr:to>
    <xdr:cxnSp macro="">
      <xdr:nvCxnSpPr>
        <xdr:cNvPr id="440" name="直線コネクタ 439"/>
        <xdr:cNvCxnSpPr/>
      </xdr:nvCxnSpPr>
      <xdr:spPr>
        <a:xfrm flipV="1">
          <a:off x="16179800" y="2973273"/>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41"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2" name="フローチャート :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75032</xdr:rowOff>
    </xdr:from>
    <xdr:to>
      <xdr:col>23</xdr:col>
      <xdr:colOff>406400</xdr:colOff>
      <xdr:row>18</xdr:row>
      <xdr:rowOff>6858</xdr:rowOff>
    </xdr:to>
    <xdr:cxnSp macro="">
      <xdr:nvCxnSpPr>
        <xdr:cNvPr id="443" name="直線コネクタ 442"/>
        <xdr:cNvCxnSpPr/>
      </xdr:nvCxnSpPr>
      <xdr:spPr>
        <a:xfrm flipV="1">
          <a:off x="15290800" y="2989682"/>
          <a:ext cx="889000" cy="1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4" name="フローチャート : 判断 443"/>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5" name="テキスト ボックス 444"/>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6858</xdr:rowOff>
    </xdr:from>
    <xdr:to>
      <xdr:col>22</xdr:col>
      <xdr:colOff>203200</xdr:colOff>
      <xdr:row>18</xdr:row>
      <xdr:rowOff>89865</xdr:rowOff>
    </xdr:to>
    <xdr:cxnSp macro="">
      <xdr:nvCxnSpPr>
        <xdr:cNvPr id="446" name="直線コネクタ 445"/>
        <xdr:cNvCxnSpPr/>
      </xdr:nvCxnSpPr>
      <xdr:spPr>
        <a:xfrm flipV="1">
          <a:off x="14401800" y="3092958"/>
          <a:ext cx="8890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7" name="フローチャート : 判断 446"/>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8" name="テキスト ボックス 447"/>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167691</xdr:rowOff>
    </xdr:from>
    <xdr:to>
      <xdr:col>21</xdr:col>
      <xdr:colOff>0</xdr:colOff>
      <xdr:row>18</xdr:row>
      <xdr:rowOff>89865</xdr:rowOff>
    </xdr:to>
    <xdr:cxnSp macro="">
      <xdr:nvCxnSpPr>
        <xdr:cNvPr id="449" name="直線コネクタ 448"/>
        <xdr:cNvCxnSpPr/>
      </xdr:nvCxnSpPr>
      <xdr:spPr>
        <a:xfrm>
          <a:off x="13512800" y="3082341"/>
          <a:ext cx="889000" cy="9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13259</xdr:rowOff>
    </xdr:from>
    <xdr:to>
      <xdr:col>21</xdr:col>
      <xdr:colOff>50800</xdr:colOff>
      <xdr:row>16</xdr:row>
      <xdr:rowOff>114859</xdr:rowOff>
    </xdr:to>
    <xdr:sp macro="" textlink="">
      <xdr:nvSpPr>
        <xdr:cNvPr id="450" name="フローチャート : 判断 449"/>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51" name="テキスト ボックス 450"/>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52" name="フローチャート : 判断 451"/>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124426</xdr:rowOff>
    </xdr:from>
    <xdr:ext cx="762000" cy="259045"/>
    <xdr:sp macro="" textlink="">
      <xdr:nvSpPr>
        <xdr:cNvPr id="453" name="テキスト ボックス 452"/>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7823</xdr:rowOff>
    </xdr:from>
    <xdr:to>
      <xdr:col>24</xdr:col>
      <xdr:colOff>609600</xdr:colOff>
      <xdr:row>17</xdr:row>
      <xdr:rowOff>109423</xdr:rowOff>
    </xdr:to>
    <xdr:sp macro="" textlink="">
      <xdr:nvSpPr>
        <xdr:cNvPr id="459" name="円/楕円 458"/>
        <xdr:cNvSpPr/>
      </xdr:nvSpPr>
      <xdr:spPr>
        <a:xfrm>
          <a:off x="16967200" y="29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151350</xdr:rowOff>
    </xdr:from>
    <xdr:ext cx="762000" cy="259045"/>
    <xdr:sp macro="" textlink="">
      <xdr:nvSpPr>
        <xdr:cNvPr id="460" name="将来負担の状況該当値テキスト"/>
        <xdr:cNvSpPr txBox="1"/>
      </xdr:nvSpPr>
      <xdr:spPr>
        <a:xfrm>
          <a:off x="17106900" y="289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24232</xdr:rowOff>
    </xdr:from>
    <xdr:to>
      <xdr:col>23</xdr:col>
      <xdr:colOff>457200</xdr:colOff>
      <xdr:row>17</xdr:row>
      <xdr:rowOff>125832</xdr:rowOff>
    </xdr:to>
    <xdr:sp macro="" textlink="">
      <xdr:nvSpPr>
        <xdr:cNvPr id="461" name="円/楕円 460"/>
        <xdr:cNvSpPr/>
      </xdr:nvSpPr>
      <xdr:spPr>
        <a:xfrm>
          <a:off x="16129000" y="29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110609</xdr:rowOff>
    </xdr:from>
    <xdr:ext cx="736600" cy="259045"/>
    <xdr:sp macro="" textlink="">
      <xdr:nvSpPr>
        <xdr:cNvPr id="462" name="テキスト ボックス 461"/>
        <xdr:cNvSpPr txBox="1"/>
      </xdr:nvSpPr>
      <xdr:spPr>
        <a:xfrm>
          <a:off x="15798800" y="3025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127508</xdr:rowOff>
    </xdr:from>
    <xdr:to>
      <xdr:col>22</xdr:col>
      <xdr:colOff>254000</xdr:colOff>
      <xdr:row>18</xdr:row>
      <xdr:rowOff>57658</xdr:rowOff>
    </xdr:to>
    <xdr:sp macro="" textlink="">
      <xdr:nvSpPr>
        <xdr:cNvPr id="463" name="円/楕円 462"/>
        <xdr:cNvSpPr/>
      </xdr:nvSpPr>
      <xdr:spPr>
        <a:xfrm>
          <a:off x="15240000" y="30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42435</xdr:rowOff>
    </xdr:from>
    <xdr:ext cx="762000" cy="259045"/>
    <xdr:sp macro="" textlink="">
      <xdr:nvSpPr>
        <xdr:cNvPr id="464" name="テキスト ボックス 463"/>
        <xdr:cNvSpPr txBox="1"/>
      </xdr:nvSpPr>
      <xdr:spPr>
        <a:xfrm>
          <a:off x="14909800" y="312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39065</xdr:rowOff>
    </xdr:from>
    <xdr:to>
      <xdr:col>21</xdr:col>
      <xdr:colOff>50800</xdr:colOff>
      <xdr:row>18</xdr:row>
      <xdr:rowOff>140665</xdr:rowOff>
    </xdr:to>
    <xdr:sp macro="" textlink="">
      <xdr:nvSpPr>
        <xdr:cNvPr id="465" name="円/楕円 464"/>
        <xdr:cNvSpPr/>
      </xdr:nvSpPr>
      <xdr:spPr>
        <a:xfrm>
          <a:off x="14351000" y="31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125442</xdr:rowOff>
    </xdr:from>
    <xdr:ext cx="762000" cy="259045"/>
    <xdr:sp macro="" textlink="">
      <xdr:nvSpPr>
        <xdr:cNvPr id="466" name="テキスト ボックス 465"/>
        <xdr:cNvSpPr txBox="1"/>
      </xdr:nvSpPr>
      <xdr:spPr>
        <a:xfrm>
          <a:off x="14020800" y="321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116891</xdr:rowOff>
    </xdr:from>
    <xdr:to>
      <xdr:col>19</xdr:col>
      <xdr:colOff>533400</xdr:colOff>
      <xdr:row>18</xdr:row>
      <xdr:rowOff>47041</xdr:rowOff>
    </xdr:to>
    <xdr:sp macro="" textlink="">
      <xdr:nvSpPr>
        <xdr:cNvPr id="467" name="円/楕円 466"/>
        <xdr:cNvSpPr/>
      </xdr:nvSpPr>
      <xdr:spPr>
        <a:xfrm>
          <a:off x="13462000" y="30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31818</xdr:rowOff>
    </xdr:from>
    <xdr:ext cx="762000" cy="259045"/>
    <xdr:sp macro="" textlink="">
      <xdr:nvSpPr>
        <xdr:cNvPr id="468" name="テキスト ボックス 467"/>
        <xdr:cNvSpPr txBox="1"/>
      </xdr:nvSpPr>
      <xdr:spPr>
        <a:xfrm>
          <a:off x="13131800" y="311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青森県東通村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7,099
7,090
294.39
8,256,635
8,163,729
89,784
3,878,541
8,293,130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20.2
54.1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人件費は、定員管理上の人数やラスパイレス指数が低いため、結果として人件費の抑制に寄与している。</a:t>
          </a:r>
          <a:endParaRPr kumimoji="1" lang="en-US" altLang="ja-JP" sz="1300">
            <a:latin typeface="ＭＳ Ｐゴシック"/>
          </a:endParaRPr>
        </a:p>
        <a:p>
          <a:r>
            <a:rPr kumimoji="1" lang="ja-JP" altLang="en-US" sz="1300">
              <a:latin typeface="ＭＳ Ｐゴシック"/>
            </a:rPr>
            <a:t>　限られた財源を活かすため、人件費以外の施策を拡充するものとする。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133858</xdr:rowOff>
    </xdr:from>
    <xdr:to>
      <xdr:col>7</xdr:col>
      <xdr:colOff>15875</xdr:colOff>
      <xdr:row>36</xdr:row>
      <xdr:rowOff>35560</xdr:rowOff>
    </xdr:to>
    <xdr:cxnSp macro="">
      <xdr:nvCxnSpPr>
        <xdr:cNvPr id="63" name="直線コネクタ 62"/>
        <xdr:cNvCxnSpPr/>
      </xdr:nvCxnSpPr>
      <xdr:spPr>
        <a:xfrm>
          <a:off x="3987800" y="61346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61993</xdr:rowOff>
    </xdr:from>
    <xdr:ext cx="762000" cy="259045"/>
    <xdr:sp macro="" textlink="">
      <xdr:nvSpPr>
        <xdr:cNvPr id="64"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133858</xdr:rowOff>
    </xdr:from>
    <xdr:to>
      <xdr:col>5</xdr:col>
      <xdr:colOff>549275</xdr:colOff>
      <xdr:row>36</xdr:row>
      <xdr:rowOff>35560</xdr:rowOff>
    </xdr:to>
    <xdr:cxnSp macro="">
      <xdr:nvCxnSpPr>
        <xdr:cNvPr id="66" name="直線コネクタ 65"/>
        <xdr:cNvCxnSpPr/>
      </xdr:nvCxnSpPr>
      <xdr:spPr>
        <a:xfrm flipV="1">
          <a:off x="3098800" y="61346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8" name="テキスト ボックス 67"/>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35560</xdr:rowOff>
    </xdr:from>
    <xdr:to>
      <xdr:col>4</xdr:col>
      <xdr:colOff>346075</xdr:colOff>
      <xdr:row>36</xdr:row>
      <xdr:rowOff>44704</xdr:rowOff>
    </xdr:to>
    <xdr:cxnSp macro="">
      <xdr:nvCxnSpPr>
        <xdr:cNvPr id="69" name="直線コネクタ 68"/>
        <xdr:cNvCxnSpPr/>
      </xdr:nvCxnSpPr>
      <xdr:spPr>
        <a:xfrm flipV="1">
          <a:off x="2209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1" name="テキスト ボックス 70"/>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110998</xdr:rowOff>
    </xdr:from>
    <xdr:to>
      <xdr:col>3</xdr:col>
      <xdr:colOff>142875</xdr:colOff>
      <xdr:row>36</xdr:row>
      <xdr:rowOff>44704</xdr:rowOff>
    </xdr:to>
    <xdr:cxnSp macro="">
      <xdr:nvCxnSpPr>
        <xdr:cNvPr id="72" name="直線コネクタ 71"/>
        <xdr:cNvCxnSpPr/>
      </xdr:nvCxnSpPr>
      <xdr:spPr>
        <a:xfrm>
          <a:off x="1320800" y="61117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9415</xdr:rowOff>
    </xdr:from>
    <xdr:ext cx="762000" cy="259045"/>
    <xdr:sp macro="" textlink="">
      <xdr:nvSpPr>
        <xdr:cNvPr id="74" name="テキスト ボックス 73"/>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77995</xdr:rowOff>
    </xdr:from>
    <xdr:ext cx="762000" cy="259045"/>
    <xdr:sp macro="" textlink="">
      <xdr:nvSpPr>
        <xdr:cNvPr id="76" name="テキスト ボックス 75"/>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2" name="円/楕円 81"/>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3"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83058</xdr:rowOff>
    </xdr:from>
    <xdr:to>
      <xdr:col>5</xdr:col>
      <xdr:colOff>600075</xdr:colOff>
      <xdr:row>36</xdr:row>
      <xdr:rowOff>13208</xdr:rowOff>
    </xdr:to>
    <xdr:sp macro="" textlink="">
      <xdr:nvSpPr>
        <xdr:cNvPr id="84" name="円/楕円 83"/>
        <xdr:cNvSpPr/>
      </xdr:nvSpPr>
      <xdr:spPr>
        <a:xfrm>
          <a:off x="3937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23385</xdr:rowOff>
    </xdr:from>
    <xdr:ext cx="736600" cy="259045"/>
    <xdr:sp macro="" textlink="">
      <xdr:nvSpPr>
        <xdr:cNvPr id="85" name="テキスト ボックス 84"/>
        <xdr:cNvSpPr txBox="1"/>
      </xdr:nvSpPr>
      <xdr:spPr>
        <a:xfrm>
          <a:off x="3606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156210</xdr:rowOff>
    </xdr:from>
    <xdr:to>
      <xdr:col>4</xdr:col>
      <xdr:colOff>396875</xdr:colOff>
      <xdr:row>36</xdr:row>
      <xdr:rowOff>86360</xdr:rowOff>
    </xdr:to>
    <xdr:sp macro="" textlink="">
      <xdr:nvSpPr>
        <xdr:cNvPr id="86" name="円/楕円 85"/>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87" name="テキスト ボックス 86"/>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165354</xdr:rowOff>
    </xdr:from>
    <xdr:to>
      <xdr:col>3</xdr:col>
      <xdr:colOff>193675</xdr:colOff>
      <xdr:row>36</xdr:row>
      <xdr:rowOff>95504</xdr:rowOff>
    </xdr:to>
    <xdr:sp macro="" textlink="">
      <xdr:nvSpPr>
        <xdr:cNvPr id="88" name="円/楕円 87"/>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105681</xdr:rowOff>
    </xdr:from>
    <xdr:ext cx="762000" cy="259045"/>
    <xdr:sp macro="" textlink="">
      <xdr:nvSpPr>
        <xdr:cNvPr id="89" name="テキスト ボックス 88"/>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60198</xdr:rowOff>
    </xdr:from>
    <xdr:to>
      <xdr:col>1</xdr:col>
      <xdr:colOff>676275</xdr:colOff>
      <xdr:row>35</xdr:row>
      <xdr:rowOff>161798</xdr:rowOff>
    </xdr:to>
    <xdr:sp macro="" textlink="">
      <xdr:nvSpPr>
        <xdr:cNvPr id="90" name="円/楕円 89"/>
        <xdr:cNvSpPr/>
      </xdr:nvSpPr>
      <xdr:spPr>
        <a:xfrm>
          <a:off x="1270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525</xdr:rowOff>
    </xdr:from>
    <xdr:ext cx="762000" cy="259045"/>
    <xdr:sp macro="" textlink="">
      <xdr:nvSpPr>
        <xdr:cNvPr id="91" name="テキスト ボックス 90"/>
        <xdr:cNvSpPr txBox="1"/>
      </xdr:nvSpPr>
      <xdr:spPr>
        <a:xfrm>
          <a:off x="939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物件費については、経常化する公共施設管理費について、臨時的一般財源である電源立地交付金等を活用し運営しているため、経常一般財源が抑えられる傾向にあり、比率は低めとなる。</a:t>
          </a:r>
          <a:endParaRPr kumimoji="1" lang="en-US" altLang="ja-JP" sz="1300">
            <a:latin typeface="ＭＳ Ｐゴシック"/>
          </a:endParaRPr>
        </a:p>
        <a:p>
          <a:r>
            <a:rPr kumimoji="1" lang="ja-JP" altLang="en-US" sz="1300">
              <a:latin typeface="ＭＳ Ｐゴシック"/>
            </a:rPr>
            <a:t>　管理経費はほぼ経常化していることから、財源充当に左右されるものと分析している。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120142</xdr:rowOff>
    </xdr:from>
    <xdr:to>
      <xdr:col>24</xdr:col>
      <xdr:colOff>31750</xdr:colOff>
      <xdr:row>16</xdr:row>
      <xdr:rowOff>62992</xdr:rowOff>
    </xdr:to>
    <xdr:cxnSp macro="">
      <xdr:nvCxnSpPr>
        <xdr:cNvPr id="121" name="直線コネクタ 120"/>
        <xdr:cNvCxnSpPr/>
      </xdr:nvCxnSpPr>
      <xdr:spPr>
        <a:xfrm flipV="1">
          <a:off x="15671800" y="269189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2"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62992</xdr:rowOff>
    </xdr:to>
    <xdr:cxnSp macro="">
      <xdr:nvCxnSpPr>
        <xdr:cNvPr id="124" name="直線コネクタ 123"/>
        <xdr:cNvCxnSpPr/>
      </xdr:nvCxnSpPr>
      <xdr:spPr>
        <a:xfrm>
          <a:off x="14782800" y="2755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26" name="テキスト ボックス 125"/>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12700</xdr:rowOff>
    </xdr:to>
    <xdr:cxnSp macro="">
      <xdr:nvCxnSpPr>
        <xdr:cNvPr id="127" name="直線コネクタ 126"/>
        <xdr:cNvCxnSpPr/>
      </xdr:nvCxnSpPr>
      <xdr:spPr>
        <a:xfrm>
          <a:off x="13893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107713</xdr:rowOff>
    </xdr:from>
    <xdr:ext cx="762000" cy="259045"/>
    <xdr:sp macro="" textlink="">
      <xdr:nvSpPr>
        <xdr:cNvPr id="129" name="テキスト ボックス 128"/>
        <xdr:cNvSpPr txBox="1"/>
      </xdr:nvSpPr>
      <xdr:spPr>
        <a:xfrm>
          <a:off x="14401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67564</xdr:rowOff>
    </xdr:to>
    <xdr:cxnSp macro="">
      <xdr:nvCxnSpPr>
        <xdr:cNvPr id="130" name="直線コネクタ 129"/>
        <xdr:cNvCxnSpPr/>
      </xdr:nvCxnSpPr>
      <xdr:spPr>
        <a:xfrm flipV="1">
          <a:off x="13004800" y="2755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80281</xdr:rowOff>
    </xdr:from>
    <xdr:ext cx="762000" cy="259045"/>
    <xdr:sp macro="" textlink="">
      <xdr:nvSpPr>
        <xdr:cNvPr id="132" name="テキスト ボックス 131"/>
        <xdr:cNvSpPr txBox="1"/>
      </xdr:nvSpPr>
      <xdr:spPr>
        <a:xfrm>
          <a:off x="13512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110253</xdr:rowOff>
    </xdr:from>
    <xdr:ext cx="762000" cy="259045"/>
    <xdr:sp macro="" textlink="">
      <xdr:nvSpPr>
        <xdr:cNvPr id="134" name="テキスト ボックス 133"/>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69342</xdr:rowOff>
    </xdr:from>
    <xdr:to>
      <xdr:col>24</xdr:col>
      <xdr:colOff>82550</xdr:colOff>
      <xdr:row>15</xdr:row>
      <xdr:rowOff>170942</xdr:rowOff>
    </xdr:to>
    <xdr:sp macro="" textlink="">
      <xdr:nvSpPr>
        <xdr:cNvPr id="140" name="円/楕円 139"/>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149369</xdr:rowOff>
    </xdr:from>
    <xdr:ext cx="762000" cy="259045"/>
    <xdr:sp macro="" textlink="">
      <xdr:nvSpPr>
        <xdr:cNvPr id="141" name="物件費該当値テキスト"/>
        <xdr:cNvSpPr txBox="1"/>
      </xdr:nvSpPr>
      <xdr:spPr>
        <a:xfrm>
          <a:off x="16598900" y="25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xdr:rowOff>
    </xdr:from>
    <xdr:to>
      <xdr:col>22</xdr:col>
      <xdr:colOff>615950</xdr:colOff>
      <xdr:row>16</xdr:row>
      <xdr:rowOff>113792</xdr:rowOff>
    </xdr:to>
    <xdr:sp macro="" textlink="">
      <xdr:nvSpPr>
        <xdr:cNvPr id="142" name="円/楕円 141"/>
        <xdr:cNvSpPr/>
      </xdr:nvSpPr>
      <xdr:spPr>
        <a:xfrm>
          <a:off x="15621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123969</xdr:rowOff>
    </xdr:from>
    <xdr:ext cx="736600" cy="259045"/>
    <xdr:sp macro="" textlink="">
      <xdr:nvSpPr>
        <xdr:cNvPr id="143" name="テキスト ボックス 142"/>
        <xdr:cNvSpPr txBox="1"/>
      </xdr:nvSpPr>
      <xdr:spPr>
        <a:xfrm>
          <a:off x="15290800" y="25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44" name="円/楕円 143"/>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45" name="テキスト ボックス 14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46" name="円/楕円 145"/>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47" name="テキスト ボックス 146"/>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16764</xdr:rowOff>
    </xdr:from>
    <xdr:to>
      <xdr:col>19</xdr:col>
      <xdr:colOff>6350</xdr:colOff>
      <xdr:row>16</xdr:row>
      <xdr:rowOff>118364</xdr:rowOff>
    </xdr:to>
    <xdr:sp macro="" textlink="">
      <xdr:nvSpPr>
        <xdr:cNvPr id="148" name="円/楕円 147"/>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103141</xdr:rowOff>
    </xdr:from>
    <xdr:ext cx="762000" cy="259045"/>
    <xdr:sp macro="" textlink="">
      <xdr:nvSpPr>
        <xdr:cNvPr id="149" name="テキスト ボックス 148"/>
        <xdr:cNvSpPr txBox="1"/>
      </xdr:nvSpPr>
      <xdr:spPr>
        <a:xfrm>
          <a:off x="12623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扶助費の大半を国庫・県支出金で賄うことと、独自の扶助事業が少ないことから、扶助費に占める一般財源の比率は低めである。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167822</xdr:rowOff>
    </xdr:from>
    <xdr:to>
      <xdr:col>7</xdr:col>
      <xdr:colOff>15875</xdr:colOff>
      <xdr:row>62</xdr:row>
      <xdr:rowOff>61685</xdr:rowOff>
    </xdr:to>
    <xdr:cxnSp macro="">
      <xdr:nvCxnSpPr>
        <xdr:cNvPr id="178" name="直線コネクタ 177"/>
        <xdr:cNvCxnSpPr/>
      </xdr:nvCxnSpPr>
      <xdr:spPr>
        <a:xfrm flipV="1">
          <a:off x="4826000" y="92546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33762</xdr:rowOff>
    </xdr:from>
    <xdr:ext cx="762000" cy="259045"/>
    <xdr:sp macro="" textlink="">
      <xdr:nvSpPr>
        <xdr:cNvPr id="179"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61685</xdr:rowOff>
    </xdr:from>
    <xdr:to>
      <xdr:col>7</xdr:col>
      <xdr:colOff>104775</xdr:colOff>
      <xdr:row>62</xdr:row>
      <xdr:rowOff>61685</xdr:rowOff>
    </xdr:to>
    <xdr:cxnSp macro="">
      <xdr:nvCxnSpPr>
        <xdr:cNvPr id="180" name="直線コネクタ 179"/>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82749</xdr:rowOff>
    </xdr:from>
    <xdr:ext cx="762000" cy="259045"/>
    <xdr:sp macro="" textlink="">
      <xdr:nvSpPr>
        <xdr:cNvPr id="181" name="扶助費最大値テキスト"/>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53</xdr:row>
      <xdr:rowOff>167822</xdr:rowOff>
    </xdr:from>
    <xdr:to>
      <xdr:col>7</xdr:col>
      <xdr:colOff>104775</xdr:colOff>
      <xdr:row>53</xdr:row>
      <xdr:rowOff>167822</xdr:rowOff>
    </xdr:to>
    <xdr:cxnSp macro="">
      <xdr:nvCxnSpPr>
        <xdr:cNvPr id="182" name="直線コネクタ 181"/>
        <xdr:cNvCxnSpPr/>
      </xdr:nvCxnSpPr>
      <xdr:spPr>
        <a:xfrm>
          <a:off x="4737100" y="92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143328</xdr:rowOff>
    </xdr:to>
    <xdr:cxnSp macro="">
      <xdr:nvCxnSpPr>
        <xdr:cNvPr id="183" name="直線コネクタ 182"/>
        <xdr:cNvCxnSpPr/>
      </xdr:nvCxnSpPr>
      <xdr:spPr>
        <a:xfrm flipV="1">
          <a:off x="3987800" y="92710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84"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85" name="フローチャート : 判断 18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143328</xdr:rowOff>
    </xdr:to>
    <xdr:cxnSp macro="">
      <xdr:nvCxnSpPr>
        <xdr:cNvPr id="186" name="直線コネクタ 185"/>
        <xdr:cNvCxnSpPr/>
      </xdr:nvCxnSpPr>
      <xdr:spPr>
        <a:xfrm>
          <a:off x="3098800" y="93036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87" name="フローチャート : 判断 186"/>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88" name="テキスト ボックス 187"/>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45357</xdr:rowOff>
    </xdr:to>
    <xdr:cxnSp macro="">
      <xdr:nvCxnSpPr>
        <xdr:cNvPr id="189" name="直線コネクタ 188"/>
        <xdr:cNvCxnSpPr/>
      </xdr:nvCxnSpPr>
      <xdr:spPr>
        <a:xfrm>
          <a:off x="2209800" y="92220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0" name="フローチャート : 判断 189"/>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1" name="テキスト ボックス 190"/>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53</xdr:row>
      <xdr:rowOff>135165</xdr:rowOff>
    </xdr:to>
    <xdr:cxnSp macro="">
      <xdr:nvCxnSpPr>
        <xdr:cNvPr id="192" name="直線コネクタ 191"/>
        <xdr:cNvCxnSpPr/>
      </xdr:nvCxnSpPr>
      <xdr:spPr>
        <a:xfrm>
          <a:off x="1320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3" name="フローチャート : 判断 192"/>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4" name="テキスト ボックス 193"/>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5" name="フローチャート : 判断 194"/>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6" name="テキスト ボックス 195"/>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2" name="円/楕円 201"/>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03"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4" name="円/楕円 203"/>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05" name="テキスト ボックス 204"/>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06" name="円/楕円 205"/>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07" name="テキスト ボックス 206"/>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08" name="円/楕円 207"/>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09" name="テキスト ボックス 208"/>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0" name="円/楕円 209"/>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1" name="テキスト ボックス 210"/>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その他の大部分は操出金である。国保・介護・後期高齢者医療・下水道の特別会計があり、基準外操出が少ないことから比率は低めに推移しているものと推測される。</a:t>
          </a:r>
          <a:endParaRPr kumimoji="1" lang="en-US" altLang="ja-JP" sz="1300">
            <a:latin typeface="ＭＳ Ｐゴシック"/>
          </a:endParaRPr>
        </a:p>
        <a:p>
          <a:r>
            <a:rPr kumimoji="1" lang="ja-JP" altLang="en-US" sz="1300">
              <a:latin typeface="ＭＳ Ｐゴシック"/>
            </a:rPr>
            <a:t>　また、下水道会計についてはＨ２５をもって事業が完了したため、基準外操出が減少していくことから、今後は比率も減少していくものと推測している。</a:t>
          </a:r>
        </a:p>
      </xdr:txBody>
    </xdr:sp>
    <xdr:clientData/>
  </xdr:twoCellAnchor>
  <xdr:oneCellAnchor>
    <xdr:from>
      <xdr:col>18</xdr:col>
      <xdr:colOff>44450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9" name="直線コネクタ 238"/>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0"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1" name="直線コネクタ 240"/>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2"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3" name="直線コネクタ 242"/>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168910</xdr:rowOff>
    </xdr:from>
    <xdr:to>
      <xdr:col>24</xdr:col>
      <xdr:colOff>31750</xdr:colOff>
      <xdr:row>54</xdr:row>
      <xdr:rowOff>12700</xdr:rowOff>
    </xdr:to>
    <xdr:cxnSp macro="">
      <xdr:nvCxnSpPr>
        <xdr:cNvPr id="244" name="直線コネクタ 243"/>
        <xdr:cNvCxnSpPr/>
      </xdr:nvCxnSpPr>
      <xdr:spPr>
        <a:xfrm flipV="1">
          <a:off x="15671800" y="9255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97807</xdr:rowOff>
    </xdr:from>
    <xdr:ext cx="762000" cy="259045"/>
    <xdr:sp macro="" textlink="">
      <xdr:nvSpPr>
        <xdr:cNvPr id="245" name="その他平均値テキスト"/>
        <xdr:cNvSpPr txBox="1"/>
      </xdr:nvSpPr>
      <xdr:spPr>
        <a:xfrm>
          <a:off x="16598900" y="952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6" name="フローチャート : 判断 245"/>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xdr:rowOff>
    </xdr:from>
    <xdr:to>
      <xdr:col>22</xdr:col>
      <xdr:colOff>565150</xdr:colOff>
      <xdr:row>55</xdr:row>
      <xdr:rowOff>1270</xdr:rowOff>
    </xdr:to>
    <xdr:cxnSp macro="">
      <xdr:nvCxnSpPr>
        <xdr:cNvPr id="247" name="直線コネクタ 246"/>
        <xdr:cNvCxnSpPr/>
      </xdr:nvCxnSpPr>
      <xdr:spPr>
        <a:xfrm flipV="1">
          <a:off x="14782800" y="92710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8" name="フローチャート : 判断 247"/>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17797</xdr:rowOff>
    </xdr:from>
    <xdr:ext cx="736600" cy="259045"/>
    <xdr:sp macro="" textlink="">
      <xdr:nvSpPr>
        <xdr:cNvPr id="249" name="テキスト ボックス 248"/>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142240</xdr:rowOff>
    </xdr:from>
    <xdr:to>
      <xdr:col>21</xdr:col>
      <xdr:colOff>361950</xdr:colOff>
      <xdr:row>55</xdr:row>
      <xdr:rowOff>1270</xdr:rowOff>
    </xdr:to>
    <xdr:cxnSp macro="">
      <xdr:nvCxnSpPr>
        <xdr:cNvPr id="250" name="直線コネクタ 249"/>
        <xdr:cNvCxnSpPr/>
      </xdr:nvCxnSpPr>
      <xdr:spPr>
        <a:xfrm>
          <a:off x="13893800" y="9400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1" name="フローチャート : 判断 250"/>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52" name="テキスト ボックス 251"/>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104140</xdr:rowOff>
    </xdr:from>
    <xdr:to>
      <xdr:col>20</xdr:col>
      <xdr:colOff>158750</xdr:colOff>
      <xdr:row>54</xdr:row>
      <xdr:rowOff>142240</xdr:rowOff>
    </xdr:to>
    <xdr:cxnSp macro="">
      <xdr:nvCxnSpPr>
        <xdr:cNvPr id="253" name="直線コネクタ 252"/>
        <xdr:cNvCxnSpPr/>
      </xdr:nvCxnSpPr>
      <xdr:spPr>
        <a:xfrm>
          <a:off x="13004800" y="9362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4" name="フローチャート : 判断 253"/>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120667</xdr:rowOff>
    </xdr:from>
    <xdr:ext cx="762000" cy="259045"/>
    <xdr:sp macro="" textlink="">
      <xdr:nvSpPr>
        <xdr:cNvPr id="255" name="テキスト ボックス 254"/>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6" name="フローチャート : 判断 255"/>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143527</xdr:rowOff>
    </xdr:from>
    <xdr:ext cx="762000" cy="259045"/>
    <xdr:sp macro="" textlink="">
      <xdr:nvSpPr>
        <xdr:cNvPr id="257" name="テキスト ボックス 256"/>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118110</xdr:rowOff>
    </xdr:from>
    <xdr:to>
      <xdr:col>24</xdr:col>
      <xdr:colOff>82550</xdr:colOff>
      <xdr:row>54</xdr:row>
      <xdr:rowOff>48260</xdr:rowOff>
    </xdr:to>
    <xdr:sp macro="" textlink="">
      <xdr:nvSpPr>
        <xdr:cNvPr id="263" name="円/楕円 262"/>
        <xdr:cNvSpPr/>
      </xdr:nvSpPr>
      <xdr:spPr>
        <a:xfrm>
          <a:off x="164592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134637</xdr:rowOff>
    </xdr:from>
    <xdr:ext cx="762000" cy="259045"/>
    <xdr:sp macro="" textlink="">
      <xdr:nvSpPr>
        <xdr:cNvPr id="264" name="その他該当値テキスト"/>
        <xdr:cNvSpPr txBox="1"/>
      </xdr:nvSpPr>
      <xdr:spPr>
        <a:xfrm>
          <a:off x="165989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133350</xdr:rowOff>
    </xdr:from>
    <xdr:to>
      <xdr:col>22</xdr:col>
      <xdr:colOff>615950</xdr:colOff>
      <xdr:row>54</xdr:row>
      <xdr:rowOff>63500</xdr:rowOff>
    </xdr:to>
    <xdr:sp macro="" textlink="">
      <xdr:nvSpPr>
        <xdr:cNvPr id="265" name="円/楕円 264"/>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73677</xdr:rowOff>
    </xdr:from>
    <xdr:ext cx="736600" cy="259045"/>
    <xdr:sp macro="" textlink="">
      <xdr:nvSpPr>
        <xdr:cNvPr id="266" name="テキスト ボックス 265"/>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121920</xdr:rowOff>
    </xdr:from>
    <xdr:to>
      <xdr:col>21</xdr:col>
      <xdr:colOff>412750</xdr:colOff>
      <xdr:row>55</xdr:row>
      <xdr:rowOff>52070</xdr:rowOff>
    </xdr:to>
    <xdr:sp macro="" textlink="">
      <xdr:nvSpPr>
        <xdr:cNvPr id="267" name="円/楕円 266"/>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62247</xdr:rowOff>
    </xdr:from>
    <xdr:ext cx="762000" cy="259045"/>
    <xdr:sp macro="" textlink="">
      <xdr:nvSpPr>
        <xdr:cNvPr id="268" name="テキスト ボックス 267"/>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91440</xdr:rowOff>
    </xdr:from>
    <xdr:to>
      <xdr:col>20</xdr:col>
      <xdr:colOff>209550</xdr:colOff>
      <xdr:row>55</xdr:row>
      <xdr:rowOff>21590</xdr:rowOff>
    </xdr:to>
    <xdr:sp macro="" textlink="">
      <xdr:nvSpPr>
        <xdr:cNvPr id="269" name="円/楕円 268"/>
        <xdr:cNvSpPr/>
      </xdr:nvSpPr>
      <xdr:spPr>
        <a:xfrm>
          <a:off x="13843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31767</xdr:rowOff>
    </xdr:from>
    <xdr:ext cx="762000" cy="259045"/>
    <xdr:sp macro="" textlink="">
      <xdr:nvSpPr>
        <xdr:cNvPr id="270" name="テキスト ボックス 269"/>
        <xdr:cNvSpPr txBox="1"/>
      </xdr:nvSpPr>
      <xdr:spPr>
        <a:xfrm>
          <a:off x="13512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53340</xdr:rowOff>
    </xdr:from>
    <xdr:to>
      <xdr:col>19</xdr:col>
      <xdr:colOff>6350</xdr:colOff>
      <xdr:row>54</xdr:row>
      <xdr:rowOff>154940</xdr:rowOff>
    </xdr:to>
    <xdr:sp macro="" textlink="">
      <xdr:nvSpPr>
        <xdr:cNvPr id="271" name="円/楕円 270"/>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165117</xdr:rowOff>
    </xdr:from>
    <xdr:ext cx="762000" cy="259045"/>
    <xdr:sp macro="" textlink="">
      <xdr:nvSpPr>
        <xdr:cNvPr id="272" name="テキスト ボックス 271"/>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消防・ゴミ処理・し尿処理などの共同事業における広域行政事務負担金が増加要因となっている。</a:t>
          </a:r>
          <a:endParaRPr kumimoji="1" lang="en-US" altLang="ja-JP" sz="1300">
            <a:latin typeface="ＭＳ Ｐゴシック"/>
          </a:endParaRPr>
        </a:p>
        <a:p>
          <a:r>
            <a:rPr kumimoji="1" lang="ja-JP" altLang="en-US" sz="1300">
              <a:latin typeface="ＭＳ Ｐゴシック"/>
            </a:rPr>
            <a:t>　特に面積が広く、集落が点在している地域性もあり、１署２分遣所体制での消防組織により人件費等の負担が大きなウエイトを占めているのが特徴であり、体制の再編等を部分的改革が必要となれている。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7" name="直線コネクタ 296"/>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8"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9" name="直線コネクタ 298"/>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00"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1" name="直線コネクタ 300"/>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149860</xdr:rowOff>
    </xdr:from>
    <xdr:to>
      <xdr:col>24</xdr:col>
      <xdr:colOff>31750</xdr:colOff>
      <xdr:row>38</xdr:row>
      <xdr:rowOff>159004</xdr:rowOff>
    </xdr:to>
    <xdr:cxnSp macro="">
      <xdr:nvCxnSpPr>
        <xdr:cNvPr id="302" name="直線コネクタ 301"/>
        <xdr:cNvCxnSpPr/>
      </xdr:nvCxnSpPr>
      <xdr:spPr>
        <a:xfrm flipV="1">
          <a:off x="15671800" y="66649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79011</xdr:rowOff>
    </xdr:from>
    <xdr:ext cx="762000" cy="259045"/>
    <xdr:sp macro="" textlink="">
      <xdr:nvSpPr>
        <xdr:cNvPr id="303"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4" name="フローチャート : 判断 303"/>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76708</xdr:rowOff>
    </xdr:from>
    <xdr:to>
      <xdr:col>22</xdr:col>
      <xdr:colOff>565150</xdr:colOff>
      <xdr:row>38</xdr:row>
      <xdr:rowOff>159004</xdr:rowOff>
    </xdr:to>
    <xdr:cxnSp macro="">
      <xdr:nvCxnSpPr>
        <xdr:cNvPr id="305" name="直線コネクタ 304"/>
        <xdr:cNvCxnSpPr/>
      </xdr:nvCxnSpPr>
      <xdr:spPr>
        <a:xfrm>
          <a:off x="14782800" y="65918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6" name="フローチャート : 判断 305"/>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07" name="テキスト ボックス 306"/>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133858</xdr:rowOff>
    </xdr:from>
    <xdr:to>
      <xdr:col>21</xdr:col>
      <xdr:colOff>361950</xdr:colOff>
      <xdr:row>38</xdr:row>
      <xdr:rowOff>76708</xdr:rowOff>
    </xdr:to>
    <xdr:cxnSp macro="">
      <xdr:nvCxnSpPr>
        <xdr:cNvPr id="308" name="直線コネクタ 307"/>
        <xdr:cNvCxnSpPr/>
      </xdr:nvCxnSpPr>
      <xdr:spPr>
        <a:xfrm>
          <a:off x="13893800" y="64775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0" name="テキスト ボックス 309"/>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120142</xdr:rowOff>
    </xdr:from>
    <xdr:to>
      <xdr:col>20</xdr:col>
      <xdr:colOff>158750</xdr:colOff>
      <xdr:row>37</xdr:row>
      <xdr:rowOff>133858</xdr:rowOff>
    </xdr:to>
    <xdr:cxnSp macro="">
      <xdr:nvCxnSpPr>
        <xdr:cNvPr id="311" name="直線コネクタ 310"/>
        <xdr:cNvCxnSpPr/>
      </xdr:nvCxnSpPr>
      <xdr:spPr>
        <a:xfrm>
          <a:off x="13004800" y="6463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2" name="フローチャート : 判断 31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13" name="テキスト ボックス 31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4" name="フローチャート : 判断 313"/>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15" name="テキスト ボックス 314"/>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99060</xdr:rowOff>
    </xdr:from>
    <xdr:to>
      <xdr:col>24</xdr:col>
      <xdr:colOff>82550</xdr:colOff>
      <xdr:row>39</xdr:row>
      <xdr:rowOff>29210</xdr:rowOff>
    </xdr:to>
    <xdr:sp macro="" textlink="">
      <xdr:nvSpPr>
        <xdr:cNvPr id="321" name="円/楕円 320"/>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71137</xdr:rowOff>
    </xdr:from>
    <xdr:ext cx="762000" cy="259045"/>
    <xdr:sp macro="" textlink="">
      <xdr:nvSpPr>
        <xdr:cNvPr id="322" name="補助費等該当値テキスト"/>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108204</xdr:rowOff>
    </xdr:from>
    <xdr:to>
      <xdr:col>22</xdr:col>
      <xdr:colOff>615950</xdr:colOff>
      <xdr:row>39</xdr:row>
      <xdr:rowOff>38354</xdr:rowOff>
    </xdr:to>
    <xdr:sp macro="" textlink="">
      <xdr:nvSpPr>
        <xdr:cNvPr id="323" name="円/楕円 322"/>
        <xdr:cNvSpPr/>
      </xdr:nvSpPr>
      <xdr:spPr>
        <a:xfrm>
          <a:off x="15621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23131</xdr:rowOff>
    </xdr:from>
    <xdr:ext cx="736600" cy="259045"/>
    <xdr:sp macro="" textlink="">
      <xdr:nvSpPr>
        <xdr:cNvPr id="324" name="テキスト ボックス 323"/>
        <xdr:cNvSpPr txBox="1"/>
      </xdr:nvSpPr>
      <xdr:spPr>
        <a:xfrm>
          <a:off x="15290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25908</xdr:rowOff>
    </xdr:from>
    <xdr:to>
      <xdr:col>21</xdr:col>
      <xdr:colOff>412750</xdr:colOff>
      <xdr:row>38</xdr:row>
      <xdr:rowOff>127508</xdr:rowOff>
    </xdr:to>
    <xdr:sp macro="" textlink="">
      <xdr:nvSpPr>
        <xdr:cNvPr id="325" name="円/楕円 324"/>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112285</xdr:rowOff>
    </xdr:from>
    <xdr:ext cx="762000" cy="259045"/>
    <xdr:sp macro="" textlink="">
      <xdr:nvSpPr>
        <xdr:cNvPr id="326" name="テキスト ボックス 325"/>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83058</xdr:rowOff>
    </xdr:from>
    <xdr:to>
      <xdr:col>20</xdr:col>
      <xdr:colOff>209550</xdr:colOff>
      <xdr:row>38</xdr:row>
      <xdr:rowOff>13208</xdr:rowOff>
    </xdr:to>
    <xdr:sp macro="" textlink="">
      <xdr:nvSpPr>
        <xdr:cNvPr id="327" name="円/楕円 326"/>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169435</xdr:rowOff>
    </xdr:from>
    <xdr:ext cx="762000" cy="259045"/>
    <xdr:sp macro="" textlink="">
      <xdr:nvSpPr>
        <xdr:cNvPr id="328" name="テキスト ボックス 327"/>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69342</xdr:rowOff>
    </xdr:from>
    <xdr:to>
      <xdr:col>19</xdr:col>
      <xdr:colOff>6350</xdr:colOff>
      <xdr:row>37</xdr:row>
      <xdr:rowOff>170942</xdr:rowOff>
    </xdr:to>
    <xdr:sp macro="" textlink="">
      <xdr:nvSpPr>
        <xdr:cNvPr id="329" name="円/楕円 328"/>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155719</xdr:rowOff>
    </xdr:from>
    <xdr:ext cx="762000" cy="259045"/>
    <xdr:sp macro="" textlink="">
      <xdr:nvSpPr>
        <xdr:cNvPr id="330" name="テキスト ボックス 329"/>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公債費負担が多いことから、実質公債費が高どまりしている原因でもあるものの、Ｈ２５をピークとして起債償還額は減少していくことから、今後比率は微少ながら減少していく見込みである。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5" name="直線コネクタ 354"/>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6"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7" name="直線コネクタ 356"/>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8"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9" name="直線コネクタ 358"/>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159004</xdr:rowOff>
    </xdr:from>
    <xdr:to>
      <xdr:col>7</xdr:col>
      <xdr:colOff>15875</xdr:colOff>
      <xdr:row>79</xdr:row>
      <xdr:rowOff>129287</xdr:rowOff>
    </xdr:to>
    <xdr:cxnSp macro="">
      <xdr:nvCxnSpPr>
        <xdr:cNvPr id="360" name="直線コネクタ 359"/>
        <xdr:cNvCxnSpPr/>
      </xdr:nvCxnSpPr>
      <xdr:spPr>
        <a:xfrm>
          <a:off x="3987800" y="13532104"/>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61"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2" name="フローチャート : 判断 361"/>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78</xdr:row>
      <xdr:rowOff>159004</xdr:rowOff>
    </xdr:to>
    <xdr:cxnSp macro="">
      <xdr:nvCxnSpPr>
        <xdr:cNvPr id="363" name="直線コネクタ 362"/>
        <xdr:cNvCxnSpPr/>
      </xdr:nvCxnSpPr>
      <xdr:spPr>
        <a:xfrm>
          <a:off x="3098800" y="135001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4" name="フローチャート : 判断 363"/>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146829</xdr:rowOff>
    </xdr:from>
    <xdr:ext cx="736600" cy="259045"/>
    <xdr:sp macro="" textlink="">
      <xdr:nvSpPr>
        <xdr:cNvPr id="365" name="テキスト ボックス 364"/>
        <xdr:cNvSpPr txBox="1"/>
      </xdr:nvSpPr>
      <xdr:spPr>
        <a:xfrm>
          <a:off x="3606800" y="13177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79</xdr:row>
      <xdr:rowOff>110998</xdr:rowOff>
    </xdr:to>
    <xdr:cxnSp macro="">
      <xdr:nvCxnSpPr>
        <xdr:cNvPr id="366" name="直線コネクタ 365"/>
        <xdr:cNvCxnSpPr/>
      </xdr:nvCxnSpPr>
      <xdr:spPr>
        <a:xfrm flipV="1">
          <a:off x="2209800" y="1350010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7" name="フローチャート : 判断 366"/>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68" name="テキスト ボックス 367"/>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110998</xdr:rowOff>
    </xdr:from>
    <xdr:to>
      <xdr:col>3</xdr:col>
      <xdr:colOff>142875</xdr:colOff>
      <xdr:row>80</xdr:row>
      <xdr:rowOff>58420</xdr:rowOff>
    </xdr:to>
    <xdr:cxnSp macro="">
      <xdr:nvCxnSpPr>
        <xdr:cNvPr id="369" name="直線コネクタ 368"/>
        <xdr:cNvCxnSpPr/>
      </xdr:nvCxnSpPr>
      <xdr:spPr>
        <a:xfrm flipV="1">
          <a:off x="1320800" y="136555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70" name="フローチャート : 判断 369"/>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39388</xdr:rowOff>
    </xdr:from>
    <xdr:ext cx="762000" cy="259045"/>
    <xdr:sp macro="" textlink="">
      <xdr:nvSpPr>
        <xdr:cNvPr id="371" name="テキスト ボックス 370"/>
        <xdr:cNvSpPr txBox="1"/>
      </xdr:nvSpPr>
      <xdr:spPr>
        <a:xfrm>
          <a:off x="1828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2" name="フローチャート : 判断 371"/>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130827</xdr:rowOff>
    </xdr:from>
    <xdr:ext cx="762000" cy="259045"/>
    <xdr:sp macro="" textlink="">
      <xdr:nvSpPr>
        <xdr:cNvPr id="373" name="テキスト ボックス 372"/>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78487</xdr:rowOff>
    </xdr:from>
    <xdr:to>
      <xdr:col>7</xdr:col>
      <xdr:colOff>66675</xdr:colOff>
      <xdr:row>80</xdr:row>
      <xdr:rowOff>8637</xdr:rowOff>
    </xdr:to>
    <xdr:sp macro="" textlink="">
      <xdr:nvSpPr>
        <xdr:cNvPr id="379" name="円/楕円 378"/>
        <xdr:cNvSpPr/>
      </xdr:nvSpPr>
      <xdr:spPr>
        <a:xfrm>
          <a:off x="4775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50564</xdr:rowOff>
    </xdr:from>
    <xdr:ext cx="762000" cy="259045"/>
    <xdr:sp macro="" textlink="">
      <xdr:nvSpPr>
        <xdr:cNvPr id="380" name="公債費該当値テキスト"/>
        <xdr:cNvSpPr txBox="1"/>
      </xdr:nvSpPr>
      <xdr:spPr>
        <a:xfrm>
          <a:off x="4914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108204</xdr:rowOff>
    </xdr:from>
    <xdr:to>
      <xdr:col>5</xdr:col>
      <xdr:colOff>600075</xdr:colOff>
      <xdr:row>79</xdr:row>
      <xdr:rowOff>38354</xdr:rowOff>
    </xdr:to>
    <xdr:sp macro="" textlink="">
      <xdr:nvSpPr>
        <xdr:cNvPr id="381" name="円/楕円 380"/>
        <xdr:cNvSpPr/>
      </xdr:nvSpPr>
      <xdr:spPr>
        <a:xfrm>
          <a:off x="3937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23131</xdr:rowOff>
    </xdr:from>
    <xdr:ext cx="736600" cy="259045"/>
    <xdr:sp macro="" textlink="">
      <xdr:nvSpPr>
        <xdr:cNvPr id="382" name="テキスト ボックス 381"/>
        <xdr:cNvSpPr txBox="1"/>
      </xdr:nvSpPr>
      <xdr:spPr>
        <a:xfrm>
          <a:off x="3606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83" name="円/楕円 382"/>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16527</xdr:rowOff>
    </xdr:from>
    <xdr:ext cx="762000" cy="259045"/>
    <xdr:sp macro="" textlink="">
      <xdr:nvSpPr>
        <xdr:cNvPr id="384" name="テキスト ボックス 383"/>
        <xdr:cNvSpPr txBox="1"/>
      </xdr:nvSpPr>
      <xdr:spPr>
        <a:xfrm>
          <a:off x="2717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60198</xdr:rowOff>
    </xdr:from>
    <xdr:to>
      <xdr:col>3</xdr:col>
      <xdr:colOff>193675</xdr:colOff>
      <xdr:row>79</xdr:row>
      <xdr:rowOff>161798</xdr:rowOff>
    </xdr:to>
    <xdr:sp macro="" textlink="">
      <xdr:nvSpPr>
        <xdr:cNvPr id="385" name="円/楕円 384"/>
        <xdr:cNvSpPr/>
      </xdr:nvSpPr>
      <xdr:spPr>
        <a:xfrm>
          <a:off x="2159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146575</xdr:rowOff>
    </xdr:from>
    <xdr:ext cx="762000" cy="259045"/>
    <xdr:sp macro="" textlink="">
      <xdr:nvSpPr>
        <xdr:cNvPr id="386" name="テキスト ボックス 385"/>
        <xdr:cNvSpPr txBox="1"/>
      </xdr:nvSpPr>
      <xdr:spPr>
        <a:xfrm>
          <a:off x="1828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7620</xdr:rowOff>
    </xdr:from>
    <xdr:to>
      <xdr:col>1</xdr:col>
      <xdr:colOff>676275</xdr:colOff>
      <xdr:row>80</xdr:row>
      <xdr:rowOff>109220</xdr:rowOff>
    </xdr:to>
    <xdr:sp macro="" textlink="">
      <xdr:nvSpPr>
        <xdr:cNvPr id="387" name="円/楕円 386"/>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93997</xdr:rowOff>
    </xdr:from>
    <xdr:ext cx="762000" cy="259045"/>
    <xdr:sp macro="" textlink="">
      <xdr:nvSpPr>
        <xdr:cNvPr id="388" name="テキスト ボックス 387"/>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公債費以外で、類似団体で唯一平均を下回っている補助費が比率を引きあげている要因となっている。</a:t>
          </a:r>
          <a:endParaRPr kumimoji="1" lang="en-US" altLang="ja-JP" sz="1300">
            <a:latin typeface="ＭＳ Ｐゴシック"/>
          </a:endParaRPr>
        </a:p>
        <a:p>
          <a:r>
            <a:rPr kumimoji="1" lang="ja-JP" altLang="en-US" sz="1300">
              <a:latin typeface="ＭＳ Ｐゴシック"/>
            </a:rPr>
            <a:t>　また、広い面積に散在する各集落の除雪費等維持補修費も経常一般財源を引き上げる要因ともなっているため、降雪状況により比率上昇の危険性もはらんでいるという地域性もある。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8" name="直線コネクタ 417"/>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9"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0" name="直線コネクタ 419"/>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1"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2" name="直線コネクタ 421"/>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42091</xdr:rowOff>
    </xdr:from>
    <xdr:to>
      <xdr:col>24</xdr:col>
      <xdr:colOff>31750</xdr:colOff>
      <xdr:row>74</xdr:row>
      <xdr:rowOff>110672</xdr:rowOff>
    </xdr:to>
    <xdr:cxnSp macro="">
      <xdr:nvCxnSpPr>
        <xdr:cNvPr id="423" name="直線コネクタ 422"/>
        <xdr:cNvCxnSpPr/>
      </xdr:nvCxnSpPr>
      <xdr:spPr>
        <a:xfrm flipV="1">
          <a:off x="15671800" y="12729391"/>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90731</xdr:rowOff>
    </xdr:from>
    <xdr:ext cx="762000" cy="259045"/>
    <xdr:sp macro="" textlink="">
      <xdr:nvSpPr>
        <xdr:cNvPr id="424" name="公債費以外平均値テキスト"/>
        <xdr:cNvSpPr txBox="1"/>
      </xdr:nvSpPr>
      <xdr:spPr>
        <a:xfrm>
          <a:off x="16598900" y="12778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5" name="フローチャート : 判断 424"/>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110672</xdr:rowOff>
    </xdr:from>
    <xdr:to>
      <xdr:col>22</xdr:col>
      <xdr:colOff>565150</xdr:colOff>
      <xdr:row>74</xdr:row>
      <xdr:rowOff>117203</xdr:rowOff>
    </xdr:to>
    <xdr:cxnSp macro="">
      <xdr:nvCxnSpPr>
        <xdr:cNvPr id="426" name="直線コネクタ 425"/>
        <xdr:cNvCxnSpPr/>
      </xdr:nvCxnSpPr>
      <xdr:spPr>
        <a:xfrm flipV="1">
          <a:off x="14782800" y="127979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7" name="フローチャート : 判断 426"/>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17253</xdr:rowOff>
    </xdr:from>
    <xdr:ext cx="736600" cy="259045"/>
    <xdr:sp macro="" textlink="">
      <xdr:nvSpPr>
        <xdr:cNvPr id="428" name="テキスト ボックス 427"/>
        <xdr:cNvSpPr txBox="1"/>
      </xdr:nvSpPr>
      <xdr:spPr>
        <a:xfrm>
          <a:off x="15290800" y="12876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xdr:rowOff>
    </xdr:from>
    <xdr:to>
      <xdr:col>21</xdr:col>
      <xdr:colOff>361950</xdr:colOff>
      <xdr:row>74</xdr:row>
      <xdr:rowOff>117203</xdr:rowOff>
    </xdr:to>
    <xdr:cxnSp macro="">
      <xdr:nvCxnSpPr>
        <xdr:cNvPr id="429" name="直線コネクタ 428"/>
        <xdr:cNvCxnSpPr/>
      </xdr:nvCxnSpPr>
      <xdr:spPr>
        <a:xfrm>
          <a:off x="13893800" y="1270000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30" name="フローチャート : 判断 429"/>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49910</xdr:rowOff>
    </xdr:from>
    <xdr:ext cx="762000" cy="259045"/>
    <xdr:sp macro="" textlink="">
      <xdr:nvSpPr>
        <xdr:cNvPr id="431" name="テキスト ボックス 430"/>
        <xdr:cNvSpPr txBox="1"/>
      </xdr:nvSpPr>
      <xdr:spPr>
        <a:xfrm>
          <a:off x="14401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118835</xdr:rowOff>
    </xdr:from>
    <xdr:to>
      <xdr:col>20</xdr:col>
      <xdr:colOff>158750</xdr:colOff>
      <xdr:row>74</xdr:row>
      <xdr:rowOff>12700</xdr:rowOff>
    </xdr:to>
    <xdr:cxnSp macro="">
      <xdr:nvCxnSpPr>
        <xdr:cNvPr id="432" name="直線コネクタ 431"/>
        <xdr:cNvCxnSpPr/>
      </xdr:nvCxnSpPr>
      <xdr:spPr>
        <a:xfrm>
          <a:off x="13004800" y="126346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3" name="フローチャート : 判断 432"/>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126654</xdr:rowOff>
    </xdr:from>
    <xdr:ext cx="762000" cy="259045"/>
    <xdr:sp macro="" textlink="">
      <xdr:nvSpPr>
        <xdr:cNvPr id="434" name="テキスト ボックス 433"/>
        <xdr:cNvSpPr txBox="1"/>
      </xdr:nvSpPr>
      <xdr:spPr>
        <a:xfrm>
          <a:off x="13512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5" name="フローチャート : 判断 434"/>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33581</xdr:rowOff>
    </xdr:from>
    <xdr:ext cx="762000" cy="259045"/>
    <xdr:sp macro="" textlink="">
      <xdr:nvSpPr>
        <xdr:cNvPr id="436" name="テキスト ボックス 435"/>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162741</xdr:rowOff>
    </xdr:from>
    <xdr:to>
      <xdr:col>24</xdr:col>
      <xdr:colOff>82550</xdr:colOff>
      <xdr:row>74</xdr:row>
      <xdr:rowOff>92891</xdr:rowOff>
    </xdr:to>
    <xdr:sp macro="" textlink="">
      <xdr:nvSpPr>
        <xdr:cNvPr id="442" name="円/楕円 441"/>
        <xdr:cNvSpPr/>
      </xdr:nvSpPr>
      <xdr:spPr>
        <a:xfrm>
          <a:off x="16459200" y="12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7818</xdr:rowOff>
    </xdr:from>
    <xdr:ext cx="762000" cy="259045"/>
    <xdr:sp macro="" textlink="">
      <xdr:nvSpPr>
        <xdr:cNvPr id="443" name="公債費以外該当値テキスト"/>
        <xdr:cNvSpPr txBox="1"/>
      </xdr:nvSpPr>
      <xdr:spPr>
        <a:xfrm>
          <a:off x="16598900" y="1252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59872</xdr:rowOff>
    </xdr:from>
    <xdr:to>
      <xdr:col>22</xdr:col>
      <xdr:colOff>615950</xdr:colOff>
      <xdr:row>74</xdr:row>
      <xdr:rowOff>161472</xdr:rowOff>
    </xdr:to>
    <xdr:sp macro="" textlink="">
      <xdr:nvSpPr>
        <xdr:cNvPr id="444" name="円/楕円 443"/>
        <xdr:cNvSpPr/>
      </xdr:nvSpPr>
      <xdr:spPr>
        <a:xfrm>
          <a:off x="156210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199</xdr:rowOff>
    </xdr:from>
    <xdr:ext cx="736600" cy="259045"/>
    <xdr:sp macro="" textlink="">
      <xdr:nvSpPr>
        <xdr:cNvPr id="445" name="テキスト ボックス 444"/>
        <xdr:cNvSpPr txBox="1"/>
      </xdr:nvSpPr>
      <xdr:spPr>
        <a:xfrm>
          <a:off x="15290800" y="1251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66403</xdr:rowOff>
    </xdr:from>
    <xdr:to>
      <xdr:col>21</xdr:col>
      <xdr:colOff>412750</xdr:colOff>
      <xdr:row>74</xdr:row>
      <xdr:rowOff>168003</xdr:rowOff>
    </xdr:to>
    <xdr:sp macro="" textlink="">
      <xdr:nvSpPr>
        <xdr:cNvPr id="446" name="円/楕円 445"/>
        <xdr:cNvSpPr/>
      </xdr:nvSpPr>
      <xdr:spPr>
        <a:xfrm>
          <a:off x="14732000" y="1275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6730</xdr:rowOff>
    </xdr:from>
    <xdr:ext cx="762000" cy="259045"/>
    <xdr:sp macro="" textlink="">
      <xdr:nvSpPr>
        <xdr:cNvPr id="447" name="テキスト ボックス 446"/>
        <xdr:cNvSpPr txBox="1"/>
      </xdr:nvSpPr>
      <xdr:spPr>
        <a:xfrm>
          <a:off x="14401800" y="1252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133350</xdr:rowOff>
    </xdr:from>
    <xdr:to>
      <xdr:col>20</xdr:col>
      <xdr:colOff>209550</xdr:colOff>
      <xdr:row>74</xdr:row>
      <xdr:rowOff>63500</xdr:rowOff>
    </xdr:to>
    <xdr:sp macro="" textlink="">
      <xdr:nvSpPr>
        <xdr:cNvPr id="448" name="円/楕円 447"/>
        <xdr:cNvSpPr/>
      </xdr:nvSpPr>
      <xdr:spPr>
        <a:xfrm>
          <a:off x="13843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73677</xdr:rowOff>
    </xdr:from>
    <xdr:ext cx="762000" cy="259045"/>
    <xdr:sp macro="" textlink="">
      <xdr:nvSpPr>
        <xdr:cNvPr id="449" name="テキスト ボックス 448"/>
        <xdr:cNvSpPr txBox="1"/>
      </xdr:nvSpPr>
      <xdr:spPr>
        <a:xfrm>
          <a:off x="13512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68035</xdr:rowOff>
    </xdr:from>
    <xdr:to>
      <xdr:col>19</xdr:col>
      <xdr:colOff>6350</xdr:colOff>
      <xdr:row>73</xdr:row>
      <xdr:rowOff>169635</xdr:rowOff>
    </xdr:to>
    <xdr:sp macro="" textlink="">
      <xdr:nvSpPr>
        <xdr:cNvPr id="450" name="円/楕円 449"/>
        <xdr:cNvSpPr/>
      </xdr:nvSpPr>
      <xdr:spPr>
        <a:xfrm>
          <a:off x="12954000" y="125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8362</xdr:rowOff>
    </xdr:from>
    <xdr:ext cx="762000" cy="259045"/>
    <xdr:sp macro="" textlink="">
      <xdr:nvSpPr>
        <xdr:cNvPr id="451" name="テキスト ボックス 450"/>
        <xdr:cNvSpPr txBox="1"/>
      </xdr:nvSpPr>
      <xdr:spPr>
        <a:xfrm>
          <a:off x="12623800" y="1235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青森県東通村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114686</xdr:rowOff>
    </xdr:from>
    <xdr:to>
      <xdr:col>4</xdr:col>
      <xdr:colOff>1117600</xdr:colOff>
      <xdr:row>16</xdr:row>
      <xdr:rowOff>37517</xdr:rowOff>
    </xdr:to>
    <xdr:cxnSp macro="">
      <xdr:nvCxnSpPr>
        <xdr:cNvPr id="46" name="直線コネクタ 45"/>
        <xdr:cNvCxnSpPr/>
      </xdr:nvCxnSpPr>
      <xdr:spPr bwMode="auto">
        <a:xfrm>
          <a:off x="5003800" y="2734061"/>
          <a:ext cx="647700" cy="94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127689</xdr:rowOff>
    </xdr:from>
    <xdr:ext cx="762000" cy="259045"/>
    <xdr:sp macro="" textlink="">
      <xdr:nvSpPr>
        <xdr:cNvPr id="47" name="人口1人当たり決算額の推移平均値テキスト130"/>
        <xdr:cNvSpPr txBox="1"/>
      </xdr:nvSpPr>
      <xdr:spPr>
        <a:xfrm>
          <a:off x="5740400" y="2918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137580</xdr:rowOff>
    </xdr:from>
    <xdr:to>
      <xdr:col>4</xdr:col>
      <xdr:colOff>469900</xdr:colOff>
      <xdr:row>15</xdr:row>
      <xdr:rowOff>114686</xdr:rowOff>
    </xdr:to>
    <xdr:cxnSp macro="">
      <xdr:nvCxnSpPr>
        <xdr:cNvPr id="49" name="直線コネクタ 48"/>
        <xdr:cNvCxnSpPr/>
      </xdr:nvCxnSpPr>
      <xdr:spPr bwMode="auto">
        <a:xfrm>
          <a:off x="4305300" y="2585505"/>
          <a:ext cx="698500" cy="14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59246</xdr:rowOff>
    </xdr:from>
    <xdr:ext cx="736600" cy="259045"/>
    <xdr:sp macro="" textlink="">
      <xdr:nvSpPr>
        <xdr:cNvPr id="51" name="テキスト ボックス 50"/>
        <xdr:cNvSpPr txBox="1"/>
      </xdr:nvSpPr>
      <xdr:spPr>
        <a:xfrm>
          <a:off x="4622800" y="302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137580</xdr:rowOff>
    </xdr:from>
    <xdr:to>
      <xdr:col>3</xdr:col>
      <xdr:colOff>904875</xdr:colOff>
      <xdr:row>14</xdr:row>
      <xdr:rowOff>164555</xdr:rowOff>
    </xdr:to>
    <xdr:cxnSp macro="">
      <xdr:nvCxnSpPr>
        <xdr:cNvPr id="52" name="直線コネクタ 51"/>
        <xdr:cNvCxnSpPr/>
      </xdr:nvCxnSpPr>
      <xdr:spPr bwMode="auto">
        <a:xfrm flipV="1">
          <a:off x="3606800" y="2585505"/>
          <a:ext cx="698500" cy="26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46387</xdr:rowOff>
    </xdr:from>
    <xdr:ext cx="762000" cy="259045"/>
    <xdr:sp macro="" textlink="">
      <xdr:nvSpPr>
        <xdr:cNvPr id="54" name="テキスト ボックス 53"/>
        <xdr:cNvSpPr txBox="1"/>
      </xdr:nvSpPr>
      <xdr:spPr>
        <a:xfrm>
          <a:off x="3924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164555</xdr:rowOff>
    </xdr:from>
    <xdr:to>
      <xdr:col>3</xdr:col>
      <xdr:colOff>206375</xdr:colOff>
      <xdr:row>15</xdr:row>
      <xdr:rowOff>13039</xdr:rowOff>
    </xdr:to>
    <xdr:cxnSp macro="">
      <xdr:nvCxnSpPr>
        <xdr:cNvPr id="55" name="直線コネクタ 54"/>
        <xdr:cNvCxnSpPr/>
      </xdr:nvCxnSpPr>
      <xdr:spPr bwMode="auto">
        <a:xfrm flipV="1">
          <a:off x="2908300" y="2612480"/>
          <a:ext cx="698500" cy="19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84095</xdr:rowOff>
    </xdr:from>
    <xdr:ext cx="762000" cy="259045"/>
    <xdr:sp macro="" textlink="">
      <xdr:nvSpPr>
        <xdr:cNvPr id="57" name="テキスト ボックス 56"/>
        <xdr:cNvSpPr txBox="1"/>
      </xdr:nvSpPr>
      <xdr:spPr>
        <a:xfrm>
          <a:off x="32258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94239</xdr:rowOff>
    </xdr:from>
    <xdr:ext cx="762000" cy="259045"/>
    <xdr:sp macro="" textlink="">
      <xdr:nvSpPr>
        <xdr:cNvPr id="59" name="テキスト ボックス 58"/>
        <xdr:cNvSpPr txBox="1"/>
      </xdr:nvSpPr>
      <xdr:spPr>
        <a:xfrm>
          <a:off x="2527300" y="305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158167</xdr:rowOff>
    </xdr:from>
    <xdr:to>
      <xdr:col>5</xdr:col>
      <xdr:colOff>34925</xdr:colOff>
      <xdr:row>16</xdr:row>
      <xdr:rowOff>88317</xdr:rowOff>
    </xdr:to>
    <xdr:sp macro="" textlink="">
      <xdr:nvSpPr>
        <xdr:cNvPr id="65" name="円/楕円 64"/>
        <xdr:cNvSpPr/>
      </xdr:nvSpPr>
      <xdr:spPr bwMode="auto">
        <a:xfrm>
          <a:off x="5600700" y="2777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3244</xdr:rowOff>
    </xdr:from>
    <xdr:ext cx="762000" cy="259045"/>
    <xdr:sp macro="" textlink="">
      <xdr:nvSpPr>
        <xdr:cNvPr id="66" name="人口1人当たり決算額の推移該当値テキスト130"/>
        <xdr:cNvSpPr txBox="1"/>
      </xdr:nvSpPr>
      <xdr:spPr>
        <a:xfrm>
          <a:off x="5740400" y="26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193,991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63886</xdr:rowOff>
    </xdr:from>
    <xdr:to>
      <xdr:col>4</xdr:col>
      <xdr:colOff>520700</xdr:colOff>
      <xdr:row>15</xdr:row>
      <xdr:rowOff>165486</xdr:rowOff>
    </xdr:to>
    <xdr:sp macro="" textlink="">
      <xdr:nvSpPr>
        <xdr:cNvPr id="67" name="円/楕円 66"/>
        <xdr:cNvSpPr/>
      </xdr:nvSpPr>
      <xdr:spPr bwMode="auto">
        <a:xfrm>
          <a:off x="4953000" y="2683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4213</xdr:rowOff>
    </xdr:from>
    <xdr:ext cx="736600" cy="259045"/>
    <xdr:sp macro="" textlink="">
      <xdr:nvSpPr>
        <xdr:cNvPr id="68" name="テキスト ボックス 67"/>
        <xdr:cNvSpPr txBox="1"/>
      </xdr:nvSpPr>
      <xdr:spPr>
        <a:xfrm>
          <a:off x="4622800" y="2452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210,488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86780</xdr:rowOff>
    </xdr:from>
    <xdr:to>
      <xdr:col>3</xdr:col>
      <xdr:colOff>955675</xdr:colOff>
      <xdr:row>15</xdr:row>
      <xdr:rowOff>16930</xdr:rowOff>
    </xdr:to>
    <xdr:sp macro="" textlink="">
      <xdr:nvSpPr>
        <xdr:cNvPr id="69" name="円/楕円 68"/>
        <xdr:cNvSpPr/>
      </xdr:nvSpPr>
      <xdr:spPr bwMode="auto">
        <a:xfrm>
          <a:off x="4254500" y="2534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27107</xdr:rowOff>
    </xdr:from>
    <xdr:ext cx="762000" cy="259045"/>
    <xdr:sp macro="" textlink="">
      <xdr:nvSpPr>
        <xdr:cNvPr id="70" name="テキスト ボックス 69"/>
        <xdr:cNvSpPr txBox="1"/>
      </xdr:nvSpPr>
      <xdr:spPr>
        <a:xfrm>
          <a:off x="3924300" y="230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236,482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113755</xdr:rowOff>
    </xdr:from>
    <xdr:to>
      <xdr:col>3</xdr:col>
      <xdr:colOff>257175</xdr:colOff>
      <xdr:row>15</xdr:row>
      <xdr:rowOff>43905</xdr:rowOff>
    </xdr:to>
    <xdr:sp macro="" textlink="">
      <xdr:nvSpPr>
        <xdr:cNvPr id="71" name="円/楕円 70"/>
        <xdr:cNvSpPr/>
      </xdr:nvSpPr>
      <xdr:spPr bwMode="auto">
        <a:xfrm>
          <a:off x="3556000" y="2561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54082</xdr:rowOff>
    </xdr:from>
    <xdr:ext cx="762000" cy="259045"/>
    <xdr:sp macro="" textlink="">
      <xdr:nvSpPr>
        <xdr:cNvPr id="72" name="テキスト ボックス 71"/>
        <xdr:cNvSpPr txBox="1"/>
      </xdr:nvSpPr>
      <xdr:spPr>
        <a:xfrm>
          <a:off x="3225800" y="233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231,762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133689</xdr:rowOff>
    </xdr:from>
    <xdr:to>
      <xdr:col>2</xdr:col>
      <xdr:colOff>692150</xdr:colOff>
      <xdr:row>15</xdr:row>
      <xdr:rowOff>63839</xdr:rowOff>
    </xdr:to>
    <xdr:sp macro="" textlink="">
      <xdr:nvSpPr>
        <xdr:cNvPr id="73" name="円/楕円 72"/>
        <xdr:cNvSpPr/>
      </xdr:nvSpPr>
      <xdr:spPr bwMode="auto">
        <a:xfrm>
          <a:off x="2857500" y="2581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74016</xdr:rowOff>
    </xdr:from>
    <xdr:ext cx="762000" cy="259045"/>
    <xdr:sp macro="" textlink="">
      <xdr:nvSpPr>
        <xdr:cNvPr id="74" name="テキスト ボックス 73"/>
        <xdr:cNvSpPr txBox="1"/>
      </xdr:nvSpPr>
      <xdr:spPr>
        <a:xfrm>
          <a:off x="2527300" y="235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228,274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283526</xdr:rowOff>
    </xdr:from>
    <xdr:to>
      <xdr:col>4</xdr:col>
      <xdr:colOff>1117600</xdr:colOff>
      <xdr:row>38</xdr:row>
      <xdr:rowOff>47110</xdr:rowOff>
    </xdr:to>
    <xdr:cxnSp macro="">
      <xdr:nvCxnSpPr>
        <xdr:cNvPr id="104" name="直線コネクタ 103"/>
        <xdr:cNvCxnSpPr/>
      </xdr:nvCxnSpPr>
      <xdr:spPr bwMode="auto">
        <a:xfrm flipV="1">
          <a:off x="5651500" y="6208076"/>
          <a:ext cx="0" cy="13066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19187</xdr:rowOff>
    </xdr:from>
    <xdr:ext cx="762000" cy="259045"/>
    <xdr:sp macro="" textlink="">
      <xdr:nvSpPr>
        <xdr:cNvPr id="105" name="人口1人当たり決算額の推移最小値テキスト445"/>
        <xdr:cNvSpPr txBox="1"/>
      </xdr:nvSpPr>
      <xdr:spPr>
        <a:xfrm>
          <a:off x="5740400" y="748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38</xdr:row>
      <xdr:rowOff>47110</xdr:rowOff>
    </xdr:from>
    <xdr:to>
      <xdr:col>5</xdr:col>
      <xdr:colOff>73025</xdr:colOff>
      <xdr:row>38</xdr:row>
      <xdr:rowOff>47110</xdr:rowOff>
    </xdr:to>
    <xdr:cxnSp macro="">
      <xdr:nvCxnSpPr>
        <xdr:cNvPr id="106" name="直線コネクタ 105"/>
        <xdr:cNvCxnSpPr/>
      </xdr:nvCxnSpPr>
      <xdr:spPr bwMode="auto">
        <a:xfrm>
          <a:off x="5562600" y="7514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27003</xdr:rowOff>
    </xdr:from>
    <xdr:ext cx="762000" cy="259045"/>
    <xdr:sp macro="" textlink="">
      <xdr:nvSpPr>
        <xdr:cNvPr id="107" name="人口1人当たり決算額の推移最大値テキスト445"/>
        <xdr:cNvSpPr txBox="1"/>
      </xdr:nvSpPr>
      <xdr:spPr>
        <a:xfrm>
          <a:off x="5740400" y="5951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33</xdr:row>
      <xdr:rowOff>283526</xdr:rowOff>
    </xdr:from>
    <xdr:to>
      <xdr:col>5</xdr:col>
      <xdr:colOff>73025</xdr:colOff>
      <xdr:row>33</xdr:row>
      <xdr:rowOff>283526</xdr:rowOff>
    </xdr:to>
    <xdr:cxnSp macro="">
      <xdr:nvCxnSpPr>
        <xdr:cNvPr id="108" name="直線コネクタ 107"/>
        <xdr:cNvCxnSpPr/>
      </xdr:nvCxnSpPr>
      <xdr:spPr bwMode="auto">
        <a:xfrm>
          <a:off x="5562600" y="6208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283526</xdr:rowOff>
    </xdr:from>
    <xdr:to>
      <xdr:col>4</xdr:col>
      <xdr:colOff>1117600</xdr:colOff>
      <xdr:row>33</xdr:row>
      <xdr:rowOff>335897</xdr:rowOff>
    </xdr:to>
    <xdr:cxnSp macro="">
      <xdr:nvCxnSpPr>
        <xdr:cNvPr id="109" name="直線コネクタ 108"/>
        <xdr:cNvCxnSpPr/>
      </xdr:nvCxnSpPr>
      <xdr:spPr bwMode="auto">
        <a:xfrm flipV="1">
          <a:off x="5003800" y="6208076"/>
          <a:ext cx="647700" cy="52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164972</xdr:rowOff>
    </xdr:from>
    <xdr:ext cx="762000" cy="259045"/>
    <xdr:sp macro="" textlink="">
      <xdr:nvSpPr>
        <xdr:cNvPr id="110" name="人口1人当たり決算額の推移平均値テキスト445"/>
        <xdr:cNvSpPr txBox="1"/>
      </xdr:nvSpPr>
      <xdr:spPr>
        <a:xfrm>
          <a:off x="5740400" y="67753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192895</xdr:rowOff>
    </xdr:from>
    <xdr:to>
      <xdr:col>5</xdr:col>
      <xdr:colOff>34925</xdr:colOff>
      <xdr:row>35</xdr:row>
      <xdr:rowOff>294495</xdr:rowOff>
    </xdr:to>
    <xdr:sp macro="" textlink="">
      <xdr:nvSpPr>
        <xdr:cNvPr id="111" name="フローチャート : 判断 110"/>
        <xdr:cNvSpPr/>
      </xdr:nvSpPr>
      <xdr:spPr bwMode="auto">
        <a:xfrm>
          <a:off x="56007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335897</xdr:rowOff>
    </xdr:from>
    <xdr:to>
      <xdr:col>4</xdr:col>
      <xdr:colOff>469900</xdr:colOff>
      <xdr:row>34</xdr:row>
      <xdr:rowOff>47785</xdr:rowOff>
    </xdr:to>
    <xdr:cxnSp macro="">
      <xdr:nvCxnSpPr>
        <xdr:cNvPr id="112" name="直線コネクタ 111"/>
        <xdr:cNvCxnSpPr/>
      </xdr:nvCxnSpPr>
      <xdr:spPr bwMode="auto">
        <a:xfrm flipV="1">
          <a:off x="4305300" y="6260447"/>
          <a:ext cx="698500" cy="54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155698</xdr:rowOff>
    </xdr:from>
    <xdr:to>
      <xdr:col>4</xdr:col>
      <xdr:colOff>520700</xdr:colOff>
      <xdr:row>35</xdr:row>
      <xdr:rowOff>257298</xdr:rowOff>
    </xdr:to>
    <xdr:sp macro="" textlink="">
      <xdr:nvSpPr>
        <xdr:cNvPr id="113" name="フローチャート : 判断 112"/>
        <xdr:cNvSpPr/>
      </xdr:nvSpPr>
      <xdr:spPr bwMode="auto">
        <a:xfrm>
          <a:off x="4953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242075</xdr:rowOff>
    </xdr:from>
    <xdr:ext cx="736600" cy="259045"/>
    <xdr:sp macro="" textlink="">
      <xdr:nvSpPr>
        <xdr:cNvPr id="114" name="テキスト ボックス 113"/>
        <xdr:cNvSpPr txBox="1"/>
      </xdr:nvSpPr>
      <xdr:spPr>
        <a:xfrm>
          <a:off x="4622800" y="6852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258543</xdr:rowOff>
    </xdr:from>
    <xdr:to>
      <xdr:col>3</xdr:col>
      <xdr:colOff>904875</xdr:colOff>
      <xdr:row>34</xdr:row>
      <xdr:rowOff>47785</xdr:rowOff>
    </xdr:to>
    <xdr:cxnSp macro="">
      <xdr:nvCxnSpPr>
        <xdr:cNvPr id="115" name="直線コネクタ 114"/>
        <xdr:cNvCxnSpPr/>
      </xdr:nvCxnSpPr>
      <xdr:spPr bwMode="auto">
        <a:xfrm>
          <a:off x="3606800" y="6183093"/>
          <a:ext cx="698500" cy="132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99659</xdr:rowOff>
    </xdr:from>
    <xdr:to>
      <xdr:col>3</xdr:col>
      <xdr:colOff>955675</xdr:colOff>
      <xdr:row>35</xdr:row>
      <xdr:rowOff>201259</xdr:rowOff>
    </xdr:to>
    <xdr:sp macro="" textlink="">
      <xdr:nvSpPr>
        <xdr:cNvPr id="116" name="フローチャート : 判断 115"/>
        <xdr:cNvSpPr/>
      </xdr:nvSpPr>
      <xdr:spPr bwMode="auto">
        <a:xfrm>
          <a:off x="4254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186036</xdr:rowOff>
    </xdr:from>
    <xdr:ext cx="762000" cy="259045"/>
    <xdr:sp macro="" textlink="">
      <xdr:nvSpPr>
        <xdr:cNvPr id="117" name="テキスト ボックス 116"/>
        <xdr:cNvSpPr txBox="1"/>
      </xdr:nvSpPr>
      <xdr:spPr>
        <a:xfrm>
          <a:off x="3924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65409</xdr:rowOff>
    </xdr:from>
    <xdr:to>
      <xdr:col>3</xdr:col>
      <xdr:colOff>206375</xdr:colOff>
      <xdr:row>33</xdr:row>
      <xdr:rowOff>258543</xdr:rowOff>
    </xdr:to>
    <xdr:cxnSp macro="">
      <xdr:nvCxnSpPr>
        <xdr:cNvPr id="118" name="直線コネクタ 117"/>
        <xdr:cNvCxnSpPr/>
      </xdr:nvCxnSpPr>
      <xdr:spPr bwMode="auto">
        <a:xfrm>
          <a:off x="2908300" y="5989959"/>
          <a:ext cx="698500" cy="193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67361</xdr:rowOff>
    </xdr:from>
    <xdr:to>
      <xdr:col>3</xdr:col>
      <xdr:colOff>257175</xdr:colOff>
      <xdr:row>35</xdr:row>
      <xdr:rowOff>168961</xdr:rowOff>
    </xdr:to>
    <xdr:sp macro="" textlink="">
      <xdr:nvSpPr>
        <xdr:cNvPr id="119" name="フローチャート : 判断 118"/>
        <xdr:cNvSpPr/>
      </xdr:nvSpPr>
      <xdr:spPr bwMode="auto">
        <a:xfrm>
          <a:off x="3556000" y="667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153738</xdr:rowOff>
    </xdr:from>
    <xdr:ext cx="762000" cy="259045"/>
    <xdr:sp macro="" textlink="">
      <xdr:nvSpPr>
        <xdr:cNvPr id="120" name="テキスト ボックス 119"/>
        <xdr:cNvSpPr txBox="1"/>
      </xdr:nvSpPr>
      <xdr:spPr>
        <a:xfrm>
          <a:off x="3225800" y="67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46330</xdr:rowOff>
    </xdr:from>
    <xdr:to>
      <xdr:col>2</xdr:col>
      <xdr:colOff>692150</xdr:colOff>
      <xdr:row>35</xdr:row>
      <xdr:rowOff>147930</xdr:rowOff>
    </xdr:to>
    <xdr:sp macro="" textlink="">
      <xdr:nvSpPr>
        <xdr:cNvPr id="121" name="フローチャート : 判断 120"/>
        <xdr:cNvSpPr/>
      </xdr:nvSpPr>
      <xdr:spPr bwMode="auto">
        <a:xfrm>
          <a:off x="2857500" y="6656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132707</xdr:rowOff>
    </xdr:from>
    <xdr:ext cx="762000" cy="259045"/>
    <xdr:sp macro="" textlink="">
      <xdr:nvSpPr>
        <xdr:cNvPr id="122" name="テキスト ボックス 121"/>
        <xdr:cNvSpPr txBox="1"/>
      </xdr:nvSpPr>
      <xdr:spPr>
        <a:xfrm>
          <a:off x="2527300" y="674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232726</xdr:rowOff>
    </xdr:from>
    <xdr:to>
      <xdr:col>5</xdr:col>
      <xdr:colOff>34925</xdr:colOff>
      <xdr:row>33</xdr:row>
      <xdr:rowOff>334326</xdr:rowOff>
    </xdr:to>
    <xdr:sp macro="" textlink="">
      <xdr:nvSpPr>
        <xdr:cNvPr id="128" name="円/楕円 127"/>
        <xdr:cNvSpPr/>
      </xdr:nvSpPr>
      <xdr:spPr bwMode="auto">
        <a:xfrm>
          <a:off x="5600700" y="6157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179403</xdr:rowOff>
    </xdr:from>
    <xdr:ext cx="762000" cy="259045"/>
    <xdr:sp macro="" textlink="">
      <xdr:nvSpPr>
        <xdr:cNvPr id="129" name="人口1人当たり決算額の推移該当値テキスト445"/>
        <xdr:cNvSpPr txBox="1"/>
      </xdr:nvSpPr>
      <xdr:spPr>
        <a:xfrm>
          <a:off x="5740400" y="6103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98,871</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285097</xdr:rowOff>
    </xdr:from>
    <xdr:to>
      <xdr:col>4</xdr:col>
      <xdr:colOff>520700</xdr:colOff>
      <xdr:row>34</xdr:row>
      <xdr:rowOff>43797</xdr:rowOff>
    </xdr:to>
    <xdr:sp macro="" textlink="">
      <xdr:nvSpPr>
        <xdr:cNvPr id="130" name="円/楕円 129"/>
        <xdr:cNvSpPr/>
      </xdr:nvSpPr>
      <xdr:spPr bwMode="auto">
        <a:xfrm>
          <a:off x="4953000" y="6209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53974</xdr:rowOff>
    </xdr:from>
    <xdr:ext cx="736600" cy="259045"/>
    <xdr:sp macro="" textlink="">
      <xdr:nvSpPr>
        <xdr:cNvPr id="131" name="テキスト ボックス 130"/>
        <xdr:cNvSpPr txBox="1"/>
      </xdr:nvSpPr>
      <xdr:spPr>
        <a:xfrm>
          <a:off x="4622800" y="5978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94,060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339885</xdr:rowOff>
    </xdr:from>
    <xdr:to>
      <xdr:col>3</xdr:col>
      <xdr:colOff>955675</xdr:colOff>
      <xdr:row>34</xdr:row>
      <xdr:rowOff>98585</xdr:rowOff>
    </xdr:to>
    <xdr:sp macro="" textlink="">
      <xdr:nvSpPr>
        <xdr:cNvPr id="132" name="円/楕円 131"/>
        <xdr:cNvSpPr/>
      </xdr:nvSpPr>
      <xdr:spPr bwMode="auto">
        <a:xfrm>
          <a:off x="4254500" y="6264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108762</xdr:rowOff>
    </xdr:from>
    <xdr:ext cx="762000" cy="259045"/>
    <xdr:sp macro="" textlink="">
      <xdr:nvSpPr>
        <xdr:cNvPr id="133" name="テキスト ボックス 132"/>
        <xdr:cNvSpPr txBox="1"/>
      </xdr:nvSpPr>
      <xdr:spPr>
        <a:xfrm>
          <a:off x="3924300" y="603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89,027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207743</xdr:rowOff>
    </xdr:from>
    <xdr:to>
      <xdr:col>3</xdr:col>
      <xdr:colOff>257175</xdr:colOff>
      <xdr:row>33</xdr:row>
      <xdr:rowOff>309343</xdr:rowOff>
    </xdr:to>
    <xdr:sp macro="" textlink="">
      <xdr:nvSpPr>
        <xdr:cNvPr id="134" name="円/楕円 133"/>
        <xdr:cNvSpPr/>
      </xdr:nvSpPr>
      <xdr:spPr bwMode="auto">
        <a:xfrm>
          <a:off x="3556000" y="6132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148070</xdr:rowOff>
    </xdr:from>
    <xdr:ext cx="762000" cy="259045"/>
    <xdr:sp macro="" textlink="">
      <xdr:nvSpPr>
        <xdr:cNvPr id="135" name="テキスト ボックス 134"/>
        <xdr:cNvSpPr txBox="1"/>
      </xdr:nvSpPr>
      <xdr:spPr>
        <a:xfrm>
          <a:off x="3225800" y="5901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101,166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14609</xdr:rowOff>
    </xdr:from>
    <xdr:to>
      <xdr:col>2</xdr:col>
      <xdr:colOff>692150</xdr:colOff>
      <xdr:row>33</xdr:row>
      <xdr:rowOff>116209</xdr:rowOff>
    </xdr:to>
    <xdr:sp macro="" textlink="">
      <xdr:nvSpPr>
        <xdr:cNvPr id="136" name="円/楕円 135"/>
        <xdr:cNvSpPr/>
      </xdr:nvSpPr>
      <xdr:spPr bwMode="auto">
        <a:xfrm>
          <a:off x="2857500" y="5939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297836</xdr:rowOff>
    </xdr:from>
    <xdr:ext cx="762000" cy="259045"/>
    <xdr:sp macro="" textlink="">
      <xdr:nvSpPr>
        <xdr:cNvPr id="137" name="テキスト ボックス 136"/>
        <xdr:cNvSpPr txBox="1"/>
      </xdr:nvSpPr>
      <xdr:spPr>
        <a:xfrm>
          <a:off x="2527300" y="570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Ｈ２４年度は国保に対する財政補てん操出があり、実質収支が減少した。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Ｈ２５年度は、除雪費の追加補正等不測の事態により、財政調整基金を限度ぎりぎりまで予算措置した結果、年度末残高が著しく減少したものである。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経常収支率は低く財政硬直度は低いものの、財調不足により柔軟性も低い財政構造となっている。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すべての会計で赤字や資金不足はない。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特別会計については、年度支出を適正に見極め、過分な操出が無いよう精査の上執行しているため、形式収支額でも過大な剰余金が発生していないため、比率は低めである。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特に後期高齢者については、百万円未満、下水道階については実質収支０円となるよう決算処理している。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一般会計債及び水道事業債は減少方向、下水道会計は資本費平準化債の関係から横ばいという状況になっているため、少しずつ減少していく。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算入公債費については、一般会計債の臨時財政対策債、過疎及び辺地債が多くを占めているため、一般会計債の減少とともに減少していく傾向にある。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地方債残高、債務負担残高が確実に減少しており、今後も減少していく傾向にある。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ただ、比率については、決して低いわけではないので、引き続き地方債及び債務負担の設定の抑制に努めるものとする。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8256635</v>
      </c>
      <c r="BO4" s="379"/>
      <c r="BP4" s="379"/>
      <c r="BQ4" s="379"/>
      <c r="BR4" s="379"/>
      <c r="BS4" s="379"/>
      <c r="BT4" s="379"/>
      <c r="BU4" s="380"/>
      <c r="BV4" s="378">
        <v>7291293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2.2999999999999998</v>
      </c>
      <c r="CU4" s="554"/>
      <c r="CV4" s="554"/>
      <c r="CW4" s="554"/>
      <c r="CX4" s="554"/>
      <c r="CY4" s="554"/>
      <c r="CZ4" s="554"/>
      <c r="DA4" s="555"/>
      <c r="DB4" s="553">
        <v>1.3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8163729</v>
      </c>
      <c r="BO5" s="384"/>
      <c r="BP5" s="384"/>
      <c r="BQ5" s="384"/>
      <c r="BR5" s="384"/>
      <c r="BS5" s="384"/>
      <c r="BT5" s="384"/>
      <c r="BU5" s="385"/>
      <c r="BV5" s="383">
        <v>7237538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82.2</v>
      </c>
      <c r="CU5" s="354"/>
      <c r="CV5" s="354"/>
      <c r="CW5" s="354"/>
      <c r="CX5" s="354"/>
      <c r="CY5" s="354"/>
      <c r="CZ5" s="354"/>
      <c r="DA5" s="355"/>
      <c r="DB5" s="353">
        <v>81.2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92906</v>
      </c>
      <c r="BO6" s="384"/>
      <c r="BP6" s="384"/>
      <c r="BQ6" s="384"/>
      <c r="BR6" s="384"/>
      <c r="BS6" s="384"/>
      <c r="BT6" s="384"/>
      <c r="BU6" s="385"/>
      <c r="BV6" s="383">
        <v>53755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93.1</v>
      </c>
      <c r="CU6" s="528"/>
      <c r="CV6" s="528"/>
      <c r="CW6" s="528"/>
      <c r="CX6" s="528"/>
      <c r="CY6" s="528"/>
      <c r="CZ6" s="528"/>
      <c r="DA6" s="529"/>
      <c r="DB6" s="527">
        <v>90.7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3122</v>
      </c>
      <c r="BO7" s="384"/>
      <c r="BP7" s="384"/>
      <c r="BQ7" s="384"/>
      <c r="BR7" s="384"/>
      <c r="BS7" s="384"/>
      <c r="BT7" s="384"/>
      <c r="BU7" s="385"/>
      <c r="BV7" s="383">
        <v>1000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3878541</v>
      </c>
      <c r="CU7" s="384"/>
      <c r="CV7" s="384"/>
      <c r="CW7" s="384"/>
      <c r="CX7" s="384"/>
      <c r="CY7" s="384"/>
      <c r="CZ7" s="384"/>
      <c r="DA7" s="385"/>
      <c r="DB7" s="383">
        <v>3977701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89784</v>
      </c>
      <c r="BO8" s="384"/>
      <c r="BP8" s="384"/>
      <c r="BQ8" s="384"/>
      <c r="BR8" s="384"/>
      <c r="BS8" s="384"/>
      <c r="BT8" s="384"/>
      <c r="BU8" s="385"/>
      <c r="BV8" s="383">
        <v>52755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0.93</v>
      </c>
      <c r="CU8" s="491"/>
      <c r="CV8" s="491"/>
      <c r="CW8" s="491"/>
      <c r="CX8" s="491"/>
      <c r="CY8" s="491"/>
      <c r="CZ8" s="491"/>
      <c r="DA8" s="492"/>
      <c r="DB8" s="490">
        <v>0.95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7252</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37029</v>
      </c>
      <c r="BO9" s="384"/>
      <c r="BP9" s="384"/>
      <c r="BQ9" s="384"/>
      <c r="BR9" s="384"/>
      <c r="BS9" s="384"/>
      <c r="BT9" s="384"/>
      <c r="BU9" s="385"/>
      <c r="BV9" s="383">
        <v>-222426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15.8</v>
      </c>
      <c r="CU9" s="354"/>
      <c r="CV9" s="354"/>
      <c r="CW9" s="354"/>
      <c r="CX9" s="354"/>
      <c r="CY9" s="354"/>
      <c r="CZ9" s="354"/>
      <c r="DA9" s="355"/>
      <c r="DB9" s="353">
        <v>14.9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8042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30</v>
      </c>
      <c r="BO10" s="384"/>
      <c r="BP10" s="384"/>
      <c r="BQ10" s="384"/>
      <c r="BR10" s="384"/>
      <c r="BS10" s="384"/>
      <c r="BT10" s="384"/>
      <c r="BU10" s="385"/>
      <c r="BV10" s="383">
        <v>13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2717</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7099</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156260</v>
      </c>
      <c r="BO12" s="384"/>
      <c r="BP12" s="384"/>
      <c r="BQ12" s="384"/>
      <c r="BR12" s="384"/>
      <c r="BS12" s="384"/>
      <c r="BT12" s="384"/>
      <c r="BU12" s="385"/>
      <c r="BV12" s="383">
        <v>209074</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7090</v>
      </c>
      <c r="S13" s="483"/>
      <c r="T13" s="483"/>
      <c r="U13" s="483"/>
      <c r="V13" s="484"/>
      <c r="W13" s="470" t="s">
        <v>124</v>
      </c>
      <c r="X13" s="396"/>
      <c r="Y13" s="396"/>
      <c r="Z13" s="396"/>
      <c r="AA13" s="396"/>
      <c r="AB13" s="397"/>
      <c r="AC13" s="359">
        <v>956</v>
      </c>
      <c r="AD13" s="360"/>
      <c r="AE13" s="360"/>
      <c r="AF13" s="360"/>
      <c r="AG13" s="361"/>
      <c r="AH13" s="359">
        <v>1156</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-119201</v>
      </c>
      <c r="BO13" s="384"/>
      <c r="BP13" s="384"/>
      <c r="BQ13" s="384"/>
      <c r="BR13" s="384"/>
      <c r="BS13" s="384"/>
      <c r="BT13" s="384"/>
      <c r="BU13" s="385"/>
      <c r="BV13" s="383">
        <v>-428770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20.2</v>
      </c>
      <c r="CU13" s="354"/>
      <c r="CV13" s="354"/>
      <c r="CW13" s="354"/>
      <c r="CX13" s="354"/>
      <c r="CY13" s="354"/>
      <c r="CZ13" s="354"/>
      <c r="DA13" s="355"/>
      <c r="DB13" s="353">
        <v>19.7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7143</v>
      </c>
      <c r="S14" s="483"/>
      <c r="T14" s="483"/>
      <c r="U14" s="483"/>
      <c r="V14" s="484"/>
      <c r="W14" s="485"/>
      <c r="X14" s="399"/>
      <c r="Y14" s="399"/>
      <c r="Z14" s="399"/>
      <c r="AA14" s="399"/>
      <c r="AB14" s="400"/>
      <c r="AC14" s="475">
        <v>26.6</v>
      </c>
      <c r="AD14" s="476"/>
      <c r="AE14" s="476"/>
      <c r="AF14" s="476"/>
      <c r="AG14" s="477"/>
      <c r="AH14" s="475">
        <v>29.8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54.1</v>
      </c>
      <c r="CU14" s="454"/>
      <c r="CV14" s="454"/>
      <c r="CW14" s="454"/>
      <c r="CX14" s="454"/>
      <c r="CY14" s="454"/>
      <c r="CZ14" s="454"/>
      <c r="DA14" s="455"/>
      <c r="DB14" s="486">
        <v>55.8</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7136</v>
      </c>
      <c r="S15" s="483"/>
      <c r="T15" s="483"/>
      <c r="U15" s="483"/>
      <c r="V15" s="484"/>
      <c r="W15" s="470" t="s">
        <v>130</v>
      </c>
      <c r="X15" s="396"/>
      <c r="Y15" s="396"/>
      <c r="Z15" s="396"/>
      <c r="AA15" s="396"/>
      <c r="AB15" s="397"/>
      <c r="AC15" s="359">
        <v>1043</v>
      </c>
      <c r="AD15" s="360"/>
      <c r="AE15" s="360"/>
      <c r="AF15" s="360"/>
      <c r="AG15" s="361"/>
      <c r="AH15" s="359">
        <v>1171</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2407466</v>
      </c>
      <c r="BO15" s="379"/>
      <c r="BP15" s="379"/>
      <c r="BQ15" s="379"/>
      <c r="BR15" s="379"/>
      <c r="BS15" s="379"/>
      <c r="BT15" s="379"/>
      <c r="BU15" s="380"/>
      <c r="BV15" s="378">
        <v>2541241</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29</v>
      </c>
      <c r="AD16" s="476"/>
      <c r="AE16" s="476"/>
      <c r="AF16" s="476"/>
      <c r="AG16" s="477"/>
      <c r="AH16" s="475">
        <v>30.2</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2648346</v>
      </c>
      <c r="BO16" s="384"/>
      <c r="BP16" s="384"/>
      <c r="BQ16" s="384"/>
      <c r="BR16" s="384"/>
      <c r="BS16" s="384"/>
      <c r="BT16" s="384"/>
      <c r="BU16" s="385"/>
      <c r="BV16" s="383">
        <v>2739392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1600</v>
      </c>
      <c r="AD17" s="360"/>
      <c r="AE17" s="360"/>
      <c r="AF17" s="360"/>
      <c r="AG17" s="361"/>
      <c r="AH17" s="359">
        <v>1545</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3181230</v>
      </c>
      <c r="BO17" s="384"/>
      <c r="BP17" s="384"/>
      <c r="BQ17" s="384"/>
      <c r="BR17" s="384"/>
      <c r="BS17" s="384"/>
      <c r="BT17" s="384"/>
      <c r="BU17" s="385"/>
      <c r="BV17" s="383">
        <v>3357313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294.39</v>
      </c>
      <c r="M18" s="446"/>
      <c r="N18" s="446"/>
      <c r="O18" s="446"/>
      <c r="P18" s="446"/>
      <c r="Q18" s="446"/>
      <c r="R18" s="447"/>
      <c r="S18" s="447"/>
      <c r="T18" s="447"/>
      <c r="U18" s="447"/>
      <c r="V18" s="448"/>
      <c r="W18" s="462"/>
      <c r="X18" s="463"/>
      <c r="Y18" s="463"/>
      <c r="Z18" s="463"/>
      <c r="AA18" s="463"/>
      <c r="AB18" s="471"/>
      <c r="AC18" s="347">
        <v>44.5</v>
      </c>
      <c r="AD18" s="348"/>
      <c r="AE18" s="348"/>
      <c r="AF18" s="348"/>
      <c r="AG18" s="449"/>
      <c r="AH18" s="347">
        <v>39.9</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3191008</v>
      </c>
      <c r="BO18" s="384"/>
      <c r="BP18" s="384"/>
      <c r="BQ18" s="384"/>
      <c r="BR18" s="384"/>
      <c r="BS18" s="384"/>
      <c r="BT18" s="384"/>
      <c r="BU18" s="385"/>
      <c r="BV18" s="383">
        <v>3268160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25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5833779</v>
      </c>
      <c r="BO19" s="384"/>
      <c r="BP19" s="384"/>
      <c r="BQ19" s="384"/>
      <c r="BR19" s="384"/>
      <c r="BS19" s="384"/>
      <c r="BT19" s="384"/>
      <c r="BU19" s="385"/>
      <c r="BV19" s="383">
        <v>5629769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2710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8293130</v>
      </c>
      <c r="BO23" s="384"/>
      <c r="BP23" s="384"/>
      <c r="BQ23" s="384"/>
      <c r="BR23" s="384"/>
      <c r="BS23" s="384"/>
      <c r="BT23" s="384"/>
      <c r="BU23" s="385"/>
      <c r="BV23" s="383">
        <v>7802164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7650</v>
      </c>
      <c r="R24" s="360"/>
      <c r="S24" s="360"/>
      <c r="T24" s="360"/>
      <c r="U24" s="360"/>
      <c r="V24" s="361"/>
      <c r="W24" s="425"/>
      <c r="X24" s="416"/>
      <c r="Y24" s="417"/>
      <c r="Z24" s="356" t="s">
        <v>153</v>
      </c>
      <c r="AA24" s="357"/>
      <c r="AB24" s="357"/>
      <c r="AC24" s="357"/>
      <c r="AD24" s="357"/>
      <c r="AE24" s="357"/>
      <c r="AF24" s="357"/>
      <c r="AG24" s="358"/>
      <c r="AH24" s="359">
        <v>95</v>
      </c>
      <c r="AI24" s="360"/>
      <c r="AJ24" s="360"/>
      <c r="AK24" s="360"/>
      <c r="AL24" s="361"/>
      <c r="AM24" s="359">
        <v>307135</v>
      </c>
      <c r="AN24" s="360"/>
      <c r="AO24" s="360"/>
      <c r="AP24" s="360"/>
      <c r="AQ24" s="360"/>
      <c r="AR24" s="361"/>
      <c r="AS24" s="359">
        <v>3233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6855631</v>
      </c>
      <c r="BO24" s="384"/>
      <c r="BP24" s="384"/>
      <c r="BQ24" s="384"/>
      <c r="BR24" s="384"/>
      <c r="BS24" s="384"/>
      <c r="BT24" s="384"/>
      <c r="BU24" s="385"/>
      <c r="BV24" s="383">
        <v>6635598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6250</v>
      </c>
      <c r="R25" s="360"/>
      <c r="S25" s="360"/>
      <c r="T25" s="360"/>
      <c r="U25" s="360"/>
      <c r="V25" s="361"/>
      <c r="W25" s="425"/>
      <c r="X25" s="416"/>
      <c r="Y25" s="417"/>
      <c r="Z25" s="356" t="s">
        <v>156</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1343761</v>
      </c>
      <c r="BO25" s="379"/>
      <c r="BP25" s="379"/>
      <c r="BQ25" s="379"/>
      <c r="BR25" s="379"/>
      <c r="BS25" s="379"/>
      <c r="BT25" s="379"/>
      <c r="BU25" s="380"/>
      <c r="BV25" s="378">
        <v>1525929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5750</v>
      </c>
      <c r="R26" s="360"/>
      <c r="S26" s="360"/>
      <c r="T26" s="360"/>
      <c r="U26" s="360"/>
      <c r="V26" s="361"/>
      <c r="W26" s="425"/>
      <c r="X26" s="416"/>
      <c r="Y26" s="417"/>
      <c r="Z26" s="356" t="s">
        <v>159</v>
      </c>
      <c r="AA26" s="436"/>
      <c r="AB26" s="436"/>
      <c r="AC26" s="436"/>
      <c r="AD26" s="436"/>
      <c r="AE26" s="436"/>
      <c r="AF26" s="436"/>
      <c r="AG26" s="437"/>
      <c r="AH26" s="359">
        <v>1</v>
      </c>
      <c r="AI26" s="360"/>
      <c r="AJ26" s="360"/>
      <c r="AK26" s="360"/>
      <c r="AL26" s="361"/>
      <c r="AM26" s="359">
        <v>3126</v>
      </c>
      <c r="AN26" s="360"/>
      <c r="AO26" s="360"/>
      <c r="AP26" s="360"/>
      <c r="AQ26" s="360"/>
      <c r="AR26" s="361"/>
      <c r="AS26" s="359">
        <v>3126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2700</v>
      </c>
      <c r="R27" s="360"/>
      <c r="S27" s="360"/>
      <c r="T27" s="360"/>
      <c r="U27" s="360"/>
      <c r="V27" s="361"/>
      <c r="W27" s="425"/>
      <c r="X27" s="416"/>
      <c r="Y27" s="417"/>
      <c r="Z27" s="356" t="s">
        <v>162</v>
      </c>
      <c r="AA27" s="357"/>
      <c r="AB27" s="357"/>
      <c r="AC27" s="357"/>
      <c r="AD27" s="357"/>
      <c r="AE27" s="357"/>
      <c r="AF27" s="357"/>
      <c r="AG27" s="358"/>
      <c r="AH27" s="359">
        <v>2</v>
      </c>
      <c r="AI27" s="360"/>
      <c r="AJ27" s="360"/>
      <c r="AK27" s="360"/>
      <c r="AL27" s="361"/>
      <c r="AM27" s="359">
        <v>6922</v>
      </c>
      <c r="AN27" s="360"/>
      <c r="AO27" s="360"/>
      <c r="AP27" s="360"/>
      <c r="AQ27" s="360"/>
      <c r="AR27" s="361"/>
      <c r="AS27" s="359">
        <v>3461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91045</v>
      </c>
      <c r="BO27" s="387"/>
      <c r="BP27" s="387"/>
      <c r="BQ27" s="387"/>
      <c r="BR27" s="387"/>
      <c r="BS27" s="387"/>
      <c r="BT27" s="387"/>
      <c r="BU27" s="388"/>
      <c r="BV27" s="386">
        <v>91045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2400</v>
      </c>
      <c r="R28" s="360"/>
      <c r="S28" s="360"/>
      <c r="T28" s="360"/>
      <c r="U28" s="360"/>
      <c r="V28" s="361"/>
      <c r="W28" s="425"/>
      <c r="X28" s="416"/>
      <c r="Y28" s="417"/>
      <c r="Z28" s="356" t="s">
        <v>165</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6330</v>
      </c>
      <c r="BO28" s="379"/>
      <c r="BP28" s="379"/>
      <c r="BQ28" s="379"/>
      <c r="BR28" s="379"/>
      <c r="BS28" s="379"/>
      <c r="BT28" s="379"/>
      <c r="BU28" s="380"/>
      <c r="BV28" s="378">
        <v>114805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12</v>
      </c>
      <c r="M29" s="360"/>
      <c r="N29" s="360"/>
      <c r="O29" s="360"/>
      <c r="P29" s="361"/>
      <c r="Q29" s="359">
        <v>2300</v>
      </c>
      <c r="R29" s="360"/>
      <c r="S29" s="360"/>
      <c r="T29" s="360"/>
      <c r="U29" s="360"/>
      <c r="V29" s="361"/>
      <c r="W29" s="425"/>
      <c r="X29" s="416"/>
      <c r="Y29" s="417"/>
      <c r="Z29" s="356" t="s">
        <v>169</v>
      </c>
      <c r="AA29" s="357"/>
      <c r="AB29" s="357"/>
      <c r="AC29" s="357"/>
      <c r="AD29" s="357"/>
      <c r="AE29" s="357"/>
      <c r="AF29" s="357"/>
      <c r="AG29" s="358"/>
      <c r="AH29" s="359">
        <v>97</v>
      </c>
      <c r="AI29" s="360"/>
      <c r="AJ29" s="360"/>
      <c r="AK29" s="360"/>
      <c r="AL29" s="361"/>
      <c r="AM29" s="359">
        <v>314057</v>
      </c>
      <c r="AN29" s="360"/>
      <c r="AO29" s="360"/>
      <c r="AP29" s="360"/>
      <c r="AQ29" s="360"/>
      <c r="AR29" s="361"/>
      <c r="AS29" s="359">
        <v>3238</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2626</v>
      </c>
      <c r="BO29" s="384"/>
      <c r="BP29" s="384"/>
      <c r="BQ29" s="384"/>
      <c r="BR29" s="384"/>
      <c r="BS29" s="384"/>
      <c r="BT29" s="384"/>
      <c r="BU29" s="385"/>
      <c r="BV29" s="383">
        <v>2626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93.1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6989588</v>
      </c>
      <c r="BO30" s="387"/>
      <c r="BP30" s="387"/>
      <c r="BQ30" s="387"/>
      <c r="BR30" s="387"/>
      <c r="BS30" s="387"/>
      <c r="BT30" s="387"/>
      <c r="BU30" s="388"/>
      <c r="BV30" s="386">
        <v>6766914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一部事務組合下北医療センター</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東通村土地開発公社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下北地域広域行政事務組合</v>
      </c>
      <c r="BZ35" s="342"/>
      <c r="CA35" s="342"/>
      <c r="CB35" s="342"/>
      <c r="CC35" s="342"/>
      <c r="CD35" s="342"/>
      <c r="CE35" s="342"/>
      <c r="CF35" s="342"/>
      <c r="CG35" s="342"/>
      <c r="CH35" s="342"/>
      <c r="CI35" s="342"/>
      <c r="CJ35" s="342"/>
      <c r="CK35" s="342"/>
      <c r="CL35" s="342"/>
      <c r="CM35" s="342"/>
      <c r="CN35" s="165"/>
      <c r="CO35" s="343">
        <f t="shared" ref="CO35:CO43" si="3">IF(CQ35="","",CO34+1)</f>
        <v>15</v>
      </c>
      <c r="CP35" s="343"/>
      <c r="CQ35" s="342" t="str">
        <f>IF('各会計、関係団体の財政状況及び健全化判断比率'!BS8="","",'各会計、関係団体の財政状況及び健全化判断比率'!BS8)</f>
        <v>東通村産業振興公社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青森県後期高齢者広域連合（一般会計）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青森県後期高齢者広域連合（特別会計）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青森県市町村職員退職手当組合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青森県市町村総合事務組合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青森県交通災害共済組合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79" t="s">
        <v>24</v>
      </c>
      <c r="C41" s="1180"/>
      <c r="D41" s="81"/>
      <c r="E41" s="1181" t="s">
        <v>25</v>
      </c>
      <c r="F41" s="1181"/>
      <c r="G41" s="1181"/>
      <c r="H41" s="1182"/>
      <c r="I41" s="82">
        <v>8495</v>
      </c>
      <c r="J41" s="83">
        <v>8090</v>
      </c>
      <c r="K41" s="83">
        <v>7788</v>
      </c>
      <c r="L41" s="83">
        <v>7802</v>
      </c>
      <c r="M41" s="84">
        <v>8293</v>
      </c>
    </row>
    <row r="42" spans="2:13" ht="27.75" customHeight="1">
      <c r="B42" s="1169"/>
      <c r="C42" s="1170"/>
      <c r="D42" s="85"/>
      <c r="E42" s="1173" t="s">
        <v>26</v>
      </c>
      <c r="F42" s="1173"/>
      <c r="G42" s="1173"/>
      <c r="H42" s="1174"/>
      <c r="I42" s="86">
        <v>1391</v>
      </c>
      <c r="J42" s="87">
        <v>2005</v>
      </c>
      <c r="K42" s="87">
        <v>1702</v>
      </c>
      <c r="L42" s="87">
        <v>1523</v>
      </c>
      <c r="M42" s="88">
        <v>1344</v>
      </c>
    </row>
    <row r="43" spans="2:13" ht="27.75" customHeight="1">
      <c r="B43" s="1169"/>
      <c r="C43" s="1170"/>
      <c r="D43" s="85"/>
      <c r="E43" s="1173" t="s">
        <v>27</v>
      </c>
      <c r="F43" s="1173"/>
      <c r="G43" s="1173"/>
      <c r="H43" s="1174"/>
      <c r="I43" s="86">
        <v>5126</v>
      </c>
      <c r="J43" s="87">
        <v>4980</v>
      </c>
      <c r="K43" s="87">
        <v>4847</v>
      </c>
      <c r="L43" s="87">
        <v>4714</v>
      </c>
      <c r="M43" s="88">
        <v>4376</v>
      </c>
    </row>
    <row r="44" spans="2:13" ht="27.75" customHeight="1">
      <c r="B44" s="1169"/>
      <c r="C44" s="1170"/>
      <c r="D44" s="85"/>
      <c r="E44" s="1173" t="s">
        <v>28</v>
      </c>
      <c r="F44" s="1173"/>
      <c r="G44" s="1173"/>
      <c r="H44" s="1174"/>
      <c r="I44" s="86">
        <v>563</v>
      </c>
      <c r="J44" s="87">
        <v>509</v>
      </c>
      <c r="K44" s="87">
        <v>458</v>
      </c>
      <c r="L44" s="87">
        <v>408</v>
      </c>
      <c r="M44" s="88">
        <v>392</v>
      </c>
    </row>
    <row r="45" spans="2:13" ht="27.75" customHeight="1">
      <c r="B45" s="1169"/>
      <c r="C45" s="1170"/>
      <c r="D45" s="85"/>
      <c r="E45" s="1173" t="s">
        <v>29</v>
      </c>
      <c r="F45" s="1173"/>
      <c r="G45" s="1173"/>
      <c r="H45" s="1174"/>
      <c r="I45" s="86">
        <v>1160</v>
      </c>
      <c r="J45" s="87">
        <v>890</v>
      </c>
      <c r="K45" s="87">
        <v>761</v>
      </c>
      <c r="L45" s="87">
        <v>714</v>
      </c>
      <c r="M45" s="88">
        <v>681</v>
      </c>
    </row>
    <row r="46" spans="2:13" ht="27.75" customHeight="1">
      <c r="B46" s="1169"/>
      <c r="C46" s="1170"/>
      <c r="D46" s="85"/>
      <c r="E46" s="1173" t="s">
        <v>30</v>
      </c>
      <c r="F46" s="1173"/>
      <c r="G46" s="1173"/>
      <c r="H46" s="1174"/>
      <c r="I46" s="86">
        <v>62</v>
      </c>
      <c r="J46" s="87">
        <v>80</v>
      </c>
      <c r="K46" s="87">
        <v>142</v>
      </c>
      <c r="L46" s="87">
        <v>155</v>
      </c>
      <c r="M46" s="88" t="s">
        <v>472</v>
      </c>
    </row>
    <row r="47" spans="2:13" ht="27.75" customHeight="1">
      <c r="B47" s="1169"/>
      <c r="C47" s="1170"/>
      <c r="D47" s="85"/>
      <c r="E47" s="1173" t="s">
        <v>31</v>
      </c>
      <c r="F47" s="1173"/>
      <c r="G47" s="1173"/>
      <c r="H47" s="1174"/>
      <c r="I47" s="86" t="s">
        <v>472</v>
      </c>
      <c r="J47" s="87" t="s">
        <v>472</v>
      </c>
      <c r="K47" s="87" t="s">
        <v>472</v>
      </c>
      <c r="L47" s="87" t="s">
        <v>472</v>
      </c>
      <c r="M47" s="88" t="s">
        <v>472</v>
      </c>
    </row>
    <row r="48" spans="2:13" ht="27.75" customHeight="1">
      <c r="B48" s="1171"/>
      <c r="C48" s="1172"/>
      <c r="D48" s="85"/>
      <c r="E48" s="1173" t="s">
        <v>32</v>
      </c>
      <c r="F48" s="1173"/>
      <c r="G48" s="1173"/>
      <c r="H48" s="1174"/>
      <c r="I48" s="86" t="s">
        <v>472</v>
      </c>
      <c r="J48" s="87" t="s">
        <v>472</v>
      </c>
      <c r="K48" s="87" t="s">
        <v>472</v>
      </c>
      <c r="L48" s="87" t="s">
        <v>472</v>
      </c>
      <c r="M48" s="88" t="s">
        <v>472</v>
      </c>
    </row>
    <row r="49" spans="2:13" ht="27.75" customHeight="1">
      <c r="B49" s="1167" t="s">
        <v>33</v>
      </c>
      <c r="C49" s="1168"/>
      <c r="D49" s="89"/>
      <c r="E49" s="1173" t="s">
        <v>34</v>
      </c>
      <c r="F49" s="1173"/>
      <c r="G49" s="1173"/>
      <c r="H49" s="1174"/>
      <c r="I49" s="86">
        <v>7570</v>
      </c>
      <c r="J49" s="87">
        <v>6974</v>
      </c>
      <c r="K49" s="87">
        <v>6662</v>
      </c>
      <c r="L49" s="87">
        <v>6639</v>
      </c>
      <c r="M49" s="88">
        <v>6305</v>
      </c>
    </row>
    <row r="50" spans="2:13" ht="27.75" customHeight="1">
      <c r="B50" s="1169"/>
      <c r="C50" s="1170"/>
      <c r="D50" s="85"/>
      <c r="E50" s="1173" t="s">
        <v>35</v>
      </c>
      <c r="F50" s="1173"/>
      <c r="G50" s="1173"/>
      <c r="H50" s="1174"/>
      <c r="I50" s="86">
        <v>240</v>
      </c>
      <c r="J50" s="87">
        <v>481</v>
      </c>
      <c r="K50" s="87">
        <v>373</v>
      </c>
      <c r="L50" s="87">
        <v>324</v>
      </c>
      <c r="M50" s="88">
        <v>275</v>
      </c>
    </row>
    <row r="51" spans="2:13" ht="27.75" customHeight="1">
      <c r="B51" s="1171"/>
      <c r="C51" s="1172"/>
      <c r="D51" s="85"/>
      <c r="E51" s="1173" t="s">
        <v>36</v>
      </c>
      <c r="F51" s="1173"/>
      <c r="G51" s="1173"/>
      <c r="H51" s="1174"/>
      <c r="I51" s="86">
        <v>6520</v>
      </c>
      <c r="J51" s="87">
        <v>6383</v>
      </c>
      <c r="K51" s="87">
        <v>6361</v>
      </c>
      <c r="L51" s="87">
        <v>6508</v>
      </c>
      <c r="M51" s="88">
        <v>6762</v>
      </c>
    </row>
    <row r="52" spans="2:13" ht="27.75" customHeight="1" thickBot="1">
      <c r="B52" s="1175" t="s">
        <v>37</v>
      </c>
      <c r="C52" s="1176"/>
      <c r="D52" s="90"/>
      <c r="E52" s="1177" t="s">
        <v>38</v>
      </c>
      <c r="F52" s="1177"/>
      <c r="G52" s="1177"/>
      <c r="H52" s="1178"/>
      <c r="I52" s="91">
        <v>2468</v>
      </c>
      <c r="J52" s="92">
        <v>2717</v>
      </c>
      <c r="K52" s="92">
        <v>2301</v>
      </c>
      <c r="L52" s="92">
        <v>1845</v>
      </c>
      <c r="M52" s="93">
        <v>1743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193691</v>
      </c>
      <c r="E3" s="116"/>
      <c r="F3" s="117">
        <v>174443</v>
      </c>
      <c r="G3" s="118"/>
      <c r="H3" s="119"/>
    </row>
    <row r="4" spans="1:8">
      <c r="A4" s="120"/>
      <c r="B4" s="121"/>
      <c r="C4" s="122"/>
      <c r="D4" s="123">
        <v>168221</v>
      </c>
      <c r="E4" s="124"/>
      <c r="F4" s="125">
        <v>89518</v>
      </c>
      <c r="G4" s="126"/>
      <c r="H4" s="127"/>
    </row>
    <row r="5" spans="1:8">
      <c r="A5" s="108" t="s">
        <v>506</v>
      </c>
      <c r="B5" s="113"/>
      <c r="C5" s="114"/>
      <c r="D5" s="115">
        <v>427824</v>
      </c>
      <c r="E5" s="116"/>
      <c r="F5" s="117">
        <v>192544</v>
      </c>
      <c r="G5" s="118"/>
      <c r="H5" s="119"/>
    </row>
    <row r="6" spans="1:8">
      <c r="A6" s="120"/>
      <c r="B6" s="121"/>
      <c r="C6" s="122"/>
      <c r="D6" s="123">
        <v>347436</v>
      </c>
      <c r="E6" s="124"/>
      <c r="F6" s="125">
        <v>82235</v>
      </c>
      <c r="G6" s="126"/>
      <c r="H6" s="127"/>
    </row>
    <row r="7" spans="1:8">
      <c r="A7" s="108" t="s">
        <v>507</v>
      </c>
      <c r="B7" s="113"/>
      <c r="C7" s="114"/>
      <c r="D7" s="115">
        <v>634157</v>
      </c>
      <c r="E7" s="116"/>
      <c r="F7" s="117">
        <v>146140</v>
      </c>
      <c r="G7" s="118"/>
      <c r="H7" s="119"/>
    </row>
    <row r="8" spans="1:8">
      <c r="A8" s="120"/>
      <c r="B8" s="121"/>
      <c r="C8" s="122"/>
      <c r="D8" s="123">
        <v>594727</v>
      </c>
      <c r="E8" s="124"/>
      <c r="F8" s="125">
        <v>75451</v>
      </c>
      <c r="G8" s="126"/>
      <c r="H8" s="127"/>
    </row>
    <row r="9" spans="1:8">
      <c r="A9" s="108" t="s">
        <v>508</v>
      </c>
      <c r="B9" s="113"/>
      <c r="C9" s="114"/>
      <c r="D9" s="115">
        <v>226196</v>
      </c>
      <c r="E9" s="116"/>
      <c r="F9" s="117">
        <v>146641</v>
      </c>
      <c r="G9" s="118"/>
      <c r="H9" s="119"/>
    </row>
    <row r="10" spans="1:8">
      <c r="A10" s="120"/>
      <c r="B10" s="121"/>
      <c r="C10" s="122"/>
      <c r="D10" s="123">
        <v>154372</v>
      </c>
      <c r="E10" s="124"/>
      <c r="F10" s="125">
        <v>68142</v>
      </c>
      <c r="G10" s="126"/>
      <c r="H10" s="127"/>
    </row>
    <row r="11" spans="1:8">
      <c r="A11" s="108" t="s">
        <v>509</v>
      </c>
      <c r="B11" s="113"/>
      <c r="C11" s="114"/>
      <c r="D11" s="115">
        <v>250593</v>
      </c>
      <c r="E11" s="116"/>
      <c r="F11" s="117">
        <v>174587</v>
      </c>
      <c r="G11" s="118"/>
      <c r="H11" s="119"/>
    </row>
    <row r="12" spans="1:8">
      <c r="A12" s="120"/>
      <c r="B12" s="121"/>
      <c r="C12" s="128"/>
      <c r="D12" s="123">
        <v>140773</v>
      </c>
      <c r="E12" s="124"/>
      <c r="F12" s="125">
        <v>79695</v>
      </c>
      <c r="G12" s="126"/>
      <c r="H12" s="127"/>
    </row>
    <row r="13" spans="1:8">
      <c r="A13" s="108"/>
      <c r="B13" s="113"/>
      <c r="C13" s="129"/>
      <c r="D13" s="130">
        <v>346492</v>
      </c>
      <c r="E13" s="131"/>
      <c r="F13" s="132">
        <v>166871</v>
      </c>
      <c r="G13" s="133"/>
      <c r="H13" s="119"/>
    </row>
    <row r="14" spans="1:8">
      <c r="A14" s="120"/>
      <c r="B14" s="121"/>
      <c r="C14" s="122"/>
      <c r="D14" s="123">
        <v>281106</v>
      </c>
      <c r="E14" s="124"/>
      <c r="F14" s="125">
        <v>79008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4.01</v>
      </c>
      <c r="C19" s="134">
        <f>ROUND(VALUE(SUBSTITUTE(実質収支比率等に係る経年分析!G$48,"▲","-")),2)</f>
        <v>4.21</v>
      </c>
      <c r="D19" s="134">
        <f>ROUND(VALUE(SUBSTITUTE(実質収支比率等に係る経年分析!H$48,"▲","-")),2)</f>
        <v>6.64</v>
      </c>
      <c r="E19" s="134">
        <f>ROUND(VALUE(SUBSTITUTE(実質収支比率等に係る経年分析!I$48,"▲","-")),2)</f>
        <v>1.33</v>
      </c>
      <c r="F19" s="134">
        <f>ROUND(VALUE(SUBSTITUTE(実質収支比率等に係る経年分析!J$48,"▲","-")),2)</f>
        <v>2.31</v>
      </c>
    </row>
    <row r="20" spans="1:11">
      <c r="A20" s="134" t="s">
        <v>43</v>
      </c>
      <c r="B20" s="134">
        <f>ROUND(VALUE(SUBSTITUTE(実質収支比率等に係る経年分析!F$47,"▲","-")),2)</f>
        <v>13.47</v>
      </c>
      <c r="C20" s="134">
        <f>ROUND(VALUE(SUBSTITUTE(実質収支比率等に係る経年分析!G$47,"▲","-")),2)</f>
        <v>8.19</v>
      </c>
      <c r="D20" s="134">
        <f>ROUND(VALUE(SUBSTITUTE(実質収支比率等に係る経年分析!H$47,"▲","-")),2)</f>
        <v>1.3</v>
      </c>
      <c r="E20" s="134">
        <f>ROUND(VALUE(SUBSTITUTE(実質収支比率等に係る経年分析!I$47,"▲","-")),2)</f>
        <v>2.89</v>
      </c>
      <c r="F20" s="134">
        <f>ROUND(VALUE(SUBSTITUTE(実質収支比率等に係る経年分析!J$47,"▲","-")),2)</f>
        <v>0.16</v>
      </c>
    </row>
    <row r="21" spans="1:11">
      <c r="A21" s="134" t="s">
        <v>44</v>
      </c>
      <c r="B21" s="134">
        <f>IF(ISNUMBER(VALUE(SUBSTITUTE(実質収支比率等に係る経年分析!F$49,"▲","-"))),ROUND(VALUE(SUBSTITUTE(実質収支比率等に係る経年分析!F$49,"▲","-")),2),NA())</f>
        <v>-1.64</v>
      </c>
      <c r="C21" s="134">
        <f>IF(ISNUMBER(VALUE(SUBSTITUTE(実質収支比率等に係る経年分析!G$49,"▲","-"))),ROUND(VALUE(SUBSTITUTE(実質収支比率等に係る経年分析!G$49,"▲","-")),2),NA())</f>
        <v>-8.98</v>
      </c>
      <c r="D21" s="134">
        <f>IF(ISNUMBER(VALUE(SUBSTITUTE(実質収支比率等に係る経年分析!H$49,"▲","-"))),ROUND(VALUE(SUBSTITUTE(実質収支比率等に係る経年分析!H$49,"▲","-")),2),NA())</f>
        <v>-8.99</v>
      </c>
      <c r="E21" s="134">
        <f>IF(ISNUMBER(VALUE(SUBSTITUTE(実質収支比率等に係る経年分析!I$49,"▲","-"))),ROUND(VALUE(SUBSTITUTE(実質収支比率等に係る経年分析!I$49,"▲","-")),2),NA())</f>
        <v>-10.78</v>
      </c>
      <c r="F21" s="134">
        <f>IF(ISNUMBER(VALUE(SUBSTITUTE(実質収支比率等に係る経年分析!J$49,"▲","-"))),ROUND(VALUE(SUBSTITUTE(実質収支比率等に係る経年分析!J$49,"▲","-")),2),NA())</f>
        <v>-3.07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0.55000000000000004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0.55000000000000004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7.0000000000000007E-2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0.56000000000000005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936</v>
      </c>
      <c r="E42" s="136"/>
      <c r="F42" s="136"/>
      <c r="G42" s="136">
        <f>'実質公債費比率（分子）の構造'!L$52</f>
        <v>937</v>
      </c>
      <c r="H42" s="136"/>
      <c r="I42" s="136"/>
      <c r="J42" s="136">
        <f>'実質公債費比率（分子）の構造'!M$52</f>
        <v>884</v>
      </c>
      <c r="K42" s="136"/>
      <c r="L42" s="136"/>
      <c r="M42" s="136">
        <f>'実質公債費比率（分子）の構造'!N$52</f>
        <v>771</v>
      </c>
      <c r="N42" s="136"/>
      <c r="O42" s="136"/>
      <c r="P42" s="136">
        <f>'実質公債費比率（分子）の構造'!O$52</f>
        <v>664</v>
      </c>
    </row>
    <row r="43" spans="1:16">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4</v>
      </c>
      <c r="L43" s="136"/>
      <c r="M43" s="136"/>
      <c r="N43" s="136">
        <f>'実質公債費比率（分子）の構造'!O$51</f>
        <v>4</v>
      </c>
      <c r="O43" s="136"/>
      <c r="P43" s="136"/>
    </row>
    <row r="44" spans="1:16">
      <c r="A44" s="136" t="s">
        <v>53</v>
      </c>
      <c r="B44" s="136">
        <f>'実質公債費比率（分子）の構造'!K$50</f>
        <v>86</v>
      </c>
      <c r="C44" s="136"/>
      <c r="D44" s="136"/>
      <c r="E44" s="136">
        <f>'実質公債費比率（分子）の構造'!L$50</f>
        <v>75</v>
      </c>
      <c r="F44" s="136"/>
      <c r="G44" s="136"/>
      <c r="H44" s="136">
        <f>'実質公債費比率（分子）の構造'!M$50</f>
        <v>65</v>
      </c>
      <c r="I44" s="136"/>
      <c r="J44" s="136"/>
      <c r="K44" s="136">
        <f>'実質公債費比率（分子）の構造'!N$50</f>
        <v>69</v>
      </c>
      <c r="L44" s="136"/>
      <c r="M44" s="136"/>
      <c r="N44" s="136">
        <f>'実質公債費比率（分子）の構造'!O$50</f>
        <v>6</v>
      </c>
      <c r="O44" s="136"/>
      <c r="P44" s="136"/>
    </row>
    <row r="45" spans="1:16">
      <c r="A45" s="136" t="s">
        <v>54</v>
      </c>
      <c r="B45" s="136">
        <f>'実質公債費比率（分子）の構造'!K$49</f>
        <v>60</v>
      </c>
      <c r="C45" s="136"/>
      <c r="D45" s="136"/>
      <c r="E45" s="136">
        <f>'実質公債費比率（分子）の構造'!L$49</f>
        <v>67</v>
      </c>
      <c r="F45" s="136"/>
      <c r="G45" s="136"/>
      <c r="H45" s="136">
        <f>'実質公債費比率（分子）の構造'!M$49</f>
        <v>63</v>
      </c>
      <c r="I45" s="136"/>
      <c r="J45" s="136"/>
      <c r="K45" s="136">
        <f>'実質公債費比率（分子）の構造'!N$49</f>
        <v>63</v>
      </c>
      <c r="L45" s="136"/>
      <c r="M45" s="136"/>
      <c r="N45" s="136">
        <f>'実質公債費比率（分子）の構造'!O$49</f>
        <v>65</v>
      </c>
      <c r="O45" s="136"/>
      <c r="P45" s="136"/>
    </row>
    <row r="46" spans="1:16">
      <c r="A46" s="136" t="s">
        <v>55</v>
      </c>
      <c r="B46" s="136">
        <f>'実質公債費比率（分子）の構造'!K$48</f>
        <v>357</v>
      </c>
      <c r="C46" s="136"/>
      <c r="D46" s="136"/>
      <c r="E46" s="136">
        <f>'実質公債費比率（分子）の構造'!L$48</f>
        <v>369</v>
      </c>
      <c r="F46" s="136"/>
      <c r="G46" s="136"/>
      <c r="H46" s="136">
        <f>'実質公債費比率（分子）の構造'!M$48</f>
        <v>382</v>
      </c>
      <c r="I46" s="136"/>
      <c r="J46" s="136"/>
      <c r="K46" s="136">
        <f>'実質公債費比率（分子）の構造'!N$48</f>
        <v>378</v>
      </c>
      <c r="L46" s="136"/>
      <c r="M46" s="136"/>
      <c r="N46" s="136">
        <f>'実質公債費比率（分子）の構造'!O$48</f>
        <v>370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1312</v>
      </c>
      <c r="C49" s="136"/>
      <c r="D49" s="136"/>
      <c r="E49" s="136">
        <f>'実質公債費比率（分子）の構造'!L$45</f>
        <v>1164</v>
      </c>
      <c r="F49" s="136"/>
      <c r="G49" s="136"/>
      <c r="H49" s="136">
        <f>'実質公債費比率（分子）の構造'!M$45</f>
        <v>1013</v>
      </c>
      <c r="I49" s="136"/>
      <c r="J49" s="136"/>
      <c r="K49" s="136">
        <f>'実質公債費比率（分子）の構造'!N$45</f>
        <v>930</v>
      </c>
      <c r="L49" s="136"/>
      <c r="M49" s="136"/>
      <c r="N49" s="136">
        <f>'実質公債費比率（分子）の構造'!O$45</f>
        <v>922</v>
      </c>
      <c r="O49" s="136"/>
      <c r="P49" s="136"/>
    </row>
    <row r="50" spans="1:16">
      <c r="A50" s="136" t="s">
        <v>59</v>
      </c>
      <c r="B50" s="136" t="e">
        <f>NA()</f>
        <v>#N/A</v>
      </c>
      <c r="C50" s="136">
        <f>IF(ISNUMBER('実質公債費比率（分子）の構造'!K$53),'実質公債費比率（分子）の構造'!K$53,NA())</f>
        <v>880</v>
      </c>
      <c r="D50" s="136" t="e">
        <f>NA()</f>
        <v>#N/A</v>
      </c>
      <c r="E50" s="136" t="e">
        <f>NA()</f>
        <v>#N/A</v>
      </c>
      <c r="F50" s="136">
        <f>IF(ISNUMBER('実質公債費比率（分子）の構造'!L$53),'実質公債費比率（分子）の構造'!L$53,NA())</f>
        <v>739</v>
      </c>
      <c r="G50" s="136" t="e">
        <f>NA()</f>
        <v>#N/A</v>
      </c>
      <c r="H50" s="136" t="e">
        <f>NA()</f>
        <v>#N/A</v>
      </c>
      <c r="I50" s="136">
        <f>IF(ISNUMBER('実質公債費比率（分子）の構造'!M$53),'実質公債費比率（分子）の構造'!M$53,NA())</f>
        <v>640</v>
      </c>
      <c r="J50" s="136" t="e">
        <f>NA()</f>
        <v>#N/A</v>
      </c>
      <c r="K50" s="136" t="e">
        <f>NA()</f>
        <v>#N/A</v>
      </c>
      <c r="L50" s="136">
        <f>IF(ISNUMBER('実質公債費比率（分子）の構造'!N$53),'実質公債費比率（分子）の構造'!N$53,NA())</f>
        <v>673</v>
      </c>
      <c r="M50" s="136" t="e">
        <f>NA()</f>
        <v>#N/A</v>
      </c>
      <c r="N50" s="136" t="e">
        <f>NA()</f>
        <v>#N/A</v>
      </c>
      <c r="O50" s="136">
        <f>IF(ISNUMBER('実質公債費比率（分子）の構造'!O$53),'実質公債費比率（分子）の構造'!O$53,NA())</f>
        <v>703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6520</v>
      </c>
      <c r="E56" s="135"/>
      <c r="F56" s="135"/>
      <c r="G56" s="135">
        <f>'将来負担比率（分子）の構造'!J$51</f>
        <v>6383</v>
      </c>
      <c r="H56" s="135"/>
      <c r="I56" s="135"/>
      <c r="J56" s="135">
        <f>'将来負担比率（分子）の構造'!K$51</f>
        <v>6361</v>
      </c>
      <c r="K56" s="135"/>
      <c r="L56" s="135"/>
      <c r="M56" s="135">
        <f>'将来負担比率（分子）の構造'!L$51</f>
        <v>6508</v>
      </c>
      <c r="N56" s="135"/>
      <c r="O56" s="135"/>
      <c r="P56" s="135">
        <f>'将来負担比率（分子）の構造'!M$51</f>
        <v>6762</v>
      </c>
    </row>
    <row r="57" spans="1:16">
      <c r="A57" s="135" t="s">
        <v>35</v>
      </c>
      <c r="B57" s="135"/>
      <c r="C57" s="135"/>
      <c r="D57" s="135">
        <f>'将来負担比率（分子）の構造'!I$50</f>
        <v>240</v>
      </c>
      <c r="E57" s="135"/>
      <c r="F57" s="135"/>
      <c r="G57" s="135">
        <f>'将来負担比率（分子）の構造'!J$50</f>
        <v>481</v>
      </c>
      <c r="H57" s="135"/>
      <c r="I57" s="135"/>
      <c r="J57" s="135">
        <f>'将来負担比率（分子）の構造'!K$50</f>
        <v>373</v>
      </c>
      <c r="K57" s="135"/>
      <c r="L57" s="135"/>
      <c r="M57" s="135">
        <f>'将来負担比率（分子）の構造'!L$50</f>
        <v>324</v>
      </c>
      <c r="N57" s="135"/>
      <c r="O57" s="135"/>
      <c r="P57" s="135">
        <f>'将来負担比率（分子）の構造'!M$50</f>
        <v>275</v>
      </c>
    </row>
    <row r="58" spans="1:16">
      <c r="A58" s="135" t="s">
        <v>34</v>
      </c>
      <c r="B58" s="135"/>
      <c r="C58" s="135"/>
      <c r="D58" s="135">
        <f>'将来負担比率（分子）の構造'!I$49</f>
        <v>7570</v>
      </c>
      <c r="E58" s="135"/>
      <c r="F58" s="135"/>
      <c r="G58" s="135">
        <f>'将来負担比率（分子）の構造'!J$49</f>
        <v>6974</v>
      </c>
      <c r="H58" s="135"/>
      <c r="I58" s="135"/>
      <c r="J58" s="135">
        <f>'将来負担比率（分子）の構造'!K$49</f>
        <v>6662</v>
      </c>
      <c r="K58" s="135"/>
      <c r="L58" s="135"/>
      <c r="M58" s="135">
        <f>'将来負担比率（分子）の構造'!L$49</f>
        <v>6639</v>
      </c>
      <c r="N58" s="135"/>
      <c r="O58" s="135"/>
      <c r="P58" s="135">
        <f>'将来負担比率（分子）の構造'!M$49</f>
        <v>6305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62</v>
      </c>
      <c r="C61" s="135"/>
      <c r="D61" s="135"/>
      <c r="E61" s="135">
        <f>'将来負担比率（分子）の構造'!J$46</f>
        <v>80</v>
      </c>
      <c r="F61" s="135"/>
      <c r="G61" s="135"/>
      <c r="H61" s="135">
        <f>'将来負担比率（分子）の構造'!K$46</f>
        <v>142</v>
      </c>
      <c r="I61" s="135"/>
      <c r="J61" s="135"/>
      <c r="K61" s="135">
        <f>'将来負担比率（分子）の構造'!L$46</f>
        <v>155</v>
      </c>
      <c r="L61" s="135"/>
      <c r="M61" s="135"/>
      <c r="N61" s="135" t="str">
        <f>'将来負担比率（分子）の構造'!M$46</f>
        <v>-</v>
      </c>
      <c r="O61" s="135"/>
      <c r="P61" s="135"/>
    </row>
    <row r="62" spans="1:16">
      <c r="A62" s="135" t="s">
        <v>29</v>
      </c>
      <c r="B62" s="135">
        <f>'将来負担比率（分子）の構造'!I$45</f>
        <v>1160</v>
      </c>
      <c r="C62" s="135"/>
      <c r="D62" s="135"/>
      <c r="E62" s="135">
        <f>'将来負担比率（分子）の構造'!J$45</f>
        <v>890</v>
      </c>
      <c r="F62" s="135"/>
      <c r="G62" s="135"/>
      <c r="H62" s="135">
        <f>'将来負担比率（分子）の構造'!K$45</f>
        <v>761</v>
      </c>
      <c r="I62" s="135"/>
      <c r="J62" s="135"/>
      <c r="K62" s="135">
        <f>'将来負担比率（分子）の構造'!L$45</f>
        <v>714</v>
      </c>
      <c r="L62" s="135"/>
      <c r="M62" s="135"/>
      <c r="N62" s="135">
        <f>'将来負担比率（分子）の構造'!M$45</f>
        <v>681</v>
      </c>
      <c r="O62" s="135"/>
      <c r="P62" s="135"/>
    </row>
    <row r="63" spans="1:16">
      <c r="A63" s="135" t="s">
        <v>28</v>
      </c>
      <c r="B63" s="135">
        <f>'将来負担比率（分子）の構造'!I$44</f>
        <v>563</v>
      </c>
      <c r="C63" s="135"/>
      <c r="D63" s="135"/>
      <c r="E63" s="135">
        <f>'将来負担比率（分子）の構造'!J$44</f>
        <v>509</v>
      </c>
      <c r="F63" s="135"/>
      <c r="G63" s="135"/>
      <c r="H63" s="135">
        <f>'将来負担比率（分子）の構造'!K$44</f>
        <v>458</v>
      </c>
      <c r="I63" s="135"/>
      <c r="J63" s="135"/>
      <c r="K63" s="135">
        <f>'将来負担比率（分子）の構造'!L$44</f>
        <v>408</v>
      </c>
      <c r="L63" s="135"/>
      <c r="M63" s="135"/>
      <c r="N63" s="135">
        <f>'将来負担比率（分子）の構造'!M$44</f>
        <v>392</v>
      </c>
      <c r="O63" s="135"/>
      <c r="P63" s="135"/>
    </row>
    <row r="64" spans="1:16">
      <c r="A64" s="135" t="s">
        <v>27</v>
      </c>
      <c r="B64" s="135">
        <f>'将来負担比率（分子）の構造'!I$43</f>
        <v>5126</v>
      </c>
      <c r="C64" s="135"/>
      <c r="D64" s="135"/>
      <c r="E64" s="135">
        <f>'将来負担比率（分子）の構造'!J$43</f>
        <v>4980</v>
      </c>
      <c r="F64" s="135"/>
      <c r="G64" s="135"/>
      <c r="H64" s="135">
        <f>'将来負担比率（分子）の構造'!K$43</f>
        <v>4847</v>
      </c>
      <c r="I64" s="135"/>
      <c r="J64" s="135"/>
      <c r="K64" s="135">
        <f>'将来負担比率（分子）の構造'!L$43</f>
        <v>4714</v>
      </c>
      <c r="L64" s="135"/>
      <c r="M64" s="135"/>
      <c r="N64" s="135">
        <f>'将来負担比率（分子）の構造'!M$43</f>
        <v>4376</v>
      </c>
      <c r="O64" s="135"/>
      <c r="P64" s="135"/>
    </row>
    <row r="65" spans="1:16">
      <c r="A65" s="135" t="s">
        <v>26</v>
      </c>
      <c r="B65" s="135">
        <f>'将来負担比率（分子）の構造'!I$42</f>
        <v>1391</v>
      </c>
      <c r="C65" s="135"/>
      <c r="D65" s="135"/>
      <c r="E65" s="135">
        <f>'将来負担比率（分子）の構造'!J$42</f>
        <v>2005</v>
      </c>
      <c r="F65" s="135"/>
      <c r="G65" s="135"/>
      <c r="H65" s="135">
        <f>'将来負担比率（分子）の構造'!K$42</f>
        <v>1702</v>
      </c>
      <c r="I65" s="135"/>
      <c r="J65" s="135"/>
      <c r="K65" s="135">
        <f>'将来負担比率（分子）の構造'!L$42</f>
        <v>1523</v>
      </c>
      <c r="L65" s="135"/>
      <c r="M65" s="135"/>
      <c r="N65" s="135">
        <f>'将来負担比率（分子）の構造'!M$42</f>
        <v>1344</v>
      </c>
      <c r="O65" s="135"/>
      <c r="P65" s="135"/>
    </row>
    <row r="66" spans="1:16">
      <c r="A66" s="135" t="s">
        <v>25</v>
      </c>
      <c r="B66" s="135">
        <f>'将来負担比率（分子）の構造'!I$41</f>
        <v>8495</v>
      </c>
      <c r="C66" s="135"/>
      <c r="D66" s="135"/>
      <c r="E66" s="135">
        <f>'将来負担比率（分子）の構造'!J$41</f>
        <v>8090</v>
      </c>
      <c r="F66" s="135"/>
      <c r="G66" s="135"/>
      <c r="H66" s="135">
        <f>'将来負担比率（分子）の構造'!K$41</f>
        <v>7788</v>
      </c>
      <c r="I66" s="135"/>
      <c r="J66" s="135"/>
      <c r="K66" s="135">
        <f>'将来負担比率（分子）の構造'!L$41</f>
        <v>7802</v>
      </c>
      <c r="L66" s="135"/>
      <c r="M66" s="135"/>
      <c r="N66" s="135">
        <f>'将来負担比率（分子）の構造'!M$41</f>
        <v>8293</v>
      </c>
      <c r="O66" s="135"/>
      <c r="P66" s="135"/>
    </row>
    <row r="67" spans="1:16">
      <c r="A67" s="135" t="s">
        <v>63</v>
      </c>
      <c r="B67" s="135" t="e">
        <f>NA()</f>
        <v>#N/A</v>
      </c>
      <c r="C67" s="135">
        <f>IF(ISNUMBER('将来負担比率（分子）の構造'!I$52), IF('将来負担比率（分子）の構造'!I$52 &lt; 0, 0, '将来負担比率（分子）の構造'!I$52), NA())</f>
        <v>2468</v>
      </c>
      <c r="D67" s="135" t="e">
        <f>NA()</f>
        <v>#N/A</v>
      </c>
      <c r="E67" s="135" t="e">
        <f>NA()</f>
        <v>#N/A</v>
      </c>
      <c r="F67" s="135">
        <f>IF(ISNUMBER('将来負担比率（分子）の構造'!J$52), IF('将来負担比率（分子）の構造'!J$52 &lt; 0, 0, '将来負担比率（分子）の構造'!J$52), NA())</f>
        <v>2717</v>
      </c>
      <c r="G67" s="135" t="e">
        <f>NA()</f>
        <v>#N/A</v>
      </c>
      <c r="H67" s="135" t="e">
        <f>NA()</f>
        <v>#N/A</v>
      </c>
      <c r="I67" s="135">
        <f>IF(ISNUMBER('将来負担比率（分子）の構造'!K$52), IF('将来負担比率（分子）の構造'!K$52 &lt; 0, 0, '将来負担比率（分子）の構造'!K$52), NA())</f>
        <v>2301</v>
      </c>
      <c r="J67" s="135" t="e">
        <f>NA()</f>
        <v>#N/A</v>
      </c>
      <c r="K67" s="135" t="e">
        <f>NA()</f>
        <v>#N/A</v>
      </c>
      <c r="L67" s="135">
        <f>IF(ISNUMBER('将来負担比率（分子）の構造'!L$52), IF('将来負担比率（分子）の構造'!L$52 &lt; 0, 0, '将来負担比率（分子）の構造'!L$52), NA())</f>
        <v>1845</v>
      </c>
      <c r="M67" s="135" t="e">
        <f>NA()</f>
        <v>#N/A</v>
      </c>
      <c r="N67" s="135" t="e">
        <f>NA()</f>
        <v>#N/A</v>
      </c>
      <c r="O67" s="135">
        <f>IF(ISNUMBER('将来負担比率（分子）の構造'!M$52), IF('将来負担比率（分子）の構造'!M$52 &lt; 0, 0, '将来負担比率（分子）の構造'!M$52), NA())</f>
        <v>1743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3043942</v>
      </c>
      <c r="S5" s="637"/>
      <c r="T5" s="637"/>
      <c r="U5" s="637"/>
      <c r="V5" s="637"/>
      <c r="W5" s="637"/>
      <c r="X5" s="637"/>
      <c r="Y5" s="684"/>
      <c r="Z5" s="697">
        <v>36.9</v>
      </c>
      <c r="AA5" s="697"/>
      <c r="AB5" s="697"/>
      <c r="AC5" s="697"/>
      <c r="AD5" s="698">
        <v>3043942</v>
      </c>
      <c r="AE5" s="698"/>
      <c r="AF5" s="698"/>
      <c r="AG5" s="698"/>
      <c r="AH5" s="698"/>
      <c r="AI5" s="698"/>
      <c r="AJ5" s="698"/>
      <c r="AK5" s="698"/>
      <c r="AL5" s="685">
        <v>88.8</v>
      </c>
      <c r="AM5" s="654"/>
      <c r="AN5" s="654"/>
      <c r="AO5" s="686"/>
      <c r="AP5" s="673" t="s">
        <v>207</v>
      </c>
      <c r="AQ5" s="674"/>
      <c r="AR5" s="674"/>
      <c r="AS5" s="674"/>
      <c r="AT5" s="674"/>
      <c r="AU5" s="674"/>
      <c r="AV5" s="674"/>
      <c r="AW5" s="674"/>
      <c r="AX5" s="674"/>
      <c r="AY5" s="674"/>
      <c r="AZ5" s="674"/>
      <c r="BA5" s="674"/>
      <c r="BB5" s="674"/>
      <c r="BC5" s="674"/>
      <c r="BD5" s="674"/>
      <c r="BE5" s="674"/>
      <c r="BF5" s="675"/>
      <c r="BG5" s="586">
        <v>3043942</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42129</v>
      </c>
      <c r="S6" s="587"/>
      <c r="T6" s="587"/>
      <c r="U6" s="587"/>
      <c r="V6" s="587"/>
      <c r="W6" s="587"/>
      <c r="X6" s="587"/>
      <c r="Y6" s="588"/>
      <c r="Z6" s="639">
        <v>0.5</v>
      </c>
      <c r="AA6" s="639"/>
      <c r="AB6" s="639"/>
      <c r="AC6" s="639"/>
      <c r="AD6" s="640">
        <v>42129</v>
      </c>
      <c r="AE6" s="640"/>
      <c r="AF6" s="640"/>
      <c r="AG6" s="640"/>
      <c r="AH6" s="640"/>
      <c r="AI6" s="640"/>
      <c r="AJ6" s="640"/>
      <c r="AK6" s="640"/>
      <c r="AL6" s="609">
        <v>1.2</v>
      </c>
      <c r="AM6" s="641"/>
      <c r="AN6" s="641"/>
      <c r="AO6" s="642"/>
      <c r="AP6" s="583" t="s">
        <v>213</v>
      </c>
      <c r="AQ6" s="584"/>
      <c r="AR6" s="584"/>
      <c r="AS6" s="584"/>
      <c r="AT6" s="584"/>
      <c r="AU6" s="584"/>
      <c r="AV6" s="584"/>
      <c r="AW6" s="584"/>
      <c r="AX6" s="584"/>
      <c r="AY6" s="584"/>
      <c r="AZ6" s="584"/>
      <c r="BA6" s="584"/>
      <c r="BB6" s="584"/>
      <c r="BC6" s="584"/>
      <c r="BD6" s="584"/>
      <c r="BE6" s="584"/>
      <c r="BF6" s="585"/>
      <c r="BG6" s="586">
        <v>3043942</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97154</v>
      </c>
      <c r="CS6" s="587"/>
      <c r="CT6" s="587"/>
      <c r="CU6" s="587"/>
      <c r="CV6" s="587"/>
      <c r="CW6" s="587"/>
      <c r="CX6" s="587"/>
      <c r="CY6" s="588"/>
      <c r="CZ6" s="639">
        <v>1.2</v>
      </c>
      <c r="DA6" s="639"/>
      <c r="DB6" s="639"/>
      <c r="DC6" s="639"/>
      <c r="DD6" s="592" t="s">
        <v>208</v>
      </c>
      <c r="DE6" s="587"/>
      <c r="DF6" s="587"/>
      <c r="DG6" s="587"/>
      <c r="DH6" s="587"/>
      <c r="DI6" s="587"/>
      <c r="DJ6" s="587"/>
      <c r="DK6" s="587"/>
      <c r="DL6" s="587"/>
      <c r="DM6" s="587"/>
      <c r="DN6" s="587"/>
      <c r="DO6" s="587"/>
      <c r="DP6" s="588"/>
      <c r="DQ6" s="592">
        <v>97154</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1138</v>
      </c>
      <c r="S7" s="587"/>
      <c r="T7" s="587"/>
      <c r="U7" s="587"/>
      <c r="V7" s="587"/>
      <c r="W7" s="587"/>
      <c r="X7" s="587"/>
      <c r="Y7" s="588"/>
      <c r="Z7" s="639">
        <v>0</v>
      </c>
      <c r="AA7" s="639"/>
      <c r="AB7" s="639"/>
      <c r="AC7" s="639"/>
      <c r="AD7" s="640">
        <v>1138</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288107</v>
      </c>
      <c r="BH7" s="587"/>
      <c r="BI7" s="587"/>
      <c r="BJ7" s="587"/>
      <c r="BK7" s="587"/>
      <c r="BL7" s="587"/>
      <c r="BM7" s="587"/>
      <c r="BN7" s="588"/>
      <c r="BO7" s="639">
        <v>9.5</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1702770</v>
      </c>
      <c r="CS7" s="587"/>
      <c r="CT7" s="587"/>
      <c r="CU7" s="587"/>
      <c r="CV7" s="587"/>
      <c r="CW7" s="587"/>
      <c r="CX7" s="587"/>
      <c r="CY7" s="588"/>
      <c r="CZ7" s="639">
        <v>20.9</v>
      </c>
      <c r="DA7" s="639"/>
      <c r="DB7" s="639"/>
      <c r="DC7" s="639"/>
      <c r="DD7" s="592">
        <v>131948</v>
      </c>
      <c r="DE7" s="587"/>
      <c r="DF7" s="587"/>
      <c r="DG7" s="587"/>
      <c r="DH7" s="587"/>
      <c r="DI7" s="587"/>
      <c r="DJ7" s="587"/>
      <c r="DK7" s="587"/>
      <c r="DL7" s="587"/>
      <c r="DM7" s="587"/>
      <c r="DN7" s="587"/>
      <c r="DO7" s="587"/>
      <c r="DP7" s="588"/>
      <c r="DQ7" s="592">
        <v>1065372</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1195</v>
      </c>
      <c r="S8" s="587"/>
      <c r="T8" s="587"/>
      <c r="U8" s="587"/>
      <c r="V8" s="587"/>
      <c r="W8" s="587"/>
      <c r="X8" s="587"/>
      <c r="Y8" s="588"/>
      <c r="Z8" s="639">
        <v>0</v>
      </c>
      <c r="AA8" s="639"/>
      <c r="AB8" s="639"/>
      <c r="AC8" s="639"/>
      <c r="AD8" s="640">
        <v>1195</v>
      </c>
      <c r="AE8" s="640"/>
      <c r="AF8" s="640"/>
      <c r="AG8" s="640"/>
      <c r="AH8" s="640"/>
      <c r="AI8" s="640"/>
      <c r="AJ8" s="640"/>
      <c r="AK8" s="640"/>
      <c r="AL8" s="609">
        <v>0</v>
      </c>
      <c r="AM8" s="641"/>
      <c r="AN8" s="641"/>
      <c r="AO8" s="642"/>
      <c r="AP8" s="583" t="s">
        <v>219</v>
      </c>
      <c r="AQ8" s="584"/>
      <c r="AR8" s="584"/>
      <c r="AS8" s="584"/>
      <c r="AT8" s="584"/>
      <c r="AU8" s="584"/>
      <c r="AV8" s="584"/>
      <c r="AW8" s="584"/>
      <c r="AX8" s="584"/>
      <c r="AY8" s="584"/>
      <c r="AZ8" s="584"/>
      <c r="BA8" s="584"/>
      <c r="BB8" s="584"/>
      <c r="BC8" s="584"/>
      <c r="BD8" s="584"/>
      <c r="BE8" s="584"/>
      <c r="BF8" s="585"/>
      <c r="BG8" s="586">
        <v>8616</v>
      </c>
      <c r="BH8" s="587"/>
      <c r="BI8" s="587"/>
      <c r="BJ8" s="587"/>
      <c r="BK8" s="587"/>
      <c r="BL8" s="587"/>
      <c r="BM8" s="587"/>
      <c r="BN8" s="588"/>
      <c r="BO8" s="639">
        <v>0.3</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1264000</v>
      </c>
      <c r="CS8" s="587"/>
      <c r="CT8" s="587"/>
      <c r="CU8" s="587"/>
      <c r="CV8" s="587"/>
      <c r="CW8" s="587"/>
      <c r="CX8" s="587"/>
      <c r="CY8" s="588"/>
      <c r="CZ8" s="639">
        <v>15.5</v>
      </c>
      <c r="DA8" s="639"/>
      <c r="DB8" s="639"/>
      <c r="DC8" s="639"/>
      <c r="DD8" s="592">
        <v>116000</v>
      </c>
      <c r="DE8" s="587"/>
      <c r="DF8" s="587"/>
      <c r="DG8" s="587"/>
      <c r="DH8" s="587"/>
      <c r="DI8" s="587"/>
      <c r="DJ8" s="587"/>
      <c r="DK8" s="587"/>
      <c r="DL8" s="587"/>
      <c r="DM8" s="587"/>
      <c r="DN8" s="587"/>
      <c r="DO8" s="587"/>
      <c r="DP8" s="588"/>
      <c r="DQ8" s="592">
        <v>714988</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1304</v>
      </c>
      <c r="S9" s="587"/>
      <c r="T9" s="587"/>
      <c r="U9" s="587"/>
      <c r="V9" s="587"/>
      <c r="W9" s="587"/>
      <c r="X9" s="587"/>
      <c r="Y9" s="588"/>
      <c r="Z9" s="639">
        <v>0</v>
      </c>
      <c r="AA9" s="639"/>
      <c r="AB9" s="639"/>
      <c r="AC9" s="639"/>
      <c r="AD9" s="640">
        <v>1304</v>
      </c>
      <c r="AE9" s="640"/>
      <c r="AF9" s="640"/>
      <c r="AG9" s="640"/>
      <c r="AH9" s="640"/>
      <c r="AI9" s="640"/>
      <c r="AJ9" s="640"/>
      <c r="AK9" s="640"/>
      <c r="AL9" s="609">
        <v>0</v>
      </c>
      <c r="AM9" s="641"/>
      <c r="AN9" s="641"/>
      <c r="AO9" s="642"/>
      <c r="AP9" s="583" t="s">
        <v>222</v>
      </c>
      <c r="AQ9" s="584"/>
      <c r="AR9" s="584"/>
      <c r="AS9" s="584"/>
      <c r="AT9" s="584"/>
      <c r="AU9" s="584"/>
      <c r="AV9" s="584"/>
      <c r="AW9" s="584"/>
      <c r="AX9" s="584"/>
      <c r="AY9" s="584"/>
      <c r="AZ9" s="584"/>
      <c r="BA9" s="584"/>
      <c r="BB9" s="584"/>
      <c r="BC9" s="584"/>
      <c r="BD9" s="584"/>
      <c r="BE9" s="584"/>
      <c r="BF9" s="585"/>
      <c r="BG9" s="586">
        <v>195212</v>
      </c>
      <c r="BH9" s="587"/>
      <c r="BI9" s="587"/>
      <c r="BJ9" s="587"/>
      <c r="BK9" s="587"/>
      <c r="BL9" s="587"/>
      <c r="BM9" s="587"/>
      <c r="BN9" s="588"/>
      <c r="BO9" s="639">
        <v>6.4</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863182</v>
      </c>
      <c r="CS9" s="587"/>
      <c r="CT9" s="587"/>
      <c r="CU9" s="587"/>
      <c r="CV9" s="587"/>
      <c r="CW9" s="587"/>
      <c r="CX9" s="587"/>
      <c r="CY9" s="588"/>
      <c r="CZ9" s="639">
        <v>10.6</v>
      </c>
      <c r="DA9" s="639"/>
      <c r="DB9" s="639"/>
      <c r="DC9" s="639"/>
      <c r="DD9" s="592">
        <v>3045</v>
      </c>
      <c r="DE9" s="587"/>
      <c r="DF9" s="587"/>
      <c r="DG9" s="587"/>
      <c r="DH9" s="587"/>
      <c r="DI9" s="587"/>
      <c r="DJ9" s="587"/>
      <c r="DK9" s="587"/>
      <c r="DL9" s="587"/>
      <c r="DM9" s="587"/>
      <c r="DN9" s="587"/>
      <c r="DO9" s="587"/>
      <c r="DP9" s="588"/>
      <c r="DQ9" s="592">
        <v>820077</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63611</v>
      </c>
      <c r="S10" s="587"/>
      <c r="T10" s="587"/>
      <c r="U10" s="587"/>
      <c r="V10" s="587"/>
      <c r="W10" s="587"/>
      <c r="X10" s="587"/>
      <c r="Y10" s="588"/>
      <c r="Z10" s="639">
        <v>0.8</v>
      </c>
      <c r="AA10" s="639"/>
      <c r="AB10" s="639"/>
      <c r="AC10" s="639"/>
      <c r="AD10" s="640">
        <v>63611</v>
      </c>
      <c r="AE10" s="640"/>
      <c r="AF10" s="640"/>
      <c r="AG10" s="640"/>
      <c r="AH10" s="640"/>
      <c r="AI10" s="640"/>
      <c r="AJ10" s="640"/>
      <c r="AK10" s="640"/>
      <c r="AL10" s="609">
        <v>1.9</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31328</v>
      </c>
      <c r="BH10" s="587"/>
      <c r="BI10" s="587"/>
      <c r="BJ10" s="587"/>
      <c r="BK10" s="587"/>
      <c r="BL10" s="587"/>
      <c r="BM10" s="587"/>
      <c r="BN10" s="588"/>
      <c r="BO10" s="639">
        <v>1</v>
      </c>
      <c r="BP10" s="639"/>
      <c r="BQ10" s="639"/>
      <c r="BR10" s="639"/>
      <c r="BS10" s="592" t="s">
        <v>112</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52951</v>
      </c>
      <c r="BH11" s="587"/>
      <c r="BI11" s="587"/>
      <c r="BJ11" s="587"/>
      <c r="BK11" s="587"/>
      <c r="BL11" s="587"/>
      <c r="BM11" s="587"/>
      <c r="BN11" s="588"/>
      <c r="BO11" s="639">
        <v>1.7</v>
      </c>
      <c r="BP11" s="639"/>
      <c r="BQ11" s="639"/>
      <c r="BR11" s="639"/>
      <c r="BS11" s="592" t="s">
        <v>112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1137357</v>
      </c>
      <c r="CS11" s="587"/>
      <c r="CT11" s="587"/>
      <c r="CU11" s="587"/>
      <c r="CV11" s="587"/>
      <c r="CW11" s="587"/>
      <c r="CX11" s="587"/>
      <c r="CY11" s="588"/>
      <c r="CZ11" s="639">
        <v>13.9</v>
      </c>
      <c r="DA11" s="639"/>
      <c r="DB11" s="639"/>
      <c r="DC11" s="639"/>
      <c r="DD11" s="592">
        <v>739222</v>
      </c>
      <c r="DE11" s="587"/>
      <c r="DF11" s="587"/>
      <c r="DG11" s="587"/>
      <c r="DH11" s="587"/>
      <c r="DI11" s="587"/>
      <c r="DJ11" s="587"/>
      <c r="DK11" s="587"/>
      <c r="DL11" s="587"/>
      <c r="DM11" s="587"/>
      <c r="DN11" s="587"/>
      <c r="DO11" s="587"/>
      <c r="DP11" s="588"/>
      <c r="DQ11" s="592">
        <v>472858</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2694026</v>
      </c>
      <c r="BH12" s="587"/>
      <c r="BI12" s="587"/>
      <c r="BJ12" s="587"/>
      <c r="BK12" s="587"/>
      <c r="BL12" s="587"/>
      <c r="BM12" s="587"/>
      <c r="BN12" s="588"/>
      <c r="BO12" s="639">
        <v>88.5</v>
      </c>
      <c r="BP12" s="639"/>
      <c r="BQ12" s="639"/>
      <c r="BR12" s="639"/>
      <c r="BS12" s="592" t="s">
        <v>112</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61445</v>
      </c>
      <c r="CS12" s="587"/>
      <c r="CT12" s="587"/>
      <c r="CU12" s="587"/>
      <c r="CV12" s="587"/>
      <c r="CW12" s="587"/>
      <c r="CX12" s="587"/>
      <c r="CY12" s="588"/>
      <c r="CZ12" s="639">
        <v>0.8</v>
      </c>
      <c r="DA12" s="639"/>
      <c r="DB12" s="639"/>
      <c r="DC12" s="639"/>
      <c r="DD12" s="592">
        <v>16784</v>
      </c>
      <c r="DE12" s="587"/>
      <c r="DF12" s="587"/>
      <c r="DG12" s="587"/>
      <c r="DH12" s="587"/>
      <c r="DI12" s="587"/>
      <c r="DJ12" s="587"/>
      <c r="DK12" s="587"/>
      <c r="DL12" s="587"/>
      <c r="DM12" s="587"/>
      <c r="DN12" s="587"/>
      <c r="DO12" s="587"/>
      <c r="DP12" s="588"/>
      <c r="DQ12" s="592">
        <v>50601</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12572</v>
      </c>
      <c r="S13" s="587"/>
      <c r="T13" s="587"/>
      <c r="U13" s="587"/>
      <c r="V13" s="587"/>
      <c r="W13" s="587"/>
      <c r="X13" s="587"/>
      <c r="Y13" s="588"/>
      <c r="Z13" s="639">
        <v>0.2</v>
      </c>
      <c r="AA13" s="639"/>
      <c r="AB13" s="639"/>
      <c r="AC13" s="639"/>
      <c r="AD13" s="640">
        <v>12572</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2686368</v>
      </c>
      <c r="BH13" s="587"/>
      <c r="BI13" s="587"/>
      <c r="BJ13" s="587"/>
      <c r="BK13" s="587"/>
      <c r="BL13" s="587"/>
      <c r="BM13" s="587"/>
      <c r="BN13" s="588"/>
      <c r="BO13" s="639">
        <v>88.3</v>
      </c>
      <c r="BP13" s="639"/>
      <c r="BQ13" s="639"/>
      <c r="BR13" s="639"/>
      <c r="BS13" s="592" t="s">
        <v>112</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802982</v>
      </c>
      <c r="CS13" s="587"/>
      <c r="CT13" s="587"/>
      <c r="CU13" s="587"/>
      <c r="CV13" s="587"/>
      <c r="CW13" s="587"/>
      <c r="CX13" s="587"/>
      <c r="CY13" s="588"/>
      <c r="CZ13" s="639">
        <v>9.8000000000000007</v>
      </c>
      <c r="DA13" s="639"/>
      <c r="DB13" s="639"/>
      <c r="DC13" s="639"/>
      <c r="DD13" s="592">
        <v>484983</v>
      </c>
      <c r="DE13" s="587"/>
      <c r="DF13" s="587"/>
      <c r="DG13" s="587"/>
      <c r="DH13" s="587"/>
      <c r="DI13" s="587"/>
      <c r="DJ13" s="587"/>
      <c r="DK13" s="587"/>
      <c r="DL13" s="587"/>
      <c r="DM13" s="587"/>
      <c r="DN13" s="587"/>
      <c r="DO13" s="587"/>
      <c r="DP13" s="588"/>
      <c r="DQ13" s="592">
        <v>573841</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14186</v>
      </c>
      <c r="BH14" s="587"/>
      <c r="BI14" s="587"/>
      <c r="BJ14" s="587"/>
      <c r="BK14" s="587"/>
      <c r="BL14" s="587"/>
      <c r="BM14" s="587"/>
      <c r="BN14" s="588"/>
      <c r="BO14" s="639">
        <v>0.5</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703977</v>
      </c>
      <c r="CS14" s="587"/>
      <c r="CT14" s="587"/>
      <c r="CU14" s="587"/>
      <c r="CV14" s="587"/>
      <c r="CW14" s="587"/>
      <c r="CX14" s="587"/>
      <c r="CY14" s="588"/>
      <c r="CZ14" s="639">
        <v>8.6</v>
      </c>
      <c r="DA14" s="639"/>
      <c r="DB14" s="639"/>
      <c r="DC14" s="639"/>
      <c r="DD14" s="592">
        <v>240368</v>
      </c>
      <c r="DE14" s="587"/>
      <c r="DF14" s="587"/>
      <c r="DG14" s="587"/>
      <c r="DH14" s="587"/>
      <c r="DI14" s="587"/>
      <c r="DJ14" s="587"/>
      <c r="DK14" s="587"/>
      <c r="DL14" s="587"/>
      <c r="DM14" s="587"/>
      <c r="DN14" s="587"/>
      <c r="DO14" s="587"/>
      <c r="DP14" s="588"/>
      <c r="DQ14" s="592">
        <v>517870</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1288</v>
      </c>
      <c r="S15" s="587"/>
      <c r="T15" s="587"/>
      <c r="U15" s="587"/>
      <c r="V15" s="587"/>
      <c r="W15" s="587"/>
      <c r="X15" s="587"/>
      <c r="Y15" s="588"/>
      <c r="Z15" s="639">
        <v>0</v>
      </c>
      <c r="AA15" s="639"/>
      <c r="AB15" s="639"/>
      <c r="AC15" s="639"/>
      <c r="AD15" s="640">
        <v>1288</v>
      </c>
      <c r="AE15" s="640"/>
      <c r="AF15" s="640"/>
      <c r="AG15" s="640"/>
      <c r="AH15" s="640"/>
      <c r="AI15" s="640"/>
      <c r="AJ15" s="640"/>
      <c r="AK15" s="640"/>
      <c r="AL15" s="609">
        <v>0</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40901</v>
      </c>
      <c r="BH15" s="587"/>
      <c r="BI15" s="587"/>
      <c r="BJ15" s="587"/>
      <c r="BK15" s="587"/>
      <c r="BL15" s="587"/>
      <c r="BM15" s="587"/>
      <c r="BN15" s="588"/>
      <c r="BO15" s="639">
        <v>1.3</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600581</v>
      </c>
      <c r="CS15" s="587"/>
      <c r="CT15" s="587"/>
      <c r="CU15" s="587"/>
      <c r="CV15" s="587"/>
      <c r="CW15" s="587"/>
      <c r="CX15" s="587"/>
      <c r="CY15" s="588"/>
      <c r="CZ15" s="639">
        <v>7.4</v>
      </c>
      <c r="DA15" s="639"/>
      <c r="DB15" s="639"/>
      <c r="DC15" s="639"/>
      <c r="DD15" s="592">
        <v>46610</v>
      </c>
      <c r="DE15" s="587"/>
      <c r="DF15" s="587"/>
      <c r="DG15" s="587"/>
      <c r="DH15" s="587"/>
      <c r="DI15" s="587"/>
      <c r="DJ15" s="587"/>
      <c r="DK15" s="587"/>
      <c r="DL15" s="587"/>
      <c r="DM15" s="587"/>
      <c r="DN15" s="587"/>
      <c r="DO15" s="587"/>
      <c r="DP15" s="588"/>
      <c r="DQ15" s="592">
        <v>499769</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455147</v>
      </c>
      <c r="S16" s="587"/>
      <c r="T16" s="587"/>
      <c r="U16" s="587"/>
      <c r="V16" s="587"/>
      <c r="W16" s="587"/>
      <c r="X16" s="587"/>
      <c r="Y16" s="588"/>
      <c r="Z16" s="639">
        <v>5.5</v>
      </c>
      <c r="AA16" s="639"/>
      <c r="AB16" s="639"/>
      <c r="AC16" s="639"/>
      <c r="AD16" s="640">
        <v>245344</v>
      </c>
      <c r="AE16" s="640"/>
      <c r="AF16" s="640"/>
      <c r="AG16" s="640"/>
      <c r="AH16" s="640"/>
      <c r="AI16" s="640"/>
      <c r="AJ16" s="640"/>
      <c r="AK16" s="640"/>
      <c r="AL16" s="609">
        <v>7.2</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v>6722</v>
      </c>
      <c r="BH16" s="587"/>
      <c r="BI16" s="587"/>
      <c r="BJ16" s="587"/>
      <c r="BK16" s="587"/>
      <c r="BL16" s="587"/>
      <c r="BM16" s="587"/>
      <c r="BN16" s="588"/>
      <c r="BO16" s="639">
        <v>0.2</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4722</v>
      </c>
      <c r="CS16" s="587"/>
      <c r="CT16" s="587"/>
      <c r="CU16" s="587"/>
      <c r="CV16" s="587"/>
      <c r="CW16" s="587"/>
      <c r="CX16" s="587"/>
      <c r="CY16" s="588"/>
      <c r="CZ16" s="639">
        <v>0.1</v>
      </c>
      <c r="DA16" s="639"/>
      <c r="DB16" s="639"/>
      <c r="DC16" s="639"/>
      <c r="DD16" s="592" t="s">
        <v>112</v>
      </c>
      <c r="DE16" s="587"/>
      <c r="DF16" s="587"/>
      <c r="DG16" s="587"/>
      <c r="DH16" s="587"/>
      <c r="DI16" s="587"/>
      <c r="DJ16" s="587"/>
      <c r="DK16" s="587"/>
      <c r="DL16" s="587"/>
      <c r="DM16" s="587"/>
      <c r="DN16" s="587"/>
      <c r="DO16" s="587"/>
      <c r="DP16" s="588"/>
      <c r="DQ16" s="592">
        <v>4722</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245344</v>
      </c>
      <c r="S17" s="587"/>
      <c r="T17" s="587"/>
      <c r="U17" s="587"/>
      <c r="V17" s="587"/>
      <c r="W17" s="587"/>
      <c r="X17" s="587"/>
      <c r="Y17" s="588"/>
      <c r="Z17" s="639">
        <v>3</v>
      </c>
      <c r="AA17" s="639"/>
      <c r="AB17" s="639"/>
      <c r="AC17" s="639"/>
      <c r="AD17" s="640">
        <v>245344</v>
      </c>
      <c r="AE17" s="640"/>
      <c r="AF17" s="640"/>
      <c r="AG17" s="640"/>
      <c r="AH17" s="640"/>
      <c r="AI17" s="640"/>
      <c r="AJ17" s="640"/>
      <c r="AK17" s="640"/>
      <c r="AL17" s="609">
        <v>7.2</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925559</v>
      </c>
      <c r="CS17" s="587"/>
      <c r="CT17" s="587"/>
      <c r="CU17" s="587"/>
      <c r="CV17" s="587"/>
      <c r="CW17" s="587"/>
      <c r="CX17" s="587"/>
      <c r="CY17" s="588"/>
      <c r="CZ17" s="639">
        <v>11.3</v>
      </c>
      <c r="DA17" s="639"/>
      <c r="DB17" s="639"/>
      <c r="DC17" s="639"/>
      <c r="DD17" s="592" t="s">
        <v>112</v>
      </c>
      <c r="DE17" s="587"/>
      <c r="DF17" s="587"/>
      <c r="DG17" s="587"/>
      <c r="DH17" s="587"/>
      <c r="DI17" s="587"/>
      <c r="DJ17" s="587"/>
      <c r="DK17" s="587"/>
      <c r="DL17" s="587"/>
      <c r="DM17" s="587"/>
      <c r="DN17" s="587"/>
      <c r="DO17" s="587"/>
      <c r="DP17" s="588"/>
      <c r="DQ17" s="592">
        <v>923621</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184881</v>
      </c>
      <c r="S18" s="587"/>
      <c r="T18" s="587"/>
      <c r="U18" s="587"/>
      <c r="V18" s="587"/>
      <c r="W18" s="587"/>
      <c r="X18" s="587"/>
      <c r="Y18" s="588"/>
      <c r="Z18" s="639">
        <v>2.2000000000000002</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24922</v>
      </c>
      <c r="S19" s="587"/>
      <c r="T19" s="587"/>
      <c r="U19" s="587"/>
      <c r="V19" s="587"/>
      <c r="W19" s="587"/>
      <c r="X19" s="587"/>
      <c r="Y19" s="588"/>
      <c r="Z19" s="639">
        <v>0.3</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3622326</v>
      </c>
      <c r="S20" s="587"/>
      <c r="T20" s="587"/>
      <c r="U20" s="587"/>
      <c r="V20" s="587"/>
      <c r="W20" s="587"/>
      <c r="X20" s="587"/>
      <c r="Y20" s="588"/>
      <c r="Z20" s="639">
        <v>43.9</v>
      </c>
      <c r="AA20" s="639"/>
      <c r="AB20" s="639"/>
      <c r="AC20" s="639"/>
      <c r="AD20" s="640">
        <v>3412523</v>
      </c>
      <c r="AE20" s="640"/>
      <c r="AF20" s="640"/>
      <c r="AG20" s="640"/>
      <c r="AH20" s="640"/>
      <c r="AI20" s="640"/>
      <c r="AJ20" s="640"/>
      <c r="AK20" s="640"/>
      <c r="AL20" s="609">
        <v>99.5</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8163729</v>
      </c>
      <c r="CS20" s="587"/>
      <c r="CT20" s="587"/>
      <c r="CU20" s="587"/>
      <c r="CV20" s="587"/>
      <c r="CW20" s="587"/>
      <c r="CX20" s="587"/>
      <c r="CY20" s="588"/>
      <c r="CZ20" s="639">
        <v>100</v>
      </c>
      <c r="DA20" s="639"/>
      <c r="DB20" s="639"/>
      <c r="DC20" s="639"/>
      <c r="DD20" s="592">
        <v>1778960</v>
      </c>
      <c r="DE20" s="587"/>
      <c r="DF20" s="587"/>
      <c r="DG20" s="587"/>
      <c r="DH20" s="587"/>
      <c r="DI20" s="587"/>
      <c r="DJ20" s="587"/>
      <c r="DK20" s="587"/>
      <c r="DL20" s="587"/>
      <c r="DM20" s="587"/>
      <c r="DN20" s="587"/>
      <c r="DO20" s="587"/>
      <c r="DP20" s="588"/>
      <c r="DQ20" s="592">
        <v>5740873</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658</v>
      </c>
      <c r="S21" s="587"/>
      <c r="T21" s="587"/>
      <c r="U21" s="587"/>
      <c r="V21" s="587"/>
      <c r="W21" s="587"/>
      <c r="X21" s="587"/>
      <c r="Y21" s="588"/>
      <c r="Z21" s="639">
        <v>0</v>
      </c>
      <c r="AA21" s="639"/>
      <c r="AB21" s="639"/>
      <c r="AC21" s="639"/>
      <c r="AD21" s="640">
        <v>658</v>
      </c>
      <c r="AE21" s="640"/>
      <c r="AF21" s="640"/>
      <c r="AG21" s="640"/>
      <c r="AH21" s="640"/>
      <c r="AI21" s="640"/>
      <c r="AJ21" s="640"/>
      <c r="AK21" s="640"/>
      <c r="AL21" s="609">
        <v>0</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1333</v>
      </c>
      <c r="S22" s="587"/>
      <c r="T22" s="587"/>
      <c r="U22" s="587"/>
      <c r="V22" s="587"/>
      <c r="W22" s="587"/>
      <c r="X22" s="587"/>
      <c r="Y22" s="588"/>
      <c r="Z22" s="639">
        <v>0</v>
      </c>
      <c r="AA22" s="639"/>
      <c r="AB22" s="639"/>
      <c r="AC22" s="639"/>
      <c r="AD22" s="640" t="s">
        <v>112</v>
      </c>
      <c r="AE22" s="640"/>
      <c r="AF22" s="640"/>
      <c r="AG22" s="640"/>
      <c r="AH22" s="640"/>
      <c r="AI22" s="640"/>
      <c r="AJ22" s="640"/>
      <c r="AK22" s="640"/>
      <c r="AL22" s="609" t="s">
        <v>112</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51710</v>
      </c>
      <c r="S23" s="587"/>
      <c r="T23" s="587"/>
      <c r="U23" s="587"/>
      <c r="V23" s="587"/>
      <c r="W23" s="587"/>
      <c r="X23" s="587"/>
      <c r="Y23" s="588"/>
      <c r="Z23" s="639">
        <v>0.6</v>
      </c>
      <c r="AA23" s="639"/>
      <c r="AB23" s="639"/>
      <c r="AC23" s="639"/>
      <c r="AD23" s="640">
        <v>342</v>
      </c>
      <c r="AE23" s="640"/>
      <c r="AF23" s="640"/>
      <c r="AG23" s="640"/>
      <c r="AH23" s="640"/>
      <c r="AI23" s="640"/>
      <c r="AJ23" s="640"/>
      <c r="AK23" s="640"/>
      <c r="AL23" s="609">
        <v>0</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13384</v>
      </c>
      <c r="S24" s="587"/>
      <c r="T24" s="587"/>
      <c r="U24" s="587"/>
      <c r="V24" s="587"/>
      <c r="W24" s="587"/>
      <c r="X24" s="587"/>
      <c r="Y24" s="588"/>
      <c r="Z24" s="639">
        <v>0.2</v>
      </c>
      <c r="AA24" s="639"/>
      <c r="AB24" s="639"/>
      <c r="AC24" s="639"/>
      <c r="AD24" s="640" t="s">
        <v>112</v>
      </c>
      <c r="AE24" s="640"/>
      <c r="AF24" s="640"/>
      <c r="AG24" s="640"/>
      <c r="AH24" s="640"/>
      <c r="AI24" s="640"/>
      <c r="AJ24" s="640"/>
      <c r="AK24" s="640"/>
      <c r="AL24" s="609" t="s">
        <v>112</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2201230</v>
      </c>
      <c r="CS24" s="637"/>
      <c r="CT24" s="637"/>
      <c r="CU24" s="637"/>
      <c r="CV24" s="637"/>
      <c r="CW24" s="637"/>
      <c r="CX24" s="637"/>
      <c r="CY24" s="684"/>
      <c r="CZ24" s="688">
        <v>27</v>
      </c>
      <c r="DA24" s="689"/>
      <c r="DB24" s="689"/>
      <c r="DC24" s="690"/>
      <c r="DD24" s="683">
        <v>1919565</v>
      </c>
      <c r="DE24" s="637"/>
      <c r="DF24" s="637"/>
      <c r="DG24" s="637"/>
      <c r="DH24" s="637"/>
      <c r="DI24" s="637"/>
      <c r="DJ24" s="637"/>
      <c r="DK24" s="684"/>
      <c r="DL24" s="683">
        <v>1776050</v>
      </c>
      <c r="DM24" s="637"/>
      <c r="DN24" s="637"/>
      <c r="DO24" s="637"/>
      <c r="DP24" s="637"/>
      <c r="DQ24" s="637"/>
      <c r="DR24" s="637"/>
      <c r="DS24" s="637"/>
      <c r="DT24" s="637"/>
      <c r="DU24" s="637"/>
      <c r="DV24" s="684"/>
      <c r="DW24" s="685">
        <v>45.8</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1430678</v>
      </c>
      <c r="S25" s="587"/>
      <c r="T25" s="587"/>
      <c r="U25" s="587"/>
      <c r="V25" s="587"/>
      <c r="W25" s="587"/>
      <c r="X25" s="587"/>
      <c r="Y25" s="588"/>
      <c r="Z25" s="639">
        <v>17.3</v>
      </c>
      <c r="AA25" s="639"/>
      <c r="AB25" s="639"/>
      <c r="AC25" s="639"/>
      <c r="AD25" s="640" t="s">
        <v>112</v>
      </c>
      <c r="AE25" s="640"/>
      <c r="AF25" s="640"/>
      <c r="AG25" s="640"/>
      <c r="AH25" s="640"/>
      <c r="AI25" s="640"/>
      <c r="AJ25" s="640"/>
      <c r="AK25" s="640"/>
      <c r="AL25" s="609" t="s">
        <v>112</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900403</v>
      </c>
      <c r="CS25" s="605"/>
      <c r="CT25" s="605"/>
      <c r="CU25" s="605"/>
      <c r="CV25" s="605"/>
      <c r="CW25" s="605"/>
      <c r="CX25" s="605"/>
      <c r="CY25" s="606"/>
      <c r="CZ25" s="589">
        <v>11</v>
      </c>
      <c r="DA25" s="607"/>
      <c r="DB25" s="607"/>
      <c r="DC25" s="608"/>
      <c r="DD25" s="592">
        <v>877428</v>
      </c>
      <c r="DE25" s="605"/>
      <c r="DF25" s="605"/>
      <c r="DG25" s="605"/>
      <c r="DH25" s="605"/>
      <c r="DI25" s="605"/>
      <c r="DJ25" s="605"/>
      <c r="DK25" s="606"/>
      <c r="DL25" s="592">
        <v>795108</v>
      </c>
      <c r="DM25" s="605"/>
      <c r="DN25" s="605"/>
      <c r="DO25" s="605"/>
      <c r="DP25" s="605"/>
      <c r="DQ25" s="605"/>
      <c r="DR25" s="605"/>
      <c r="DS25" s="605"/>
      <c r="DT25" s="605"/>
      <c r="DU25" s="605"/>
      <c r="DV25" s="606"/>
      <c r="DW25" s="609">
        <v>20.5</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v>14553</v>
      </c>
      <c r="S26" s="587"/>
      <c r="T26" s="587"/>
      <c r="U26" s="587"/>
      <c r="V26" s="587"/>
      <c r="W26" s="587"/>
      <c r="X26" s="587"/>
      <c r="Y26" s="588"/>
      <c r="Z26" s="639">
        <v>0.2</v>
      </c>
      <c r="AA26" s="639"/>
      <c r="AB26" s="639"/>
      <c r="AC26" s="639"/>
      <c r="AD26" s="640">
        <v>14553</v>
      </c>
      <c r="AE26" s="640"/>
      <c r="AF26" s="640"/>
      <c r="AG26" s="640"/>
      <c r="AH26" s="640"/>
      <c r="AI26" s="640"/>
      <c r="AJ26" s="640"/>
      <c r="AK26" s="640"/>
      <c r="AL26" s="609">
        <v>0.4</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573732</v>
      </c>
      <c r="CS26" s="587"/>
      <c r="CT26" s="587"/>
      <c r="CU26" s="587"/>
      <c r="CV26" s="587"/>
      <c r="CW26" s="587"/>
      <c r="CX26" s="587"/>
      <c r="CY26" s="588"/>
      <c r="CZ26" s="589">
        <v>7</v>
      </c>
      <c r="DA26" s="607"/>
      <c r="DB26" s="607"/>
      <c r="DC26" s="608"/>
      <c r="DD26" s="592">
        <v>555906</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1015418</v>
      </c>
      <c r="S27" s="587"/>
      <c r="T27" s="587"/>
      <c r="U27" s="587"/>
      <c r="V27" s="587"/>
      <c r="W27" s="587"/>
      <c r="X27" s="587"/>
      <c r="Y27" s="588"/>
      <c r="Z27" s="639">
        <v>12.3</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3043942</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375268</v>
      </c>
      <c r="CS27" s="605"/>
      <c r="CT27" s="605"/>
      <c r="CU27" s="605"/>
      <c r="CV27" s="605"/>
      <c r="CW27" s="605"/>
      <c r="CX27" s="605"/>
      <c r="CY27" s="606"/>
      <c r="CZ27" s="589">
        <v>4.5999999999999996</v>
      </c>
      <c r="DA27" s="607"/>
      <c r="DB27" s="607"/>
      <c r="DC27" s="608"/>
      <c r="DD27" s="592">
        <v>118516</v>
      </c>
      <c r="DE27" s="605"/>
      <c r="DF27" s="605"/>
      <c r="DG27" s="605"/>
      <c r="DH27" s="605"/>
      <c r="DI27" s="605"/>
      <c r="DJ27" s="605"/>
      <c r="DK27" s="606"/>
      <c r="DL27" s="592">
        <v>57321</v>
      </c>
      <c r="DM27" s="605"/>
      <c r="DN27" s="605"/>
      <c r="DO27" s="605"/>
      <c r="DP27" s="605"/>
      <c r="DQ27" s="605"/>
      <c r="DR27" s="605"/>
      <c r="DS27" s="605"/>
      <c r="DT27" s="605"/>
      <c r="DU27" s="605"/>
      <c r="DV27" s="606"/>
      <c r="DW27" s="609">
        <v>1.5</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69248</v>
      </c>
      <c r="S28" s="587"/>
      <c r="T28" s="587"/>
      <c r="U28" s="587"/>
      <c r="V28" s="587"/>
      <c r="W28" s="587"/>
      <c r="X28" s="587"/>
      <c r="Y28" s="588"/>
      <c r="Z28" s="639">
        <v>0.8</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925559</v>
      </c>
      <c r="CS28" s="587"/>
      <c r="CT28" s="587"/>
      <c r="CU28" s="587"/>
      <c r="CV28" s="587"/>
      <c r="CW28" s="587"/>
      <c r="CX28" s="587"/>
      <c r="CY28" s="588"/>
      <c r="CZ28" s="589">
        <v>11.3</v>
      </c>
      <c r="DA28" s="607"/>
      <c r="DB28" s="607"/>
      <c r="DC28" s="608"/>
      <c r="DD28" s="592">
        <v>923621</v>
      </c>
      <c r="DE28" s="587"/>
      <c r="DF28" s="587"/>
      <c r="DG28" s="587"/>
      <c r="DH28" s="587"/>
      <c r="DI28" s="587"/>
      <c r="DJ28" s="587"/>
      <c r="DK28" s="588"/>
      <c r="DL28" s="592">
        <v>923621</v>
      </c>
      <c r="DM28" s="587"/>
      <c r="DN28" s="587"/>
      <c r="DO28" s="587"/>
      <c r="DP28" s="587"/>
      <c r="DQ28" s="587"/>
      <c r="DR28" s="587"/>
      <c r="DS28" s="587"/>
      <c r="DT28" s="587"/>
      <c r="DU28" s="587"/>
      <c r="DV28" s="588"/>
      <c r="DW28" s="609">
        <v>23.8</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3532</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921733</v>
      </c>
      <c r="CS29" s="605"/>
      <c r="CT29" s="605"/>
      <c r="CU29" s="605"/>
      <c r="CV29" s="605"/>
      <c r="CW29" s="605"/>
      <c r="CX29" s="605"/>
      <c r="CY29" s="606"/>
      <c r="CZ29" s="589">
        <v>11.3</v>
      </c>
      <c r="DA29" s="607"/>
      <c r="DB29" s="607"/>
      <c r="DC29" s="608"/>
      <c r="DD29" s="592">
        <v>919795</v>
      </c>
      <c r="DE29" s="605"/>
      <c r="DF29" s="605"/>
      <c r="DG29" s="605"/>
      <c r="DH29" s="605"/>
      <c r="DI29" s="605"/>
      <c r="DJ29" s="605"/>
      <c r="DK29" s="606"/>
      <c r="DL29" s="592">
        <v>919795</v>
      </c>
      <c r="DM29" s="605"/>
      <c r="DN29" s="605"/>
      <c r="DO29" s="605"/>
      <c r="DP29" s="605"/>
      <c r="DQ29" s="605"/>
      <c r="DR29" s="605"/>
      <c r="DS29" s="605"/>
      <c r="DT29" s="605"/>
      <c r="DU29" s="605"/>
      <c r="DV29" s="606"/>
      <c r="DW29" s="609">
        <v>23.7</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616172</v>
      </c>
      <c r="S30" s="587"/>
      <c r="T30" s="587"/>
      <c r="U30" s="587"/>
      <c r="V30" s="587"/>
      <c r="W30" s="587"/>
      <c r="X30" s="587"/>
      <c r="Y30" s="588"/>
      <c r="Z30" s="639">
        <v>7.5</v>
      </c>
      <c r="AA30" s="639"/>
      <c r="AB30" s="639"/>
      <c r="AC30" s="639"/>
      <c r="AD30" s="640" t="s">
        <v>112</v>
      </c>
      <c r="AE30" s="640"/>
      <c r="AF30" s="640"/>
      <c r="AG30" s="640"/>
      <c r="AH30" s="640"/>
      <c r="AI30" s="640"/>
      <c r="AJ30" s="640"/>
      <c r="AK30" s="640"/>
      <c r="AL30" s="609" t="s">
        <v>112</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99.3</v>
      </c>
      <c r="BH30" s="653"/>
      <c r="BI30" s="653"/>
      <c r="BJ30" s="653"/>
      <c r="BK30" s="653"/>
      <c r="BL30" s="653"/>
      <c r="BM30" s="654">
        <v>94.8</v>
      </c>
      <c r="BN30" s="653"/>
      <c r="BO30" s="653"/>
      <c r="BP30" s="653"/>
      <c r="BQ30" s="655"/>
      <c r="BR30" s="652">
        <v>99.2</v>
      </c>
      <c r="BS30" s="653"/>
      <c r="BT30" s="653"/>
      <c r="BU30" s="653"/>
      <c r="BV30" s="653"/>
      <c r="BW30" s="653"/>
      <c r="BX30" s="654">
        <v>95.4</v>
      </c>
      <c r="BY30" s="653"/>
      <c r="BZ30" s="653"/>
      <c r="CA30" s="653"/>
      <c r="CB30" s="655"/>
      <c r="CD30" s="658"/>
      <c r="CE30" s="659"/>
      <c r="CF30" s="623" t="s">
        <v>290</v>
      </c>
      <c r="CG30" s="620"/>
      <c r="CH30" s="620"/>
      <c r="CI30" s="620"/>
      <c r="CJ30" s="620"/>
      <c r="CK30" s="620"/>
      <c r="CL30" s="620"/>
      <c r="CM30" s="620"/>
      <c r="CN30" s="620"/>
      <c r="CO30" s="620"/>
      <c r="CP30" s="620"/>
      <c r="CQ30" s="621"/>
      <c r="CR30" s="586">
        <v>813501</v>
      </c>
      <c r="CS30" s="587"/>
      <c r="CT30" s="587"/>
      <c r="CU30" s="587"/>
      <c r="CV30" s="587"/>
      <c r="CW30" s="587"/>
      <c r="CX30" s="587"/>
      <c r="CY30" s="588"/>
      <c r="CZ30" s="589">
        <v>10</v>
      </c>
      <c r="DA30" s="607"/>
      <c r="DB30" s="607"/>
      <c r="DC30" s="608"/>
      <c r="DD30" s="592">
        <v>811563</v>
      </c>
      <c r="DE30" s="587"/>
      <c r="DF30" s="587"/>
      <c r="DG30" s="587"/>
      <c r="DH30" s="587"/>
      <c r="DI30" s="587"/>
      <c r="DJ30" s="587"/>
      <c r="DK30" s="588"/>
      <c r="DL30" s="592">
        <v>811563</v>
      </c>
      <c r="DM30" s="587"/>
      <c r="DN30" s="587"/>
      <c r="DO30" s="587"/>
      <c r="DP30" s="587"/>
      <c r="DQ30" s="587"/>
      <c r="DR30" s="587"/>
      <c r="DS30" s="587"/>
      <c r="DT30" s="587"/>
      <c r="DU30" s="587"/>
      <c r="DV30" s="588"/>
      <c r="DW30" s="609">
        <v>20.9</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6000</v>
      </c>
      <c r="S31" s="587"/>
      <c r="T31" s="587"/>
      <c r="U31" s="587"/>
      <c r="V31" s="587"/>
      <c r="W31" s="587"/>
      <c r="X31" s="587"/>
      <c r="Y31" s="588"/>
      <c r="Z31" s="639">
        <v>0.1</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97</v>
      </c>
      <c r="BH31" s="605"/>
      <c r="BI31" s="605"/>
      <c r="BJ31" s="605"/>
      <c r="BK31" s="605"/>
      <c r="BL31" s="605"/>
      <c r="BM31" s="641">
        <v>85.5</v>
      </c>
      <c r="BN31" s="651"/>
      <c r="BO31" s="651"/>
      <c r="BP31" s="651"/>
      <c r="BQ31" s="615"/>
      <c r="BR31" s="650">
        <v>96.7</v>
      </c>
      <c r="BS31" s="605"/>
      <c r="BT31" s="605"/>
      <c r="BU31" s="605"/>
      <c r="BV31" s="605"/>
      <c r="BW31" s="605"/>
      <c r="BX31" s="641">
        <v>86.2</v>
      </c>
      <c r="BY31" s="651"/>
      <c r="BZ31" s="651"/>
      <c r="CA31" s="651"/>
      <c r="CB31" s="615"/>
      <c r="CD31" s="658"/>
      <c r="CE31" s="659"/>
      <c r="CF31" s="623" t="s">
        <v>294</v>
      </c>
      <c r="CG31" s="620"/>
      <c r="CH31" s="620"/>
      <c r="CI31" s="620"/>
      <c r="CJ31" s="620"/>
      <c r="CK31" s="620"/>
      <c r="CL31" s="620"/>
      <c r="CM31" s="620"/>
      <c r="CN31" s="620"/>
      <c r="CO31" s="620"/>
      <c r="CP31" s="620"/>
      <c r="CQ31" s="621"/>
      <c r="CR31" s="586">
        <v>108232</v>
      </c>
      <c r="CS31" s="605"/>
      <c r="CT31" s="605"/>
      <c r="CU31" s="605"/>
      <c r="CV31" s="605"/>
      <c r="CW31" s="605"/>
      <c r="CX31" s="605"/>
      <c r="CY31" s="606"/>
      <c r="CZ31" s="589">
        <v>1.3</v>
      </c>
      <c r="DA31" s="607"/>
      <c r="DB31" s="607"/>
      <c r="DC31" s="608"/>
      <c r="DD31" s="592">
        <v>108232</v>
      </c>
      <c r="DE31" s="605"/>
      <c r="DF31" s="605"/>
      <c r="DG31" s="605"/>
      <c r="DH31" s="605"/>
      <c r="DI31" s="605"/>
      <c r="DJ31" s="605"/>
      <c r="DK31" s="606"/>
      <c r="DL31" s="592">
        <v>108232</v>
      </c>
      <c r="DM31" s="605"/>
      <c r="DN31" s="605"/>
      <c r="DO31" s="605"/>
      <c r="DP31" s="605"/>
      <c r="DQ31" s="605"/>
      <c r="DR31" s="605"/>
      <c r="DS31" s="605"/>
      <c r="DT31" s="605"/>
      <c r="DU31" s="605"/>
      <c r="DV31" s="606"/>
      <c r="DW31" s="609">
        <v>2.8</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107156</v>
      </c>
      <c r="S32" s="587"/>
      <c r="T32" s="587"/>
      <c r="U32" s="587"/>
      <c r="V32" s="587"/>
      <c r="W32" s="587"/>
      <c r="X32" s="587"/>
      <c r="Y32" s="588"/>
      <c r="Z32" s="639">
        <v>1.3</v>
      </c>
      <c r="AA32" s="639"/>
      <c r="AB32" s="639"/>
      <c r="AC32" s="639"/>
      <c r="AD32" s="640">
        <v>9</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99.5</v>
      </c>
      <c r="BH32" s="571"/>
      <c r="BI32" s="571"/>
      <c r="BJ32" s="571"/>
      <c r="BK32" s="571"/>
      <c r="BL32" s="571"/>
      <c r="BM32" s="634">
        <v>96</v>
      </c>
      <c r="BN32" s="571"/>
      <c r="BO32" s="571"/>
      <c r="BP32" s="571"/>
      <c r="BQ32" s="628"/>
      <c r="BR32" s="649">
        <v>99.5</v>
      </c>
      <c r="BS32" s="571"/>
      <c r="BT32" s="571"/>
      <c r="BU32" s="571"/>
      <c r="BV32" s="571"/>
      <c r="BW32" s="571"/>
      <c r="BX32" s="634">
        <v>96.5</v>
      </c>
      <c r="BY32" s="571"/>
      <c r="BZ32" s="571"/>
      <c r="CA32" s="571"/>
      <c r="CB32" s="628"/>
      <c r="CD32" s="660"/>
      <c r="CE32" s="661"/>
      <c r="CF32" s="623" t="s">
        <v>297</v>
      </c>
      <c r="CG32" s="620"/>
      <c r="CH32" s="620"/>
      <c r="CI32" s="620"/>
      <c r="CJ32" s="620"/>
      <c r="CK32" s="620"/>
      <c r="CL32" s="620"/>
      <c r="CM32" s="620"/>
      <c r="CN32" s="620"/>
      <c r="CO32" s="620"/>
      <c r="CP32" s="620"/>
      <c r="CQ32" s="621"/>
      <c r="CR32" s="586">
        <v>3826</v>
      </c>
      <c r="CS32" s="587"/>
      <c r="CT32" s="587"/>
      <c r="CU32" s="587"/>
      <c r="CV32" s="587"/>
      <c r="CW32" s="587"/>
      <c r="CX32" s="587"/>
      <c r="CY32" s="588"/>
      <c r="CZ32" s="589">
        <v>0</v>
      </c>
      <c r="DA32" s="607"/>
      <c r="DB32" s="607"/>
      <c r="DC32" s="608"/>
      <c r="DD32" s="592">
        <v>3826</v>
      </c>
      <c r="DE32" s="587"/>
      <c r="DF32" s="587"/>
      <c r="DG32" s="587"/>
      <c r="DH32" s="587"/>
      <c r="DI32" s="587"/>
      <c r="DJ32" s="587"/>
      <c r="DK32" s="588"/>
      <c r="DL32" s="592">
        <v>3826</v>
      </c>
      <c r="DM32" s="587"/>
      <c r="DN32" s="587"/>
      <c r="DO32" s="587"/>
      <c r="DP32" s="587"/>
      <c r="DQ32" s="587"/>
      <c r="DR32" s="587"/>
      <c r="DS32" s="587"/>
      <c r="DT32" s="587"/>
      <c r="DU32" s="587"/>
      <c r="DV32" s="588"/>
      <c r="DW32" s="609">
        <v>0.1</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1304467</v>
      </c>
      <c r="S33" s="587"/>
      <c r="T33" s="587"/>
      <c r="U33" s="587"/>
      <c r="V33" s="587"/>
      <c r="W33" s="587"/>
      <c r="X33" s="587"/>
      <c r="Y33" s="588"/>
      <c r="Z33" s="639">
        <v>15.8</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4178817</v>
      </c>
      <c r="CS33" s="605"/>
      <c r="CT33" s="605"/>
      <c r="CU33" s="605"/>
      <c r="CV33" s="605"/>
      <c r="CW33" s="605"/>
      <c r="CX33" s="605"/>
      <c r="CY33" s="606"/>
      <c r="CZ33" s="589">
        <v>51.2</v>
      </c>
      <c r="DA33" s="607"/>
      <c r="DB33" s="607"/>
      <c r="DC33" s="608"/>
      <c r="DD33" s="592">
        <v>3238625</v>
      </c>
      <c r="DE33" s="605"/>
      <c r="DF33" s="605"/>
      <c r="DG33" s="605"/>
      <c r="DH33" s="605"/>
      <c r="DI33" s="605"/>
      <c r="DJ33" s="605"/>
      <c r="DK33" s="606"/>
      <c r="DL33" s="592">
        <v>1414958</v>
      </c>
      <c r="DM33" s="605"/>
      <c r="DN33" s="605"/>
      <c r="DO33" s="605"/>
      <c r="DP33" s="605"/>
      <c r="DQ33" s="605"/>
      <c r="DR33" s="605"/>
      <c r="DS33" s="605"/>
      <c r="DT33" s="605"/>
      <c r="DU33" s="605"/>
      <c r="DV33" s="606"/>
      <c r="DW33" s="609">
        <v>36.5</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1009204</v>
      </c>
      <c r="CS34" s="587"/>
      <c r="CT34" s="587"/>
      <c r="CU34" s="587"/>
      <c r="CV34" s="587"/>
      <c r="CW34" s="587"/>
      <c r="CX34" s="587"/>
      <c r="CY34" s="588"/>
      <c r="CZ34" s="589">
        <v>12.4</v>
      </c>
      <c r="DA34" s="607"/>
      <c r="DB34" s="607"/>
      <c r="DC34" s="608"/>
      <c r="DD34" s="592">
        <v>825023</v>
      </c>
      <c r="DE34" s="587"/>
      <c r="DF34" s="587"/>
      <c r="DG34" s="587"/>
      <c r="DH34" s="587"/>
      <c r="DI34" s="587"/>
      <c r="DJ34" s="587"/>
      <c r="DK34" s="588"/>
      <c r="DL34" s="592">
        <v>333431</v>
      </c>
      <c r="DM34" s="587"/>
      <c r="DN34" s="587"/>
      <c r="DO34" s="587"/>
      <c r="DP34" s="587"/>
      <c r="DQ34" s="587"/>
      <c r="DR34" s="587"/>
      <c r="DS34" s="587"/>
      <c r="DT34" s="587"/>
      <c r="DU34" s="587"/>
      <c r="DV34" s="588"/>
      <c r="DW34" s="609">
        <v>8.6</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451967</v>
      </c>
      <c r="S35" s="587"/>
      <c r="T35" s="587"/>
      <c r="U35" s="587"/>
      <c r="V35" s="587"/>
      <c r="W35" s="587"/>
      <c r="X35" s="587"/>
      <c r="Y35" s="588"/>
      <c r="Z35" s="639">
        <v>5.5</v>
      </c>
      <c r="AA35" s="639"/>
      <c r="AB35" s="639"/>
      <c r="AC35" s="639"/>
      <c r="AD35" s="640" t="s">
        <v>112</v>
      </c>
      <c r="AE35" s="640"/>
      <c r="AF35" s="640"/>
      <c r="AG35" s="640"/>
      <c r="AH35" s="640"/>
      <c r="AI35" s="640"/>
      <c r="AJ35" s="640"/>
      <c r="AK35" s="640"/>
      <c r="AL35" s="609" t="s">
        <v>112</v>
      </c>
      <c r="AM35" s="641"/>
      <c r="AN35" s="641"/>
      <c r="AO35" s="642"/>
      <c r="AP35" s="186"/>
      <c r="AQ35" s="643" t="s">
        <v>305</v>
      </c>
      <c r="AR35" s="644"/>
      <c r="AS35" s="644"/>
      <c r="AT35" s="644"/>
      <c r="AU35" s="644"/>
      <c r="AV35" s="644"/>
      <c r="AW35" s="644"/>
      <c r="AX35" s="644"/>
      <c r="AY35" s="645"/>
      <c r="AZ35" s="636">
        <v>893440</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22799</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130092</v>
      </c>
      <c r="CS35" s="605"/>
      <c r="CT35" s="605"/>
      <c r="CU35" s="605"/>
      <c r="CV35" s="605"/>
      <c r="CW35" s="605"/>
      <c r="CX35" s="605"/>
      <c r="CY35" s="606"/>
      <c r="CZ35" s="589">
        <v>1.6</v>
      </c>
      <c r="DA35" s="607"/>
      <c r="DB35" s="607"/>
      <c r="DC35" s="608"/>
      <c r="DD35" s="592">
        <v>130092</v>
      </c>
      <c r="DE35" s="605"/>
      <c r="DF35" s="605"/>
      <c r="DG35" s="605"/>
      <c r="DH35" s="605"/>
      <c r="DI35" s="605"/>
      <c r="DJ35" s="605"/>
      <c r="DK35" s="606"/>
      <c r="DL35" s="592">
        <v>16196</v>
      </c>
      <c r="DM35" s="605"/>
      <c r="DN35" s="605"/>
      <c r="DO35" s="605"/>
      <c r="DP35" s="605"/>
      <c r="DQ35" s="605"/>
      <c r="DR35" s="605"/>
      <c r="DS35" s="605"/>
      <c r="DT35" s="605"/>
      <c r="DU35" s="605"/>
      <c r="DV35" s="606"/>
      <c r="DW35" s="609">
        <v>0.4</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8256635</v>
      </c>
      <c r="S36" s="627"/>
      <c r="T36" s="627"/>
      <c r="U36" s="627"/>
      <c r="V36" s="627"/>
      <c r="W36" s="627"/>
      <c r="X36" s="627"/>
      <c r="Y36" s="630"/>
      <c r="Z36" s="631">
        <v>100</v>
      </c>
      <c r="AA36" s="631"/>
      <c r="AB36" s="631"/>
      <c r="AC36" s="631"/>
      <c r="AD36" s="632">
        <v>3428085</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312298</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-33973</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1854727</v>
      </c>
      <c r="CS36" s="587"/>
      <c r="CT36" s="587"/>
      <c r="CU36" s="587"/>
      <c r="CV36" s="587"/>
      <c r="CW36" s="587"/>
      <c r="CX36" s="587"/>
      <c r="CY36" s="588"/>
      <c r="CZ36" s="589">
        <v>22.7</v>
      </c>
      <c r="DA36" s="607"/>
      <c r="DB36" s="607"/>
      <c r="DC36" s="608"/>
      <c r="DD36" s="592">
        <v>1330582</v>
      </c>
      <c r="DE36" s="587"/>
      <c r="DF36" s="587"/>
      <c r="DG36" s="587"/>
      <c r="DH36" s="587"/>
      <c r="DI36" s="587"/>
      <c r="DJ36" s="587"/>
      <c r="DK36" s="588"/>
      <c r="DL36" s="592">
        <v>793974</v>
      </c>
      <c r="DM36" s="587"/>
      <c r="DN36" s="587"/>
      <c r="DO36" s="587"/>
      <c r="DP36" s="587"/>
      <c r="DQ36" s="587"/>
      <c r="DR36" s="587"/>
      <c r="DS36" s="587"/>
      <c r="DT36" s="587"/>
      <c r="DU36" s="587"/>
      <c r="DV36" s="588"/>
      <c r="DW36" s="609">
        <v>20.5</v>
      </c>
      <c r="DX36" s="610"/>
      <c r="DY36" s="610"/>
      <c r="DZ36" s="610"/>
      <c r="EA36" s="610"/>
      <c r="EB36" s="610"/>
      <c r="EC36" s="611"/>
    </row>
    <row r="37" spans="2:133" ht="11.25" customHeight="1">
      <c r="AQ37" s="612" t="s">
        <v>312</v>
      </c>
      <c r="AR37" s="613"/>
      <c r="AS37" s="613"/>
      <c r="AT37" s="613"/>
      <c r="AU37" s="613"/>
      <c r="AV37" s="613"/>
      <c r="AW37" s="613"/>
      <c r="AX37" s="613"/>
      <c r="AY37" s="614"/>
      <c r="AZ37" s="586">
        <v>192718</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1236</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644596</v>
      </c>
      <c r="CS37" s="605"/>
      <c r="CT37" s="605"/>
      <c r="CU37" s="605"/>
      <c r="CV37" s="605"/>
      <c r="CW37" s="605"/>
      <c r="CX37" s="605"/>
      <c r="CY37" s="606"/>
      <c r="CZ37" s="589">
        <v>7.9</v>
      </c>
      <c r="DA37" s="607"/>
      <c r="DB37" s="607"/>
      <c r="DC37" s="608"/>
      <c r="DD37" s="592">
        <v>639423</v>
      </c>
      <c r="DE37" s="605"/>
      <c r="DF37" s="605"/>
      <c r="DG37" s="605"/>
      <c r="DH37" s="605"/>
      <c r="DI37" s="605"/>
      <c r="DJ37" s="605"/>
      <c r="DK37" s="606"/>
      <c r="DL37" s="592">
        <v>386817</v>
      </c>
      <c r="DM37" s="605"/>
      <c r="DN37" s="605"/>
      <c r="DO37" s="605"/>
      <c r="DP37" s="605"/>
      <c r="DQ37" s="605"/>
      <c r="DR37" s="605"/>
      <c r="DS37" s="605"/>
      <c r="DT37" s="605"/>
      <c r="DU37" s="605"/>
      <c r="DV37" s="606"/>
      <c r="DW37" s="609">
        <v>10</v>
      </c>
      <c r="DX37" s="610"/>
      <c r="DY37" s="610"/>
      <c r="DZ37" s="610"/>
      <c r="EA37" s="610"/>
      <c r="EB37" s="610"/>
      <c r="EC37" s="611"/>
    </row>
    <row r="38" spans="2:133" ht="11.25" customHeight="1">
      <c r="AQ38" s="612" t="s">
        <v>315</v>
      </c>
      <c r="AR38" s="613"/>
      <c r="AS38" s="613"/>
      <c r="AT38" s="613"/>
      <c r="AU38" s="613"/>
      <c r="AV38" s="613"/>
      <c r="AW38" s="613"/>
      <c r="AX38" s="613"/>
      <c r="AY38" s="614"/>
      <c r="AZ38" s="586">
        <v>98561</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2508</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482581</v>
      </c>
      <c r="CS38" s="587"/>
      <c r="CT38" s="587"/>
      <c r="CU38" s="587"/>
      <c r="CV38" s="587"/>
      <c r="CW38" s="587"/>
      <c r="CX38" s="587"/>
      <c r="CY38" s="588"/>
      <c r="CZ38" s="589">
        <v>5.9</v>
      </c>
      <c r="DA38" s="607"/>
      <c r="DB38" s="607"/>
      <c r="DC38" s="608"/>
      <c r="DD38" s="592">
        <v>435981</v>
      </c>
      <c r="DE38" s="587"/>
      <c r="DF38" s="587"/>
      <c r="DG38" s="587"/>
      <c r="DH38" s="587"/>
      <c r="DI38" s="587"/>
      <c r="DJ38" s="587"/>
      <c r="DK38" s="588"/>
      <c r="DL38" s="592">
        <v>271357</v>
      </c>
      <c r="DM38" s="587"/>
      <c r="DN38" s="587"/>
      <c r="DO38" s="587"/>
      <c r="DP38" s="587"/>
      <c r="DQ38" s="587"/>
      <c r="DR38" s="587"/>
      <c r="DS38" s="587"/>
      <c r="DT38" s="587"/>
      <c r="DU38" s="587"/>
      <c r="DV38" s="588"/>
      <c r="DW38" s="609">
        <v>7</v>
      </c>
      <c r="DX38" s="610"/>
      <c r="DY38" s="610"/>
      <c r="DZ38" s="610"/>
      <c r="EA38" s="610"/>
      <c r="EB38" s="610"/>
      <c r="EC38" s="611"/>
    </row>
    <row r="39" spans="2:133" ht="11.25" customHeight="1">
      <c r="AQ39" s="612" t="s">
        <v>318</v>
      </c>
      <c r="AR39" s="613"/>
      <c r="AS39" s="613"/>
      <c r="AT39" s="613"/>
      <c r="AU39" s="613"/>
      <c r="AV39" s="613"/>
      <c r="AW39" s="613"/>
      <c r="AX39" s="613"/>
      <c r="AY39" s="614"/>
      <c r="AZ39" s="586" t="s">
        <v>319</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99</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682533</v>
      </c>
      <c r="CS39" s="605"/>
      <c r="CT39" s="605"/>
      <c r="CU39" s="605"/>
      <c r="CV39" s="605"/>
      <c r="CW39" s="605"/>
      <c r="CX39" s="605"/>
      <c r="CY39" s="606"/>
      <c r="CZ39" s="589">
        <v>8.4</v>
      </c>
      <c r="DA39" s="607"/>
      <c r="DB39" s="607"/>
      <c r="DC39" s="608"/>
      <c r="DD39" s="592">
        <v>514592</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93453</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124</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19680</v>
      </c>
      <c r="CS40" s="587"/>
      <c r="CT40" s="587"/>
      <c r="CU40" s="587"/>
      <c r="CV40" s="587"/>
      <c r="CW40" s="587"/>
      <c r="CX40" s="587"/>
      <c r="CY40" s="588"/>
      <c r="CZ40" s="589">
        <v>0.2</v>
      </c>
      <c r="DA40" s="607"/>
      <c r="DB40" s="607"/>
      <c r="DC40" s="608"/>
      <c r="DD40" s="592">
        <v>2355</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196410</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240</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1783682</v>
      </c>
      <c r="CS42" s="587"/>
      <c r="CT42" s="587"/>
      <c r="CU42" s="587"/>
      <c r="CV42" s="587"/>
      <c r="CW42" s="587"/>
      <c r="CX42" s="587"/>
      <c r="CY42" s="588"/>
      <c r="CZ42" s="589">
        <v>21.8</v>
      </c>
      <c r="DA42" s="590"/>
      <c r="DB42" s="590"/>
      <c r="DC42" s="591"/>
      <c r="DD42" s="592">
        <v>582683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103192</v>
      </c>
      <c r="CS43" s="605"/>
      <c r="CT43" s="605"/>
      <c r="CU43" s="605"/>
      <c r="CV43" s="605"/>
      <c r="CW43" s="605"/>
      <c r="CX43" s="605"/>
      <c r="CY43" s="606"/>
      <c r="CZ43" s="589">
        <v>1.3</v>
      </c>
      <c r="DA43" s="607"/>
      <c r="DB43" s="607"/>
      <c r="DC43" s="608"/>
      <c r="DD43" s="592">
        <v>103192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1778960</v>
      </c>
      <c r="CS44" s="587"/>
      <c r="CT44" s="587"/>
      <c r="CU44" s="587"/>
      <c r="CV44" s="587"/>
      <c r="CW44" s="587"/>
      <c r="CX44" s="587"/>
      <c r="CY44" s="588"/>
      <c r="CZ44" s="589">
        <v>21.8</v>
      </c>
      <c r="DA44" s="590"/>
      <c r="DB44" s="590"/>
      <c r="DC44" s="591"/>
      <c r="DD44" s="592">
        <v>577961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689815</v>
      </c>
      <c r="CS45" s="605"/>
      <c r="CT45" s="605"/>
      <c r="CU45" s="605"/>
      <c r="CV45" s="605"/>
      <c r="CW45" s="605"/>
      <c r="CX45" s="605"/>
      <c r="CY45" s="606"/>
      <c r="CZ45" s="589">
        <v>8.4</v>
      </c>
      <c r="DA45" s="607"/>
      <c r="DB45" s="607"/>
      <c r="DC45" s="608"/>
      <c r="DD45" s="592">
        <v>36381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999345</v>
      </c>
      <c r="CS46" s="587"/>
      <c r="CT46" s="587"/>
      <c r="CU46" s="587"/>
      <c r="CV46" s="587"/>
      <c r="CW46" s="587"/>
      <c r="CX46" s="587"/>
      <c r="CY46" s="588"/>
      <c r="CZ46" s="589">
        <v>12.2</v>
      </c>
      <c r="DA46" s="590"/>
      <c r="DB46" s="590"/>
      <c r="DC46" s="591"/>
      <c r="DD46" s="592">
        <v>505880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4722</v>
      </c>
      <c r="CS47" s="605"/>
      <c r="CT47" s="605"/>
      <c r="CU47" s="605"/>
      <c r="CV47" s="605"/>
      <c r="CW47" s="605"/>
      <c r="CX47" s="605"/>
      <c r="CY47" s="606"/>
      <c r="CZ47" s="589">
        <v>0.1</v>
      </c>
      <c r="DA47" s="607"/>
      <c r="DB47" s="607"/>
      <c r="DC47" s="608"/>
      <c r="DD47" s="592">
        <v>4722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8163729</v>
      </c>
      <c r="CS49" s="571"/>
      <c r="CT49" s="571"/>
      <c r="CU49" s="571"/>
      <c r="CV49" s="571"/>
      <c r="CW49" s="571"/>
      <c r="CX49" s="571"/>
      <c r="CY49" s="572"/>
      <c r="CZ49" s="573">
        <v>100</v>
      </c>
      <c r="DA49" s="574"/>
      <c r="DB49" s="574"/>
      <c r="DC49" s="575"/>
      <c r="DD49" s="576">
        <v>5740873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8257</v>
      </c>
      <c r="R7" s="1099"/>
      <c r="S7" s="1099"/>
      <c r="T7" s="1099"/>
      <c r="U7" s="1099"/>
      <c r="V7" s="1099">
        <v>8164</v>
      </c>
      <c r="W7" s="1099"/>
      <c r="X7" s="1099"/>
      <c r="Y7" s="1099"/>
      <c r="Z7" s="1099"/>
      <c r="AA7" s="1099">
        <v>93</v>
      </c>
      <c r="AB7" s="1099"/>
      <c r="AC7" s="1099"/>
      <c r="AD7" s="1099"/>
      <c r="AE7" s="1100"/>
      <c r="AF7" s="1101">
        <v>90</v>
      </c>
      <c r="AG7" s="1102"/>
      <c r="AH7" s="1102"/>
      <c r="AI7" s="1102"/>
      <c r="AJ7" s="1103"/>
      <c r="AK7" s="1085" t="s">
        <v>530</v>
      </c>
      <c r="AL7" s="1086"/>
      <c r="AM7" s="1086"/>
      <c r="AN7" s="1086"/>
      <c r="AO7" s="1086"/>
      <c r="AP7" s="1086">
        <v>8293</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550</v>
      </c>
      <c r="BS7" s="1089" t="s">
        <v>538</v>
      </c>
      <c r="BT7" s="1090"/>
      <c r="BU7" s="1090"/>
      <c r="BV7" s="1090"/>
      <c r="BW7" s="1090"/>
      <c r="BX7" s="1090"/>
      <c r="BY7" s="1090"/>
      <c r="BZ7" s="1090"/>
      <c r="CA7" s="1090"/>
      <c r="CB7" s="1090"/>
      <c r="CC7" s="1090"/>
      <c r="CD7" s="1090"/>
      <c r="CE7" s="1090"/>
      <c r="CF7" s="1090"/>
      <c r="CG7" s="1091"/>
      <c r="CH7" s="1082">
        <v>-8</v>
      </c>
      <c r="CI7" s="1083"/>
      <c r="CJ7" s="1083"/>
      <c r="CK7" s="1083"/>
      <c r="CL7" s="1084"/>
      <c r="CM7" s="1082" t="s">
        <v>540</v>
      </c>
      <c r="CN7" s="1083"/>
      <c r="CO7" s="1083"/>
      <c r="CP7" s="1083"/>
      <c r="CQ7" s="1084"/>
      <c r="CR7" s="1082">
        <v>10</v>
      </c>
      <c r="CS7" s="1083"/>
      <c r="CT7" s="1083"/>
      <c r="CU7" s="1083"/>
      <c r="CV7" s="1084"/>
      <c r="CW7" s="1082" t="s">
        <v>541</v>
      </c>
      <c r="CX7" s="1083"/>
      <c r="CY7" s="1083"/>
      <c r="CZ7" s="1083"/>
      <c r="DA7" s="1084"/>
      <c r="DB7" s="1082" t="s">
        <v>541</v>
      </c>
      <c r="DC7" s="1083"/>
      <c r="DD7" s="1083"/>
      <c r="DE7" s="1083"/>
      <c r="DF7" s="1084"/>
      <c r="DG7" s="1082" t="s">
        <v>541</v>
      </c>
      <c r="DH7" s="1083"/>
      <c r="DI7" s="1083"/>
      <c r="DJ7" s="1083"/>
      <c r="DK7" s="1084"/>
      <c r="DL7" s="1082" t="s">
        <v>541</v>
      </c>
      <c r="DM7" s="1083"/>
      <c r="DN7" s="1083"/>
      <c r="DO7" s="1083"/>
      <c r="DP7" s="1084"/>
      <c r="DQ7" s="1082" t="s">
        <v>541</v>
      </c>
      <c r="DR7" s="1083"/>
      <c r="DS7" s="1083"/>
      <c r="DT7" s="1083"/>
      <c r="DU7" s="1084"/>
      <c r="DV7" s="1109" t="s">
        <v>549</v>
      </c>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539</v>
      </c>
      <c r="BT8" s="1009"/>
      <c r="BU8" s="1009"/>
      <c r="BV8" s="1009"/>
      <c r="BW8" s="1009"/>
      <c r="BX8" s="1009"/>
      <c r="BY8" s="1009"/>
      <c r="BZ8" s="1009"/>
      <c r="CA8" s="1009"/>
      <c r="CB8" s="1009"/>
      <c r="CC8" s="1009"/>
      <c r="CD8" s="1009"/>
      <c r="CE8" s="1009"/>
      <c r="CF8" s="1009"/>
      <c r="CG8" s="1010"/>
      <c r="CH8" s="983">
        <v>1</v>
      </c>
      <c r="CI8" s="984"/>
      <c r="CJ8" s="984"/>
      <c r="CK8" s="984"/>
      <c r="CL8" s="985"/>
      <c r="CM8" s="983">
        <v>146</v>
      </c>
      <c r="CN8" s="984"/>
      <c r="CO8" s="984"/>
      <c r="CP8" s="984"/>
      <c r="CQ8" s="985"/>
      <c r="CR8" s="983">
        <v>10</v>
      </c>
      <c r="CS8" s="984"/>
      <c r="CT8" s="984"/>
      <c r="CU8" s="984"/>
      <c r="CV8" s="985"/>
      <c r="CW8" s="983" t="s">
        <v>541</v>
      </c>
      <c r="CX8" s="984"/>
      <c r="CY8" s="984"/>
      <c r="CZ8" s="984"/>
      <c r="DA8" s="985"/>
      <c r="DB8" s="983" t="s">
        <v>541</v>
      </c>
      <c r="DC8" s="984"/>
      <c r="DD8" s="984"/>
      <c r="DE8" s="984"/>
      <c r="DF8" s="985"/>
      <c r="DG8" s="983" t="s">
        <v>541</v>
      </c>
      <c r="DH8" s="984"/>
      <c r="DI8" s="984"/>
      <c r="DJ8" s="984"/>
      <c r="DK8" s="985"/>
      <c r="DL8" s="983" t="s">
        <v>541</v>
      </c>
      <c r="DM8" s="984"/>
      <c r="DN8" s="984"/>
      <c r="DO8" s="984"/>
      <c r="DP8" s="985"/>
      <c r="DQ8" s="983" t="s">
        <v>541</v>
      </c>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364</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62">
        <v>8257</v>
      </c>
      <c r="R23" s="1063"/>
      <c r="S23" s="1063"/>
      <c r="T23" s="1063"/>
      <c r="U23" s="1063"/>
      <c r="V23" s="1063">
        <v>8164</v>
      </c>
      <c r="W23" s="1063"/>
      <c r="X23" s="1063"/>
      <c r="Y23" s="1063"/>
      <c r="Z23" s="1063"/>
      <c r="AA23" s="1063">
        <v>93</v>
      </c>
      <c r="AB23" s="1063"/>
      <c r="AC23" s="1063"/>
      <c r="AD23" s="1063"/>
      <c r="AE23" s="1064"/>
      <c r="AF23" s="1065">
        <v>90</v>
      </c>
      <c r="AG23" s="1063"/>
      <c r="AH23" s="1063"/>
      <c r="AI23" s="1063"/>
      <c r="AJ23" s="1066"/>
      <c r="AK23" s="1067"/>
      <c r="AL23" s="1068"/>
      <c r="AM23" s="1068"/>
      <c r="AN23" s="1068"/>
      <c r="AO23" s="1068"/>
      <c r="AP23" s="1063">
        <v>8293</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369</v>
      </c>
      <c r="R26" s="996"/>
      <c r="S26" s="996"/>
      <c r="T26" s="996"/>
      <c r="U26" s="997"/>
      <c r="V26" s="995" t="s">
        <v>370</v>
      </c>
      <c r="W26" s="996"/>
      <c r="X26" s="996"/>
      <c r="Y26" s="996"/>
      <c r="Z26" s="997"/>
      <c r="AA26" s="995" t="s">
        <v>371</v>
      </c>
      <c r="AB26" s="996"/>
      <c r="AC26" s="996"/>
      <c r="AD26" s="996"/>
      <c r="AE26" s="996"/>
      <c r="AF26" s="1053" t="s">
        <v>372</v>
      </c>
      <c r="AG26" s="1002"/>
      <c r="AH26" s="1002"/>
      <c r="AI26" s="1002"/>
      <c r="AJ26" s="1054"/>
      <c r="AK26" s="996" t="s">
        <v>373</v>
      </c>
      <c r="AL26" s="996"/>
      <c r="AM26" s="996"/>
      <c r="AN26" s="996"/>
      <c r="AO26" s="997"/>
      <c r="AP26" s="995" t="s">
        <v>374</v>
      </c>
      <c r="AQ26" s="996"/>
      <c r="AR26" s="996"/>
      <c r="AS26" s="996"/>
      <c r="AT26" s="997"/>
      <c r="AU26" s="995" t="s">
        <v>375</v>
      </c>
      <c r="AV26" s="996"/>
      <c r="AW26" s="996"/>
      <c r="AX26" s="996"/>
      <c r="AY26" s="997"/>
      <c r="AZ26" s="995" t="s">
        <v>376</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377</v>
      </c>
      <c r="C28" s="1045"/>
      <c r="D28" s="1045"/>
      <c r="E28" s="1045"/>
      <c r="F28" s="1045"/>
      <c r="G28" s="1045"/>
      <c r="H28" s="1045"/>
      <c r="I28" s="1045"/>
      <c r="J28" s="1045"/>
      <c r="K28" s="1045"/>
      <c r="L28" s="1045"/>
      <c r="M28" s="1045"/>
      <c r="N28" s="1045"/>
      <c r="O28" s="1045"/>
      <c r="P28" s="1046"/>
      <c r="Q28" s="1047">
        <v>972</v>
      </c>
      <c r="R28" s="1048"/>
      <c r="S28" s="1048"/>
      <c r="T28" s="1048"/>
      <c r="U28" s="1048"/>
      <c r="V28" s="1048">
        <v>949</v>
      </c>
      <c r="W28" s="1048"/>
      <c r="X28" s="1048"/>
      <c r="Y28" s="1048"/>
      <c r="Z28" s="1048"/>
      <c r="AA28" s="1048">
        <v>23</v>
      </c>
      <c r="AB28" s="1048"/>
      <c r="AC28" s="1048"/>
      <c r="AD28" s="1048"/>
      <c r="AE28" s="1049"/>
      <c r="AF28" s="1050">
        <v>23</v>
      </c>
      <c r="AG28" s="1048"/>
      <c r="AH28" s="1048"/>
      <c r="AI28" s="1048"/>
      <c r="AJ28" s="1051"/>
      <c r="AK28" s="1052">
        <v>93</v>
      </c>
      <c r="AL28" s="1040"/>
      <c r="AM28" s="1040"/>
      <c r="AN28" s="1040"/>
      <c r="AO28" s="1040"/>
      <c r="AP28" s="1040" t="s">
        <v>541</v>
      </c>
      <c r="AQ28" s="1040"/>
      <c r="AR28" s="1040"/>
      <c r="AS28" s="1040"/>
      <c r="AT28" s="1040"/>
      <c r="AU28" s="1040" t="s">
        <v>541</v>
      </c>
      <c r="AV28" s="1040"/>
      <c r="AW28" s="1040"/>
      <c r="AX28" s="1040"/>
      <c r="AY28" s="1040"/>
      <c r="AZ28" s="1041" t="s">
        <v>541</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378</v>
      </c>
      <c r="C29" s="1026"/>
      <c r="D29" s="1026"/>
      <c r="E29" s="1026"/>
      <c r="F29" s="1026"/>
      <c r="G29" s="1026"/>
      <c r="H29" s="1026"/>
      <c r="I29" s="1026"/>
      <c r="J29" s="1026"/>
      <c r="K29" s="1026"/>
      <c r="L29" s="1026"/>
      <c r="M29" s="1026"/>
      <c r="N29" s="1026"/>
      <c r="O29" s="1026"/>
      <c r="P29" s="1027"/>
      <c r="Q29" s="1037">
        <v>742</v>
      </c>
      <c r="R29" s="1038"/>
      <c r="S29" s="1038"/>
      <c r="T29" s="1038"/>
      <c r="U29" s="1038"/>
      <c r="V29" s="1038">
        <v>722</v>
      </c>
      <c r="W29" s="1038"/>
      <c r="X29" s="1038"/>
      <c r="Y29" s="1038"/>
      <c r="Z29" s="1038"/>
      <c r="AA29" s="1038">
        <v>20</v>
      </c>
      <c r="AB29" s="1038"/>
      <c r="AC29" s="1038"/>
      <c r="AD29" s="1038"/>
      <c r="AE29" s="1039"/>
      <c r="AF29" s="1031">
        <v>20</v>
      </c>
      <c r="AG29" s="1032"/>
      <c r="AH29" s="1032"/>
      <c r="AI29" s="1032"/>
      <c r="AJ29" s="1033"/>
      <c r="AK29" s="974">
        <v>106</v>
      </c>
      <c r="AL29" s="965"/>
      <c r="AM29" s="965"/>
      <c r="AN29" s="965"/>
      <c r="AO29" s="965"/>
      <c r="AP29" s="965" t="s">
        <v>541</v>
      </c>
      <c r="AQ29" s="965"/>
      <c r="AR29" s="965"/>
      <c r="AS29" s="965"/>
      <c r="AT29" s="965"/>
      <c r="AU29" s="965" t="s">
        <v>543</v>
      </c>
      <c r="AV29" s="965"/>
      <c r="AW29" s="965"/>
      <c r="AX29" s="965"/>
      <c r="AY29" s="965"/>
      <c r="AZ29" s="1036" t="s">
        <v>541</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379</v>
      </c>
      <c r="C30" s="1026"/>
      <c r="D30" s="1026"/>
      <c r="E30" s="1026"/>
      <c r="F30" s="1026"/>
      <c r="G30" s="1026"/>
      <c r="H30" s="1026"/>
      <c r="I30" s="1026"/>
      <c r="J30" s="1026"/>
      <c r="K30" s="1026"/>
      <c r="L30" s="1026"/>
      <c r="M30" s="1026"/>
      <c r="N30" s="1026"/>
      <c r="O30" s="1026"/>
      <c r="P30" s="1027"/>
      <c r="Q30" s="1037">
        <v>57</v>
      </c>
      <c r="R30" s="1038"/>
      <c r="S30" s="1038"/>
      <c r="T30" s="1038"/>
      <c r="U30" s="1038"/>
      <c r="V30" s="1038">
        <v>56</v>
      </c>
      <c r="W30" s="1038"/>
      <c r="X30" s="1038"/>
      <c r="Y30" s="1038"/>
      <c r="Z30" s="1038"/>
      <c r="AA30" s="1038">
        <v>1</v>
      </c>
      <c r="AB30" s="1038"/>
      <c r="AC30" s="1038"/>
      <c r="AD30" s="1038"/>
      <c r="AE30" s="1039"/>
      <c r="AF30" s="1031">
        <v>1</v>
      </c>
      <c r="AG30" s="1032"/>
      <c r="AH30" s="1032"/>
      <c r="AI30" s="1032"/>
      <c r="AJ30" s="1033"/>
      <c r="AK30" s="974">
        <v>91</v>
      </c>
      <c r="AL30" s="965"/>
      <c r="AM30" s="965"/>
      <c r="AN30" s="965"/>
      <c r="AO30" s="965"/>
      <c r="AP30" s="965" t="s">
        <v>542</v>
      </c>
      <c r="AQ30" s="965"/>
      <c r="AR30" s="965"/>
      <c r="AS30" s="965"/>
      <c r="AT30" s="965"/>
      <c r="AU30" s="965" t="s">
        <v>544</v>
      </c>
      <c r="AV30" s="965"/>
      <c r="AW30" s="965"/>
      <c r="AX30" s="965"/>
      <c r="AY30" s="965"/>
      <c r="AZ30" s="1036" t="s">
        <v>545</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380</v>
      </c>
      <c r="C31" s="1026"/>
      <c r="D31" s="1026"/>
      <c r="E31" s="1026"/>
      <c r="F31" s="1026"/>
      <c r="G31" s="1026"/>
      <c r="H31" s="1026"/>
      <c r="I31" s="1026"/>
      <c r="J31" s="1026"/>
      <c r="K31" s="1026"/>
      <c r="L31" s="1026"/>
      <c r="M31" s="1026"/>
      <c r="N31" s="1026"/>
      <c r="O31" s="1026"/>
      <c r="P31" s="1027"/>
      <c r="Q31" s="1037">
        <v>297</v>
      </c>
      <c r="R31" s="1038"/>
      <c r="S31" s="1038"/>
      <c r="T31" s="1038"/>
      <c r="U31" s="1038"/>
      <c r="V31" s="1038">
        <v>291</v>
      </c>
      <c r="W31" s="1038"/>
      <c r="X31" s="1038"/>
      <c r="Y31" s="1038"/>
      <c r="Z31" s="1038"/>
      <c r="AA31" s="1038">
        <v>6</v>
      </c>
      <c r="AB31" s="1038"/>
      <c r="AC31" s="1038"/>
      <c r="AD31" s="1038"/>
      <c r="AE31" s="1039"/>
      <c r="AF31" s="1031">
        <v>60</v>
      </c>
      <c r="AG31" s="1032"/>
      <c r="AH31" s="1032"/>
      <c r="AI31" s="1032"/>
      <c r="AJ31" s="1033"/>
      <c r="AK31" s="974">
        <v>312</v>
      </c>
      <c r="AL31" s="965"/>
      <c r="AM31" s="965"/>
      <c r="AN31" s="965"/>
      <c r="AO31" s="965"/>
      <c r="AP31" s="965">
        <v>2779</v>
      </c>
      <c r="AQ31" s="965"/>
      <c r="AR31" s="965"/>
      <c r="AS31" s="965"/>
      <c r="AT31" s="965"/>
      <c r="AU31" s="965">
        <v>2087</v>
      </c>
      <c r="AV31" s="965"/>
      <c r="AW31" s="965"/>
      <c r="AX31" s="965"/>
      <c r="AY31" s="965"/>
      <c r="AZ31" s="1036">
        <v>-43</v>
      </c>
      <c r="BA31" s="1036"/>
      <c r="BB31" s="1036"/>
      <c r="BC31" s="1036"/>
      <c r="BD31" s="1036"/>
      <c r="BE31" s="1020" t="s">
        <v>381</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382</v>
      </c>
      <c r="C32" s="1026"/>
      <c r="D32" s="1026"/>
      <c r="E32" s="1026"/>
      <c r="F32" s="1026"/>
      <c r="G32" s="1026"/>
      <c r="H32" s="1026"/>
      <c r="I32" s="1026"/>
      <c r="J32" s="1026"/>
      <c r="K32" s="1026"/>
      <c r="L32" s="1026"/>
      <c r="M32" s="1026"/>
      <c r="N32" s="1026"/>
      <c r="O32" s="1026"/>
      <c r="P32" s="1027"/>
      <c r="Q32" s="1037">
        <v>274</v>
      </c>
      <c r="R32" s="1038"/>
      <c r="S32" s="1038"/>
      <c r="T32" s="1038"/>
      <c r="U32" s="1038"/>
      <c r="V32" s="1038">
        <v>274</v>
      </c>
      <c r="W32" s="1038"/>
      <c r="X32" s="1038"/>
      <c r="Y32" s="1038"/>
      <c r="Z32" s="1038"/>
      <c r="AA32" s="1038" t="s">
        <v>530</v>
      </c>
      <c r="AB32" s="1038"/>
      <c r="AC32" s="1038"/>
      <c r="AD32" s="1038"/>
      <c r="AE32" s="1039"/>
      <c r="AF32" s="1031" t="s">
        <v>112</v>
      </c>
      <c r="AG32" s="1032"/>
      <c r="AH32" s="1032"/>
      <c r="AI32" s="1032"/>
      <c r="AJ32" s="1033"/>
      <c r="AK32" s="974">
        <v>193</v>
      </c>
      <c r="AL32" s="965"/>
      <c r="AM32" s="965"/>
      <c r="AN32" s="965"/>
      <c r="AO32" s="965"/>
      <c r="AP32" s="965">
        <v>2288</v>
      </c>
      <c r="AQ32" s="965"/>
      <c r="AR32" s="965"/>
      <c r="AS32" s="965"/>
      <c r="AT32" s="965"/>
      <c r="AU32" s="965">
        <v>2288</v>
      </c>
      <c r="AV32" s="965"/>
      <c r="AW32" s="965"/>
      <c r="AX32" s="965"/>
      <c r="AY32" s="965"/>
      <c r="AZ32" s="1036">
        <v>0</v>
      </c>
      <c r="BA32" s="1036"/>
      <c r="BB32" s="1036"/>
      <c r="BC32" s="1036"/>
      <c r="BD32" s="1036"/>
      <c r="BE32" s="1020" t="s">
        <v>383</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384</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365</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103</v>
      </c>
      <c r="AG63" s="953"/>
      <c r="AH63" s="953"/>
      <c r="AI63" s="953"/>
      <c r="AJ63" s="1018"/>
      <c r="AK63" s="1019"/>
      <c r="AL63" s="957"/>
      <c r="AM63" s="957"/>
      <c r="AN63" s="957"/>
      <c r="AO63" s="957"/>
      <c r="AP63" s="953">
        <v>5067</v>
      </c>
      <c r="AQ63" s="953"/>
      <c r="AR63" s="953"/>
      <c r="AS63" s="953"/>
      <c r="AT63" s="953"/>
      <c r="AU63" s="953">
        <v>4375</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387</v>
      </c>
      <c r="B66" s="990"/>
      <c r="C66" s="990"/>
      <c r="D66" s="990"/>
      <c r="E66" s="990"/>
      <c r="F66" s="990"/>
      <c r="G66" s="990"/>
      <c r="H66" s="990"/>
      <c r="I66" s="990"/>
      <c r="J66" s="990"/>
      <c r="K66" s="990"/>
      <c r="L66" s="990"/>
      <c r="M66" s="990"/>
      <c r="N66" s="990"/>
      <c r="O66" s="990"/>
      <c r="P66" s="991"/>
      <c r="Q66" s="995" t="s">
        <v>369</v>
      </c>
      <c r="R66" s="996"/>
      <c r="S66" s="996"/>
      <c r="T66" s="996"/>
      <c r="U66" s="997"/>
      <c r="V66" s="995" t="s">
        <v>370</v>
      </c>
      <c r="W66" s="996"/>
      <c r="X66" s="996"/>
      <c r="Y66" s="996"/>
      <c r="Z66" s="997"/>
      <c r="AA66" s="995" t="s">
        <v>371</v>
      </c>
      <c r="AB66" s="996"/>
      <c r="AC66" s="996"/>
      <c r="AD66" s="996"/>
      <c r="AE66" s="997"/>
      <c r="AF66" s="1001" t="s">
        <v>372</v>
      </c>
      <c r="AG66" s="1002"/>
      <c r="AH66" s="1002"/>
      <c r="AI66" s="1002"/>
      <c r="AJ66" s="1003"/>
      <c r="AK66" s="995" t="s">
        <v>373</v>
      </c>
      <c r="AL66" s="990"/>
      <c r="AM66" s="990"/>
      <c r="AN66" s="990"/>
      <c r="AO66" s="991"/>
      <c r="AP66" s="995" t="s">
        <v>374</v>
      </c>
      <c r="AQ66" s="996"/>
      <c r="AR66" s="996"/>
      <c r="AS66" s="996"/>
      <c r="AT66" s="997"/>
      <c r="AU66" s="995" t="s">
        <v>388</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531</v>
      </c>
      <c r="C68" s="980"/>
      <c r="D68" s="980"/>
      <c r="E68" s="980"/>
      <c r="F68" s="980"/>
      <c r="G68" s="980"/>
      <c r="H68" s="980"/>
      <c r="I68" s="980"/>
      <c r="J68" s="980"/>
      <c r="K68" s="980"/>
      <c r="L68" s="980"/>
      <c r="M68" s="980"/>
      <c r="N68" s="980"/>
      <c r="O68" s="980"/>
      <c r="P68" s="981"/>
      <c r="Q68" s="982">
        <v>12132</v>
      </c>
      <c r="R68" s="976"/>
      <c r="S68" s="976"/>
      <c r="T68" s="976"/>
      <c r="U68" s="976"/>
      <c r="V68" s="976">
        <v>12188</v>
      </c>
      <c r="W68" s="976"/>
      <c r="X68" s="976"/>
      <c r="Y68" s="976"/>
      <c r="Z68" s="976"/>
      <c r="AA68" s="976">
        <v>-56</v>
      </c>
      <c r="AB68" s="976"/>
      <c r="AC68" s="976"/>
      <c r="AD68" s="976"/>
      <c r="AE68" s="976"/>
      <c r="AF68" s="976">
        <v>-687</v>
      </c>
      <c r="AG68" s="976"/>
      <c r="AH68" s="976"/>
      <c r="AI68" s="976"/>
      <c r="AJ68" s="976"/>
      <c r="AK68" s="976">
        <v>2781</v>
      </c>
      <c r="AL68" s="976"/>
      <c r="AM68" s="976"/>
      <c r="AN68" s="976"/>
      <c r="AO68" s="976"/>
      <c r="AP68" s="976">
        <v>7480</v>
      </c>
      <c r="AQ68" s="976"/>
      <c r="AR68" s="976"/>
      <c r="AS68" s="976"/>
      <c r="AT68" s="976"/>
      <c r="AU68" s="976">
        <v>5293</v>
      </c>
      <c r="AV68" s="976"/>
      <c r="AW68" s="976"/>
      <c r="AX68" s="976"/>
      <c r="AY68" s="976"/>
      <c r="AZ68" s="977" t="s">
        <v>546</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532</v>
      </c>
      <c r="C69" s="969"/>
      <c r="D69" s="969"/>
      <c r="E69" s="969"/>
      <c r="F69" s="969"/>
      <c r="G69" s="969"/>
      <c r="H69" s="969"/>
      <c r="I69" s="969"/>
      <c r="J69" s="969"/>
      <c r="K69" s="969"/>
      <c r="L69" s="969"/>
      <c r="M69" s="969"/>
      <c r="N69" s="969"/>
      <c r="O69" s="969"/>
      <c r="P69" s="970"/>
      <c r="Q69" s="971">
        <v>6199</v>
      </c>
      <c r="R69" s="965"/>
      <c r="S69" s="965"/>
      <c r="T69" s="965"/>
      <c r="U69" s="965"/>
      <c r="V69" s="965">
        <v>6178</v>
      </c>
      <c r="W69" s="965"/>
      <c r="X69" s="965"/>
      <c r="Y69" s="965"/>
      <c r="Z69" s="965"/>
      <c r="AA69" s="965">
        <v>21</v>
      </c>
      <c r="AB69" s="965"/>
      <c r="AC69" s="965"/>
      <c r="AD69" s="965"/>
      <c r="AE69" s="965"/>
      <c r="AF69" s="965">
        <v>21</v>
      </c>
      <c r="AG69" s="965"/>
      <c r="AH69" s="965"/>
      <c r="AI69" s="965"/>
      <c r="AJ69" s="965"/>
      <c r="AK69" s="965">
        <v>45</v>
      </c>
      <c r="AL69" s="965"/>
      <c r="AM69" s="965"/>
      <c r="AN69" s="965"/>
      <c r="AO69" s="965"/>
      <c r="AP69" s="965">
        <v>4706</v>
      </c>
      <c r="AQ69" s="965"/>
      <c r="AR69" s="965"/>
      <c r="AS69" s="965"/>
      <c r="AT69" s="965"/>
      <c r="AU69" s="965">
        <v>4706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533</v>
      </c>
      <c r="C70" s="969"/>
      <c r="D70" s="969"/>
      <c r="E70" s="969"/>
      <c r="F70" s="969"/>
      <c r="G70" s="969"/>
      <c r="H70" s="969"/>
      <c r="I70" s="969"/>
      <c r="J70" s="969"/>
      <c r="K70" s="969"/>
      <c r="L70" s="969"/>
      <c r="M70" s="969"/>
      <c r="N70" s="969"/>
      <c r="O70" s="969"/>
      <c r="P70" s="970"/>
      <c r="Q70" s="971">
        <v>483</v>
      </c>
      <c r="R70" s="965"/>
      <c r="S70" s="965"/>
      <c r="T70" s="965"/>
      <c r="U70" s="965"/>
      <c r="V70" s="965">
        <v>453</v>
      </c>
      <c r="W70" s="965"/>
      <c r="X70" s="965"/>
      <c r="Y70" s="965"/>
      <c r="Z70" s="965"/>
      <c r="AA70" s="965">
        <v>30</v>
      </c>
      <c r="AB70" s="965"/>
      <c r="AC70" s="965"/>
      <c r="AD70" s="965"/>
      <c r="AE70" s="965"/>
      <c r="AF70" s="965">
        <v>30</v>
      </c>
      <c r="AG70" s="965"/>
      <c r="AH70" s="965"/>
      <c r="AI70" s="965"/>
      <c r="AJ70" s="965"/>
      <c r="AK70" s="965">
        <v>11</v>
      </c>
      <c r="AL70" s="965"/>
      <c r="AM70" s="965"/>
      <c r="AN70" s="965"/>
      <c r="AO70" s="965"/>
      <c r="AP70" s="965" t="s">
        <v>547</v>
      </c>
      <c r="AQ70" s="965"/>
      <c r="AR70" s="965"/>
      <c r="AS70" s="965"/>
      <c r="AT70" s="965"/>
      <c r="AU70" s="965" t="s">
        <v>547</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534</v>
      </c>
      <c r="C71" s="969"/>
      <c r="D71" s="969"/>
      <c r="E71" s="969"/>
      <c r="F71" s="969"/>
      <c r="G71" s="969"/>
      <c r="H71" s="969"/>
      <c r="I71" s="969"/>
      <c r="J71" s="969"/>
      <c r="K71" s="969"/>
      <c r="L71" s="969"/>
      <c r="M71" s="969"/>
      <c r="N71" s="969"/>
      <c r="O71" s="969"/>
      <c r="P71" s="970"/>
      <c r="Q71" s="971">
        <v>154969</v>
      </c>
      <c r="R71" s="965"/>
      <c r="S71" s="965"/>
      <c r="T71" s="965"/>
      <c r="U71" s="965"/>
      <c r="V71" s="965">
        <v>149805</v>
      </c>
      <c r="W71" s="965"/>
      <c r="X71" s="965"/>
      <c r="Y71" s="965"/>
      <c r="Z71" s="965"/>
      <c r="AA71" s="965">
        <v>5164</v>
      </c>
      <c r="AB71" s="965"/>
      <c r="AC71" s="965"/>
      <c r="AD71" s="965"/>
      <c r="AE71" s="965"/>
      <c r="AF71" s="965">
        <v>5163</v>
      </c>
      <c r="AG71" s="965"/>
      <c r="AH71" s="965"/>
      <c r="AI71" s="965"/>
      <c r="AJ71" s="965"/>
      <c r="AK71" s="965">
        <v>2726</v>
      </c>
      <c r="AL71" s="965"/>
      <c r="AM71" s="965"/>
      <c r="AN71" s="965"/>
      <c r="AO71" s="965"/>
      <c r="AP71" s="965" t="s">
        <v>547</v>
      </c>
      <c r="AQ71" s="965"/>
      <c r="AR71" s="965"/>
      <c r="AS71" s="965"/>
      <c r="AT71" s="965"/>
      <c r="AU71" s="965" t="s">
        <v>548</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535</v>
      </c>
      <c r="C72" s="969"/>
      <c r="D72" s="969"/>
      <c r="E72" s="969"/>
      <c r="F72" s="969"/>
      <c r="G72" s="969"/>
      <c r="H72" s="969"/>
      <c r="I72" s="969"/>
      <c r="J72" s="969"/>
      <c r="K72" s="969"/>
      <c r="L72" s="969"/>
      <c r="M72" s="969"/>
      <c r="N72" s="969"/>
      <c r="O72" s="969"/>
      <c r="P72" s="970"/>
      <c r="Q72" s="971">
        <v>13392</v>
      </c>
      <c r="R72" s="965"/>
      <c r="S72" s="965"/>
      <c r="T72" s="965"/>
      <c r="U72" s="965"/>
      <c r="V72" s="965">
        <v>13374</v>
      </c>
      <c r="W72" s="965"/>
      <c r="X72" s="965"/>
      <c r="Y72" s="965"/>
      <c r="Z72" s="965"/>
      <c r="AA72" s="965">
        <v>18</v>
      </c>
      <c r="AB72" s="965"/>
      <c r="AC72" s="965"/>
      <c r="AD72" s="965"/>
      <c r="AE72" s="965"/>
      <c r="AF72" s="965">
        <v>18</v>
      </c>
      <c r="AG72" s="965"/>
      <c r="AH72" s="965"/>
      <c r="AI72" s="965"/>
      <c r="AJ72" s="965"/>
      <c r="AK72" s="965">
        <v>520</v>
      </c>
      <c r="AL72" s="965"/>
      <c r="AM72" s="965"/>
      <c r="AN72" s="965"/>
      <c r="AO72" s="965"/>
      <c r="AP72" s="965" t="s">
        <v>547</v>
      </c>
      <c r="AQ72" s="965"/>
      <c r="AR72" s="965"/>
      <c r="AS72" s="965"/>
      <c r="AT72" s="965"/>
      <c r="AU72" s="965" t="s">
        <v>548</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536</v>
      </c>
      <c r="C73" s="969"/>
      <c r="D73" s="969"/>
      <c r="E73" s="969"/>
      <c r="F73" s="969"/>
      <c r="G73" s="969"/>
      <c r="H73" s="969"/>
      <c r="I73" s="969"/>
      <c r="J73" s="969"/>
      <c r="K73" s="969"/>
      <c r="L73" s="969"/>
      <c r="M73" s="969"/>
      <c r="N73" s="969"/>
      <c r="O73" s="969"/>
      <c r="P73" s="970"/>
      <c r="Q73" s="971">
        <v>784</v>
      </c>
      <c r="R73" s="965"/>
      <c r="S73" s="965"/>
      <c r="T73" s="965"/>
      <c r="U73" s="965"/>
      <c r="V73" s="965">
        <v>766</v>
      </c>
      <c r="W73" s="965"/>
      <c r="X73" s="965"/>
      <c r="Y73" s="965"/>
      <c r="Z73" s="965"/>
      <c r="AA73" s="965">
        <v>18</v>
      </c>
      <c r="AB73" s="965"/>
      <c r="AC73" s="965"/>
      <c r="AD73" s="965"/>
      <c r="AE73" s="965"/>
      <c r="AF73" s="965">
        <v>18</v>
      </c>
      <c r="AG73" s="965"/>
      <c r="AH73" s="965"/>
      <c r="AI73" s="965"/>
      <c r="AJ73" s="965"/>
      <c r="AK73" s="965">
        <v>8</v>
      </c>
      <c r="AL73" s="965"/>
      <c r="AM73" s="965"/>
      <c r="AN73" s="965"/>
      <c r="AO73" s="965"/>
      <c r="AP73" s="965" t="s">
        <v>547</v>
      </c>
      <c r="AQ73" s="965"/>
      <c r="AR73" s="965"/>
      <c r="AS73" s="965"/>
      <c r="AT73" s="965"/>
      <c r="AU73" s="965" t="s">
        <v>547</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537</v>
      </c>
      <c r="C74" s="969"/>
      <c r="D74" s="969"/>
      <c r="E74" s="969"/>
      <c r="F74" s="969"/>
      <c r="G74" s="969"/>
      <c r="H74" s="969"/>
      <c r="I74" s="969"/>
      <c r="J74" s="969"/>
      <c r="K74" s="969"/>
      <c r="L74" s="969"/>
      <c r="M74" s="969"/>
      <c r="N74" s="969"/>
      <c r="O74" s="969"/>
      <c r="P74" s="970"/>
      <c r="Q74" s="971">
        <v>202</v>
      </c>
      <c r="R74" s="965"/>
      <c r="S74" s="965"/>
      <c r="T74" s="965"/>
      <c r="U74" s="965"/>
      <c r="V74" s="965">
        <v>193</v>
      </c>
      <c r="W74" s="965"/>
      <c r="X74" s="965"/>
      <c r="Y74" s="965"/>
      <c r="Z74" s="965"/>
      <c r="AA74" s="965">
        <v>9</v>
      </c>
      <c r="AB74" s="965"/>
      <c r="AC74" s="965"/>
      <c r="AD74" s="965"/>
      <c r="AE74" s="965"/>
      <c r="AF74" s="965">
        <v>9</v>
      </c>
      <c r="AG74" s="965"/>
      <c r="AH74" s="965"/>
      <c r="AI74" s="965"/>
      <c r="AJ74" s="965"/>
      <c r="AK74" s="965" t="s">
        <v>547</v>
      </c>
      <c r="AL74" s="965"/>
      <c r="AM74" s="965"/>
      <c r="AN74" s="965"/>
      <c r="AO74" s="965"/>
      <c r="AP74" s="965" t="s">
        <v>547</v>
      </c>
      <c r="AQ74" s="965"/>
      <c r="AR74" s="965"/>
      <c r="AS74" s="965"/>
      <c r="AT74" s="965"/>
      <c r="AU74" s="965" t="s">
        <v>547</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4572</v>
      </c>
      <c r="AG88" s="953"/>
      <c r="AH88" s="953"/>
      <c r="AI88" s="953"/>
      <c r="AJ88" s="953"/>
      <c r="AK88" s="957"/>
      <c r="AL88" s="957"/>
      <c r="AM88" s="957"/>
      <c r="AN88" s="957"/>
      <c r="AO88" s="957"/>
      <c r="AP88" s="953">
        <v>12186</v>
      </c>
      <c r="AQ88" s="953"/>
      <c r="AR88" s="953"/>
      <c r="AS88" s="953"/>
      <c r="AT88" s="953"/>
      <c r="AU88" s="953">
        <v>9999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20</v>
      </c>
      <c r="CS102" s="945"/>
      <c r="CT102" s="945"/>
      <c r="CU102" s="945"/>
      <c r="CV102" s="946"/>
      <c r="CW102" s="944" t="s">
        <v>547</v>
      </c>
      <c r="CX102" s="945"/>
      <c r="CY102" s="945"/>
      <c r="CZ102" s="945"/>
      <c r="DA102" s="946"/>
      <c r="DB102" s="944" t="s">
        <v>547</v>
      </c>
      <c r="DC102" s="945"/>
      <c r="DD102" s="945"/>
      <c r="DE102" s="945"/>
      <c r="DF102" s="946"/>
      <c r="DG102" s="944" t="s">
        <v>547</v>
      </c>
      <c r="DH102" s="945"/>
      <c r="DI102" s="945"/>
      <c r="DJ102" s="945"/>
      <c r="DK102" s="946"/>
      <c r="DL102" s="944" t="s">
        <v>547</v>
      </c>
      <c r="DM102" s="945"/>
      <c r="DN102" s="945"/>
      <c r="DO102" s="945"/>
      <c r="DP102" s="946"/>
      <c r="DQ102" s="944" t="s">
        <v>547</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285</v>
      </c>
      <c r="AG109" s="886"/>
      <c r="AH109" s="886"/>
      <c r="AI109" s="886"/>
      <c r="AJ109" s="887"/>
      <c r="AK109" s="888" t="s">
        <v>284</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285</v>
      </c>
      <c r="BW109" s="886"/>
      <c r="BX109" s="886"/>
      <c r="BY109" s="886"/>
      <c r="BZ109" s="887"/>
      <c r="CA109" s="888" t="s">
        <v>284</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285</v>
      </c>
      <c r="DM109" s="886"/>
      <c r="DN109" s="886"/>
      <c r="DO109" s="886"/>
      <c r="DP109" s="887"/>
      <c r="DQ109" s="888" t="s">
        <v>284</v>
      </c>
      <c r="DR109" s="886"/>
      <c r="DS109" s="886"/>
      <c r="DT109" s="886"/>
      <c r="DU109" s="887"/>
      <c r="DV109" s="888" t="s">
        <v>399</v>
      </c>
      <c r="DW109" s="886"/>
      <c r="DX109" s="886"/>
      <c r="DY109" s="886"/>
      <c r="DZ109" s="917"/>
    </row>
    <row r="110" spans="1:131" s="197" customFormat="1" ht="26.25" customHeight="1">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1013417</v>
      </c>
      <c r="AB110" s="871"/>
      <c r="AC110" s="871"/>
      <c r="AD110" s="871"/>
      <c r="AE110" s="872"/>
      <c r="AF110" s="873">
        <v>929753</v>
      </c>
      <c r="AG110" s="871"/>
      <c r="AH110" s="871"/>
      <c r="AI110" s="871"/>
      <c r="AJ110" s="872"/>
      <c r="AK110" s="873">
        <v>921733</v>
      </c>
      <c r="AL110" s="871"/>
      <c r="AM110" s="871"/>
      <c r="AN110" s="871"/>
      <c r="AO110" s="872"/>
      <c r="AP110" s="874">
        <v>28.7</v>
      </c>
      <c r="AQ110" s="875"/>
      <c r="AR110" s="875"/>
      <c r="AS110" s="875"/>
      <c r="AT110" s="876"/>
      <c r="AU110" s="918" t="s">
        <v>61</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7788407</v>
      </c>
      <c r="BR110" s="798"/>
      <c r="BS110" s="798"/>
      <c r="BT110" s="798"/>
      <c r="BU110" s="798"/>
      <c r="BV110" s="798">
        <v>7802164</v>
      </c>
      <c r="BW110" s="798"/>
      <c r="BX110" s="798"/>
      <c r="BY110" s="798"/>
      <c r="BZ110" s="798"/>
      <c r="CA110" s="798">
        <v>8293130</v>
      </c>
      <c r="CB110" s="798"/>
      <c r="CC110" s="798"/>
      <c r="CD110" s="798"/>
      <c r="CE110" s="798"/>
      <c r="CF110" s="859">
        <v>257.8</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v>1701906</v>
      </c>
      <c r="BR111" s="769"/>
      <c r="BS111" s="769"/>
      <c r="BT111" s="769"/>
      <c r="BU111" s="769"/>
      <c r="BV111" s="769">
        <v>1522834</v>
      </c>
      <c r="BW111" s="769"/>
      <c r="BX111" s="769"/>
      <c r="BY111" s="769"/>
      <c r="BZ111" s="769"/>
      <c r="CA111" s="769">
        <v>1343761</v>
      </c>
      <c r="CB111" s="769"/>
      <c r="CC111" s="769"/>
      <c r="CD111" s="769"/>
      <c r="CE111" s="769"/>
      <c r="CF111" s="846">
        <v>41.8</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4847173</v>
      </c>
      <c r="BR112" s="769"/>
      <c r="BS112" s="769"/>
      <c r="BT112" s="769"/>
      <c r="BU112" s="769"/>
      <c r="BV112" s="769">
        <v>4714178</v>
      </c>
      <c r="BW112" s="769"/>
      <c r="BX112" s="769"/>
      <c r="BY112" s="769"/>
      <c r="BZ112" s="769"/>
      <c r="CA112" s="769">
        <v>4375503</v>
      </c>
      <c r="CB112" s="769"/>
      <c r="CC112" s="769"/>
      <c r="CD112" s="769"/>
      <c r="CE112" s="769"/>
      <c r="CF112" s="846">
        <v>136</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381777</v>
      </c>
      <c r="AB113" s="907"/>
      <c r="AC113" s="907"/>
      <c r="AD113" s="907"/>
      <c r="AE113" s="908"/>
      <c r="AF113" s="909">
        <v>377288</v>
      </c>
      <c r="AG113" s="907"/>
      <c r="AH113" s="907"/>
      <c r="AI113" s="907"/>
      <c r="AJ113" s="908"/>
      <c r="AK113" s="909">
        <v>369819</v>
      </c>
      <c r="AL113" s="907"/>
      <c r="AM113" s="907"/>
      <c r="AN113" s="907"/>
      <c r="AO113" s="908"/>
      <c r="AP113" s="910">
        <v>11.5</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457716</v>
      </c>
      <c r="BR113" s="769"/>
      <c r="BS113" s="769"/>
      <c r="BT113" s="769"/>
      <c r="BU113" s="769"/>
      <c r="BV113" s="769">
        <v>407694</v>
      </c>
      <c r="BW113" s="769"/>
      <c r="BX113" s="769"/>
      <c r="BY113" s="769"/>
      <c r="BZ113" s="769"/>
      <c r="CA113" s="769">
        <v>391602</v>
      </c>
      <c r="CB113" s="769"/>
      <c r="CC113" s="769"/>
      <c r="CD113" s="769"/>
      <c r="CE113" s="769"/>
      <c r="CF113" s="846">
        <v>12.2</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688419</v>
      </c>
      <c r="DH113" s="782"/>
      <c r="DI113" s="782"/>
      <c r="DJ113" s="782"/>
      <c r="DK113" s="783"/>
      <c r="DL113" s="784">
        <v>573686</v>
      </c>
      <c r="DM113" s="782"/>
      <c r="DN113" s="782"/>
      <c r="DO113" s="782"/>
      <c r="DP113" s="783"/>
      <c r="DQ113" s="784">
        <v>458952</v>
      </c>
      <c r="DR113" s="782"/>
      <c r="DS113" s="782"/>
      <c r="DT113" s="782"/>
      <c r="DU113" s="783"/>
      <c r="DV113" s="752">
        <v>14.3</v>
      </c>
      <c r="DW113" s="753"/>
      <c r="DX113" s="753"/>
      <c r="DY113" s="753"/>
      <c r="DZ113" s="754"/>
    </row>
    <row r="114" spans="1:130" s="197" customFormat="1" ht="26.25" customHeight="1">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62874</v>
      </c>
      <c r="AB114" s="782"/>
      <c r="AC114" s="782"/>
      <c r="AD114" s="782"/>
      <c r="AE114" s="783"/>
      <c r="AF114" s="784">
        <v>62848</v>
      </c>
      <c r="AG114" s="782"/>
      <c r="AH114" s="782"/>
      <c r="AI114" s="782"/>
      <c r="AJ114" s="783"/>
      <c r="AK114" s="784">
        <v>64548</v>
      </c>
      <c r="AL114" s="782"/>
      <c r="AM114" s="782"/>
      <c r="AN114" s="782"/>
      <c r="AO114" s="783"/>
      <c r="AP114" s="752">
        <v>2</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761093</v>
      </c>
      <c r="BR114" s="769"/>
      <c r="BS114" s="769"/>
      <c r="BT114" s="769"/>
      <c r="BU114" s="769"/>
      <c r="BV114" s="769">
        <v>714166</v>
      </c>
      <c r="BW114" s="769"/>
      <c r="BX114" s="769"/>
      <c r="BY114" s="769"/>
      <c r="BZ114" s="769"/>
      <c r="CA114" s="769">
        <v>681303</v>
      </c>
      <c r="CB114" s="769"/>
      <c r="CC114" s="769"/>
      <c r="CD114" s="769"/>
      <c r="CE114" s="769"/>
      <c r="CF114" s="846">
        <v>21.2</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65364</v>
      </c>
      <c r="AB115" s="907"/>
      <c r="AC115" s="907"/>
      <c r="AD115" s="907"/>
      <c r="AE115" s="908"/>
      <c r="AF115" s="909">
        <v>68846</v>
      </c>
      <c r="AG115" s="907"/>
      <c r="AH115" s="907"/>
      <c r="AI115" s="907"/>
      <c r="AJ115" s="908"/>
      <c r="AK115" s="909">
        <v>5852</v>
      </c>
      <c r="AL115" s="907"/>
      <c r="AM115" s="907"/>
      <c r="AN115" s="907"/>
      <c r="AO115" s="908"/>
      <c r="AP115" s="910">
        <v>0.2</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v>141512</v>
      </c>
      <c r="BR115" s="769"/>
      <c r="BS115" s="769"/>
      <c r="BT115" s="769"/>
      <c r="BU115" s="769"/>
      <c r="BV115" s="769">
        <v>154705</v>
      </c>
      <c r="BW115" s="769"/>
      <c r="BX115" s="769"/>
      <c r="BY115" s="769"/>
      <c r="BZ115" s="769"/>
      <c r="CA115" s="769" t="s">
        <v>112</v>
      </c>
      <c r="CB115" s="769"/>
      <c r="CC115" s="769"/>
      <c r="CD115" s="769"/>
      <c r="CE115" s="769"/>
      <c r="CF115" s="846" t="s">
        <v>112</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1193</v>
      </c>
      <c r="AB116" s="782"/>
      <c r="AC116" s="782"/>
      <c r="AD116" s="782"/>
      <c r="AE116" s="783"/>
      <c r="AF116" s="784">
        <v>3886</v>
      </c>
      <c r="AG116" s="782"/>
      <c r="AH116" s="782"/>
      <c r="AI116" s="782"/>
      <c r="AJ116" s="783"/>
      <c r="AK116" s="784">
        <v>3826</v>
      </c>
      <c r="AL116" s="782"/>
      <c r="AM116" s="782"/>
      <c r="AN116" s="782"/>
      <c r="AO116" s="783"/>
      <c r="AP116" s="752">
        <v>0.1</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1524625</v>
      </c>
      <c r="AB117" s="893"/>
      <c r="AC117" s="893"/>
      <c r="AD117" s="893"/>
      <c r="AE117" s="894"/>
      <c r="AF117" s="896">
        <v>1442621</v>
      </c>
      <c r="AG117" s="893"/>
      <c r="AH117" s="893"/>
      <c r="AI117" s="893"/>
      <c r="AJ117" s="894"/>
      <c r="AK117" s="896">
        <v>1365778</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285</v>
      </c>
      <c r="AG118" s="886"/>
      <c r="AH118" s="886"/>
      <c r="AI118" s="886"/>
      <c r="AJ118" s="887"/>
      <c r="AK118" s="888" t="s">
        <v>284</v>
      </c>
      <c r="AL118" s="886"/>
      <c r="AM118" s="886"/>
      <c r="AN118" s="886"/>
      <c r="AO118" s="887"/>
      <c r="AP118" s="889" t="s">
        <v>399</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427</v>
      </c>
      <c r="BP118" s="836"/>
      <c r="BQ118" s="855">
        <v>15697807</v>
      </c>
      <c r="BR118" s="856"/>
      <c r="BS118" s="856"/>
      <c r="BT118" s="856"/>
      <c r="BU118" s="856"/>
      <c r="BV118" s="856">
        <v>15315741</v>
      </c>
      <c r="BW118" s="856"/>
      <c r="BX118" s="856"/>
      <c r="BY118" s="856"/>
      <c r="BZ118" s="856"/>
      <c r="CA118" s="856">
        <v>15085299</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6661799</v>
      </c>
      <c r="BR119" s="798"/>
      <c r="BS119" s="798"/>
      <c r="BT119" s="798"/>
      <c r="BU119" s="798"/>
      <c r="BV119" s="798">
        <v>6638611</v>
      </c>
      <c r="BW119" s="798"/>
      <c r="BX119" s="798"/>
      <c r="BY119" s="798"/>
      <c r="BZ119" s="798"/>
      <c r="CA119" s="798">
        <v>6305163</v>
      </c>
      <c r="CB119" s="798"/>
      <c r="CC119" s="798"/>
      <c r="CD119" s="798"/>
      <c r="CE119" s="798"/>
      <c r="CF119" s="859">
        <v>196</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1013487</v>
      </c>
      <c r="DH119" s="715"/>
      <c r="DI119" s="715"/>
      <c r="DJ119" s="715"/>
      <c r="DK119" s="716"/>
      <c r="DL119" s="717">
        <v>949148</v>
      </c>
      <c r="DM119" s="715"/>
      <c r="DN119" s="715"/>
      <c r="DO119" s="715"/>
      <c r="DP119" s="716"/>
      <c r="DQ119" s="717">
        <v>884809</v>
      </c>
      <c r="DR119" s="715"/>
      <c r="DS119" s="715"/>
      <c r="DT119" s="715"/>
      <c r="DU119" s="716"/>
      <c r="DV119" s="805">
        <v>27.5</v>
      </c>
      <c r="DW119" s="806"/>
      <c r="DX119" s="806"/>
      <c r="DY119" s="806"/>
      <c r="DZ119" s="807"/>
    </row>
    <row r="120" spans="1:130" s="197" customFormat="1" ht="26.25" customHeight="1">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v>373470</v>
      </c>
      <c r="BR120" s="769"/>
      <c r="BS120" s="769"/>
      <c r="BT120" s="769"/>
      <c r="BU120" s="769"/>
      <c r="BV120" s="769">
        <v>324122</v>
      </c>
      <c r="BW120" s="769"/>
      <c r="BX120" s="769"/>
      <c r="BY120" s="769"/>
      <c r="BZ120" s="769"/>
      <c r="CA120" s="769">
        <v>274634</v>
      </c>
      <c r="CB120" s="769"/>
      <c r="CC120" s="769"/>
      <c r="CD120" s="769"/>
      <c r="CE120" s="769"/>
      <c r="CF120" s="846">
        <v>8.5</v>
      </c>
      <c r="CG120" s="847"/>
      <c r="CH120" s="847"/>
      <c r="CI120" s="847"/>
      <c r="CJ120" s="847"/>
      <c r="CK120" s="848" t="s">
        <v>433</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2323996</v>
      </c>
      <c r="DH120" s="798"/>
      <c r="DI120" s="798"/>
      <c r="DJ120" s="798"/>
      <c r="DK120" s="798"/>
      <c r="DL120" s="798">
        <v>2347107</v>
      </c>
      <c r="DM120" s="798"/>
      <c r="DN120" s="798"/>
      <c r="DO120" s="798"/>
      <c r="DP120" s="798"/>
      <c r="DQ120" s="798">
        <v>2288129</v>
      </c>
      <c r="DR120" s="798"/>
      <c r="DS120" s="798"/>
      <c r="DT120" s="798"/>
      <c r="DU120" s="798"/>
      <c r="DV120" s="799">
        <v>71.099999999999994</v>
      </c>
      <c r="DW120" s="799"/>
      <c r="DX120" s="799"/>
      <c r="DY120" s="799"/>
      <c r="DZ120" s="800"/>
    </row>
    <row r="121" spans="1:130" s="197" customFormat="1" ht="26.25" customHeight="1">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65082</v>
      </c>
      <c r="AB121" s="782"/>
      <c r="AC121" s="782"/>
      <c r="AD121" s="782"/>
      <c r="AE121" s="783"/>
      <c r="AF121" s="784">
        <v>65084</v>
      </c>
      <c r="AG121" s="782"/>
      <c r="AH121" s="782"/>
      <c r="AI121" s="782"/>
      <c r="AJ121" s="783"/>
      <c r="AK121" s="784">
        <v>5085</v>
      </c>
      <c r="AL121" s="782"/>
      <c r="AM121" s="782"/>
      <c r="AN121" s="782"/>
      <c r="AO121" s="783"/>
      <c r="AP121" s="752">
        <v>0.2</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6361267</v>
      </c>
      <c r="BR121" s="856"/>
      <c r="BS121" s="856"/>
      <c r="BT121" s="856"/>
      <c r="BU121" s="856"/>
      <c r="BV121" s="856">
        <v>6507896</v>
      </c>
      <c r="BW121" s="856"/>
      <c r="BX121" s="856"/>
      <c r="BY121" s="856"/>
      <c r="BZ121" s="856"/>
      <c r="CA121" s="856">
        <v>6762313</v>
      </c>
      <c r="CB121" s="856"/>
      <c r="CC121" s="856"/>
      <c r="CD121" s="856"/>
      <c r="CE121" s="856"/>
      <c r="CF121" s="857">
        <v>210.2</v>
      </c>
      <c r="CG121" s="858"/>
      <c r="CH121" s="858"/>
      <c r="CI121" s="858"/>
      <c r="CJ121" s="858"/>
      <c r="CK121" s="849"/>
      <c r="CL121" s="810"/>
      <c r="CM121" s="810"/>
      <c r="CN121" s="810"/>
      <c r="CO121" s="811"/>
      <c r="CP121" s="826" t="s">
        <v>380</v>
      </c>
      <c r="CQ121" s="827"/>
      <c r="CR121" s="827"/>
      <c r="CS121" s="827"/>
      <c r="CT121" s="827"/>
      <c r="CU121" s="827"/>
      <c r="CV121" s="827"/>
      <c r="CW121" s="827"/>
      <c r="CX121" s="827"/>
      <c r="CY121" s="827"/>
      <c r="CZ121" s="827"/>
      <c r="DA121" s="827"/>
      <c r="DB121" s="827"/>
      <c r="DC121" s="827"/>
      <c r="DD121" s="827"/>
      <c r="DE121" s="827"/>
      <c r="DF121" s="828"/>
      <c r="DG121" s="768">
        <v>2523177</v>
      </c>
      <c r="DH121" s="769"/>
      <c r="DI121" s="769"/>
      <c r="DJ121" s="769"/>
      <c r="DK121" s="769"/>
      <c r="DL121" s="769">
        <v>2367071</v>
      </c>
      <c r="DM121" s="769"/>
      <c r="DN121" s="769"/>
      <c r="DO121" s="769"/>
      <c r="DP121" s="769"/>
      <c r="DQ121" s="769">
        <v>2087374</v>
      </c>
      <c r="DR121" s="769"/>
      <c r="DS121" s="769"/>
      <c r="DT121" s="769"/>
      <c r="DU121" s="769"/>
      <c r="DV121" s="821">
        <v>64.900000000000006</v>
      </c>
      <c r="DW121" s="821"/>
      <c r="DX121" s="821"/>
      <c r="DY121" s="821"/>
      <c r="DZ121" s="822"/>
    </row>
    <row r="122" spans="1:130" s="197" customFormat="1" ht="26.25" customHeight="1">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436</v>
      </c>
      <c r="BP122" s="836"/>
      <c r="BQ122" s="837">
        <v>13396536</v>
      </c>
      <c r="BR122" s="838"/>
      <c r="BS122" s="838"/>
      <c r="BT122" s="838"/>
      <c r="BU122" s="838"/>
      <c r="BV122" s="838">
        <v>13470629</v>
      </c>
      <c r="BW122" s="838"/>
      <c r="BX122" s="838"/>
      <c r="BY122" s="838"/>
      <c r="BZ122" s="838"/>
      <c r="CA122" s="838">
        <v>13342110</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66.5</v>
      </c>
      <c r="BR123" s="830"/>
      <c r="BS123" s="830"/>
      <c r="BT123" s="830"/>
      <c r="BU123" s="830"/>
      <c r="BV123" s="830">
        <v>55.8</v>
      </c>
      <c r="BW123" s="830"/>
      <c r="BX123" s="830"/>
      <c r="BY123" s="830"/>
      <c r="BZ123" s="830"/>
      <c r="CA123" s="830">
        <v>54.1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438</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439</v>
      </c>
      <c r="CL125" s="808"/>
      <c r="CM125" s="808"/>
      <c r="CN125" s="808"/>
      <c r="CO125" s="809"/>
      <c r="CP125" s="814" t="s">
        <v>440</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87</v>
      </c>
      <c r="AB126" s="782"/>
      <c r="AC126" s="782"/>
      <c r="AD126" s="782"/>
      <c r="AE126" s="783"/>
      <c r="AF126" s="784">
        <v>3661</v>
      </c>
      <c r="AG126" s="782"/>
      <c r="AH126" s="782"/>
      <c r="AI126" s="782"/>
      <c r="AJ126" s="783"/>
      <c r="AK126" s="784">
        <v>759</v>
      </c>
      <c r="AL126" s="782"/>
      <c r="AM126" s="782"/>
      <c r="AN126" s="782"/>
      <c r="AO126" s="783"/>
      <c r="AP126" s="752">
        <v>0</v>
      </c>
      <c r="AQ126" s="753"/>
      <c r="AR126" s="753"/>
      <c r="AS126" s="753"/>
      <c r="AT126" s="754"/>
      <c r="AU126" s="233"/>
      <c r="AV126" s="233"/>
      <c r="AW126" s="233"/>
      <c r="AX126" s="804" t="s">
        <v>441</v>
      </c>
      <c r="AY126" s="762"/>
      <c r="AZ126" s="762"/>
      <c r="BA126" s="762"/>
      <c r="BB126" s="762"/>
      <c r="BC126" s="762"/>
      <c r="BD126" s="762"/>
      <c r="BE126" s="763"/>
      <c r="BF126" s="761" t="s">
        <v>442</v>
      </c>
      <c r="BG126" s="762"/>
      <c r="BH126" s="762"/>
      <c r="BI126" s="762"/>
      <c r="BJ126" s="762"/>
      <c r="BK126" s="762"/>
      <c r="BL126" s="763"/>
      <c r="BM126" s="761" t="s">
        <v>443</v>
      </c>
      <c r="BN126" s="762"/>
      <c r="BO126" s="762"/>
      <c r="BP126" s="762"/>
      <c r="BQ126" s="762"/>
      <c r="BR126" s="762"/>
      <c r="BS126" s="763"/>
      <c r="BT126" s="761" t="s">
        <v>444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445</v>
      </c>
      <c r="CQ126" s="766"/>
      <c r="CR126" s="766"/>
      <c r="CS126" s="766"/>
      <c r="CT126" s="766"/>
      <c r="CU126" s="766"/>
      <c r="CV126" s="766"/>
      <c r="CW126" s="766"/>
      <c r="CX126" s="766"/>
      <c r="CY126" s="766"/>
      <c r="CZ126" s="766"/>
      <c r="DA126" s="766"/>
      <c r="DB126" s="766"/>
      <c r="DC126" s="766"/>
      <c r="DD126" s="766"/>
      <c r="DE126" s="766"/>
      <c r="DF126" s="767"/>
      <c r="DG126" s="768">
        <v>141512</v>
      </c>
      <c r="DH126" s="769"/>
      <c r="DI126" s="769"/>
      <c r="DJ126" s="769"/>
      <c r="DK126" s="769"/>
      <c r="DL126" s="769">
        <v>154705</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195</v>
      </c>
      <c r="AB127" s="782"/>
      <c r="AC127" s="782"/>
      <c r="AD127" s="782"/>
      <c r="AE127" s="783"/>
      <c r="AF127" s="784">
        <v>101</v>
      </c>
      <c r="AG127" s="782"/>
      <c r="AH127" s="782"/>
      <c r="AI127" s="782"/>
      <c r="AJ127" s="783"/>
      <c r="AK127" s="784">
        <v>8</v>
      </c>
      <c r="AL127" s="782"/>
      <c r="AM127" s="782"/>
      <c r="AN127" s="782"/>
      <c r="AO127" s="783"/>
      <c r="AP127" s="752">
        <v>0</v>
      </c>
      <c r="AQ127" s="753"/>
      <c r="AR127" s="753"/>
      <c r="AS127" s="753"/>
      <c r="AT127" s="754"/>
      <c r="AU127" s="233"/>
      <c r="AV127" s="233"/>
      <c r="AW127" s="233"/>
      <c r="AX127" s="755" t="s">
        <v>447</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448</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449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450</v>
      </c>
      <c r="X128" s="795"/>
      <c r="Y128" s="795"/>
      <c r="Z128" s="796"/>
      <c r="AA128" s="721">
        <v>198918</v>
      </c>
      <c r="AB128" s="722"/>
      <c r="AC128" s="722"/>
      <c r="AD128" s="722"/>
      <c r="AE128" s="723"/>
      <c r="AF128" s="724">
        <v>99373</v>
      </c>
      <c r="AG128" s="722"/>
      <c r="AH128" s="722"/>
      <c r="AI128" s="722"/>
      <c r="AJ128" s="723"/>
      <c r="AK128" s="724">
        <v>1938</v>
      </c>
      <c r="AL128" s="722"/>
      <c r="AM128" s="722"/>
      <c r="AN128" s="722"/>
      <c r="AO128" s="723"/>
      <c r="AP128" s="725"/>
      <c r="AQ128" s="726"/>
      <c r="AR128" s="726"/>
      <c r="AS128" s="726"/>
      <c r="AT128" s="727"/>
      <c r="AU128" s="235"/>
      <c r="AV128" s="235"/>
      <c r="AW128" s="235"/>
      <c r="AX128" s="770" t="s">
        <v>451</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452</v>
      </c>
      <c r="X129" s="779"/>
      <c r="Y129" s="779"/>
      <c r="Z129" s="780"/>
      <c r="AA129" s="781">
        <v>4145143</v>
      </c>
      <c r="AB129" s="782"/>
      <c r="AC129" s="782"/>
      <c r="AD129" s="782"/>
      <c r="AE129" s="783"/>
      <c r="AF129" s="784">
        <v>3977701</v>
      </c>
      <c r="AG129" s="782"/>
      <c r="AH129" s="782"/>
      <c r="AI129" s="782"/>
      <c r="AJ129" s="783"/>
      <c r="AK129" s="784">
        <v>3878541</v>
      </c>
      <c r="AL129" s="782"/>
      <c r="AM129" s="782"/>
      <c r="AN129" s="782"/>
      <c r="AO129" s="783"/>
      <c r="AP129" s="785"/>
      <c r="AQ129" s="786"/>
      <c r="AR129" s="786"/>
      <c r="AS129" s="786"/>
      <c r="AT129" s="787"/>
      <c r="AU129" s="235"/>
      <c r="AV129" s="235"/>
      <c r="AW129" s="235"/>
      <c r="AX129" s="770" t="s">
        <v>453</v>
      </c>
      <c r="AY129" s="766"/>
      <c r="AZ129" s="766"/>
      <c r="BA129" s="766"/>
      <c r="BB129" s="766"/>
      <c r="BC129" s="766"/>
      <c r="BD129" s="766"/>
      <c r="BE129" s="767"/>
      <c r="BF129" s="771">
        <v>20.2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455</v>
      </c>
      <c r="X130" s="779"/>
      <c r="Y130" s="779"/>
      <c r="Z130" s="780"/>
      <c r="AA130" s="781">
        <v>684911</v>
      </c>
      <c r="AB130" s="782"/>
      <c r="AC130" s="782"/>
      <c r="AD130" s="782"/>
      <c r="AE130" s="783"/>
      <c r="AF130" s="784">
        <v>671831</v>
      </c>
      <c r="AG130" s="782"/>
      <c r="AH130" s="782"/>
      <c r="AI130" s="782"/>
      <c r="AJ130" s="783"/>
      <c r="AK130" s="784">
        <v>661952</v>
      </c>
      <c r="AL130" s="782"/>
      <c r="AM130" s="782"/>
      <c r="AN130" s="782"/>
      <c r="AO130" s="783"/>
      <c r="AP130" s="785"/>
      <c r="AQ130" s="786"/>
      <c r="AR130" s="786"/>
      <c r="AS130" s="786"/>
      <c r="AT130" s="787"/>
      <c r="AU130" s="235"/>
      <c r="AV130" s="235"/>
      <c r="AW130" s="235"/>
      <c r="AX130" s="749" t="s">
        <v>456</v>
      </c>
      <c r="AY130" s="750"/>
      <c r="AZ130" s="750"/>
      <c r="BA130" s="750"/>
      <c r="BB130" s="750"/>
      <c r="BC130" s="750"/>
      <c r="BD130" s="750"/>
      <c r="BE130" s="751"/>
      <c r="BF130" s="703">
        <v>54.1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457</v>
      </c>
      <c r="X131" s="712"/>
      <c r="Y131" s="712"/>
      <c r="Z131" s="713"/>
      <c r="AA131" s="714">
        <v>3460232</v>
      </c>
      <c r="AB131" s="715"/>
      <c r="AC131" s="715"/>
      <c r="AD131" s="715"/>
      <c r="AE131" s="716"/>
      <c r="AF131" s="717">
        <v>3305870</v>
      </c>
      <c r="AG131" s="715"/>
      <c r="AH131" s="715"/>
      <c r="AI131" s="715"/>
      <c r="AJ131" s="716"/>
      <c r="AK131" s="717">
        <v>3216589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459</v>
      </c>
      <c r="W132" s="735"/>
      <c r="X132" s="735"/>
      <c r="Y132" s="735"/>
      <c r="Z132" s="736"/>
      <c r="AA132" s="737">
        <v>18.518873880000001</v>
      </c>
      <c r="AB132" s="738"/>
      <c r="AC132" s="738"/>
      <c r="AD132" s="738"/>
      <c r="AE132" s="739"/>
      <c r="AF132" s="740">
        <v>20.309842790000001</v>
      </c>
      <c r="AG132" s="738"/>
      <c r="AH132" s="738"/>
      <c r="AI132" s="738"/>
      <c r="AJ132" s="739"/>
      <c r="AK132" s="740">
        <v>21.8208792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460</v>
      </c>
      <c r="W133" s="744"/>
      <c r="X133" s="744"/>
      <c r="Y133" s="744"/>
      <c r="Z133" s="745"/>
      <c r="AA133" s="746">
        <v>20.7</v>
      </c>
      <c r="AB133" s="747"/>
      <c r="AC133" s="747"/>
      <c r="AD133" s="747"/>
      <c r="AE133" s="748"/>
      <c r="AF133" s="746">
        <v>19.7</v>
      </c>
      <c r="AG133" s="747"/>
      <c r="AH133" s="747"/>
      <c r="AI133" s="747"/>
      <c r="AJ133" s="748"/>
      <c r="AK133" s="746">
        <v>20.2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7" t="s">
        <v>463</v>
      </c>
      <c r="L7" s="254"/>
      <c r="M7" s="255" t="s">
        <v>464</v>
      </c>
      <c r="N7" s="256"/>
    </row>
    <row r="8" spans="1:16">
      <c r="A8" s="248"/>
      <c r="B8" s="244"/>
      <c r="C8" s="244"/>
      <c r="D8" s="244"/>
      <c r="E8" s="244"/>
      <c r="F8" s="244"/>
      <c r="G8" s="257"/>
      <c r="H8" s="258"/>
      <c r="I8" s="258"/>
      <c r="J8" s="259"/>
      <c r="K8" s="1118"/>
      <c r="L8" s="260" t="s">
        <v>465</v>
      </c>
      <c r="M8" s="261" t="s">
        <v>466</v>
      </c>
      <c r="N8" s="262" t="s">
        <v>467</v>
      </c>
    </row>
    <row r="9" spans="1:16">
      <c r="A9" s="248"/>
      <c r="B9" s="244"/>
      <c r="C9" s="244"/>
      <c r="D9" s="244"/>
      <c r="E9" s="244"/>
      <c r="F9" s="244"/>
      <c r="G9" s="1131" t="s">
        <v>468</v>
      </c>
      <c r="H9" s="1132"/>
      <c r="I9" s="1132"/>
      <c r="J9" s="1133"/>
      <c r="K9" s="263">
        <v>900403</v>
      </c>
      <c r="L9" s="264">
        <v>126835</v>
      </c>
      <c r="M9" s="265">
        <v>132943</v>
      </c>
      <c r="N9" s="266">
        <v>-4.5999999999999996</v>
      </c>
    </row>
    <row r="10" spans="1:16">
      <c r="A10" s="248"/>
      <c r="B10" s="244"/>
      <c r="C10" s="244"/>
      <c r="D10" s="244"/>
      <c r="E10" s="244"/>
      <c r="F10" s="244"/>
      <c r="G10" s="1131" t="s">
        <v>469</v>
      </c>
      <c r="H10" s="1132"/>
      <c r="I10" s="1132"/>
      <c r="J10" s="1133"/>
      <c r="K10" s="267">
        <v>48175</v>
      </c>
      <c r="L10" s="268">
        <v>6786</v>
      </c>
      <c r="M10" s="269">
        <v>15355</v>
      </c>
      <c r="N10" s="270">
        <v>-55.8</v>
      </c>
    </row>
    <row r="11" spans="1:16" ht="13.5" customHeight="1">
      <c r="A11" s="248"/>
      <c r="B11" s="244"/>
      <c r="C11" s="244"/>
      <c r="D11" s="244"/>
      <c r="E11" s="244"/>
      <c r="F11" s="244"/>
      <c r="G11" s="1131" t="s">
        <v>470</v>
      </c>
      <c r="H11" s="1132"/>
      <c r="I11" s="1132"/>
      <c r="J11" s="1133"/>
      <c r="K11" s="267">
        <v>393013</v>
      </c>
      <c r="L11" s="268">
        <v>55362</v>
      </c>
      <c r="M11" s="269">
        <v>21605</v>
      </c>
      <c r="N11" s="270">
        <v>156.19999999999999</v>
      </c>
    </row>
    <row r="12" spans="1:16" ht="13.5" customHeight="1">
      <c r="A12" s="248"/>
      <c r="B12" s="244"/>
      <c r="C12" s="244"/>
      <c r="D12" s="244"/>
      <c r="E12" s="244"/>
      <c r="F12" s="244"/>
      <c r="G12" s="1131" t="s">
        <v>471</v>
      </c>
      <c r="H12" s="1132"/>
      <c r="I12" s="1132"/>
      <c r="J12" s="1133"/>
      <c r="K12" s="267" t="s">
        <v>472</v>
      </c>
      <c r="L12" s="268" t="s">
        <v>472</v>
      </c>
      <c r="M12" s="269">
        <v>2278</v>
      </c>
      <c r="N12" s="270" t="s">
        <v>472</v>
      </c>
    </row>
    <row r="13" spans="1:16" ht="13.5" customHeight="1">
      <c r="A13" s="248"/>
      <c r="B13" s="244"/>
      <c r="C13" s="244"/>
      <c r="D13" s="244"/>
      <c r="E13" s="244"/>
      <c r="F13" s="244"/>
      <c r="G13" s="1131" t="s">
        <v>473</v>
      </c>
      <c r="H13" s="1132"/>
      <c r="I13" s="1132"/>
      <c r="J13" s="1133"/>
      <c r="K13" s="267" t="s">
        <v>472</v>
      </c>
      <c r="L13" s="268" t="s">
        <v>472</v>
      </c>
      <c r="M13" s="269" t="s">
        <v>472</v>
      </c>
      <c r="N13" s="270" t="s">
        <v>472</v>
      </c>
    </row>
    <row r="14" spans="1:16" ht="13.5" customHeight="1">
      <c r="A14" s="248"/>
      <c r="B14" s="244"/>
      <c r="C14" s="244"/>
      <c r="D14" s="244"/>
      <c r="E14" s="244"/>
      <c r="F14" s="244"/>
      <c r="G14" s="1131" t="s">
        <v>474</v>
      </c>
      <c r="H14" s="1132"/>
      <c r="I14" s="1132"/>
      <c r="J14" s="1133"/>
      <c r="K14" s="267">
        <v>14951</v>
      </c>
      <c r="L14" s="268">
        <v>2106</v>
      </c>
      <c r="M14" s="269">
        <v>5589</v>
      </c>
      <c r="N14" s="270">
        <v>-62.3</v>
      </c>
    </row>
    <row r="15" spans="1:16" ht="13.5" customHeight="1">
      <c r="A15" s="248"/>
      <c r="B15" s="244"/>
      <c r="C15" s="244"/>
      <c r="D15" s="244"/>
      <c r="E15" s="244"/>
      <c r="F15" s="244"/>
      <c r="G15" s="1131" t="s">
        <v>475</v>
      </c>
      <c r="H15" s="1132"/>
      <c r="I15" s="1132"/>
      <c r="J15" s="1133"/>
      <c r="K15" s="267">
        <v>103192</v>
      </c>
      <c r="L15" s="268">
        <v>14536</v>
      </c>
      <c r="M15" s="269">
        <v>2911</v>
      </c>
      <c r="N15" s="270">
        <v>399.3</v>
      </c>
    </row>
    <row r="16" spans="1:16">
      <c r="A16" s="248"/>
      <c r="B16" s="244"/>
      <c r="C16" s="244"/>
      <c r="D16" s="244"/>
      <c r="E16" s="244"/>
      <c r="F16" s="244"/>
      <c r="G16" s="1134" t="s">
        <v>476</v>
      </c>
      <c r="H16" s="1135"/>
      <c r="I16" s="1135"/>
      <c r="J16" s="1136"/>
      <c r="K16" s="268">
        <v>-82592</v>
      </c>
      <c r="L16" s="268">
        <v>-11634</v>
      </c>
      <c r="M16" s="269">
        <v>-16243</v>
      </c>
      <c r="N16" s="270">
        <v>-28.4</v>
      </c>
    </row>
    <row r="17" spans="1:16">
      <c r="A17" s="248"/>
      <c r="B17" s="244"/>
      <c r="C17" s="244"/>
      <c r="D17" s="244"/>
      <c r="E17" s="244"/>
      <c r="F17" s="244"/>
      <c r="G17" s="1134" t="s">
        <v>169</v>
      </c>
      <c r="H17" s="1135"/>
      <c r="I17" s="1135"/>
      <c r="J17" s="1136"/>
      <c r="K17" s="268">
        <v>1377142</v>
      </c>
      <c r="L17" s="268">
        <v>193991</v>
      </c>
      <c r="M17" s="269">
        <v>164438</v>
      </c>
      <c r="N17" s="270">
        <v>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28" t="s">
        <v>481</v>
      </c>
      <c r="H21" s="1129"/>
      <c r="I21" s="1129"/>
      <c r="J21" s="1130"/>
      <c r="K21" s="280">
        <v>13.66</v>
      </c>
      <c r="L21" s="281">
        <v>15.05</v>
      </c>
      <c r="M21" s="282">
        <v>-1.39</v>
      </c>
      <c r="N21" s="249"/>
      <c r="O21" s="283"/>
      <c r="P21" s="279"/>
    </row>
    <row r="22" spans="1:16" s="284" customFormat="1">
      <c r="A22" s="279"/>
      <c r="B22" s="249"/>
      <c r="C22" s="249"/>
      <c r="D22" s="249"/>
      <c r="E22" s="249"/>
      <c r="F22" s="249"/>
      <c r="G22" s="1128" t="s">
        <v>482</v>
      </c>
      <c r="H22" s="1129"/>
      <c r="I22" s="1129"/>
      <c r="J22" s="1130"/>
      <c r="K22" s="285">
        <v>93.1</v>
      </c>
      <c r="L22" s="286">
        <v>95.7</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7" t="s">
        <v>463</v>
      </c>
      <c r="L30" s="254"/>
      <c r="M30" s="255" t="s">
        <v>464</v>
      </c>
      <c r="N30" s="256"/>
    </row>
    <row r="31" spans="1:16">
      <c r="A31" s="248"/>
      <c r="B31" s="244"/>
      <c r="C31" s="244"/>
      <c r="D31" s="244"/>
      <c r="E31" s="244"/>
      <c r="F31" s="244"/>
      <c r="G31" s="257"/>
      <c r="H31" s="258"/>
      <c r="I31" s="258"/>
      <c r="J31" s="259"/>
      <c r="K31" s="1118"/>
      <c r="L31" s="260" t="s">
        <v>465</v>
      </c>
      <c r="M31" s="261" t="s">
        <v>466</v>
      </c>
      <c r="N31" s="262" t="s">
        <v>467</v>
      </c>
    </row>
    <row r="32" spans="1:16" ht="27" customHeight="1">
      <c r="A32" s="248"/>
      <c r="B32" s="244"/>
      <c r="C32" s="244"/>
      <c r="D32" s="244"/>
      <c r="E32" s="244"/>
      <c r="F32" s="244"/>
      <c r="G32" s="1119" t="s">
        <v>486</v>
      </c>
      <c r="H32" s="1120"/>
      <c r="I32" s="1120"/>
      <c r="J32" s="1121"/>
      <c r="K32" s="294">
        <v>921733</v>
      </c>
      <c r="L32" s="294">
        <v>129840</v>
      </c>
      <c r="M32" s="295">
        <v>104657</v>
      </c>
      <c r="N32" s="296">
        <v>24.1</v>
      </c>
    </row>
    <row r="33" spans="1:16" ht="13.5" customHeight="1">
      <c r="A33" s="248"/>
      <c r="B33" s="244"/>
      <c r="C33" s="244"/>
      <c r="D33" s="244"/>
      <c r="E33" s="244"/>
      <c r="F33" s="244"/>
      <c r="G33" s="1119" t="s">
        <v>487</v>
      </c>
      <c r="H33" s="1120"/>
      <c r="I33" s="1120"/>
      <c r="J33" s="1121"/>
      <c r="K33" s="294" t="s">
        <v>472</v>
      </c>
      <c r="L33" s="294" t="s">
        <v>472</v>
      </c>
      <c r="M33" s="295" t="s">
        <v>472</v>
      </c>
      <c r="N33" s="296" t="s">
        <v>472</v>
      </c>
    </row>
    <row r="34" spans="1:16" ht="27" customHeight="1">
      <c r="A34" s="248"/>
      <c r="B34" s="244"/>
      <c r="C34" s="244"/>
      <c r="D34" s="244"/>
      <c r="E34" s="244"/>
      <c r="F34" s="244"/>
      <c r="G34" s="1119" t="s">
        <v>488</v>
      </c>
      <c r="H34" s="1120"/>
      <c r="I34" s="1120"/>
      <c r="J34" s="1121"/>
      <c r="K34" s="294" t="s">
        <v>472</v>
      </c>
      <c r="L34" s="294" t="s">
        <v>472</v>
      </c>
      <c r="M34" s="295">
        <v>419</v>
      </c>
      <c r="N34" s="296" t="s">
        <v>472</v>
      </c>
    </row>
    <row r="35" spans="1:16" ht="27" customHeight="1">
      <c r="A35" s="248"/>
      <c r="B35" s="244"/>
      <c r="C35" s="244"/>
      <c r="D35" s="244"/>
      <c r="E35" s="244"/>
      <c r="F35" s="244"/>
      <c r="G35" s="1119" t="s">
        <v>489</v>
      </c>
      <c r="H35" s="1120"/>
      <c r="I35" s="1120"/>
      <c r="J35" s="1121"/>
      <c r="K35" s="294">
        <v>369819</v>
      </c>
      <c r="L35" s="294">
        <v>52095</v>
      </c>
      <c r="M35" s="295">
        <v>24121</v>
      </c>
      <c r="N35" s="296">
        <v>116</v>
      </c>
    </row>
    <row r="36" spans="1:16" ht="27" customHeight="1">
      <c r="A36" s="248"/>
      <c r="B36" s="244"/>
      <c r="C36" s="244"/>
      <c r="D36" s="244"/>
      <c r="E36" s="244"/>
      <c r="F36" s="244"/>
      <c r="G36" s="1119" t="s">
        <v>490</v>
      </c>
      <c r="H36" s="1120"/>
      <c r="I36" s="1120"/>
      <c r="J36" s="1121"/>
      <c r="K36" s="294">
        <v>64548</v>
      </c>
      <c r="L36" s="294">
        <v>9093</v>
      </c>
      <c r="M36" s="295">
        <v>4863</v>
      </c>
      <c r="N36" s="296">
        <v>87</v>
      </c>
    </row>
    <row r="37" spans="1:16" ht="13.5" customHeight="1">
      <c r="A37" s="248"/>
      <c r="B37" s="244"/>
      <c r="C37" s="244"/>
      <c r="D37" s="244"/>
      <c r="E37" s="244"/>
      <c r="F37" s="244"/>
      <c r="G37" s="1119" t="s">
        <v>491</v>
      </c>
      <c r="H37" s="1120"/>
      <c r="I37" s="1120"/>
      <c r="J37" s="1121"/>
      <c r="K37" s="294">
        <v>5852</v>
      </c>
      <c r="L37" s="294">
        <v>824</v>
      </c>
      <c r="M37" s="295">
        <v>2362</v>
      </c>
      <c r="N37" s="296">
        <v>-65.099999999999994</v>
      </c>
    </row>
    <row r="38" spans="1:16" ht="27" customHeight="1">
      <c r="A38" s="248"/>
      <c r="B38" s="244"/>
      <c r="C38" s="244"/>
      <c r="D38" s="244"/>
      <c r="E38" s="244"/>
      <c r="F38" s="244"/>
      <c r="G38" s="1122" t="s">
        <v>492</v>
      </c>
      <c r="H38" s="1123"/>
      <c r="I38" s="1123"/>
      <c r="J38" s="1124"/>
      <c r="K38" s="297">
        <v>3826</v>
      </c>
      <c r="L38" s="297">
        <v>539</v>
      </c>
      <c r="M38" s="298">
        <v>22</v>
      </c>
      <c r="N38" s="299">
        <v>2350</v>
      </c>
      <c r="O38" s="293"/>
    </row>
    <row r="39" spans="1:16">
      <c r="A39" s="248"/>
      <c r="B39" s="244"/>
      <c r="C39" s="244"/>
      <c r="D39" s="244"/>
      <c r="E39" s="244"/>
      <c r="F39" s="244"/>
      <c r="G39" s="1122" t="s">
        <v>493</v>
      </c>
      <c r="H39" s="1123"/>
      <c r="I39" s="1123"/>
      <c r="J39" s="1124"/>
      <c r="K39" s="300">
        <v>-1938</v>
      </c>
      <c r="L39" s="300">
        <v>-273</v>
      </c>
      <c r="M39" s="301">
        <v>-5112</v>
      </c>
      <c r="N39" s="302">
        <v>-94.7</v>
      </c>
      <c r="O39" s="293"/>
    </row>
    <row r="40" spans="1:16" ht="27" customHeight="1">
      <c r="A40" s="248"/>
      <c r="B40" s="244"/>
      <c r="C40" s="244"/>
      <c r="D40" s="244"/>
      <c r="E40" s="244"/>
      <c r="F40" s="244"/>
      <c r="G40" s="1119" t="s">
        <v>494</v>
      </c>
      <c r="H40" s="1120"/>
      <c r="I40" s="1120"/>
      <c r="J40" s="1121"/>
      <c r="K40" s="300">
        <v>-661952</v>
      </c>
      <c r="L40" s="300">
        <v>-93246</v>
      </c>
      <c r="M40" s="301">
        <v>-91802</v>
      </c>
      <c r="N40" s="302">
        <v>1.6</v>
      </c>
      <c r="O40" s="293"/>
    </row>
    <row r="41" spans="1:16">
      <c r="A41" s="248"/>
      <c r="B41" s="244"/>
      <c r="C41" s="244"/>
      <c r="D41" s="244"/>
      <c r="E41" s="244"/>
      <c r="F41" s="244"/>
      <c r="G41" s="1125" t="s">
        <v>279</v>
      </c>
      <c r="H41" s="1126"/>
      <c r="I41" s="1126"/>
      <c r="J41" s="1127"/>
      <c r="K41" s="294">
        <v>701888</v>
      </c>
      <c r="L41" s="300">
        <v>98871</v>
      </c>
      <c r="M41" s="301">
        <v>39530</v>
      </c>
      <c r="N41" s="302">
        <v>150.1</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2" t="s">
        <v>463</v>
      </c>
      <c r="J49" s="1114" t="s">
        <v>498</v>
      </c>
      <c r="K49" s="1115"/>
      <c r="L49" s="1115"/>
      <c r="M49" s="1115"/>
      <c r="N49" s="1116"/>
    </row>
    <row r="50" spans="1:14">
      <c r="A50" s="248"/>
      <c r="B50" s="244"/>
      <c r="C50" s="244"/>
      <c r="D50" s="244"/>
      <c r="E50" s="244"/>
      <c r="F50" s="244"/>
      <c r="G50" s="312"/>
      <c r="H50" s="313"/>
      <c r="I50" s="1113"/>
      <c r="J50" s="314" t="s">
        <v>499</v>
      </c>
      <c r="K50" s="315" t="s">
        <v>500</v>
      </c>
      <c r="L50" s="316" t="s">
        <v>501</v>
      </c>
      <c r="M50" s="317" t="s">
        <v>502</v>
      </c>
      <c r="N50" s="318" t="s">
        <v>503</v>
      </c>
    </row>
    <row r="51" spans="1:14">
      <c r="A51" s="248"/>
      <c r="B51" s="244"/>
      <c r="C51" s="244"/>
      <c r="D51" s="244"/>
      <c r="E51" s="244"/>
      <c r="F51" s="244"/>
      <c r="G51" s="310" t="s">
        <v>504</v>
      </c>
      <c r="H51" s="311"/>
      <c r="I51" s="319">
        <v>1433894</v>
      </c>
      <c r="J51" s="320">
        <v>193691</v>
      </c>
      <c r="K51" s="321">
        <v>-62.2</v>
      </c>
      <c r="L51" s="322">
        <v>174443</v>
      </c>
      <c r="M51" s="323">
        <v>52.1</v>
      </c>
      <c r="N51" s="324">
        <v>-114.3</v>
      </c>
    </row>
    <row r="52" spans="1:14">
      <c r="A52" s="248"/>
      <c r="B52" s="244"/>
      <c r="C52" s="244"/>
      <c r="D52" s="244"/>
      <c r="E52" s="244"/>
      <c r="F52" s="244"/>
      <c r="G52" s="325"/>
      <c r="H52" s="326" t="s">
        <v>505</v>
      </c>
      <c r="I52" s="327">
        <v>1245341</v>
      </c>
      <c r="J52" s="328">
        <v>168221</v>
      </c>
      <c r="K52" s="329">
        <v>-64.900000000000006</v>
      </c>
      <c r="L52" s="330">
        <v>89518</v>
      </c>
      <c r="M52" s="331">
        <v>60.1</v>
      </c>
      <c r="N52" s="332">
        <v>-125</v>
      </c>
    </row>
    <row r="53" spans="1:14">
      <c r="A53" s="248"/>
      <c r="B53" s="244"/>
      <c r="C53" s="244"/>
      <c r="D53" s="244"/>
      <c r="E53" s="244"/>
      <c r="F53" s="244"/>
      <c r="G53" s="310" t="s">
        <v>506</v>
      </c>
      <c r="H53" s="311"/>
      <c r="I53" s="319">
        <v>3121830</v>
      </c>
      <c r="J53" s="320">
        <v>427824</v>
      </c>
      <c r="K53" s="321">
        <v>120.9</v>
      </c>
      <c r="L53" s="322">
        <v>192544</v>
      </c>
      <c r="M53" s="323">
        <v>10.4</v>
      </c>
      <c r="N53" s="324">
        <v>110.5</v>
      </c>
    </row>
    <row r="54" spans="1:14">
      <c r="A54" s="248"/>
      <c r="B54" s="244"/>
      <c r="C54" s="244"/>
      <c r="D54" s="244"/>
      <c r="E54" s="244"/>
      <c r="F54" s="244"/>
      <c r="G54" s="325"/>
      <c r="H54" s="326" t="s">
        <v>505</v>
      </c>
      <c r="I54" s="327">
        <v>2535238</v>
      </c>
      <c r="J54" s="328">
        <v>347436</v>
      </c>
      <c r="K54" s="329">
        <v>106.5</v>
      </c>
      <c r="L54" s="330">
        <v>82235</v>
      </c>
      <c r="M54" s="331">
        <v>-8.1</v>
      </c>
      <c r="N54" s="332">
        <v>114.6</v>
      </c>
    </row>
    <row r="55" spans="1:14">
      <c r="A55" s="248"/>
      <c r="B55" s="244"/>
      <c r="C55" s="244"/>
      <c r="D55" s="244"/>
      <c r="E55" s="244"/>
      <c r="F55" s="244"/>
      <c r="G55" s="310" t="s">
        <v>507</v>
      </c>
      <c r="H55" s="311"/>
      <c r="I55" s="319">
        <v>4567201</v>
      </c>
      <c r="J55" s="320">
        <v>634157</v>
      </c>
      <c r="K55" s="321">
        <v>48.2</v>
      </c>
      <c r="L55" s="322">
        <v>146140</v>
      </c>
      <c r="M55" s="323">
        <v>-24.1</v>
      </c>
      <c r="N55" s="324">
        <v>72.3</v>
      </c>
    </row>
    <row r="56" spans="1:14">
      <c r="A56" s="248"/>
      <c r="B56" s="244"/>
      <c r="C56" s="244"/>
      <c r="D56" s="244"/>
      <c r="E56" s="244"/>
      <c r="F56" s="244"/>
      <c r="G56" s="325"/>
      <c r="H56" s="326" t="s">
        <v>505</v>
      </c>
      <c r="I56" s="327">
        <v>4283221</v>
      </c>
      <c r="J56" s="328">
        <v>594727</v>
      </c>
      <c r="K56" s="329">
        <v>71.2</v>
      </c>
      <c r="L56" s="330">
        <v>75451</v>
      </c>
      <c r="M56" s="331">
        <v>-8.1999999999999993</v>
      </c>
      <c r="N56" s="332">
        <v>79.400000000000006</v>
      </c>
    </row>
    <row r="57" spans="1:14">
      <c r="A57" s="248"/>
      <c r="B57" s="244"/>
      <c r="C57" s="244"/>
      <c r="D57" s="244"/>
      <c r="E57" s="244"/>
      <c r="F57" s="244"/>
      <c r="G57" s="310" t="s">
        <v>508</v>
      </c>
      <c r="H57" s="311"/>
      <c r="I57" s="319">
        <v>1615721</v>
      </c>
      <c r="J57" s="320">
        <v>226196</v>
      </c>
      <c r="K57" s="321">
        <v>-64.3</v>
      </c>
      <c r="L57" s="322">
        <v>146641</v>
      </c>
      <c r="M57" s="323">
        <v>0.3</v>
      </c>
      <c r="N57" s="324">
        <v>-64.599999999999994</v>
      </c>
    </row>
    <row r="58" spans="1:14">
      <c r="A58" s="248"/>
      <c r="B58" s="244"/>
      <c r="C58" s="244"/>
      <c r="D58" s="244"/>
      <c r="E58" s="244"/>
      <c r="F58" s="244"/>
      <c r="G58" s="325"/>
      <c r="H58" s="326" t="s">
        <v>505</v>
      </c>
      <c r="I58" s="327">
        <v>1102679</v>
      </c>
      <c r="J58" s="328">
        <v>154372</v>
      </c>
      <c r="K58" s="329">
        <v>-74</v>
      </c>
      <c r="L58" s="330">
        <v>68142</v>
      </c>
      <c r="M58" s="331">
        <v>-9.6999999999999993</v>
      </c>
      <c r="N58" s="332">
        <v>-64.3</v>
      </c>
    </row>
    <row r="59" spans="1:14">
      <c r="A59" s="248"/>
      <c r="B59" s="244"/>
      <c r="C59" s="244"/>
      <c r="D59" s="244"/>
      <c r="E59" s="244"/>
      <c r="F59" s="244"/>
      <c r="G59" s="310" t="s">
        <v>509</v>
      </c>
      <c r="H59" s="311"/>
      <c r="I59" s="319">
        <v>1778960</v>
      </c>
      <c r="J59" s="320">
        <v>250593</v>
      </c>
      <c r="K59" s="321">
        <v>10.8</v>
      </c>
      <c r="L59" s="322">
        <v>174587</v>
      </c>
      <c r="M59" s="323">
        <v>19.100000000000001</v>
      </c>
      <c r="N59" s="324">
        <v>-8.3000000000000007</v>
      </c>
    </row>
    <row r="60" spans="1:14">
      <c r="A60" s="248"/>
      <c r="B60" s="244"/>
      <c r="C60" s="244"/>
      <c r="D60" s="244"/>
      <c r="E60" s="244"/>
      <c r="F60" s="244"/>
      <c r="G60" s="325"/>
      <c r="H60" s="326" t="s">
        <v>505</v>
      </c>
      <c r="I60" s="333">
        <v>999345</v>
      </c>
      <c r="J60" s="328">
        <v>140773</v>
      </c>
      <c r="K60" s="329">
        <v>-8.8000000000000007</v>
      </c>
      <c r="L60" s="330">
        <v>79695</v>
      </c>
      <c r="M60" s="331">
        <v>17</v>
      </c>
      <c r="N60" s="332">
        <v>-25.8</v>
      </c>
    </row>
    <row r="61" spans="1:14">
      <c r="A61" s="248"/>
      <c r="B61" s="244"/>
      <c r="C61" s="244"/>
      <c r="D61" s="244"/>
      <c r="E61" s="244"/>
      <c r="F61" s="244"/>
      <c r="G61" s="310" t="s">
        <v>510</v>
      </c>
      <c r="H61" s="334"/>
      <c r="I61" s="335">
        <v>2503521</v>
      </c>
      <c r="J61" s="336">
        <v>346492</v>
      </c>
      <c r="K61" s="337">
        <v>10.7</v>
      </c>
      <c r="L61" s="338">
        <v>166871</v>
      </c>
      <c r="M61" s="339">
        <v>11.6</v>
      </c>
      <c r="N61" s="324">
        <v>-0.9</v>
      </c>
    </row>
    <row r="62" spans="1:14">
      <c r="A62" s="248"/>
      <c r="B62" s="244"/>
      <c r="C62" s="244"/>
      <c r="D62" s="244"/>
      <c r="E62" s="244"/>
      <c r="F62" s="244"/>
      <c r="G62" s="325"/>
      <c r="H62" s="326" t="s">
        <v>505</v>
      </c>
      <c r="I62" s="327">
        <v>2033165</v>
      </c>
      <c r="J62" s="328">
        <v>281106</v>
      </c>
      <c r="K62" s="329">
        <v>6</v>
      </c>
      <c r="L62" s="330">
        <v>79008</v>
      </c>
      <c r="M62" s="331">
        <v>10.199999999999999</v>
      </c>
      <c r="N62" s="332">
        <v>-4.2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7" t="s">
        <v>3</v>
      </c>
      <c r="D47" s="1137"/>
      <c r="E47" s="1138"/>
      <c r="F47" s="11">
        <v>13.47</v>
      </c>
      <c r="G47" s="12">
        <v>8.19</v>
      </c>
      <c r="H47" s="12">
        <v>1.3</v>
      </c>
      <c r="I47" s="12">
        <v>2.89</v>
      </c>
      <c r="J47" s="13">
        <v>0.16</v>
      </c>
    </row>
    <row r="48" spans="2:10" ht="57.75" customHeight="1">
      <c r="B48" s="14"/>
      <c r="C48" s="1139" t="s">
        <v>4</v>
      </c>
      <c r="D48" s="1139"/>
      <c r="E48" s="1140"/>
      <c r="F48" s="15">
        <v>4.01</v>
      </c>
      <c r="G48" s="16">
        <v>4.21</v>
      </c>
      <c r="H48" s="16">
        <v>6.64</v>
      </c>
      <c r="I48" s="16">
        <v>1.33</v>
      </c>
      <c r="J48" s="17">
        <v>2.31</v>
      </c>
    </row>
    <row r="49" spans="2:10" ht="57.75" customHeight="1" thickBot="1">
      <c r="B49" s="18"/>
      <c r="C49" s="1141" t="s">
        <v>5</v>
      </c>
      <c r="D49" s="1141"/>
      <c r="E49" s="1142"/>
      <c r="F49" s="19" t="s">
        <v>517</v>
      </c>
      <c r="G49" s="20" t="s">
        <v>518</v>
      </c>
      <c r="H49" s="20" t="s">
        <v>519</v>
      </c>
      <c r="I49" s="20" t="s">
        <v>520</v>
      </c>
      <c r="J49" s="21" t="s">
        <v>521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49" t="s">
        <v>522</v>
      </c>
      <c r="D34" s="1149"/>
      <c r="E34" s="1150"/>
      <c r="F34" s="32">
        <v>4.01</v>
      </c>
      <c r="G34" s="33">
        <v>4.21</v>
      </c>
      <c r="H34" s="33">
        <v>6.64</v>
      </c>
      <c r="I34" s="33">
        <v>1.33</v>
      </c>
      <c r="J34" s="34">
        <v>2.31</v>
      </c>
      <c r="K34" s="22"/>
      <c r="L34" s="22"/>
      <c r="M34" s="22"/>
      <c r="N34" s="22"/>
      <c r="O34" s="22"/>
      <c r="P34" s="22"/>
    </row>
    <row r="35" spans="1:16" ht="39" customHeight="1">
      <c r="A35" s="22"/>
      <c r="B35" s="35"/>
      <c r="C35" s="1143" t="s">
        <v>523</v>
      </c>
      <c r="D35" s="1144"/>
      <c r="E35" s="1145"/>
      <c r="F35" s="36">
        <v>0.56000000000000005</v>
      </c>
      <c r="G35" s="37">
        <v>2.79</v>
      </c>
      <c r="H35" s="37">
        <v>1.89</v>
      </c>
      <c r="I35" s="37">
        <v>1.82</v>
      </c>
      <c r="J35" s="38">
        <v>1.54</v>
      </c>
      <c r="K35" s="22"/>
      <c r="L35" s="22"/>
      <c r="M35" s="22"/>
      <c r="N35" s="22"/>
      <c r="O35" s="22"/>
      <c r="P35" s="22"/>
    </row>
    <row r="36" spans="1:16" ht="39" customHeight="1">
      <c r="A36" s="22"/>
      <c r="B36" s="35"/>
      <c r="C36" s="1143" t="s">
        <v>524</v>
      </c>
      <c r="D36" s="1144"/>
      <c r="E36" s="1145"/>
      <c r="F36" s="36">
        <v>0.21</v>
      </c>
      <c r="G36" s="37">
        <v>0.96</v>
      </c>
      <c r="H36" s="37">
        <v>7.0000000000000007E-2</v>
      </c>
      <c r="I36" s="37">
        <v>0.03</v>
      </c>
      <c r="J36" s="38">
        <v>0.59</v>
      </c>
      <c r="K36" s="22"/>
      <c r="L36" s="22"/>
      <c r="M36" s="22"/>
      <c r="N36" s="22"/>
      <c r="O36" s="22"/>
      <c r="P36" s="22"/>
    </row>
    <row r="37" spans="1:16" ht="39" customHeight="1">
      <c r="A37" s="22"/>
      <c r="B37" s="35"/>
      <c r="C37" s="1143" t="s">
        <v>525</v>
      </c>
      <c r="D37" s="1144"/>
      <c r="E37" s="1145"/>
      <c r="F37" s="36">
        <v>0.39</v>
      </c>
      <c r="G37" s="37">
        <v>0.55000000000000004</v>
      </c>
      <c r="H37" s="37">
        <v>0.55000000000000004</v>
      </c>
      <c r="I37" s="37">
        <v>0.38</v>
      </c>
      <c r="J37" s="38">
        <v>0.52</v>
      </c>
      <c r="K37" s="22"/>
      <c r="L37" s="22"/>
      <c r="M37" s="22"/>
      <c r="N37" s="22"/>
      <c r="O37" s="22"/>
      <c r="P37" s="22"/>
    </row>
    <row r="38" spans="1:16" ht="39" customHeight="1">
      <c r="A38" s="22"/>
      <c r="B38" s="35"/>
      <c r="C38" s="1143" t="s">
        <v>526</v>
      </c>
      <c r="D38" s="1144"/>
      <c r="E38" s="1145"/>
      <c r="F38" s="36">
        <v>0</v>
      </c>
      <c r="G38" s="37">
        <v>0.01</v>
      </c>
      <c r="H38" s="37">
        <v>0</v>
      </c>
      <c r="I38" s="37">
        <v>0.02</v>
      </c>
      <c r="J38" s="38">
        <v>0.01</v>
      </c>
      <c r="K38" s="22"/>
      <c r="L38" s="22"/>
      <c r="M38" s="22"/>
      <c r="N38" s="22"/>
      <c r="O38" s="22"/>
      <c r="P38" s="22"/>
    </row>
    <row r="39" spans="1:16" ht="39" customHeight="1">
      <c r="A39" s="22"/>
      <c r="B39" s="35"/>
      <c r="C39" s="1143" t="s">
        <v>527</v>
      </c>
      <c r="D39" s="1144"/>
      <c r="E39" s="1145"/>
      <c r="F39" s="36">
        <v>0</v>
      </c>
      <c r="G39" s="37">
        <v>0</v>
      </c>
      <c r="H39" s="37">
        <v>0</v>
      </c>
      <c r="I39" s="37">
        <v>0</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528</v>
      </c>
      <c r="D42" s="1144"/>
      <c r="E42" s="1145"/>
      <c r="F42" s="36" t="s">
        <v>472</v>
      </c>
      <c r="G42" s="37" t="s">
        <v>472</v>
      </c>
      <c r="H42" s="37" t="s">
        <v>472</v>
      </c>
      <c r="I42" s="37" t="s">
        <v>472</v>
      </c>
      <c r="J42" s="38" t="s">
        <v>472</v>
      </c>
      <c r="K42" s="22"/>
      <c r="L42" s="22"/>
      <c r="M42" s="22"/>
      <c r="N42" s="22"/>
      <c r="O42" s="22"/>
      <c r="P42" s="22"/>
    </row>
    <row r="43" spans="1:16" ht="39" customHeight="1" thickBot="1">
      <c r="A43" s="22"/>
      <c r="B43" s="40"/>
      <c r="C43" s="1146" t="s">
        <v>529</v>
      </c>
      <c r="D43" s="1147"/>
      <c r="E43" s="1148"/>
      <c r="F43" s="41">
        <v>0</v>
      </c>
      <c r="G43" s="42">
        <v>0</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59" t="s">
        <v>11</v>
      </c>
      <c r="C45" s="1160"/>
      <c r="D45" s="58"/>
      <c r="E45" s="1165" t="s">
        <v>12</v>
      </c>
      <c r="F45" s="1165"/>
      <c r="G45" s="1165"/>
      <c r="H45" s="1165"/>
      <c r="I45" s="1165"/>
      <c r="J45" s="1166"/>
      <c r="K45" s="59">
        <v>1312</v>
      </c>
      <c r="L45" s="60">
        <v>1164</v>
      </c>
      <c r="M45" s="60">
        <v>1013</v>
      </c>
      <c r="N45" s="60">
        <v>930</v>
      </c>
      <c r="O45" s="61">
        <v>922</v>
      </c>
      <c r="P45" s="48"/>
      <c r="Q45" s="48"/>
      <c r="R45" s="48"/>
      <c r="S45" s="48"/>
      <c r="T45" s="48"/>
      <c r="U45" s="48"/>
    </row>
    <row r="46" spans="1:21" ht="30.75" customHeight="1">
      <c r="A46" s="48"/>
      <c r="B46" s="1161"/>
      <c r="C46" s="1162"/>
      <c r="D46" s="62"/>
      <c r="E46" s="1153" t="s">
        <v>13</v>
      </c>
      <c r="F46" s="1153"/>
      <c r="G46" s="1153"/>
      <c r="H46" s="1153"/>
      <c r="I46" s="1153"/>
      <c r="J46" s="1154"/>
      <c r="K46" s="63" t="s">
        <v>472</v>
      </c>
      <c r="L46" s="64" t="s">
        <v>472</v>
      </c>
      <c r="M46" s="64" t="s">
        <v>472</v>
      </c>
      <c r="N46" s="64" t="s">
        <v>472</v>
      </c>
      <c r="O46" s="65" t="s">
        <v>472</v>
      </c>
      <c r="P46" s="48"/>
      <c r="Q46" s="48"/>
      <c r="R46" s="48"/>
      <c r="S46" s="48"/>
      <c r="T46" s="48"/>
      <c r="U46" s="48"/>
    </row>
    <row r="47" spans="1:21" ht="30.75" customHeight="1">
      <c r="A47" s="48"/>
      <c r="B47" s="1161"/>
      <c r="C47" s="1162"/>
      <c r="D47" s="62"/>
      <c r="E47" s="1153" t="s">
        <v>14</v>
      </c>
      <c r="F47" s="1153"/>
      <c r="G47" s="1153"/>
      <c r="H47" s="1153"/>
      <c r="I47" s="1153"/>
      <c r="J47" s="1154"/>
      <c r="K47" s="63" t="s">
        <v>472</v>
      </c>
      <c r="L47" s="64" t="s">
        <v>472</v>
      </c>
      <c r="M47" s="64" t="s">
        <v>472</v>
      </c>
      <c r="N47" s="64" t="s">
        <v>472</v>
      </c>
      <c r="O47" s="65" t="s">
        <v>472</v>
      </c>
      <c r="P47" s="48"/>
      <c r="Q47" s="48"/>
      <c r="R47" s="48"/>
      <c r="S47" s="48"/>
      <c r="T47" s="48"/>
      <c r="U47" s="48"/>
    </row>
    <row r="48" spans="1:21" ht="30.75" customHeight="1">
      <c r="A48" s="48"/>
      <c r="B48" s="1161"/>
      <c r="C48" s="1162"/>
      <c r="D48" s="62"/>
      <c r="E48" s="1153" t="s">
        <v>15</v>
      </c>
      <c r="F48" s="1153"/>
      <c r="G48" s="1153"/>
      <c r="H48" s="1153"/>
      <c r="I48" s="1153"/>
      <c r="J48" s="1154"/>
      <c r="K48" s="63">
        <v>357</v>
      </c>
      <c r="L48" s="64">
        <v>369</v>
      </c>
      <c r="M48" s="64">
        <v>382</v>
      </c>
      <c r="N48" s="64">
        <v>378</v>
      </c>
      <c r="O48" s="65">
        <v>370</v>
      </c>
      <c r="P48" s="48"/>
      <c r="Q48" s="48"/>
      <c r="R48" s="48"/>
      <c r="S48" s="48"/>
      <c r="T48" s="48"/>
      <c r="U48" s="48"/>
    </row>
    <row r="49" spans="1:21" ht="30.75" customHeight="1">
      <c r="A49" s="48"/>
      <c r="B49" s="1161"/>
      <c r="C49" s="1162"/>
      <c r="D49" s="62"/>
      <c r="E49" s="1153" t="s">
        <v>16</v>
      </c>
      <c r="F49" s="1153"/>
      <c r="G49" s="1153"/>
      <c r="H49" s="1153"/>
      <c r="I49" s="1153"/>
      <c r="J49" s="1154"/>
      <c r="K49" s="63">
        <v>60</v>
      </c>
      <c r="L49" s="64">
        <v>67</v>
      </c>
      <c r="M49" s="64">
        <v>63</v>
      </c>
      <c r="N49" s="64">
        <v>63</v>
      </c>
      <c r="O49" s="65">
        <v>65</v>
      </c>
      <c r="P49" s="48"/>
      <c r="Q49" s="48"/>
      <c r="R49" s="48"/>
      <c r="S49" s="48"/>
      <c r="T49" s="48"/>
      <c r="U49" s="48"/>
    </row>
    <row r="50" spans="1:21" ht="30.75" customHeight="1">
      <c r="A50" s="48"/>
      <c r="B50" s="1161"/>
      <c r="C50" s="1162"/>
      <c r="D50" s="62"/>
      <c r="E50" s="1153" t="s">
        <v>17</v>
      </c>
      <c r="F50" s="1153"/>
      <c r="G50" s="1153"/>
      <c r="H50" s="1153"/>
      <c r="I50" s="1153"/>
      <c r="J50" s="1154"/>
      <c r="K50" s="63">
        <v>86</v>
      </c>
      <c r="L50" s="64">
        <v>75</v>
      </c>
      <c r="M50" s="64">
        <v>65</v>
      </c>
      <c r="N50" s="64">
        <v>69</v>
      </c>
      <c r="O50" s="65">
        <v>6</v>
      </c>
      <c r="P50" s="48"/>
      <c r="Q50" s="48"/>
      <c r="R50" s="48"/>
      <c r="S50" s="48"/>
      <c r="T50" s="48"/>
      <c r="U50" s="48"/>
    </row>
    <row r="51" spans="1:21" ht="30.75" customHeight="1">
      <c r="A51" s="48"/>
      <c r="B51" s="1163"/>
      <c r="C51" s="1164"/>
      <c r="D51" s="66"/>
      <c r="E51" s="1153" t="s">
        <v>18</v>
      </c>
      <c r="F51" s="1153"/>
      <c r="G51" s="1153"/>
      <c r="H51" s="1153"/>
      <c r="I51" s="1153"/>
      <c r="J51" s="1154"/>
      <c r="K51" s="63">
        <v>1</v>
      </c>
      <c r="L51" s="64">
        <v>1</v>
      </c>
      <c r="M51" s="64">
        <v>1</v>
      </c>
      <c r="N51" s="64">
        <v>4</v>
      </c>
      <c r="O51" s="65">
        <v>4</v>
      </c>
      <c r="P51" s="48"/>
      <c r="Q51" s="48"/>
      <c r="R51" s="48"/>
      <c r="S51" s="48"/>
      <c r="T51" s="48"/>
      <c r="U51" s="48"/>
    </row>
    <row r="52" spans="1:21" ht="30.75" customHeight="1">
      <c r="A52" s="48"/>
      <c r="B52" s="1151" t="s">
        <v>19</v>
      </c>
      <c r="C52" s="1152"/>
      <c r="D52" s="66"/>
      <c r="E52" s="1153" t="s">
        <v>20</v>
      </c>
      <c r="F52" s="1153"/>
      <c r="G52" s="1153"/>
      <c r="H52" s="1153"/>
      <c r="I52" s="1153"/>
      <c r="J52" s="1154"/>
      <c r="K52" s="63">
        <v>936</v>
      </c>
      <c r="L52" s="64">
        <v>937</v>
      </c>
      <c r="M52" s="64">
        <v>884</v>
      </c>
      <c r="N52" s="64">
        <v>771</v>
      </c>
      <c r="O52" s="65">
        <v>664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880</v>
      </c>
      <c r="L53" s="69">
        <v>739</v>
      </c>
      <c r="M53" s="69">
        <v>640</v>
      </c>
      <c r="N53" s="69">
        <v>673</v>
      </c>
      <c r="O53" s="70">
        <v>703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2015-04-16T09:02:24Z</cp:lastPrinted>
  <dcterms:created xsi:type="dcterms:W3CDTF">2015-02-17T05:58:10Z</dcterms:created>
  <dcterms:modified xsi:type="dcterms:W3CDTF">2015-05-07T13:59:03Z</dcterms:modified>
  <cp:category/>
</cp:coreProperties>
</file>