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840" windowHeight="829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AM35" i="9"/>
  <c r="CO34" i="9"/>
  <c r="BW34"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<sst xmlns="http://schemas.openxmlformats.org/spreadsheetml/2006/main" count="1051" uniqueCount="561">
  <si>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</si>
  <si>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</si>
  <si>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</si>
  <si>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</si>
  <si>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</si>
  <si>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</si>
  <si>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</si>
  <si>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</si>
  <si>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</si>
  <si>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</si>
  <si>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</si>
  <si>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</si>
  <si>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</si>
  <si>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</si>
  <si>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</si>
  <si>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</si>
  <si>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</si>
  <si>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</si>
  <si>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</si>
  <si>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</si>
  <si>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</si>
  <si>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</si>
  <si>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</si>
  <si>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</si>
  <si>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</si>
  <si>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</si>
  <si>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</si>
  <si>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</si>
  <si>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</si>
  <si>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</si>
  <si>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</si>
  <si>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</si>
  <si>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</si>
  <si>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</si>
  <si>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</si>
  <si>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</si>
  <si>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</si>
  <si>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</si>
  <si>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</si>
  <si>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</si>
  <si>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</si>
  <si>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</si>
  <si>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</si>
  <si>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</si>
  <si>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</si>
  <si>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</si>
  <si>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</si>
  <si>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</si>
  <si>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</si>
  <si>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</si>
  <si>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</si>
  <si>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</si>
  <si>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</si>
  <si>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</si>
  <si>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</si>
  <si>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</si>
  <si>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</si>
  <si>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</si>
  <si>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</si>
  <si>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</si>
  <si>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</si>
  <si>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</si>
  <si>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</si>
  <si>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</si>
  <si>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</si>
  <si>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</si>
  <si>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</si>
  <si>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</si>
  <si>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</si>
  <si>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</si>
  <si>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</si>
  <si>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</si>
  <si>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</si>
  <si>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</si>
  <si>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</si>
  <si>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</si>
  <si>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</si>
  <si>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</si>
  <si>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</si>
  <si>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</si>
  <si>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</si>
  <si>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</si>
  <si>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</si>
  <si>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</si>
  <si>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</si>
  <si>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</si>
  <si>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</si>
  <si>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</si>
  <si>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</si>
  <si>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</si>
  <si>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</si>
  <si>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</si>
  <si>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</si>
  <si>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</si>
  <si>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</si>
  <si>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</si>
  <si>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</si>
  <si>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</si>
  <si>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</si>
  <si>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</si>
  <si>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</si>
  <si>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</si>
  <si>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</si>
  <si>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</si>
  <si>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</si>
  <si>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</si>
  <si>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</si>
  <si>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</si>
  <si>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</si>
  <si>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</si>
  <si>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</si>
  <si>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</si>
  <si>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</si>
  <si>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</si>
  <si>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</si>
  <si>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</si>
  <si>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</si>
  <si>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</si>
  <si>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</si>
  <si>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</si>
  <si>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</si>
  <si>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</si>
  <si>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</si>
  <si>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</si>
  <si>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</si>
  <si>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</si>
  <si>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</si>
  <si>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</si>
  <si>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</si>
  <si>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</si>
  <si>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</si>
  <si>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</si>
  <si>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</si>
  <si>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</si>
  <si>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</si>
  <si>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</si>
  <si>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</si>
  <si>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</si>
  <si>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</si>
  <si>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</si>
  <si>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</si>
  <si>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</si>
  <si>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</si>
  <si>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</si>
  <si>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</si>
  <si>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</si>
  <si>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</si>
  <si>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</si>
  <si>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</si>
  <si>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</si>
  <si>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</si>
  <si>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</si>
  <si>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</si>
  <si>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</si>
  <si>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</si>
  <si>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</si>
  <si>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</si>
  <si>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</si>
  <si>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</si>
  <si>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</si>
  <si>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</si>
  <si>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</si>
  <si>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</si>
  <si>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</si>
  <si>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</si>
  <si>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</si>
  <si>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</si>
  <si>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</si>
  <si>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</si>
  <si>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</si>
  <si>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</si>
  <si>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</si>
  <si>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</si>
  <si>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</si>
  <si>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</si>
  <si>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</si>
  <si>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</si>
  <si>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</si>
  <si>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</si>
  <si>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</si>
  <si>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</si>
  <si>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</si>
  <si>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</si>
  <si>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</si>
  <si>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</si>
  <si>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</si>
  <si>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</si>
  <si>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</si>
  <si>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</si>
  <si>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</si>
  <si>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</si>
  <si>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</si>
  <si>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青森県蓬田村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</si>
  <si>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</si>
  <si>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</si>
  <si>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</si>
  <si>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</si>
  <si>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</si>
  <si>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</si>
  <si>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</si>
  <si>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</si>
  <si>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</si>
  <si>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</si>
  <si>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</si>
  <si>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</si>
  <si>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</si>
  <si>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</si>
  <si>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</si>
  <si>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</si>
  <si>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</si>
  <si>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</si>
  <si>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</si>
  <si>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</si>
  <si>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</si>
  <si>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</si>
  <si>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</si>
  <si>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</si>
  <si>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</si>
  <si>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</si>
  <si>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</si>
  <si>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</si>
  <si>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</si>
  <si>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</si>
  <si>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</si>
  <si>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</si>
  <si>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</si>
  <si>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</si>
  <si>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</si>
  <si>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</si>
  <si>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</si>
  <si>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</si>
  <si>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</si>
  <si>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</si>
  <si>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</si>
  <si>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</si>
  <si>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</si>
  <si>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</si>
  <si>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</si>
  <si>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</si>
  <si>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</si>
  <si>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</si>
  <si>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</si>
  <si>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</si>
  <si>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</si>
  <si>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</si>
  <si>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</si>
  <si>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</si>
  <si>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</si>
  <si>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</si>
  <si>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</si>
  <si>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</si>
  <si>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</si>
  <si>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</si>
  <si>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</si>
  <si>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</si>
  <si>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</si>
  <si>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</si>
  <si>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</si>
  <si>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</si>
  <si>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</si>
  <si>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</si>
  <si>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</si>
  <si>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</si>
  <si>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</si>
  <si>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</si>
  <si>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</si>
  <si>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</si>
  <si>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</si>
  <si>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</si>
  <si>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</si>
  <si>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</si>
  <si>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</si>
  <si>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</si>
  <si>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</si>
  <si>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</si>
  <si>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</si>
  <si>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</si>
  <si>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</si>
  <si>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</si>
  <si>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</si>
  <si>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</si>
  <si>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</si>
  <si>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</si>
  <si>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</si>
  <si>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</si>
  <si>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</si>
  <si>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</si>
  <si>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</si>
  <si>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</si>
  <si>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</si>
  <si>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</si>
  <si>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</si>
  <si>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</si>
  <si>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</si>
  <si>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</si>
  <si>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</si>
  <si>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</si>
  <si>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</si>
  <si>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</si>
  <si>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</si>
  <si>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</si>
  <si>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</si>
  <si>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</si>
  <si>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</si>
  <si>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</si>
  <si>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</si>
  <si>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</si>
  <si>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</si>
  <si>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</si>
  <si>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</si>
  <si>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</si>
  <si>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</si>
  <si>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</si>
  <si>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</si>
  <si>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</si>
  <si>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</si>
  <si>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</si>
  <si>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</si>
  <si>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</si>
  <si>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</si>
  <si>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</si>
  <si>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</si>
  <si>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</si>
  <si>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</si>
  <si>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</si>
  <si>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</si>
  <si>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</si>
  <si>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</si>
  <si>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</si>
  <si>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</si>
  <si>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</si>
  <si>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</si>
  <si>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</si>
  <si>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</si>
  <si>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</si>
  <si>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</si>
  <si>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</si>
  <si>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</si>
  <si>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</si>
  <si>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</si>
  <si>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青森県蓬田村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</si>
  <si>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</si>
  <si>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</si>
  <si>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</si>
  <si>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</si>
  <si>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</si>
  <si>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</si>
  <si>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</si>
  <si>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</si>
  <si>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</si>
  <si>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</si>
  <si>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</si>
  <si>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</si>
  <si>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</si>
  <si>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</si>
  <si>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</si>
  <si>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</si>
  <si>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</si>
  <si>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</si>
  <si>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</si>
  <si>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</si>
  <si>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</si>
  <si>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</si>
  <si>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</si>
  <si>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</si>
  <si>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</si>
  <si>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</si>
  <si>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</si>
  <si>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</si>
  <si>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</si>
  <si>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</si>
  <si>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</si>
  <si>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</si>
  <si>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</si>
  <si>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</si>
  <si>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</si>
  <si>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</si>
  <si>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</si>
  <si>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</si>
  <si>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</si>
  <si>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</si>
  <si>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</si>
  <si>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</si>
  <si>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</si>
  <si>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</si>
  <si>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</si>
  <si>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</si>
  <si>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</si>
  <si>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</si>
  <si>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</si>
  <si>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</si>
  <si>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</si>
  <si>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</si>
  <si>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</si>
  <si>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</si>
  <si>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</si>
  <si>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</si>
  <si>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</si>
  <si>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</si>
  <si>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</si>
  <si>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</si>
  <si>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</si>
  <si>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</si>
  <si>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</si>
  <si>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</si>
  <si>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</si>
  <si>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</si>
  <si>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</si>
  <si>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</si>
  <si>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</si>
  <si>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</si>
  <si>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</si>
  <si>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</si>
  <si>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</si>
  <si>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</si>
  <si>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</si>
  <si>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</si>
  <si>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</si>
  <si>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</si>
  <si>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</si>
  <si>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</si>
  <si>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</si>
  <si>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</si>
  <si>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</si>
  <si>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</si>
  <si>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</si>
  <si>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</si>
  <si>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</si>
  <si>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</si>
  <si>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</si>
  <si>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</si>
  <si>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</si>
  <si>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</si>
  <si>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</si>
  <si>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</si>
  <si>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</si>
  <si>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</si>
  <si>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</si>
  <si>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</si>
  <si>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蓬田村簡易水道事業特別会計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</si>
  <si>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</si>
  <si>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</si>
  <si>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蓬田村介護保険特別会計</t>
    <phoneticPr fontId="5"/>
  </si>
  <si>
    <t>(Ｆ)</t>
    <phoneticPr fontId="5"/>
  </si>
  <si>
    <t>蓬田村後期高齢者医療特別会計</t>
    <phoneticPr fontId="5"/>
  </si>
  <si>
    <t>将来負担比率（(Ｅ)－(Ｆ)）／（(Ｃ)－(Ｄ)）×１００</t>
    <rPh sb="0" eb="2">
      <t>ショウライ</t>
    </rPh>
    <rPh sb="2" eb="4">
      <t>フタン</t>
    </rPh>
    <rPh sb="4" eb="6">
      <t>ヒリツ</t>
    </rPh>
    <phoneticPr fontId="5"/>
  </si>
  <si>
    <t>蓬田村国民健康保険特別会計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</si>
  <si>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</si>
  <si>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</si>
  <si>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</si>
  <si>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</si>
  <si>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</si>
  <si>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</si>
  <si>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</si>
  <si>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</si>
  <si>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</si>
  <si>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</si>
  <si>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</si>
  <si>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</si>
  <si>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</si>
  <si>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</si>
  <si>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</si>
  <si>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</si>
  <si>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</si>
  <si>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</si>
  <si>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</si>
  <si>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</si>
  <si>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</si>
  <si>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</si>
  <si>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</si>
  <si>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</si>
  <si>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</si>
  <si>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</si>
  <si>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</si>
  <si>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</si>
  <si>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</si>
  <si>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</si>
  <si>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</si>
  <si>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</si>
  <si>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</si>
  <si>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</si>
  <si>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</si>
  <si>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</si>
  <si>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</si>
  <si>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</si>
  <si>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</si>
  <si>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</si>
  <si>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</si>
  <si>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</si>
  <si>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</si>
  <si>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</si>
  <si>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</si>
  <si>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</si>
  <si>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</si>
  <si>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</si>
  <si>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</si>
  <si>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</si>
  <si>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</si>
  <si>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</si>
  <si>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</si>
  <si>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</si>
  <si>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</si>
  <si>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</si>
  <si>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</si>
  <si>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</si>
  <si>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</si>
  <si>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</si>
  <si>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</si>
  <si>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</si>
  <si>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</si>
  <si>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</si>
  <si>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</si>
  <si>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</si>
  <si>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</si>
  <si>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</si>
  <si>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</si>
  <si>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</si>
  <si>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</si>
  <si>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</si>
  <si>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</si>
  <si>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</si>
  <si>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</si>
  <si>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</si>
  <si>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</si>
  <si>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</si>
  <si>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</si>
  <si>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</si>
  <si>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</si>
  <si>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</si>
  <si>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</si>
  <si>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6.51</t>
  </si>
  <si>
    <t>一般会計</t>
  </si>
  <si>
    <t>蓬田村宅地造成事業特別会計</t>
  </si>
  <si>
    <t>蓬田村介護保険特別会計</t>
  </si>
  <si>
    <t>蓬田村国民健康保険特別会計</t>
  </si>
  <si>
    <t>蓬田村簡易水道事業特別会計</t>
  </si>
  <si>
    <t>蓬田村後期高齢者医療特別会計</t>
  </si>
  <si>
    <t>学校給食センター特別会計</t>
  </si>
  <si>
    <t>その他会計（赤字）</t>
  </si>
  <si>
    <t>その他会計（黒字）</t>
  </si>
  <si>
    <t>靑森地域広域事務組合</t>
    <rPh sb="0" eb="2">
      <t>アオモリ</t>
    </rPh>
    <rPh sb="2" eb="4">
      <t>チイキ</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</si>
  <si>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</si>
  <si>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</si>
  <si>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</si>
  <si>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</si>
  <si>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</si>
  <si>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よもぎたアシスト（株）</t>
    <rPh sb="9" eb="10">
      <t>カブ</t>
    </rPh>
    <phoneticPr fontId="2"/>
  </si>
  <si>
    <t>（株）蓬田紳装</t>
    <rPh sb="1" eb="2">
      <t>カブ</t>
    </rPh>
    <rPh sb="3" eb="5">
      <t>ヨモギタ</t>
    </rPh>
    <rPh sb="5" eb="7">
      <t>シンソウ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</si>
  <si>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</si>
  <si>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</si>
  <si>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</si>
  <si>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</si>
  <si>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</si>
  <si>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</si>
  <si>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</si>
  <si>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</si>
  <si>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</si>
  <si>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</si>
  <si>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</si>
  <si>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</si>
  <si>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現在、当村の将来負担額の中で大きな負担は、簡易水道事業債残高のうち一般会計で負担すべき分であるが、今後簡易水道事業では、大規模な事業は予定されていないため、順調に減少していく見込みである。それに伴って、全体的に償還額が減となってきており、特に一般単独事業債償還金の減が比率改善の大きな要因となっている。
このような理由から平成２４年度までは、将来負担比率、実質公債費比率どちらも類似団体より高くなっていましたが、平成２５年度からは徐々に低くなってきており、今後も減少していく見込みである。引き続き起債の新規発行を抑え、健全な財政運営、比率の引き下げに努めていく。</t>
    <rPh sb="0" eb="2">
      <t>ゲンザイ</t>
    </rPh>
    <rPh sb="3" eb="5">
      <t>トウソン</t>
    </rPh>
    <rPh sb="6" eb="8">
      <t>ショウライ</t>
    </rPh>
    <rPh sb="8" eb="11">
      <t>フタンガク</t>
    </rPh>
    <rPh sb="12" eb="13">
      <t>ナカ</t>
    </rPh>
    <rPh sb="14" eb="15">
      <t>オオ</t>
    </rPh>
    <rPh sb="17" eb="19">
      <t>フタン</t>
    </rPh>
    <rPh sb="21" eb="23">
      <t>カンイ</t>
    </rPh>
    <rPh sb="23" eb="25">
      <t>スイドウ</t>
    </rPh>
    <rPh sb="25" eb="28">
      <t>ジギョウサイ</t>
    </rPh>
    <rPh sb="28" eb="30">
      <t>ザンダカ</t>
    </rPh>
    <rPh sb="33" eb="35">
      <t>イッパン</t>
    </rPh>
    <rPh sb="35" eb="37">
      <t>カイケイ</t>
    </rPh>
    <rPh sb="38" eb="40">
      <t>フタン</t>
    </rPh>
    <rPh sb="43" eb="44">
      <t>ブン</t>
    </rPh>
    <rPh sb="49" eb="51">
      <t>コンゴ</t>
    </rPh>
    <rPh sb="51" eb="53">
      <t>カンイ</t>
    </rPh>
    <rPh sb="53" eb="55">
      <t>スイドウ</t>
    </rPh>
    <rPh sb="55" eb="57">
      <t>ジギョウ</t>
    </rPh>
    <rPh sb="60" eb="63">
      <t>ダイキボ</t>
    </rPh>
    <rPh sb="64" eb="66">
      <t>ジギョウ</t>
    </rPh>
    <rPh sb="67" eb="69">
      <t>ヨテイ</t>
    </rPh>
    <rPh sb="78" eb="80">
      <t>ジュンチョウ</t>
    </rPh>
    <rPh sb="81" eb="83">
      <t>ゲンショウ</t>
    </rPh>
    <rPh sb="87" eb="89">
      <t>ミコ</t>
    </rPh>
    <rPh sb="97" eb="98">
      <t>トモナ</t>
    </rPh>
    <rPh sb="101" eb="104">
      <t>ゼンタイテキ</t>
    </rPh>
    <rPh sb="105" eb="108">
      <t>ショウカンガク</t>
    </rPh>
    <rPh sb="109" eb="110">
      <t>ゲン</t>
    </rPh>
    <rPh sb="119" eb="120">
      <t>トク</t>
    </rPh>
    <rPh sb="121" eb="123">
      <t>イッパン</t>
    </rPh>
    <rPh sb="123" eb="125">
      <t>タンドク</t>
    </rPh>
    <rPh sb="125" eb="128">
      <t>ジギョウサイ</t>
    </rPh>
    <rPh sb="128" eb="131">
      <t>ショウカンキン</t>
    </rPh>
    <rPh sb="132" eb="133">
      <t>ゲン</t>
    </rPh>
    <rPh sb="134" eb="136">
      <t>ヒリツ</t>
    </rPh>
    <rPh sb="136" eb="138">
      <t>カイゼン</t>
    </rPh>
    <rPh sb="139" eb="140">
      <t>オオ</t>
    </rPh>
    <rPh sb="142" eb="144">
      <t>ヨウイン</t>
    </rPh>
    <rPh sb="157" eb="159">
      <t>リユウ</t>
    </rPh>
    <rPh sb="161" eb="163">
      <t>ヘイセイ</t>
    </rPh>
    <rPh sb="165" eb="166">
      <t>ネン</t>
    </rPh>
    <rPh sb="166" eb="167">
      <t>ド</t>
    </rPh>
    <rPh sb="171" eb="173">
      <t>ショウライ</t>
    </rPh>
    <rPh sb="173" eb="175">
      <t>フタン</t>
    </rPh>
    <rPh sb="175" eb="177">
      <t>ヒリツ</t>
    </rPh>
    <rPh sb="178" eb="180">
      <t>ジッシツ</t>
    </rPh>
    <rPh sb="180" eb="183">
      <t>コウサイヒ</t>
    </rPh>
    <rPh sb="183" eb="185">
      <t>ヒリツ</t>
    </rPh>
    <rPh sb="189" eb="191">
      <t>ルイジ</t>
    </rPh>
    <rPh sb="191" eb="193">
      <t>ダンタイ</t>
    </rPh>
    <rPh sb="195" eb="196">
      <t>タカ</t>
    </rPh>
    <rPh sb="206" eb="208">
      <t>ヘイセイ</t>
    </rPh>
    <rPh sb="210" eb="211">
      <t>ネン</t>
    </rPh>
    <rPh sb="211" eb="212">
      <t>ド</t>
    </rPh>
    <rPh sb="215" eb="217">
      <t>ジョジョ</t>
    </rPh>
    <rPh sb="218" eb="219">
      <t>ヒク</t>
    </rPh>
    <rPh sb="228" eb="230">
      <t>コンゴ</t>
    </rPh>
    <rPh sb="231" eb="233">
      <t>ゲンショウ</t>
    </rPh>
    <rPh sb="237" eb="239">
      <t>ミコ</t>
    </rPh>
    <rPh sb="244" eb="245">
      <t>ヒ</t>
    </rPh>
    <rPh sb="246" eb="247">
      <t>ツヅ</t>
    </rPh>
    <rPh sb="248" eb="250">
      <t>キサイ</t>
    </rPh>
    <rPh sb="251" eb="253">
      <t>シンキ</t>
    </rPh>
    <rPh sb="253" eb="255">
      <t>ハッコウ</t>
    </rPh>
    <rPh sb="256" eb="257">
      <t>オサ</t>
    </rPh>
    <rPh sb="259" eb="261">
      <t>ケンゼン</t>
    </rPh>
    <rPh sb="262" eb="264">
      <t>ザイセイ</t>
    </rPh>
    <rPh sb="264" eb="266">
      <t>ウンエイ</t>
    </rPh>
    <rPh sb="267" eb="269">
      <t>ヒリツ</t>
    </rPh>
    <rPh sb="270" eb="271">
      <t>ヒ</t>
    </rPh>
    <rPh sb="272" eb="273">
      <t>サ</t>
    </rPh>
    <rPh sb="275" eb="27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</si>
</sst>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173506</c:v>
                </c:pt>
                <c:pt idx="1">
                  <c:v>118838</c:v>
                </c:pt>
                <c:pt idx="2">
                  <c:v>127990</c:v>
                </c:pt>
                <c:pt idx="3">
                  <c:v>202258</c:v>
                </c:pt>
                <c:pt idx="4">
                  <c:v>181481</c:v>
                </c:pt>
              </c:numCache>
            </c:numRef>
          </c:val>
          <c:smooth val="0"/>
        </c:ser>
        <c:dLbls>
          <c:showLegendKey val="0"/>
          <c:showVal val="0"/>
          <c:showCatName val="0"/>
          <c:showSerName val="0"/>
          <c:showPercent val="0"/>
          <c:showBubbleSize val="0"/>
        </c:dLbls>
        <c:marker val="1"/>
        <c:smooth val="0"/>
        <c:axId val="162464896"/>
        <c:axId val="162466816"/>
      </c:lineChart>
      <c:catAx>
        <c:axId val="162464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466816"/>
        <c:crosses val="autoZero"/>
        <c:auto val="1"/>
        <c:lblAlgn val="ctr"/>
        <c:lblOffset val="100"/>
        <c:tickLblSkip val="1"/>
        <c:tickMarkSkip val="1"/>
        <c:noMultiLvlLbl val="0"/>
      </c:catAx>
      <c:valAx>
        <c:axId val="1624668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46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3.34</c:v>
                </c:pt>
                <c:pt idx="1">
                  <c:v>3.25</c:v>
                </c:pt>
                <c:pt idx="2">
                  <c:v>1.45</c:v>
                </c:pt>
                <c:pt idx="3">
                  <c:v>4.08</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25.83</c:v>
                </c:pt>
                <c:pt idx="1">
                  <c:v>29.38</c:v>
                </c:pt>
                <c:pt idx="2">
                  <c:v>33.479999999999997</c:v>
                </c:pt>
                <c:pt idx="3">
                  <c:v>41.21</c:v>
                </c:pt>
                <c:pt idx="4">
                  <c:v>53.24</c:v>
                </c:pt>
              </c:numCache>
            </c:numRef>
          </c:val>
        </c:ser>
        <c:dLbls>
          <c:showLegendKey val="0"/>
          <c:showVal val="0"/>
          <c:showCatName val="0"/>
          <c:showSerName val="0"/>
          <c:showPercent val="0"/>
          <c:showBubbleSize val="0"/>
        </c:dLbls>
        <c:gapWidth val="250"/>
        <c:overlap val="100"/>
        <c:axId val="192479232"/>
        <c:axId val="19248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-6.51</c:v>
                </c:pt>
                <c:pt idx="1">
                  <c:v>0.81</c:v>
                </c:pt>
                <c:pt idx="2">
                  <c:v>0.16</c:v>
                </c:pt>
                <c:pt idx="3">
                  <c:v>8.82</c:v>
                </c:pt>
                <c:pt idx="4">
                  <c:v>10.92</c:v>
                </c:pt>
              </c:numCache>
            </c:numRef>
          </c:val>
          <c:smooth val="0"/>
        </c:ser>
        <c:dLbls>
          <c:showLegendKey val="0"/>
          <c:showVal val="0"/>
          <c:showCatName val="0"/>
          <c:showSerName val="0"/>
          <c:showPercent val="0"/>
          <c:showBubbleSize val="0"/>
        </c:dLbls>
        <c:marker val="1"/>
        <c:smooth val="0"/>
        <c:axId val="192479232"/>
        <c:axId val="192480384"/>
      </c:lineChart>
      <c:catAx>
        <c:axId val="19247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480384"/>
        <c:crosses val="autoZero"/>
        <c:auto val="1"/>
        <c:lblAlgn val="ctr"/>
        <c:lblOffset val="100"/>
        <c:tickLblSkip val="1"/>
        <c:tickMarkSkip val="1"/>
        <c:noMultiLvlLbl val="0"/>
      </c:catAx>
      <c:valAx>
        <c:axId val="19248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47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0.04</c:v>
                </c:pt>
                <c:pt idx="8">
                  <c:v>#N/A</c:v>
                </c:pt>
                <c:pt idx="9">
                  <c:v>0</c:v>
                </c:pt>
              </c:numCache>
            </c:numRef>
          </c:val>
        </c:ser>
        <c:ser>
          <c:idx val="5"/>
          <c:order val="5"/>
          <c:tx>
            <c:strRef>
              <c:f>データシート!$A$32</c:f>
              <c:strCache>
                <c:ptCount val="1"/>
                <c:pt idx="0">
                  <c:v>蓬田村簡易水道事業特別会計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0.02</c:v>
                </c:pt>
                <c:pt idx="4">
                  <c:v>#N/A</c:v>
                </c:pt>
                <c:pt idx="5">
                  <c:v>0</c:v>
                </c:pt>
                <c:pt idx="6">
                  <c:v>#N/A</c:v>
                </c:pt>
                <c:pt idx="7">
                  <c:v>0.04</c:v>
                </c:pt>
                <c:pt idx="8">
                  <c:v>#N/A</c:v>
                </c:pt>
                <c:pt idx="9">
                  <c:v>0</c:v>
                </c:pt>
              </c:numCache>
            </c:numRef>
          </c:val>
        </c:ser>
        <c:ser>
          <c:idx val="6"/>
          <c:order val="6"/>
          <c:tx>
            <c:strRef>
              <c:f>データシート!$A$33</c:f>
              <c:strCache>
                <c:ptCount val="1"/>
                <c:pt idx="0">
                  <c:v>蓬田村国民健康保険特別会計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0.27</c:v>
                </c:pt>
                <c:pt idx="2">
                  <c:v>#N/A</c:v>
                </c:pt>
                <c:pt idx="3">
                  <c:v>0.38</c:v>
                </c:pt>
                <c:pt idx="4">
                  <c:v>#N/A</c:v>
                </c:pt>
                <c:pt idx="5">
                  <c:v>0.06</c:v>
                </c:pt>
                <c:pt idx="6">
                  <c:v>#N/A</c:v>
                </c:pt>
                <c:pt idx="7">
                  <c:v>0.16</c:v>
                </c:pt>
                <c:pt idx="8">
                  <c:v>#N/A</c:v>
                </c:pt>
                <c:pt idx="9">
                  <c:v>0.03</c:v>
                </c:pt>
              </c:numCache>
            </c:numRef>
          </c:val>
        </c:ser>
        <c:ser>
          <c:idx val="7"/>
          <c:order val="7"/>
          <c:tx>
            <c:strRef>
              <c:f>データシート!$A$34</c:f>
              <c:strCache>
                <c:ptCount val="1"/>
                <c:pt idx="0">
                  <c:v>蓬田村介護保険特別会計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0.91</c:v>
                </c:pt>
                <c:pt idx="2">
                  <c:v>#N/A</c:v>
                </c:pt>
                <c:pt idx="3">
                  <c:v>0.44</c:v>
                </c:pt>
                <c:pt idx="4">
                  <c:v>#N/A</c:v>
                </c:pt>
                <c:pt idx="5">
                  <c:v>0.72</c:v>
                </c:pt>
                <c:pt idx="6">
                  <c:v>#N/A</c:v>
                </c:pt>
                <c:pt idx="7">
                  <c:v>0.06</c:v>
                </c:pt>
                <c:pt idx="8">
                  <c:v>#N/A</c:v>
                </c:pt>
                <c:pt idx="9">
                  <c:v>7.0000000000000007E-2</c:v>
                </c:pt>
              </c:numCache>
            </c:numRef>
          </c:val>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1.33</c:v>
                </c:pt>
                <c:pt idx="2">
                  <c:v>#N/A</c:v>
                </c:pt>
                <c:pt idx="3">
                  <c:v>1.1000000000000001</c:v>
                </c:pt>
                <c:pt idx="4">
                  <c:v>#N/A</c:v>
                </c:pt>
                <c:pt idx="5">
                  <c:v>0.82</c:v>
                </c:pt>
                <c:pt idx="6">
                  <c:v>#N/A</c:v>
                </c:pt>
                <c:pt idx="7">
                  <c:v>0.61</c:v>
                </c:pt>
                <c:pt idx="8">
                  <c:v>#N/A</c:v>
                </c:pt>
                <c:pt idx="9">
                  <c:v>0.59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3.31</c:v>
                </c:pt>
                <c:pt idx="2">
                  <c:v>#N/A</c:v>
                </c:pt>
                <c:pt idx="3">
                  <c:v>3.22</c:v>
                </c:pt>
                <c:pt idx="4">
                  <c:v>#N/A</c:v>
                </c:pt>
                <c:pt idx="5">
                  <c:v>1.44</c:v>
                </c:pt>
                <c:pt idx="6">
                  <c:v>#N/A</c:v>
                </c:pt>
                <c:pt idx="7">
                  <c:v>4.08</c:v>
                </c:pt>
                <c:pt idx="8">
                  <c:v>#N/A</c:v>
                </c:pt>
                <c:pt idx="9">
                  <c:v>4.59</c:v>
                </c:pt>
              </c:numCache>
            </c:numRef>
          </c:val>
        </c:ser>
        <c:dLbls>
          <c:showLegendKey val="0"/>
          <c:showVal val="0"/>
          <c:showCatName val="0"/>
          <c:showSerName val="0"/>
          <c:showPercent val="0"/>
          <c:showBubbleSize val="0"/>
        </c:dLbls>
        <c:gapWidth val="150"/>
        <c:overlap val="100"/>
        <c:axId val="192537344"/>
        <c:axId val="192538880"/>
      </c:barChart>
      <c:catAx>
        <c:axId val="1925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538880"/>
        <c:crosses val="autoZero"/>
        <c:auto val="1"/>
        <c:lblAlgn val="ctr"/>
        <c:lblOffset val="100"/>
        <c:tickLblSkip val="1"/>
        <c:tickMarkSkip val="1"/>
        <c:noMultiLvlLbl val="0"/>
      </c:catAx>
      <c:valAx>
        <c:axId val="19253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537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285</c:v>
                </c:pt>
                <c:pt idx="5">
                  <c:v>256</c:v>
                </c:pt>
                <c:pt idx="8">
                  <c:v>249</c:v>
                </c:pt>
                <c:pt idx="11">
                  <c:v>222</c:v>
                </c:pt>
                <c:pt idx="14">
                  <c:v>204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31</c:v>
                </c:pt>
                <c:pt idx="6">
                  <c:v>26</c:v>
                </c:pt>
                <c:pt idx="9">
                  <c:v>2</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64</c:v>
                </c:pt>
                <c:pt idx="3">
                  <c:v>53</c:v>
                </c:pt>
                <c:pt idx="6">
                  <c:v>51</c:v>
                </c:pt>
                <c:pt idx="9">
                  <c:v>48</c:v>
                </c:pt>
                <c:pt idx="12">
                  <c:v>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331</c:v>
                </c:pt>
                <c:pt idx="3">
                  <c:v>281</c:v>
                </c:pt>
                <c:pt idx="6">
                  <c:v>250</c:v>
                </c:pt>
                <c:pt idx="9">
                  <c:v>225</c:v>
                </c:pt>
                <c:pt idx="12">
                  <c:v>191</c:v>
                </c:pt>
              </c:numCache>
            </c:numRef>
          </c:val>
        </c:ser>
        <c:dLbls>
          <c:showLegendKey val="0"/>
          <c:showVal val="0"/>
          <c:showCatName val="0"/>
          <c:showSerName val="0"/>
          <c:showPercent val="0"/>
          <c:showBubbleSize val="0"/>
        </c:dLbls>
        <c:gapWidth val="100"/>
        <c:overlap val="100"/>
        <c:axId val="192704512"/>
        <c:axId val="192706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143</c:v>
                </c:pt>
                <c:pt idx="2">
                  <c:v>#N/A</c:v>
                </c:pt>
                <c:pt idx="3">
                  <c:v>#N/A</c:v>
                </c:pt>
                <c:pt idx="4">
                  <c:v>110</c:v>
                </c:pt>
                <c:pt idx="5">
                  <c:v>#N/A</c:v>
                </c:pt>
                <c:pt idx="6">
                  <c:v>#N/A</c:v>
                </c:pt>
                <c:pt idx="7">
                  <c:v>79</c:v>
                </c:pt>
                <c:pt idx="8">
                  <c:v>#N/A</c:v>
                </c:pt>
                <c:pt idx="9">
                  <c:v>#N/A</c:v>
                </c:pt>
                <c:pt idx="10">
                  <c:v>54</c:v>
                </c:pt>
                <c:pt idx="11">
                  <c:v>#N/A</c:v>
                </c:pt>
                <c:pt idx="12">
                  <c:v>#N/A</c:v>
                </c:pt>
                <c:pt idx="13">
                  <c:v>41</c:v>
                </c:pt>
                <c:pt idx="14">
                  <c:v>#N/A</c:v>
                </c:pt>
              </c:numCache>
            </c:numRef>
          </c:val>
          <c:smooth val="0"/>
        </c:ser>
        <c:dLbls>
          <c:showLegendKey val="0"/>
          <c:showVal val="0"/>
          <c:showCatName val="0"/>
          <c:showSerName val="0"/>
          <c:showPercent val="0"/>
          <c:showBubbleSize val="0"/>
        </c:dLbls>
        <c:marker val="1"/>
        <c:smooth val="0"/>
        <c:axId val="192704512"/>
        <c:axId val="192706432"/>
      </c:lineChart>
      <c:catAx>
        <c:axId val="19270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706432"/>
        <c:crosses val="autoZero"/>
        <c:auto val="1"/>
        <c:lblAlgn val="ctr"/>
        <c:lblOffset val="100"/>
        <c:tickLblSkip val="1"/>
        <c:tickMarkSkip val="1"/>
        <c:noMultiLvlLbl val="0"/>
      </c:catAx>
      <c:valAx>
        <c:axId val="19270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70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2166</c:v>
                </c:pt>
                <c:pt idx="5">
                  <c:v>2054</c:v>
                </c:pt>
                <c:pt idx="8">
                  <c:v>1947</c:v>
                </c:pt>
                <c:pt idx="11">
                  <c:v>1977</c:v>
                </c:pt>
                <c:pt idx="14">
                  <c:v>1933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941</c:v>
                </c:pt>
                <c:pt idx="5">
                  <c:v>1205</c:v>
                </c:pt>
                <c:pt idx="8">
                  <c:v>1452</c:v>
                </c:pt>
                <c:pt idx="11">
                  <c:v>1518</c:v>
                </c:pt>
                <c:pt idx="14">
                  <c:v>1774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642</c:v>
                </c:pt>
                <c:pt idx="3">
                  <c:v>678</c:v>
                </c:pt>
                <c:pt idx="6">
                  <c:v>593</c:v>
                </c:pt>
                <c:pt idx="9">
                  <c:v>483</c:v>
                </c:pt>
                <c:pt idx="12">
                  <c:v>423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c:v>
                </c:pt>
                <c:pt idx="3">
                  <c:v>38</c:v>
                </c:pt>
                <c:pt idx="6">
                  <c:v>12</c:v>
                </c:pt>
                <c:pt idx="9">
                  <c:v>51</c:v>
                </c:pt>
                <c:pt idx="12">
                  <c:v>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744</c:v>
                </c:pt>
                <c:pt idx="3">
                  <c:v>646</c:v>
                </c:pt>
                <c:pt idx="6">
                  <c:v>566</c:v>
                </c:pt>
                <c:pt idx="9">
                  <c:v>553</c:v>
                </c:pt>
                <c:pt idx="12">
                  <c:v>551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2072</c:v>
                </c:pt>
                <c:pt idx="3">
                  <c:v>1941</c:v>
                </c:pt>
                <c:pt idx="6">
                  <c:v>1802</c:v>
                </c:pt>
                <c:pt idx="9">
                  <c:v>1854</c:v>
                </c:pt>
                <c:pt idx="12">
                  <c:v>1875</c:v>
                </c:pt>
              </c:numCache>
            </c:numRef>
          </c:val>
        </c:ser>
        <c:dLbls>
          <c:showLegendKey val="0"/>
          <c:showVal val="0"/>
          <c:showCatName val="0"/>
          <c:showSerName val="0"/>
          <c:showPercent val="0"/>
          <c:showBubbleSize val="0"/>
        </c:dLbls>
        <c:gapWidth val="100"/>
        <c:overlap val="100"/>
        <c:axId val="192612224"/>
        <c:axId val="192618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413</c:v>
                </c:pt>
                <c:pt idx="2">
                  <c:v>#N/A</c:v>
                </c:pt>
                <c:pt idx="3">
                  <c:v>#N/A</c:v>
                </c:pt>
                <c:pt idx="4">
                  <c:v>44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2612224"/>
        <c:axId val="192618496"/>
      </c:lineChart>
      <c:catAx>
        <c:axId val="19261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618496"/>
        <c:crosses val="autoZero"/>
        <c:auto val="1"/>
        <c:lblAlgn val="ctr"/>
        <c:lblOffset val="100"/>
        <c:tickLblSkip val="1"/>
        <c:tickMarkSkip val="1"/>
        <c:noMultiLvlLbl val="0"/>
      </c:catAx>
      <c:valAx>
        <c:axId val="19261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1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{98A9FB75-A572-47F7-A1A0-AB28106F870B}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{B16C8A6C-7C61-4DCC-97C2-1E97D44F396E}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{0FA4644A-1B39-44E6-8448-C3AFCD27F33C}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{1909BFAB-1A2D-4835-8E38-FF791865D35C}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{9F44F793-F5CD-4579-A1EC-90A8F288FD4A}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{64228B1F-17E8-4FFD-BE7A-9256E799AC6B}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{21DE3E4A-2A78-42C1-B64F-FD87CA575624}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{53B63CDE-139D-4A71-B717-CC94165A32E2}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{F66C8250-654A-4D64-9032-2D10D1E09CF2}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{5DD008DD-B28B-4466-95C1-B26CE02E3E91}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1455104"/>
        <c:axId val="201457024"/>
      </c:scatterChart>
      <c:valAx>
        <c:axId val="201455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457024"/>
        <c:crosses val="autoZero"/>
        <c:crossBetween val="midCat"/>
      </c:valAx>
      <c:valAx>
        <c:axId val="201457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455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{AE610DD0-127D-44F8-B694-A195318F8249}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{10F3C403-F36E-4683-AE59-6B64C3738B2D}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{5C52F71E-A639-4D13-883C-0C611B2868B7}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{4559BD32-2E64-428A-B5D8-339B7682B8B1}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{8506E9E9-F002-43C7-8C6A-99E2EEACE53C}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10.199999999999999</c:v>
                </c:pt>
                <c:pt idx="2">
                  <c:v>7.8</c:v>
                </c:pt>
                <c:pt idx="3">
                  <c:v>5.6</c:v>
                </c:pt>
                <c:pt idx="4">
                  <c:v>4</c:v>
                </c:pt>
              </c:numCache>
            </c:numRef>
          </c:xVal>
          <c:yVal>
            <c:numRef>
              <c:f>公会計指標分析・財政指標組合せ分析表!$K$73:$O$73</c:f>
              <c:numCache>
                <c:formatCode>#,##0.0;"▲ "#,##0.0</c:formatCode>
                <c:ptCount val="5"/>
                <c:pt idx="0">
                  <c:v>29.5</c:v>
                </c:pt>
                <c:pt idx="1">
                  <c:v>3.1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{665D101D-C506-4B37-904F-A2371026FA34}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{ACFAEC1E-604F-416D-8387-5369C42E65F0}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{3C959B79-88EF-45FB-AFF8-DF16F76F76D3}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{CD81CE94-B352-4CA6-BEC3-FB8EE19FD64A}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{2E35BEE7-04C2-4A1D-B2D8-C0E121A1E83B}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01822976"/>
        <c:axId val="201824896"/>
      </c:scatterChart>
      <c:valAx>
        <c:axId val="201822976"/>
        <c:scaling>
          <c:orientation val="minMax"/>
          <c:max val="13.5"/>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824896"/>
        <c:crosses val="autoZero"/>
        <c:crossBetween val="midCat"/>
      </c:valAx>
      <c:valAx>
        <c:axId val="201824896"/>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82297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％で、前年度比で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ポイントの減となっている。平成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年度から比較すると確実に毎年減少してきている。今まで平成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年度実施のライスセンター建設事業や平成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年度実施の蓬田小学校建設事業及び簡易水道事業等の大型建設事業の元利償還金が比率を上げている原因であったが平成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年度以降、償還額が減少しているため、実質公債費比率も減少していく見込みである。今後も新規発行債を抑制し、比率の引き下げに努める。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早期健全化基準の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350.0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を大きく下回っている。将来負担額の中で簡易水道事業債残高のうち一般会計で負担すべき分が大きな負担となっているが、簡易水道事業では今後、大規模な事業は予定されていないため、順調に減少していく見込みとなる。また、償還金に充当可能な基金残高も昨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225,628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千円の増となったことも比率改善を維持している大きな要因である。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普通会計においてもできる限り起債の新規発行を抑え、維持できるように努める。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財政力指数は、昨年度とかわらず</a:t>
          </a:r>
          <a:r>
            <a:rPr kumimoji="1" lang="en-US" altLang="ja-JP" sz="1300" b="0" i="0" u="none" strike="noStrike" kern="0" cap="none" spc="0" normalizeH="0" baseline="0" noProof="0">
              <a:ln>
                <a:noFill/>
              </a:ln>
              <a:solidFill>
                <a:prstClr val="black"/>
              </a:solidFill>
              <a:effectLst/>
              <a:uLnTx/>
              <a:uFillTx/>
              <a:latin typeface="ＭＳ Ｐゴシック"/>
              <a:ea typeface="+mn-ea"/>
            </a:rPr>
            <a:t>0.16</a:t>
          </a:r>
          <a:r>
            <a:rPr kumimoji="1" lang="ja-JP" altLang="en-US" sz="1300" b="0" i="0" u="none" strike="noStrike" kern="0" cap="none" spc="0" normalizeH="0" baseline="0" noProof="0">
              <a:ln>
                <a:noFill/>
              </a:ln>
              <a:solidFill>
                <a:prstClr val="black"/>
              </a:solidFill>
              <a:effectLst/>
              <a:uLnTx/>
              <a:uFillTx/>
              <a:latin typeface="ＭＳ Ｐゴシック"/>
              <a:ea typeface="+mn-ea"/>
            </a:rPr>
            <a:t>となっているが、類似団体内平均値と比べると</a:t>
          </a:r>
          <a:r>
            <a:rPr kumimoji="1" lang="en-US" altLang="ja-JP" sz="1300" b="0" i="0" u="none" strike="noStrike" kern="0" cap="none" spc="0" normalizeH="0" baseline="0" noProof="0">
              <a:ln>
                <a:noFill/>
              </a:ln>
              <a:solidFill>
                <a:prstClr val="black"/>
              </a:solidFill>
              <a:effectLst/>
              <a:uLnTx/>
              <a:uFillTx/>
              <a:latin typeface="ＭＳ Ｐゴシック"/>
              <a:ea typeface="+mn-ea"/>
            </a:rPr>
            <a:t>0.01</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ポイント下回っている。ここ数年は、大きな変動はない。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人口の減少や高齢化による労働者人口の減少に加え、村の基幹産業が農漁業であるため、安定した税収が難しく財政基盤は脆弱である。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今後も歳出の徹底的な見直しを実施するとともに税の徴収強化等の歳入確保に努める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44450</xdr:rowOff>
    </xdr:to>
    <xdr:cxnSp macro="">
      <xdr:nvCxnSpPr>
        <xdr:cNvPr id="72" name="直線コネクタ 71"/>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1" name="テキスト ボックス 90"/>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76.1</a:t>
          </a:r>
          <a:r>
            <a:rPr kumimoji="1" lang="ja-JP" altLang="en-US" sz="1300" b="0" i="0" u="none" strike="noStrike" kern="0" cap="none" spc="0" normalizeH="0" baseline="0" noProof="0">
              <a:ln>
                <a:noFill/>
              </a:ln>
              <a:solidFill>
                <a:prstClr val="black"/>
              </a:solidFill>
              <a:effectLst/>
              <a:uLnTx/>
              <a:uFillTx/>
              <a:latin typeface="ＭＳ Ｐゴシック"/>
              <a:ea typeface="+mn-ea"/>
            </a:rPr>
            <a:t>％で、普通交付税の伸びもあり、昨年度比で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3.7</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ポイントの減となり、類似団体と比較しても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mn-ea"/>
            </a:rPr>
            <a:t>3.3</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ポイント下回っている。その中で人件費が</a:t>
          </a:r>
          <a:r>
            <a:rPr kumimoji="1" lang="en-US" altLang="ja-JP" sz="1300" b="0" i="0" u="none" strike="noStrike" kern="0" cap="none" spc="0" normalizeH="0" baseline="0" noProof="0">
              <a:ln>
                <a:noFill/>
              </a:ln>
              <a:solidFill>
                <a:prstClr val="black"/>
              </a:solidFill>
              <a:effectLst/>
              <a:uLnTx/>
              <a:uFillTx/>
              <a:latin typeface="ＭＳ Ｐゴシック"/>
              <a:ea typeface="+mn-ea"/>
            </a:rPr>
            <a:t>27.0</a:t>
          </a:r>
          <a:r>
            <a:rPr kumimoji="1" lang="ja-JP" altLang="en-US" sz="1300" b="0" i="0" u="none" strike="noStrike" kern="0" cap="none" spc="0" normalizeH="0" baseline="0" noProof="0">
              <a:ln>
                <a:noFill/>
              </a:ln>
              <a:solidFill>
                <a:prstClr val="black"/>
              </a:solidFill>
              <a:effectLst/>
              <a:uLnTx/>
              <a:uFillTx/>
              <a:latin typeface="ＭＳ Ｐゴシック"/>
              <a:ea typeface="+mn-ea"/>
            </a:rPr>
            <a:t>％、公債費が</a:t>
          </a:r>
          <a:r>
            <a:rPr kumimoji="1" lang="en-US" altLang="ja-JP" sz="1300" b="0" i="0" u="none" strike="noStrike" kern="0" cap="none" spc="0" normalizeH="0" baseline="0" noProof="0">
              <a:ln>
                <a:noFill/>
              </a:ln>
              <a:solidFill>
                <a:prstClr val="black"/>
              </a:solidFill>
              <a:effectLst/>
              <a:uLnTx/>
              <a:uFillTx/>
              <a:latin typeface="ＭＳ Ｐゴシック"/>
              <a:ea typeface="+mn-ea"/>
            </a:rPr>
            <a:t>11.5</a:t>
          </a:r>
          <a:r>
            <a:rPr kumimoji="1" lang="ja-JP" altLang="en-US" sz="1300" b="0" i="0" u="none" strike="noStrike" kern="0" cap="none" spc="0" normalizeH="0" baseline="0" noProof="0">
              <a:ln>
                <a:noFill/>
              </a:ln>
              <a:solidFill>
                <a:prstClr val="black"/>
              </a:solidFill>
              <a:effectLst/>
              <a:uLnTx/>
              <a:uFillTx/>
              <a:latin typeface="ＭＳ Ｐゴシック"/>
              <a:ea typeface="+mn-ea"/>
            </a:rPr>
            <a:t>％と経常収支比率に占める割合が高くなっている。人件費については、職員の時間外手当を代休扱いとし、支出の抑制をしている。公債費については、平成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21</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年度が償還のピークであり、今後も新規事業債の発行を抑制していきたい。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すべての事務事業について定期的に点検を行い、事務事業の見直しをし、経常経費の抑制に努める。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8255</xdr:rowOff>
    </xdr:from>
    <xdr:to>
      <xdr:col>7</xdr:col>
      <xdr:colOff>152400</xdr:colOff>
      <xdr:row>62</xdr:row>
      <xdr:rowOff>157056</xdr:rowOff>
    </xdr:to>
    <xdr:cxnSp macro="">
      <xdr:nvCxnSpPr>
        <xdr:cNvPr id="132" name="直線コネクタ 131"/>
        <xdr:cNvCxnSpPr/>
      </xdr:nvCxnSpPr>
      <xdr:spPr>
        <a:xfrm flipV="1">
          <a:off x="4114800" y="10638155"/>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62</xdr:row>
      <xdr:rowOff>157056</xdr:rowOff>
    </xdr:to>
    <xdr:cxnSp macro="">
      <xdr:nvCxnSpPr>
        <xdr:cNvPr id="135" name="直線コネクタ 134"/>
        <xdr:cNvCxnSpPr/>
      </xdr:nvCxnSpPr>
      <xdr:spPr>
        <a:xfrm>
          <a:off x="3225800" y="1077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1694</xdr:rowOff>
    </xdr:to>
    <xdr:cxnSp macro="">
      <xdr:nvCxnSpPr>
        <xdr:cNvPr id="138" name="直線コネクタ 137"/>
        <xdr:cNvCxnSpPr/>
      </xdr:nvCxnSpPr>
      <xdr:spPr>
        <a:xfrm flipV="1">
          <a:off x="2336800" y="1077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64</xdr:row>
      <xdr:rowOff>59479</xdr:rowOff>
    </xdr:to>
    <xdr:cxnSp macro="">
      <xdr:nvCxnSpPr>
        <xdr:cNvPr id="141" name="直線コネクタ 140"/>
        <xdr:cNvCxnSpPr/>
      </xdr:nvCxnSpPr>
      <xdr:spPr>
        <a:xfrm flipV="1">
          <a:off x="1447800" y="10803044"/>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128905</xdr:rowOff>
    </xdr:from>
    <xdr:to>
      <xdr:col>7</xdr:col>
      <xdr:colOff>203200</xdr:colOff>
      <xdr:row>62</xdr:row>
      <xdr:rowOff>59055</xdr:rowOff>
    </xdr:to>
    <xdr:sp macro="" textlink="">
      <xdr:nvSpPr>
        <xdr:cNvPr id="151" name="円/楕円 150"/>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145432</xdr:rowOff>
    </xdr:from>
    <xdr:ext cx="762000" cy="259045"/>
    <xdr:sp macro="" textlink="">
      <xdr:nvSpPr>
        <xdr:cNvPr id="152"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3" name="円/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54" name="テキスト ボックス 153"/>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5" name="円/楕円 154"/>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5097</xdr:rowOff>
    </xdr:from>
    <xdr:ext cx="762000" cy="259045"/>
    <xdr:sp macro="" textlink="">
      <xdr:nvSpPr>
        <xdr:cNvPr id="156" name="テキスト ボックス 155"/>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57" name="円/楕円 156"/>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58" name="テキスト ボックス 157"/>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8679</xdr:rowOff>
    </xdr:from>
    <xdr:to>
      <xdr:col>2</xdr:col>
      <xdr:colOff>127000</xdr:colOff>
      <xdr:row>64</xdr:row>
      <xdr:rowOff>110279</xdr:rowOff>
    </xdr:to>
    <xdr:sp macro="" textlink="">
      <xdr:nvSpPr>
        <xdr:cNvPr id="159" name="円/楕円 158"/>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95056</xdr:rowOff>
    </xdr:from>
    <xdr:ext cx="762000" cy="259045"/>
    <xdr:sp macro="" textlink="">
      <xdr:nvSpPr>
        <xdr:cNvPr id="160" name="テキスト ボックス 159"/>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[251,623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人口１人当たり人件費・物件費等決算額は、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a:ea typeface="+mn-ea"/>
            </a:rPr>
            <a:t>251,623</a:t>
          </a:r>
          <a:r>
            <a:rPr kumimoji="1" lang="ja-JP" altLang="en-US" sz="1300" b="0" i="0" u="none" strike="noStrike" kern="0" cap="none" spc="0" normalizeH="0" baseline="0" noProof="0">
              <a:ln>
                <a:noFill/>
              </a:ln>
              <a:solidFill>
                <a:prstClr val="black"/>
              </a:solidFill>
              <a:effectLst/>
              <a:uLnTx/>
              <a:uFillTx/>
              <a:latin typeface="ＭＳ Ｐゴシック"/>
              <a:ea typeface="+mn-ea"/>
            </a:rPr>
            <a:t>円で昨年度と比較すると、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rPr>
            <a:t>2,187</a:t>
          </a:r>
          <a:r>
            <a:rPr kumimoji="1" lang="ja-JP" altLang="en-US" sz="1300" b="0" i="0" u="none" strike="noStrike" kern="0" cap="none" spc="0" normalizeH="0" baseline="0" noProof="0">
              <a:ln>
                <a:noFill/>
              </a:ln>
              <a:solidFill>
                <a:prstClr val="black"/>
              </a:solidFill>
              <a:effectLst/>
              <a:uLnTx/>
              <a:uFillTx/>
              <a:latin typeface="ＭＳ Ｐゴシック"/>
              <a:ea typeface="+mn-ea"/>
            </a:rPr>
            <a:t>円の減となり、類似団体と比較しても平均を大きく下回っている。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人件費が昨年度より減少はしていることに加え、ホタテガイ養殖残渣処理手数料や廃棄物処理手数料の減により物件費が減少している。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今後も需用費の抑制、事務事業の廃止・縮小に努める。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144890</xdr:rowOff>
    </xdr:from>
    <xdr:to>
      <xdr:col>7</xdr:col>
      <xdr:colOff>152400</xdr:colOff>
      <xdr:row>81</xdr:row>
      <xdr:rowOff>147403</xdr:rowOff>
    </xdr:to>
    <xdr:cxnSp macro="">
      <xdr:nvCxnSpPr>
        <xdr:cNvPr id="196" name="直線コネクタ 195"/>
        <xdr:cNvCxnSpPr/>
      </xdr:nvCxnSpPr>
      <xdr:spPr>
        <a:xfrm flipV="1">
          <a:off x="4114800" y="14032340"/>
          <a:ext cx="8382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113835</xdr:rowOff>
    </xdr:from>
    <xdr:to>
      <xdr:col>6</xdr:col>
      <xdr:colOff>0</xdr:colOff>
      <xdr:row>81</xdr:row>
      <xdr:rowOff>147403</xdr:rowOff>
    </xdr:to>
    <xdr:cxnSp macro="">
      <xdr:nvCxnSpPr>
        <xdr:cNvPr id="199" name="直線コネクタ 198"/>
        <xdr:cNvCxnSpPr/>
      </xdr:nvCxnSpPr>
      <xdr:spPr>
        <a:xfrm>
          <a:off x="3225800" y="14001285"/>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102440</xdr:rowOff>
    </xdr:from>
    <xdr:to>
      <xdr:col>4</xdr:col>
      <xdr:colOff>482600</xdr:colOff>
      <xdr:row>81</xdr:row>
      <xdr:rowOff>113835</xdr:rowOff>
    </xdr:to>
    <xdr:cxnSp macro="">
      <xdr:nvCxnSpPr>
        <xdr:cNvPr id="202" name="直線コネクタ 201"/>
        <xdr:cNvCxnSpPr/>
      </xdr:nvCxnSpPr>
      <xdr:spPr>
        <a:xfrm>
          <a:off x="2336800" y="13989890"/>
          <a:ext cx="889000" cy="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102440</xdr:rowOff>
    </xdr:from>
    <xdr:to>
      <xdr:col>3</xdr:col>
      <xdr:colOff>279400</xdr:colOff>
      <xdr:row>81</xdr:row>
      <xdr:rowOff>120371</xdr:rowOff>
    </xdr:to>
    <xdr:cxnSp macro="">
      <xdr:nvCxnSpPr>
        <xdr:cNvPr id="205" name="直線コネクタ 204"/>
        <xdr:cNvCxnSpPr/>
      </xdr:nvCxnSpPr>
      <xdr:spPr>
        <a:xfrm flipV="1">
          <a:off x="1447800" y="13989890"/>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94090</xdr:rowOff>
    </xdr:from>
    <xdr:to>
      <xdr:col>7</xdr:col>
      <xdr:colOff>203200</xdr:colOff>
      <xdr:row>82</xdr:row>
      <xdr:rowOff>24240</xdr:rowOff>
    </xdr:to>
    <xdr:sp macro="" textlink="">
      <xdr:nvSpPr>
        <xdr:cNvPr id="215" name="円/楕円 214"/>
        <xdr:cNvSpPr/>
      </xdr:nvSpPr>
      <xdr:spPr>
        <a:xfrm>
          <a:off x="4902200" y="139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15367</xdr:rowOff>
    </xdr:from>
    <xdr:ext cx="762000" cy="259045"/>
    <xdr:sp macro="" textlink="">
      <xdr:nvSpPr>
        <xdr:cNvPr id="216" name="人件費・物件費等の状況該当値テキスト"/>
        <xdr:cNvSpPr txBox="1"/>
      </xdr:nvSpPr>
      <xdr:spPr>
        <a:xfrm>
          <a:off x="5041900" y="139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251,623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96603</xdr:rowOff>
    </xdr:from>
    <xdr:to>
      <xdr:col>6</xdr:col>
      <xdr:colOff>50800</xdr:colOff>
      <xdr:row>82</xdr:row>
      <xdr:rowOff>26753</xdr:rowOff>
    </xdr:to>
    <xdr:sp macro="" textlink="">
      <xdr:nvSpPr>
        <xdr:cNvPr id="217" name="円/楕円 216"/>
        <xdr:cNvSpPr/>
      </xdr:nvSpPr>
      <xdr:spPr>
        <a:xfrm>
          <a:off x="4064000" y="139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36930</xdr:rowOff>
    </xdr:from>
    <xdr:ext cx="736600" cy="259045"/>
    <xdr:sp macro="" textlink="">
      <xdr:nvSpPr>
        <xdr:cNvPr id="218" name="テキスト ボックス 217"/>
        <xdr:cNvSpPr txBox="1"/>
      </xdr:nvSpPr>
      <xdr:spPr>
        <a:xfrm>
          <a:off x="3733800" y="13752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63035</xdr:rowOff>
    </xdr:from>
    <xdr:to>
      <xdr:col>4</xdr:col>
      <xdr:colOff>533400</xdr:colOff>
      <xdr:row>81</xdr:row>
      <xdr:rowOff>164635</xdr:rowOff>
    </xdr:to>
    <xdr:sp macro="" textlink="">
      <xdr:nvSpPr>
        <xdr:cNvPr id="219" name="円/楕円 218"/>
        <xdr:cNvSpPr/>
      </xdr:nvSpPr>
      <xdr:spPr>
        <a:xfrm>
          <a:off x="3175000" y="139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3362</xdr:rowOff>
    </xdr:from>
    <xdr:ext cx="762000" cy="259045"/>
    <xdr:sp macro="" textlink="">
      <xdr:nvSpPr>
        <xdr:cNvPr id="220" name="テキスト ボックス 219"/>
        <xdr:cNvSpPr txBox="1"/>
      </xdr:nvSpPr>
      <xdr:spPr>
        <a:xfrm>
          <a:off x="2844800" y="1371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51640</xdr:rowOff>
    </xdr:from>
    <xdr:to>
      <xdr:col>3</xdr:col>
      <xdr:colOff>330200</xdr:colOff>
      <xdr:row>81</xdr:row>
      <xdr:rowOff>153240</xdr:rowOff>
    </xdr:to>
    <xdr:sp macro="" textlink="">
      <xdr:nvSpPr>
        <xdr:cNvPr id="221" name="円/楕円 220"/>
        <xdr:cNvSpPr/>
      </xdr:nvSpPr>
      <xdr:spPr>
        <a:xfrm>
          <a:off x="2286000" y="139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163417</xdr:rowOff>
    </xdr:from>
    <xdr:ext cx="762000" cy="259045"/>
    <xdr:sp macro="" textlink="">
      <xdr:nvSpPr>
        <xdr:cNvPr id="222" name="テキスト ボックス 221"/>
        <xdr:cNvSpPr txBox="1"/>
      </xdr:nvSpPr>
      <xdr:spPr>
        <a:xfrm>
          <a:off x="1955800" y="137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69571</xdr:rowOff>
    </xdr:from>
    <xdr:to>
      <xdr:col>2</xdr:col>
      <xdr:colOff>127000</xdr:colOff>
      <xdr:row>81</xdr:row>
      <xdr:rowOff>171171</xdr:rowOff>
    </xdr:to>
    <xdr:sp macro="" textlink="">
      <xdr:nvSpPr>
        <xdr:cNvPr id="223" name="円/楕円 222"/>
        <xdr:cNvSpPr/>
      </xdr:nvSpPr>
      <xdr:spPr>
        <a:xfrm>
          <a:off x="1397000" y="1395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9898</xdr:rowOff>
    </xdr:from>
    <xdr:ext cx="762000" cy="259045"/>
    <xdr:sp macro="" textlink="">
      <xdr:nvSpPr>
        <xdr:cNvPr id="224" name="テキスト ボックス 223"/>
        <xdr:cNvSpPr txBox="1"/>
      </xdr:nvSpPr>
      <xdr:spPr>
        <a:xfrm>
          <a:off x="1066800" y="1372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230,283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1.1</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ポイントの増、類似団体平均比で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4.1</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年齢層の高さと経験年数階層の分布変動により依然として高い水準である。今後も職員給与等の適正化に努める。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26670</xdr:rowOff>
    </xdr:from>
    <xdr:to>
      <xdr:col>24</xdr:col>
      <xdr:colOff>558800</xdr:colOff>
      <xdr:row>87</xdr:row>
      <xdr:rowOff>70909</xdr:rowOff>
    </xdr:to>
    <xdr:cxnSp macro="">
      <xdr:nvCxnSpPr>
        <xdr:cNvPr id="258" name="直線コネクタ 257"/>
        <xdr:cNvCxnSpPr/>
      </xdr:nvCxnSpPr>
      <xdr:spPr>
        <a:xfrm>
          <a:off x="16179800" y="14942820"/>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26670</xdr:rowOff>
    </xdr:from>
    <xdr:to>
      <xdr:col>23</xdr:col>
      <xdr:colOff>406400</xdr:colOff>
      <xdr:row>87</xdr:row>
      <xdr:rowOff>34713</xdr:rowOff>
    </xdr:to>
    <xdr:cxnSp macro="">
      <xdr:nvCxnSpPr>
        <xdr:cNvPr id="261" name="直線コネクタ 260"/>
        <xdr:cNvCxnSpPr/>
      </xdr:nvCxnSpPr>
      <xdr:spPr>
        <a:xfrm flipV="1">
          <a:off x="15290800" y="1494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34713</xdr:rowOff>
    </xdr:from>
    <xdr:to>
      <xdr:col>22</xdr:col>
      <xdr:colOff>203200</xdr:colOff>
      <xdr:row>89</xdr:row>
      <xdr:rowOff>13546</xdr:rowOff>
    </xdr:to>
    <xdr:cxnSp macro="">
      <xdr:nvCxnSpPr>
        <xdr:cNvPr id="264" name="直線コネクタ 263"/>
        <xdr:cNvCxnSpPr/>
      </xdr:nvCxnSpPr>
      <xdr:spPr>
        <a:xfrm flipV="1">
          <a:off x="14401800" y="1495086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132714</xdr:rowOff>
    </xdr:from>
    <xdr:to>
      <xdr:col>21</xdr:col>
      <xdr:colOff>0</xdr:colOff>
      <xdr:row>89</xdr:row>
      <xdr:rowOff>13546</xdr:rowOff>
    </xdr:to>
    <xdr:cxnSp macro="">
      <xdr:nvCxnSpPr>
        <xdr:cNvPr id="267" name="直線コネクタ 266"/>
        <xdr:cNvCxnSpPr/>
      </xdr:nvCxnSpPr>
      <xdr:spPr>
        <a:xfrm>
          <a:off x="13512800" y="1522031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20109</xdr:rowOff>
    </xdr:from>
    <xdr:to>
      <xdr:col>24</xdr:col>
      <xdr:colOff>609600</xdr:colOff>
      <xdr:row>87</xdr:row>
      <xdr:rowOff>121709</xdr:rowOff>
    </xdr:to>
    <xdr:sp macro="" textlink="">
      <xdr:nvSpPr>
        <xdr:cNvPr id="277" name="円/楕円 276"/>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87436</xdr:rowOff>
    </xdr:from>
    <xdr:ext cx="762000" cy="259045"/>
    <xdr:sp macro="" textlink="">
      <xdr:nvSpPr>
        <xdr:cNvPr id="278" name="給与水準   （国との比較）該当値テキスト"/>
        <xdr:cNvSpPr txBox="1"/>
      </xdr:nvSpPr>
      <xdr:spPr>
        <a:xfrm>
          <a:off x="17106900" y="148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147320</xdr:rowOff>
    </xdr:from>
    <xdr:to>
      <xdr:col>23</xdr:col>
      <xdr:colOff>457200</xdr:colOff>
      <xdr:row>87</xdr:row>
      <xdr:rowOff>77470</xdr:rowOff>
    </xdr:to>
    <xdr:sp macro="" textlink="">
      <xdr:nvSpPr>
        <xdr:cNvPr id="279" name="円/楕円 278"/>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62247</xdr:rowOff>
    </xdr:from>
    <xdr:ext cx="736600" cy="259045"/>
    <xdr:sp macro="" textlink="">
      <xdr:nvSpPr>
        <xdr:cNvPr id="280" name="テキスト ボックス 279"/>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155363</xdr:rowOff>
    </xdr:from>
    <xdr:to>
      <xdr:col>22</xdr:col>
      <xdr:colOff>254000</xdr:colOff>
      <xdr:row>87</xdr:row>
      <xdr:rowOff>85513</xdr:rowOff>
    </xdr:to>
    <xdr:sp macro="" textlink="">
      <xdr:nvSpPr>
        <xdr:cNvPr id="281" name="円/楕円 280"/>
        <xdr:cNvSpPr/>
      </xdr:nvSpPr>
      <xdr:spPr>
        <a:xfrm>
          <a:off x="15240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70290</xdr:rowOff>
    </xdr:from>
    <xdr:ext cx="762000" cy="259045"/>
    <xdr:sp macro="" textlink="">
      <xdr:nvSpPr>
        <xdr:cNvPr id="282" name="テキスト ボックス 281"/>
        <xdr:cNvSpPr txBox="1"/>
      </xdr:nvSpPr>
      <xdr:spPr>
        <a:xfrm>
          <a:off x="14909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3" name="円/楕円 282"/>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4" name="テキスト ボックス 283"/>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81914</xdr:rowOff>
    </xdr:from>
    <xdr:to>
      <xdr:col>19</xdr:col>
      <xdr:colOff>533400</xdr:colOff>
      <xdr:row>89</xdr:row>
      <xdr:rowOff>12064</xdr:rowOff>
    </xdr:to>
    <xdr:sp macro="" textlink="">
      <xdr:nvSpPr>
        <xdr:cNvPr id="285" name="円/楕円 284"/>
        <xdr:cNvSpPr/>
      </xdr:nvSpPr>
      <xdr:spPr>
        <a:xfrm>
          <a:off x="13462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168291</xdr:rowOff>
    </xdr:from>
    <xdr:ext cx="762000" cy="259045"/>
    <xdr:sp macro="" textlink="">
      <xdr:nvSpPr>
        <xdr:cNvPr id="286" name="テキスト ボックス 285"/>
        <xdr:cNvSpPr txBox="1"/>
      </xdr:nvSpPr>
      <xdr:spPr>
        <a:xfrm>
          <a:off x="13131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類似団体平均を下回っている。今後も定員適正化計画を基に、少ない人数で効率的な行政運営を行っていく。採用については定員モデル・類似団体の職員数との比較により定員の適正化を行った上で採用計画を立て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31547</xdr:rowOff>
    </xdr:from>
    <xdr:to>
      <xdr:col>24</xdr:col>
      <xdr:colOff>558800</xdr:colOff>
      <xdr:row>61</xdr:row>
      <xdr:rowOff>40475</xdr:rowOff>
    </xdr:to>
    <xdr:cxnSp macro="">
      <xdr:nvCxnSpPr>
        <xdr:cNvPr id="318" name="直線コネクタ 317"/>
        <xdr:cNvCxnSpPr/>
      </xdr:nvCxnSpPr>
      <xdr:spPr>
        <a:xfrm flipV="1">
          <a:off x="16179800" y="10489997"/>
          <a:ext cx="8382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37821</xdr:rowOff>
    </xdr:from>
    <xdr:to>
      <xdr:col>23</xdr:col>
      <xdr:colOff>406400</xdr:colOff>
      <xdr:row>61</xdr:row>
      <xdr:rowOff>40475</xdr:rowOff>
    </xdr:to>
    <xdr:cxnSp macro="">
      <xdr:nvCxnSpPr>
        <xdr:cNvPr id="321" name="直線コネクタ 320"/>
        <xdr:cNvCxnSpPr/>
      </xdr:nvCxnSpPr>
      <xdr:spPr>
        <a:xfrm>
          <a:off x="15290800" y="10496271"/>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32029</xdr:rowOff>
    </xdr:from>
    <xdr:to>
      <xdr:col>22</xdr:col>
      <xdr:colOff>203200</xdr:colOff>
      <xdr:row>61</xdr:row>
      <xdr:rowOff>37821</xdr:rowOff>
    </xdr:to>
    <xdr:cxnSp macro="">
      <xdr:nvCxnSpPr>
        <xdr:cNvPr id="324" name="直線コネクタ 323"/>
        <xdr:cNvCxnSpPr/>
      </xdr:nvCxnSpPr>
      <xdr:spPr>
        <a:xfrm>
          <a:off x="14401800" y="1049047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28893</xdr:rowOff>
    </xdr:from>
    <xdr:to>
      <xdr:col>21</xdr:col>
      <xdr:colOff>0</xdr:colOff>
      <xdr:row>61</xdr:row>
      <xdr:rowOff>32029</xdr:rowOff>
    </xdr:to>
    <xdr:cxnSp macro="">
      <xdr:nvCxnSpPr>
        <xdr:cNvPr id="327" name="直線コネクタ 326"/>
        <xdr:cNvCxnSpPr/>
      </xdr:nvCxnSpPr>
      <xdr:spPr>
        <a:xfrm>
          <a:off x="13512800" y="10487343"/>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152197</xdr:rowOff>
    </xdr:from>
    <xdr:to>
      <xdr:col>24</xdr:col>
      <xdr:colOff>609600</xdr:colOff>
      <xdr:row>61</xdr:row>
      <xdr:rowOff>82347</xdr:rowOff>
    </xdr:to>
    <xdr:sp macro="" textlink="">
      <xdr:nvSpPr>
        <xdr:cNvPr id="337" name="円/楕円 336"/>
        <xdr:cNvSpPr/>
      </xdr:nvSpPr>
      <xdr:spPr>
        <a:xfrm>
          <a:off x="169672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168724</xdr:rowOff>
    </xdr:from>
    <xdr:ext cx="762000" cy="259045"/>
    <xdr:sp macro="" textlink="">
      <xdr:nvSpPr>
        <xdr:cNvPr id="338" name="定員管理の状況該当値テキスト"/>
        <xdr:cNvSpPr txBox="1"/>
      </xdr:nvSpPr>
      <xdr:spPr>
        <a:xfrm>
          <a:off x="17106900" y="1028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161125</xdr:rowOff>
    </xdr:from>
    <xdr:to>
      <xdr:col>23</xdr:col>
      <xdr:colOff>457200</xdr:colOff>
      <xdr:row>61</xdr:row>
      <xdr:rowOff>91275</xdr:rowOff>
    </xdr:to>
    <xdr:sp macro="" textlink="">
      <xdr:nvSpPr>
        <xdr:cNvPr id="339" name="円/楕円 338"/>
        <xdr:cNvSpPr/>
      </xdr:nvSpPr>
      <xdr:spPr>
        <a:xfrm>
          <a:off x="16129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101452</xdr:rowOff>
    </xdr:from>
    <xdr:ext cx="736600" cy="259045"/>
    <xdr:sp macro="" textlink="">
      <xdr:nvSpPr>
        <xdr:cNvPr id="340" name="テキスト ボックス 339"/>
        <xdr:cNvSpPr txBox="1"/>
      </xdr:nvSpPr>
      <xdr:spPr>
        <a:xfrm>
          <a:off x="15798800" y="1021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158471</xdr:rowOff>
    </xdr:from>
    <xdr:to>
      <xdr:col>22</xdr:col>
      <xdr:colOff>254000</xdr:colOff>
      <xdr:row>61</xdr:row>
      <xdr:rowOff>88621</xdr:rowOff>
    </xdr:to>
    <xdr:sp macro="" textlink="">
      <xdr:nvSpPr>
        <xdr:cNvPr id="341" name="円/楕円 340"/>
        <xdr:cNvSpPr/>
      </xdr:nvSpPr>
      <xdr:spPr>
        <a:xfrm>
          <a:off x="15240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98798</xdr:rowOff>
    </xdr:from>
    <xdr:ext cx="762000" cy="259045"/>
    <xdr:sp macro="" textlink="">
      <xdr:nvSpPr>
        <xdr:cNvPr id="342" name="テキスト ボックス 341"/>
        <xdr:cNvSpPr txBox="1"/>
      </xdr:nvSpPr>
      <xdr:spPr>
        <a:xfrm>
          <a:off x="14909800" y="1021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152679</xdr:rowOff>
    </xdr:from>
    <xdr:to>
      <xdr:col>21</xdr:col>
      <xdr:colOff>50800</xdr:colOff>
      <xdr:row>61</xdr:row>
      <xdr:rowOff>82829</xdr:rowOff>
    </xdr:to>
    <xdr:sp macro="" textlink="">
      <xdr:nvSpPr>
        <xdr:cNvPr id="343" name="円/楕円 342"/>
        <xdr:cNvSpPr/>
      </xdr:nvSpPr>
      <xdr:spPr>
        <a:xfrm>
          <a:off x="14351000" y="104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93006</xdr:rowOff>
    </xdr:from>
    <xdr:ext cx="762000" cy="259045"/>
    <xdr:sp macro="" textlink="">
      <xdr:nvSpPr>
        <xdr:cNvPr id="344" name="テキスト ボックス 343"/>
        <xdr:cNvSpPr txBox="1"/>
      </xdr:nvSpPr>
      <xdr:spPr>
        <a:xfrm>
          <a:off x="14020800" y="1020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149543</xdr:rowOff>
    </xdr:from>
    <xdr:to>
      <xdr:col>19</xdr:col>
      <xdr:colOff>533400</xdr:colOff>
      <xdr:row>61</xdr:row>
      <xdr:rowOff>79693</xdr:rowOff>
    </xdr:to>
    <xdr:sp macro="" textlink="">
      <xdr:nvSpPr>
        <xdr:cNvPr id="345" name="円/楕円 344"/>
        <xdr:cNvSpPr/>
      </xdr:nvSpPr>
      <xdr:spPr>
        <a:xfrm>
          <a:off x="13462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89870</xdr:rowOff>
    </xdr:from>
    <xdr:ext cx="762000" cy="259045"/>
    <xdr:sp macro="" textlink="">
      <xdr:nvSpPr>
        <xdr:cNvPr id="346" name="テキスト ボックス 345"/>
        <xdr:cNvSpPr txBox="1"/>
      </xdr:nvSpPr>
      <xdr:spPr>
        <a:xfrm>
          <a:off x="13131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実質公債費比率は、</a:t>
          </a:r>
          <a:r>
            <a:rPr kumimoji="1" lang="en-US" altLang="ja-JP" sz="1300" b="0" i="0" u="none" strike="noStrike" kern="0" cap="none" spc="0" normalizeH="0" baseline="0" noProof="0">
              <a:ln>
                <a:noFill/>
              </a:ln>
              <a:solidFill>
                <a:prstClr val="black"/>
              </a:solidFill>
              <a:effectLst/>
              <a:uLnTx/>
              <a:uFillTx/>
              <a:latin typeface="ＭＳ Ｐゴシック"/>
              <a:ea typeface="+mn-ea"/>
            </a:rPr>
            <a:t>4.0</a:t>
          </a:r>
          <a:r>
            <a:rPr kumimoji="1" lang="ja-JP" altLang="en-US" sz="1300" b="0" i="0" u="none" strike="noStrike" kern="0" cap="none" spc="0" normalizeH="0" baseline="0" noProof="0">
              <a:ln>
                <a:noFill/>
              </a:ln>
              <a:solidFill>
                <a:prstClr val="black"/>
              </a:solidFill>
              <a:effectLst/>
              <a:uLnTx/>
              <a:uFillTx/>
              <a:latin typeface="ＭＳ Ｐゴシック"/>
              <a:ea typeface="+mn-ea"/>
            </a:rPr>
            <a:t>％で昨年度と比較すると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rPr>
            <a:t>1.6</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ポイントの減となり、類似団体と比較しても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mn-ea"/>
            </a:rPr>
            <a:t>3.8</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全体的に償還金が減となっているが、特に一般単独事業債償還金の減が比率改善の要因となっている。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今後も新規発行債を抑制し、比率の引き下げに努める。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155956</xdr:rowOff>
    </xdr:to>
    <xdr:cxnSp macro="">
      <xdr:nvCxnSpPr>
        <xdr:cNvPr id="377" name="直線コネクタ 376"/>
        <xdr:cNvCxnSpPr/>
      </xdr:nvCxnSpPr>
      <xdr:spPr>
        <a:xfrm flipV="1">
          <a:off x="16179800" y="693674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90678</xdr:rowOff>
    </xdr:to>
    <xdr:cxnSp macro="">
      <xdr:nvCxnSpPr>
        <xdr:cNvPr id="380" name="直線コネクタ 379"/>
        <xdr:cNvCxnSpPr/>
      </xdr:nvCxnSpPr>
      <xdr:spPr>
        <a:xfrm flipV="1">
          <a:off x="15290800" y="701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42</xdr:row>
      <xdr:rowOff>35052</xdr:rowOff>
    </xdr:to>
    <xdr:cxnSp macro="">
      <xdr:nvCxnSpPr>
        <xdr:cNvPr id="383" name="直線コネクタ 382"/>
        <xdr:cNvCxnSpPr/>
      </xdr:nvCxnSpPr>
      <xdr:spPr>
        <a:xfrm flipV="1">
          <a:off x="14401800" y="71201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170180</xdr:rowOff>
    </xdr:to>
    <xdr:cxnSp macro="">
      <xdr:nvCxnSpPr>
        <xdr:cNvPr id="386" name="直線コネクタ 385"/>
        <xdr:cNvCxnSpPr/>
      </xdr:nvCxnSpPr>
      <xdr:spPr>
        <a:xfrm flipV="1">
          <a:off x="13512800" y="72359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6" name="円/楕円 395"/>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7"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398" name="円/楕円 397"/>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45483</xdr:rowOff>
    </xdr:from>
    <xdr:ext cx="736600" cy="259045"/>
    <xdr:sp macro="" textlink="">
      <xdr:nvSpPr>
        <xdr:cNvPr id="399" name="テキスト ボックス 398"/>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400" name="円/楕円 399"/>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401" name="テキスト ボックス 400"/>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2" name="円/楕円 401"/>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403" name="テキスト ボックス 402"/>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4" name="円/楕円 403"/>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5" name="テキスト ボックス 404"/>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早期健全化基準の</a:t>
          </a:r>
          <a:r>
            <a:rPr kumimoji="1" lang="en-US" altLang="ja-JP" sz="1300" b="0" i="0" u="none" strike="noStrike" kern="0" cap="none" spc="0" normalizeH="0" baseline="0" noProof="0">
              <a:ln>
                <a:noFill/>
              </a:ln>
              <a:solidFill>
                <a:prstClr val="black"/>
              </a:solidFill>
              <a:effectLst/>
              <a:uLnTx/>
              <a:uFillTx/>
              <a:latin typeface="ＭＳ Ｐゴシック"/>
              <a:ea typeface="+mn-ea"/>
            </a:rPr>
            <a:t>350.0</a:t>
          </a:r>
          <a:r>
            <a:rPr kumimoji="1" lang="ja-JP" altLang="en-US" sz="1300" b="0" i="0" u="none" strike="noStrike" kern="0" cap="none" spc="0" normalizeH="0" baseline="0" noProof="0">
              <a:ln>
                <a:noFill/>
              </a:ln>
              <a:solidFill>
                <a:prstClr val="black"/>
              </a:solidFill>
              <a:effectLst/>
              <a:uLnTx/>
              <a:uFillTx/>
              <a:latin typeface="ＭＳ Ｐゴシック"/>
              <a:ea typeface="+mn-ea"/>
            </a:rPr>
            <a:t>％を大きく下回っている。将来負担額の中で大きい負担は簡易水道事業債残高のうち一般会計で負担すべき分であるが、簡易水道事業では大規模な事業は予定されていないため、新たな起債の発行予定もなく、今後順調に減少していく見込みである。また、償還金に充当可能な基金残高も昨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rPr>
            <a:t>225,628</a:t>
          </a:r>
          <a:r>
            <a:rPr kumimoji="1" lang="ja-JP" altLang="en-US" sz="1300" b="0" i="0" u="none" strike="noStrike" kern="0" cap="none" spc="0" normalizeH="0" baseline="0" noProof="0">
              <a:ln>
                <a:noFill/>
              </a:ln>
              <a:solidFill>
                <a:prstClr val="black"/>
              </a:solidFill>
              <a:effectLst/>
              <a:uLnTx/>
              <a:uFillTx/>
              <a:latin typeface="ＭＳ Ｐゴシック"/>
              <a:ea typeface="+mn-ea"/>
            </a:rPr>
            <a:t>千円の増となったことも比率改善の要因である。普通会計においてもできる限り起債の新規発行を抑え、健全な財政運営に努める。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11924</xdr:rowOff>
    </xdr:from>
    <xdr:to>
      <xdr:col>21</xdr:col>
      <xdr:colOff>0</xdr:colOff>
      <xdr:row>16</xdr:row>
      <xdr:rowOff>22931</xdr:rowOff>
    </xdr:to>
    <xdr:cxnSp macro="">
      <xdr:nvCxnSpPr>
        <xdr:cNvPr id="439" name="直線コネクタ 438"/>
        <xdr:cNvCxnSpPr/>
      </xdr:nvCxnSpPr>
      <xdr:spPr>
        <a:xfrm flipV="1">
          <a:off x="13512800" y="2412224"/>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132574</xdr:rowOff>
    </xdr:from>
    <xdr:to>
      <xdr:col>21</xdr:col>
      <xdr:colOff>50800</xdr:colOff>
      <xdr:row>14</xdr:row>
      <xdr:rowOff>62724</xdr:rowOff>
    </xdr:to>
    <xdr:sp macro="" textlink="">
      <xdr:nvSpPr>
        <xdr:cNvPr id="455" name="円/楕円 454"/>
        <xdr:cNvSpPr/>
      </xdr:nvSpPr>
      <xdr:spPr>
        <a:xfrm>
          <a:off x="14351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47501</xdr:rowOff>
    </xdr:from>
    <xdr:ext cx="762000" cy="259045"/>
    <xdr:sp macro="" textlink="">
      <xdr:nvSpPr>
        <xdr:cNvPr id="456" name="テキスト ボックス 455"/>
        <xdr:cNvSpPr txBox="1"/>
      </xdr:nvSpPr>
      <xdr:spPr>
        <a:xfrm>
          <a:off x="140208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143581</xdr:rowOff>
    </xdr:from>
    <xdr:to>
      <xdr:col>19</xdr:col>
      <xdr:colOff>533400</xdr:colOff>
      <xdr:row>16</xdr:row>
      <xdr:rowOff>73731</xdr:rowOff>
    </xdr:to>
    <xdr:sp macro="" textlink="">
      <xdr:nvSpPr>
        <xdr:cNvPr id="457" name="円/楕円 456"/>
        <xdr:cNvSpPr/>
      </xdr:nvSpPr>
      <xdr:spPr>
        <a:xfrm>
          <a:off x="13462000" y="2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58508</xdr:rowOff>
    </xdr:from>
    <xdr:ext cx="762000" cy="259045"/>
    <xdr:sp macro="" textlink="">
      <xdr:nvSpPr>
        <xdr:cNvPr id="458" name="テキスト ボックス 457"/>
        <xdr:cNvSpPr txBox="1"/>
      </xdr:nvSpPr>
      <xdr:spPr>
        <a:xfrm>
          <a:off x="13131800" y="280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0.9</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ポイント下回っている。退職者不補充や職員給・特別職給の削減及び議員報酬の削減等を実施してきてはいるが職員の平均年齢が高いため類似団体平均と比較すると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rPr>
            <a:t>3.9</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ポイントと大きく上回っている。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今後も定員の適正化に努める。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30988</xdr:rowOff>
    </xdr:to>
    <xdr:cxnSp macro="">
      <xdr:nvCxnSpPr>
        <xdr:cNvPr id="64" name="直線コネクタ 63"/>
        <xdr:cNvCxnSpPr/>
      </xdr:nvCxnSpPr>
      <xdr:spPr>
        <a:xfrm flipV="1">
          <a:off x="3987800" y="65049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30988</xdr:rowOff>
    </xdr:to>
    <xdr:cxnSp macro="">
      <xdr:nvCxnSpPr>
        <xdr:cNvPr id="67" name="直線コネクタ 66"/>
        <xdr:cNvCxnSpPr/>
      </xdr:nvCxnSpPr>
      <xdr:spPr>
        <a:xfrm>
          <a:off x="3098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17272</xdr:rowOff>
    </xdr:to>
    <xdr:cxnSp macro="">
      <xdr:nvCxnSpPr>
        <xdr:cNvPr id="70" name="直線コネクタ 69"/>
        <xdr:cNvCxnSpPr/>
      </xdr:nvCxnSpPr>
      <xdr:spPr>
        <a:xfrm>
          <a:off x="2209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40132</xdr:rowOff>
    </xdr:to>
    <xdr:cxnSp macro="">
      <xdr:nvCxnSpPr>
        <xdr:cNvPr id="73" name="直線コネクタ 72"/>
        <xdr:cNvCxnSpPr/>
      </xdr:nvCxnSpPr>
      <xdr:spPr>
        <a:xfrm flipV="1">
          <a:off x="1320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5" name="円/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7" name="円/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160782</xdr:rowOff>
    </xdr:from>
    <xdr:to>
      <xdr:col>1</xdr:col>
      <xdr:colOff>676275</xdr:colOff>
      <xdr:row>38</xdr:row>
      <xdr:rowOff>90932</xdr:rowOff>
    </xdr:to>
    <xdr:sp macro="" textlink="">
      <xdr:nvSpPr>
        <xdr:cNvPr id="91" name="円/楕円 90"/>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75709</xdr:rowOff>
    </xdr:from>
    <xdr:ext cx="762000" cy="259045"/>
    <xdr:sp macro="" textlink="">
      <xdr:nvSpPr>
        <xdr:cNvPr id="92" name="テキスト ボックス 91"/>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ホタテガイ養殖残渣処理手数料、廃棄物処理手数料等の減により、昨年度比で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0.8</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ポイントの減となっている。また、その他の需用費の抑制、幼稚園の廃止・保育所の民営化、指定管理者制度の導入による委託料の削減等事務事業の再編整理の実施により、類似団体平均を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rPr>
            <a:t>5.0</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ポイント下回っている。今後も需用費の抑制、事務事業の廃止・縮小を実施し、現在の水準を維持できるよう努める。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15</xdr:row>
      <xdr:rowOff>8890</xdr:rowOff>
    </xdr:to>
    <xdr:cxnSp macro="">
      <xdr:nvCxnSpPr>
        <xdr:cNvPr id="125" name="直線コネクタ 124"/>
        <xdr:cNvCxnSpPr/>
      </xdr:nvCxnSpPr>
      <xdr:spPr>
        <a:xfrm flipV="1">
          <a:off x="15671800" y="2519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15</xdr:row>
      <xdr:rowOff>8890</xdr:rowOff>
    </xdr:to>
    <xdr:cxnSp macro="">
      <xdr:nvCxnSpPr>
        <xdr:cNvPr id="128" name="直線コネクタ 127"/>
        <xdr:cNvCxnSpPr/>
      </xdr:nvCxnSpPr>
      <xdr:spPr>
        <a:xfrm>
          <a:off x="14782800" y="253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134620</xdr:rowOff>
    </xdr:to>
    <xdr:cxnSp macro="">
      <xdr:nvCxnSpPr>
        <xdr:cNvPr id="131" name="直線コネクタ 130"/>
        <xdr:cNvCxnSpPr/>
      </xdr:nvCxnSpPr>
      <xdr:spPr>
        <a:xfrm>
          <a:off x="13893800" y="243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35560</xdr:rowOff>
    </xdr:to>
    <xdr:cxnSp macro="">
      <xdr:nvCxnSpPr>
        <xdr:cNvPr id="134" name="直線コネクタ 133"/>
        <xdr:cNvCxnSpPr/>
      </xdr:nvCxnSpPr>
      <xdr:spPr>
        <a:xfrm>
          <a:off x="13004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68580</xdr:rowOff>
    </xdr:from>
    <xdr:to>
      <xdr:col>24</xdr:col>
      <xdr:colOff>82550</xdr:colOff>
      <xdr:row>14</xdr:row>
      <xdr:rowOff>170180</xdr:rowOff>
    </xdr:to>
    <xdr:sp macro="" textlink="">
      <xdr:nvSpPr>
        <xdr:cNvPr id="144" name="円/楕円 143"/>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85107</xdr:rowOff>
    </xdr:from>
    <xdr:ext cx="762000" cy="259045"/>
    <xdr:sp macro="" textlink="">
      <xdr:nvSpPr>
        <xdr:cNvPr id="145" name="物件費該当値テキスト"/>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6" name="円/楕円 145"/>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7" name="テキスト ボックス 146"/>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83820</xdr:rowOff>
    </xdr:from>
    <xdr:to>
      <xdr:col>21</xdr:col>
      <xdr:colOff>412750</xdr:colOff>
      <xdr:row>15</xdr:row>
      <xdr:rowOff>13970</xdr:rowOff>
    </xdr:to>
    <xdr:sp macro="" textlink="">
      <xdr:nvSpPr>
        <xdr:cNvPr id="148" name="円/楕円 147"/>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24147</xdr:rowOff>
    </xdr:from>
    <xdr:ext cx="762000" cy="259045"/>
    <xdr:sp macro="" textlink="">
      <xdr:nvSpPr>
        <xdr:cNvPr id="149" name="テキスト ボックス 148"/>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50" name="円/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2" name="円/楕円 151"/>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3" name="テキスト ボックス 152"/>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臨時福祉給付事業費の減等により実額では減少しているものの、経常収支比率では、昨年度比で</a:t>
          </a:r>
          <a:r>
            <a:rPr kumimoji="1" lang="en-US" altLang="ja-JP" sz="1300" b="0" i="0" u="none" strike="noStrike" kern="0" cap="none" spc="0" normalizeH="0" baseline="0" noProof="0">
              <a:ln>
                <a:noFill/>
              </a:ln>
              <a:solidFill>
                <a:prstClr val="black"/>
              </a:solidFill>
              <a:effectLst/>
              <a:uLnTx/>
              <a:uFillTx/>
              <a:latin typeface="ＭＳ Ｐゴシック"/>
              <a:ea typeface="+mn-ea"/>
            </a:rPr>
            <a:t>0.1</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ポイントの増となっている。平成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17</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年度より保育所を直営から民営化したことで措置費負担金が増えたことも上昇した要因である。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また、今年度は、障害者自立支援給付費も増となっている。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78015</xdr:rowOff>
    </xdr:to>
    <xdr:cxnSp macro="">
      <xdr:nvCxnSpPr>
        <xdr:cNvPr id="187" name="直線コネクタ 186"/>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78015</xdr:rowOff>
    </xdr:to>
    <xdr:cxnSp macro="">
      <xdr:nvCxnSpPr>
        <xdr:cNvPr id="190" name="直線コネクタ 189"/>
        <xdr:cNvCxnSpPr/>
      </xdr:nvCxnSpPr>
      <xdr:spPr>
        <a:xfrm flipV="1">
          <a:off x="3098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78015</xdr:rowOff>
    </xdr:to>
    <xdr:cxnSp macro="">
      <xdr:nvCxnSpPr>
        <xdr:cNvPr id="193" name="直線コネクタ 192"/>
        <xdr:cNvCxnSpPr/>
      </xdr:nvCxnSpPr>
      <xdr:spPr>
        <a:xfrm>
          <a:off x="2209800" y="9662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61685</xdr:rowOff>
    </xdr:to>
    <xdr:cxnSp macro="">
      <xdr:nvCxnSpPr>
        <xdr:cNvPr id="196" name="直線コネクタ 195"/>
        <xdr:cNvCxnSpPr/>
      </xdr:nvCxnSpPr>
      <xdr:spPr>
        <a:xfrm>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6" name="円/楕円 205"/>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7"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8" name="円/楕円 207"/>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9" name="テキスト ボックス 20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0" name="円/楕円 209"/>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1" name="テキスト ボックス 210"/>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2" name="円/楕円 211"/>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3" name="テキスト ボックス 212"/>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4" name="円/楕円 213"/>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5" name="テキスト ボックス 214"/>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rPr>
            <a:t>   その他の経常収支比率で簡易水道事業に対する繰出金が大きくなっているが、その要因は平成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18</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年度までにすべての簡易水道事業債の元金償還が開始し、平成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19</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21</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年度までが元利償還のピークとなっていたためである。繰出金軽減対策として平成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16</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20</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年度にかけて段階的に水道料金の値上げを実施し、現在も継続して繰出金の抑制を図っている。また、国保特別会計への操出金が増となったこともその他の経常収支比率を上昇させた要因である。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51562</xdr:rowOff>
    </xdr:from>
    <xdr:to>
      <xdr:col>24</xdr:col>
      <xdr:colOff>31750</xdr:colOff>
      <xdr:row>57</xdr:row>
      <xdr:rowOff>101854</xdr:rowOff>
    </xdr:to>
    <xdr:cxnSp macro="">
      <xdr:nvCxnSpPr>
        <xdr:cNvPr id="245" name="直線コネクタ 244"/>
        <xdr:cNvCxnSpPr/>
      </xdr:nvCxnSpPr>
      <xdr:spPr>
        <a:xfrm>
          <a:off x="15671800" y="9824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xdr:rowOff>
    </xdr:from>
    <xdr:to>
      <xdr:col>22</xdr:col>
      <xdr:colOff>565150</xdr:colOff>
      <xdr:row>57</xdr:row>
      <xdr:rowOff>51562</xdr:rowOff>
    </xdr:to>
    <xdr:cxnSp macro="">
      <xdr:nvCxnSpPr>
        <xdr:cNvPr id="248" name="直線コネクタ 247"/>
        <xdr:cNvCxnSpPr/>
      </xdr:nvCxnSpPr>
      <xdr:spPr>
        <a:xfrm>
          <a:off x="14782800" y="9778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5842</xdr:rowOff>
    </xdr:from>
    <xdr:to>
      <xdr:col>21</xdr:col>
      <xdr:colOff>361950</xdr:colOff>
      <xdr:row>57</xdr:row>
      <xdr:rowOff>14986</xdr:rowOff>
    </xdr:to>
    <xdr:cxnSp macro="">
      <xdr:nvCxnSpPr>
        <xdr:cNvPr id="251" name="直線コネクタ 250"/>
        <xdr:cNvCxnSpPr/>
      </xdr:nvCxnSpPr>
      <xdr:spPr>
        <a:xfrm flipV="1">
          <a:off x="13893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14986</xdr:rowOff>
    </xdr:from>
    <xdr:to>
      <xdr:col>20</xdr:col>
      <xdr:colOff>158750</xdr:colOff>
      <xdr:row>57</xdr:row>
      <xdr:rowOff>88138</xdr:rowOff>
    </xdr:to>
    <xdr:cxnSp macro="">
      <xdr:nvCxnSpPr>
        <xdr:cNvPr id="254" name="直線コネクタ 253"/>
        <xdr:cNvCxnSpPr/>
      </xdr:nvCxnSpPr>
      <xdr:spPr>
        <a:xfrm flipV="1">
          <a:off x="13004800" y="9787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51054</xdr:rowOff>
    </xdr:from>
    <xdr:to>
      <xdr:col>24</xdr:col>
      <xdr:colOff>82550</xdr:colOff>
      <xdr:row>57</xdr:row>
      <xdr:rowOff>152654</xdr:rowOff>
    </xdr:to>
    <xdr:sp macro="" textlink="">
      <xdr:nvSpPr>
        <xdr:cNvPr id="264" name="円/楕円 263"/>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23131</xdr:rowOff>
    </xdr:from>
    <xdr:ext cx="762000" cy="259045"/>
    <xdr:sp macro="" textlink="">
      <xdr:nvSpPr>
        <xdr:cNvPr id="265"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xdr:rowOff>
    </xdr:from>
    <xdr:to>
      <xdr:col>22</xdr:col>
      <xdr:colOff>615950</xdr:colOff>
      <xdr:row>57</xdr:row>
      <xdr:rowOff>102362</xdr:rowOff>
    </xdr:to>
    <xdr:sp macro="" textlink="">
      <xdr:nvSpPr>
        <xdr:cNvPr id="266" name="円/楕円 265"/>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67" name="テキスト ボックス 26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126492</xdr:rowOff>
    </xdr:from>
    <xdr:to>
      <xdr:col>21</xdr:col>
      <xdr:colOff>412750</xdr:colOff>
      <xdr:row>57</xdr:row>
      <xdr:rowOff>56642</xdr:rowOff>
    </xdr:to>
    <xdr:sp macro="" textlink="">
      <xdr:nvSpPr>
        <xdr:cNvPr id="268" name="円/楕円 267"/>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41419</xdr:rowOff>
    </xdr:from>
    <xdr:ext cx="762000" cy="259045"/>
    <xdr:sp macro="" textlink="">
      <xdr:nvSpPr>
        <xdr:cNvPr id="269" name="テキスト ボックス 268"/>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135636</xdr:rowOff>
    </xdr:from>
    <xdr:to>
      <xdr:col>20</xdr:col>
      <xdr:colOff>209550</xdr:colOff>
      <xdr:row>57</xdr:row>
      <xdr:rowOff>65786</xdr:rowOff>
    </xdr:to>
    <xdr:sp macro="" textlink="">
      <xdr:nvSpPr>
        <xdr:cNvPr id="270" name="円/楕円 269"/>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71" name="テキスト ボックス 270"/>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37338</xdr:rowOff>
    </xdr:from>
    <xdr:to>
      <xdr:col>19</xdr:col>
      <xdr:colOff>6350</xdr:colOff>
      <xdr:row>57</xdr:row>
      <xdr:rowOff>138938</xdr:rowOff>
    </xdr:to>
    <xdr:sp macro="" textlink="">
      <xdr:nvSpPr>
        <xdr:cNvPr id="272" name="円/楕円 271"/>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123715</xdr:rowOff>
    </xdr:from>
    <xdr:ext cx="762000" cy="259045"/>
    <xdr:sp macro="" textlink="">
      <xdr:nvSpPr>
        <xdr:cNvPr id="273" name="テキスト ボックス 272"/>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16</a:t>
          </a:r>
          <a:r>
            <a:rPr kumimoji="1" lang="ja-JP" altLang="en-US" sz="1300" b="0" i="0" u="none" strike="noStrike" kern="0" cap="none" spc="0" normalizeH="0" baseline="0" noProof="0">
              <a:ln>
                <a:noFill/>
              </a:ln>
              <a:solidFill>
                <a:prstClr val="black"/>
              </a:solidFill>
              <a:effectLst/>
              <a:uLnTx/>
              <a:uFillTx/>
              <a:latin typeface="ＭＳ Ｐゴシック"/>
              <a:ea typeface="+mn-ea"/>
            </a:rPr>
            <a:t>年度以降、各種団体に対する補助金の整理合理化を実施している等により、ここ数年は減少傾向にある。昨年度比では</a:t>
          </a:r>
          <a:r>
            <a:rPr kumimoji="1" lang="en-US" altLang="ja-JP" sz="1300" b="0" i="0" u="none" strike="noStrike" kern="0" cap="none" spc="0" normalizeH="0" baseline="0" noProof="0">
              <a:ln>
                <a:noFill/>
              </a:ln>
              <a:solidFill>
                <a:prstClr val="black"/>
              </a:solidFill>
              <a:effectLst/>
              <a:uLnTx/>
              <a:uFillTx/>
              <a:latin typeface="ＭＳ Ｐゴシック"/>
              <a:ea typeface="+mn-ea"/>
            </a:rPr>
            <a:t>0.7</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ポイントの減で、類似団体平均との比較では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ポイント下回っている。今後も単独補助費等の見直しを検討し、整理合理化を実施し補助費等の抑制を図る。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170434</xdr:rowOff>
    </xdr:to>
    <xdr:cxnSp macro="">
      <xdr:nvCxnSpPr>
        <xdr:cNvPr id="303" name="直線コネクタ 302"/>
        <xdr:cNvCxnSpPr/>
      </xdr:nvCxnSpPr>
      <xdr:spPr>
        <a:xfrm flipV="1">
          <a:off x="15671800" y="61391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12700</xdr:rowOff>
    </xdr:to>
    <xdr:cxnSp macro="">
      <xdr:nvCxnSpPr>
        <xdr:cNvPr id="306" name="直線コネクタ 305"/>
        <xdr:cNvCxnSpPr/>
      </xdr:nvCxnSpPr>
      <xdr:spPr>
        <a:xfrm flipV="1">
          <a:off x="14782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44704</xdr:rowOff>
    </xdr:to>
    <xdr:cxnSp macro="">
      <xdr:nvCxnSpPr>
        <xdr:cNvPr id="309" name="直線コネクタ 308"/>
        <xdr:cNvCxnSpPr/>
      </xdr:nvCxnSpPr>
      <xdr:spPr>
        <a:xfrm flipV="1">
          <a:off x="13893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85852</xdr:rowOff>
    </xdr:to>
    <xdr:cxnSp macro="">
      <xdr:nvCxnSpPr>
        <xdr:cNvPr id="312" name="直線コネクタ 311"/>
        <xdr:cNvCxnSpPr/>
      </xdr:nvCxnSpPr>
      <xdr:spPr>
        <a:xfrm flipV="1">
          <a:off x="13004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2" name="円/楕円 321"/>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3"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4" name="円/楕円 323"/>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5" name="テキスト ボックス 324"/>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6" name="円/楕円 325"/>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7" name="テキスト ボックス 326"/>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8" name="円/楕円 327"/>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9" name="テキスト ボックス 328"/>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0" name="円/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1" name="テキスト ボックス 330"/>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mn-ea"/>
            </a:rPr>
            <a:t>   公債費は人件費に次いで経常収支比率に占める割合が大きく、平成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15</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18</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年度実施の蓬田小学校建設事業（事業費 </a:t>
          </a:r>
          <a:r>
            <a:rPr kumimoji="1" lang="en-US" altLang="ja-JP" sz="1200" b="0" i="0" u="none" strike="noStrike" kern="0" cap="none" spc="0" normalizeH="0" baseline="0" noProof="0">
              <a:ln>
                <a:noFill/>
              </a:ln>
              <a:solidFill>
                <a:prstClr val="black"/>
              </a:solidFill>
              <a:effectLst/>
              <a:uLnTx/>
              <a:uFillTx/>
              <a:latin typeface="ＭＳ Ｐゴシック"/>
              <a:ea typeface="+mn-ea"/>
            </a:rPr>
            <a:t>856,120</a:t>
          </a:r>
          <a:r>
            <a:rPr kumimoji="1" lang="ja-JP" altLang="en-US" sz="1200" b="0" i="0" u="none" strike="noStrike" kern="0" cap="none" spc="0" normalizeH="0" baseline="0" noProof="0">
              <a:ln>
                <a:noFill/>
              </a:ln>
              <a:solidFill>
                <a:prstClr val="black"/>
              </a:solidFill>
              <a:effectLst/>
              <a:uLnTx/>
              <a:uFillTx/>
              <a:latin typeface="ＭＳ Ｐゴシック"/>
              <a:ea typeface="+mn-ea"/>
            </a:rPr>
            <a:t>千円）等の大型建設事業債の元利償還金が主な原因である。新規の起債の発行を抑制している為、平成</a:t>
          </a:r>
          <a:r>
            <a:rPr kumimoji="1" lang="en-US" altLang="ja-JP" sz="1200" b="0" i="0" u="none" strike="noStrike" kern="0" cap="none" spc="0" normalizeH="0" baseline="0" noProof="0">
              <a:ln>
                <a:noFill/>
              </a:ln>
              <a:solidFill>
                <a:prstClr val="black"/>
              </a:solidFill>
              <a:effectLst/>
              <a:uLnTx/>
              <a:uFillTx/>
              <a:latin typeface="ＭＳ Ｐゴシック"/>
              <a:ea typeface="+mn-ea"/>
            </a:rPr>
            <a:t>21</a:t>
          </a:r>
          <a:r>
            <a:rPr kumimoji="1" lang="ja-JP" altLang="en-US" sz="1200" b="0" i="0" u="none" strike="noStrike" kern="0" cap="none" spc="0" normalizeH="0" baseline="0" noProof="0">
              <a:ln>
                <a:noFill/>
              </a:ln>
              <a:solidFill>
                <a:prstClr val="black"/>
              </a:solidFill>
              <a:effectLst/>
              <a:uLnTx/>
              <a:uFillTx/>
              <a:latin typeface="ＭＳ Ｐゴシック"/>
              <a:ea typeface="+mn-ea"/>
            </a:rPr>
            <a:t>年度をピークに元利償還金は年々減少し、当年は前年度比で</a:t>
          </a:r>
          <a:r>
            <a:rPr kumimoji="1" lang="en-US" altLang="ja-JP" sz="1200" b="0" i="0" u="none" strike="noStrike" kern="0" cap="none" spc="0" normalizeH="0" baseline="0" noProof="0">
              <a:ln>
                <a:noFill/>
              </a:ln>
              <a:solidFill>
                <a:prstClr val="black"/>
              </a:solidFill>
              <a:effectLst/>
              <a:uLnTx/>
              <a:uFillTx/>
              <a:latin typeface="ＭＳ Ｐゴシック"/>
              <a:ea typeface="+mn-ea"/>
            </a:rPr>
            <a:t>2.5</a:t>
          </a:r>
          <a:r>
            <a:rPr kumimoji="1" lang="ja-JP" altLang="en-US" sz="1200" b="0" i="0" u="none" strike="noStrike" kern="0" cap="none" spc="0" normalizeH="0" baseline="0" noProof="0">
              <a:ln>
                <a:noFill/>
              </a:ln>
              <a:solidFill>
                <a:prstClr val="black"/>
              </a:solidFill>
              <a:effectLst/>
              <a:uLnTx/>
              <a:uFillTx/>
              <a:latin typeface="ＭＳ Ｐゴシック"/>
              <a:ea typeface="+mn-ea"/>
            </a:rPr>
            <a:t>ポイントの減少となっており、今後経常収支比率も改善していくと考えられる。今後も新規発行債の抑制や繰上償還を検討し、公債費負担の適正化を図る。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76</xdr:row>
      <xdr:rowOff>12700</xdr:rowOff>
    </xdr:to>
    <xdr:cxnSp macro="">
      <xdr:nvCxnSpPr>
        <xdr:cNvPr id="363" name="直線コネクタ 362"/>
        <xdr:cNvCxnSpPr/>
      </xdr:nvCxnSpPr>
      <xdr:spPr>
        <a:xfrm flipV="1">
          <a:off x="3987800" y="129476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54611</xdr:rowOff>
    </xdr:to>
    <xdr:cxnSp macro="">
      <xdr:nvCxnSpPr>
        <xdr:cNvPr id="366" name="直線コネクタ 365"/>
        <xdr:cNvCxnSpPr/>
      </xdr:nvCxnSpPr>
      <xdr:spPr>
        <a:xfrm flipV="1">
          <a:off x="3098800" y="13042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54611</xdr:rowOff>
    </xdr:from>
    <xdr:to>
      <xdr:col>4</xdr:col>
      <xdr:colOff>346075</xdr:colOff>
      <xdr:row>76</xdr:row>
      <xdr:rowOff>111761</xdr:rowOff>
    </xdr:to>
    <xdr:cxnSp macro="">
      <xdr:nvCxnSpPr>
        <xdr:cNvPr id="369" name="直線コネクタ 368"/>
        <xdr:cNvCxnSpPr/>
      </xdr:nvCxnSpPr>
      <xdr:spPr>
        <a:xfrm flipV="1">
          <a:off x="2209800" y="130848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77</xdr:row>
      <xdr:rowOff>58420</xdr:rowOff>
    </xdr:to>
    <xdr:cxnSp macro="">
      <xdr:nvCxnSpPr>
        <xdr:cNvPr id="372" name="直線コネクタ 371"/>
        <xdr:cNvCxnSpPr/>
      </xdr:nvCxnSpPr>
      <xdr:spPr>
        <a:xfrm flipV="1">
          <a:off x="1320800" y="131419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38100</xdr:rowOff>
    </xdr:from>
    <xdr:to>
      <xdr:col>7</xdr:col>
      <xdr:colOff>66675</xdr:colOff>
      <xdr:row>75</xdr:row>
      <xdr:rowOff>139700</xdr:rowOff>
    </xdr:to>
    <xdr:sp macro="" textlink="">
      <xdr:nvSpPr>
        <xdr:cNvPr id="382" name="円/楕円 381"/>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54627</xdr:rowOff>
    </xdr:from>
    <xdr:ext cx="762000" cy="259045"/>
    <xdr:sp macro="" textlink="">
      <xdr:nvSpPr>
        <xdr:cNvPr id="383"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4" name="円/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3811</xdr:rowOff>
    </xdr:from>
    <xdr:to>
      <xdr:col>4</xdr:col>
      <xdr:colOff>396875</xdr:colOff>
      <xdr:row>76</xdr:row>
      <xdr:rowOff>105411</xdr:rowOff>
    </xdr:to>
    <xdr:sp macro="" textlink="">
      <xdr:nvSpPr>
        <xdr:cNvPr id="386" name="円/楕円 385"/>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115587</xdr:rowOff>
    </xdr:from>
    <xdr:ext cx="762000" cy="259045"/>
    <xdr:sp macro="" textlink="">
      <xdr:nvSpPr>
        <xdr:cNvPr id="387" name="テキスト ボックス 386"/>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88" name="円/楕円 387"/>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89" name="テキスト ボックス 388"/>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90" name="円/楕円 389"/>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119397</xdr:rowOff>
    </xdr:from>
    <xdr:ext cx="762000" cy="259045"/>
    <xdr:sp macro="" textlink="">
      <xdr:nvSpPr>
        <xdr:cNvPr id="391" name="テキスト ボックス 390"/>
        <xdr:cNvSpPr txBox="1"/>
      </xdr:nvSpPr>
      <xdr:spPr>
        <a:xfrm>
          <a:off x="939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普通建設事業費は、情報通信利用環境整備推進事業や地域公共ネットワーク等強じん化事業の終了等に伴い減となっている。人口１人当たりの決算額が類似団体平均値</a:t>
          </a:r>
          <a:r>
            <a:rPr kumimoji="1" lang="en-US" altLang="ja-JP" sz="1300" b="0" i="0" u="none" strike="noStrike" kern="0" cap="none" spc="0" normalizeH="0" baseline="0" noProof="0">
              <a:ln>
                <a:noFill/>
              </a:ln>
              <a:solidFill>
                <a:prstClr val="black"/>
              </a:solidFill>
              <a:effectLst/>
              <a:uLnTx/>
              <a:uFillTx/>
              <a:latin typeface="ＭＳ Ｐゴシック"/>
              <a:ea typeface="+mn-ea"/>
            </a:rPr>
            <a:t>280,458</a:t>
          </a:r>
          <a:r>
            <a:rPr kumimoji="1" lang="ja-JP" altLang="en-US" sz="1300" b="0" i="0" u="none" strike="noStrike" kern="0" cap="none" spc="0" normalizeH="0" baseline="0" noProof="0">
              <a:ln>
                <a:noFill/>
              </a:ln>
              <a:solidFill>
                <a:prstClr val="black"/>
              </a:solidFill>
              <a:effectLst/>
              <a:uLnTx/>
              <a:uFillTx/>
              <a:latin typeface="ＭＳ Ｐゴシック"/>
              <a:ea typeface="+mn-ea"/>
            </a:rPr>
            <a:t>円に対し、当村では</a:t>
          </a:r>
          <a:r>
            <a:rPr kumimoji="1" lang="en-US" altLang="ja-JP" sz="1300" b="0" i="0" u="none" strike="noStrike" kern="0" cap="none" spc="0" normalizeH="0" baseline="0" noProof="0">
              <a:ln>
                <a:noFill/>
              </a:ln>
              <a:solidFill>
                <a:prstClr val="black"/>
              </a:solidFill>
              <a:effectLst/>
              <a:uLnTx/>
              <a:uFillTx/>
              <a:latin typeface="ＭＳ Ｐゴシック"/>
              <a:ea typeface="+mn-ea"/>
            </a:rPr>
            <a:t>181,481</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円と大きく下回っている。今後も建設事業の抑制に加え、住民にとって必要な事業を厳選し、事業内容の精査に努める。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119380</xdr:rowOff>
    </xdr:to>
    <xdr:cxnSp macro="">
      <xdr:nvCxnSpPr>
        <xdr:cNvPr id="424" name="直線コネクタ 423"/>
        <xdr:cNvCxnSpPr/>
      </xdr:nvCxnSpPr>
      <xdr:spPr>
        <a:xfrm flipV="1">
          <a:off x="15671800" y="13446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78</xdr:row>
      <xdr:rowOff>119380</xdr:rowOff>
    </xdr:to>
    <xdr:cxnSp macro="">
      <xdr:nvCxnSpPr>
        <xdr:cNvPr id="427" name="直線コネクタ 426"/>
        <xdr:cNvCxnSpPr/>
      </xdr:nvCxnSpPr>
      <xdr:spPr>
        <a:xfrm>
          <a:off x="14782800" y="13435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62230</xdr:rowOff>
    </xdr:to>
    <xdr:cxnSp macro="">
      <xdr:nvCxnSpPr>
        <xdr:cNvPr id="430" name="直線コネクタ 429"/>
        <xdr:cNvCxnSpPr/>
      </xdr:nvCxnSpPr>
      <xdr:spPr>
        <a:xfrm>
          <a:off x="13893800" y="13408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134620</xdr:rowOff>
    </xdr:to>
    <xdr:cxnSp macro="">
      <xdr:nvCxnSpPr>
        <xdr:cNvPr id="433" name="直線コネクタ 432"/>
        <xdr:cNvCxnSpPr/>
      </xdr:nvCxnSpPr>
      <xdr:spPr>
        <a:xfrm flipV="1">
          <a:off x="13004800" y="134086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3" name="円/楕円 442"/>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4"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68580</xdr:rowOff>
    </xdr:from>
    <xdr:to>
      <xdr:col>22</xdr:col>
      <xdr:colOff>615950</xdr:colOff>
      <xdr:row>78</xdr:row>
      <xdr:rowOff>170180</xdr:rowOff>
    </xdr:to>
    <xdr:sp macro="" textlink="">
      <xdr:nvSpPr>
        <xdr:cNvPr id="445" name="円/楕円 444"/>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154957</xdr:rowOff>
    </xdr:from>
    <xdr:ext cx="736600" cy="259045"/>
    <xdr:sp macro="" textlink="">
      <xdr:nvSpPr>
        <xdr:cNvPr id="446" name="テキスト ボックス 445"/>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xdr:rowOff>
    </xdr:from>
    <xdr:to>
      <xdr:col>21</xdr:col>
      <xdr:colOff>412750</xdr:colOff>
      <xdr:row>78</xdr:row>
      <xdr:rowOff>113030</xdr:rowOff>
    </xdr:to>
    <xdr:sp macro="" textlink="">
      <xdr:nvSpPr>
        <xdr:cNvPr id="447" name="円/楕円 446"/>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97807</xdr:rowOff>
    </xdr:from>
    <xdr:ext cx="762000" cy="259045"/>
    <xdr:sp macro="" textlink="">
      <xdr:nvSpPr>
        <xdr:cNvPr id="448" name="テキスト ボックス 447"/>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49" name="円/楕円 448"/>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0" name="テキスト ボックス 449"/>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51" name="円/楕円 450"/>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52" name="テキスト ボックス 451"/>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青森県蓬田村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66869</xdr:rowOff>
    </xdr:from>
    <xdr:to>
      <xdr:col>4</xdr:col>
      <xdr:colOff>1117600</xdr:colOff>
      <xdr:row>18</xdr:row>
      <xdr:rowOff>78910</xdr:rowOff>
    </xdr:to>
    <xdr:cxnSp macro="">
      <xdr:nvCxnSpPr>
        <xdr:cNvPr id="49" name="直線コネクタ 48"/>
        <xdr:cNvCxnSpPr/>
      </xdr:nvCxnSpPr>
      <xdr:spPr bwMode="auto">
        <a:xfrm flipV="1">
          <a:off x="5003800" y="3200594"/>
          <a:ext cx="647700" cy="1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78910</xdr:rowOff>
    </xdr:from>
    <xdr:to>
      <xdr:col>4</xdr:col>
      <xdr:colOff>469900</xdr:colOff>
      <xdr:row>18</xdr:row>
      <xdr:rowOff>79091</xdr:rowOff>
    </xdr:to>
    <xdr:cxnSp macro="">
      <xdr:nvCxnSpPr>
        <xdr:cNvPr id="52" name="直線コネクタ 51"/>
        <xdr:cNvCxnSpPr/>
      </xdr:nvCxnSpPr>
      <xdr:spPr bwMode="auto">
        <a:xfrm flipV="1">
          <a:off x="4305300" y="3212635"/>
          <a:ext cx="698500" cy="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79091</xdr:rowOff>
    </xdr:from>
    <xdr:to>
      <xdr:col>3</xdr:col>
      <xdr:colOff>904875</xdr:colOff>
      <xdr:row>18</xdr:row>
      <xdr:rowOff>79211</xdr:rowOff>
    </xdr:to>
    <xdr:cxnSp macro="">
      <xdr:nvCxnSpPr>
        <xdr:cNvPr id="55" name="直線コネクタ 54"/>
        <xdr:cNvCxnSpPr/>
      </xdr:nvCxnSpPr>
      <xdr:spPr bwMode="auto">
        <a:xfrm flipV="1">
          <a:off x="3606800" y="3212816"/>
          <a:ext cx="698500" cy="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57843</xdr:rowOff>
    </xdr:from>
    <xdr:to>
      <xdr:col>3</xdr:col>
      <xdr:colOff>206375</xdr:colOff>
      <xdr:row>18</xdr:row>
      <xdr:rowOff>79211</xdr:rowOff>
    </xdr:to>
    <xdr:cxnSp macro="">
      <xdr:nvCxnSpPr>
        <xdr:cNvPr id="58" name="直線コネクタ 57"/>
        <xdr:cNvCxnSpPr/>
      </xdr:nvCxnSpPr>
      <xdr:spPr bwMode="auto">
        <a:xfrm>
          <a:off x="2908300" y="3191568"/>
          <a:ext cx="698500" cy="2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16069</xdr:rowOff>
    </xdr:from>
    <xdr:to>
      <xdr:col>5</xdr:col>
      <xdr:colOff>34925</xdr:colOff>
      <xdr:row>18</xdr:row>
      <xdr:rowOff>117669</xdr:rowOff>
    </xdr:to>
    <xdr:sp macro="" textlink="">
      <xdr:nvSpPr>
        <xdr:cNvPr id="68" name="円/楕円 67"/>
        <xdr:cNvSpPr/>
      </xdr:nvSpPr>
      <xdr:spPr bwMode="auto">
        <a:xfrm>
          <a:off x="5600700" y="314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159596</xdr:rowOff>
    </xdr:from>
    <xdr:ext cx="762000" cy="259045"/>
    <xdr:sp macro="" textlink="">
      <xdr:nvSpPr>
        <xdr:cNvPr id="69" name="人口1人当たり決算額の推移該当値テキスト130"/>
        <xdr:cNvSpPr txBox="1"/>
      </xdr:nvSpPr>
      <xdr:spPr>
        <a:xfrm>
          <a:off x="5740400" y="312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186,565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28110</xdr:rowOff>
    </xdr:from>
    <xdr:to>
      <xdr:col>4</xdr:col>
      <xdr:colOff>520700</xdr:colOff>
      <xdr:row>18</xdr:row>
      <xdr:rowOff>129710</xdr:rowOff>
    </xdr:to>
    <xdr:sp macro="" textlink="">
      <xdr:nvSpPr>
        <xdr:cNvPr id="70" name="円/楕円 69"/>
        <xdr:cNvSpPr/>
      </xdr:nvSpPr>
      <xdr:spPr bwMode="auto">
        <a:xfrm>
          <a:off x="4953000" y="316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114487</xdr:rowOff>
    </xdr:from>
    <xdr:ext cx="736600" cy="259045"/>
    <xdr:sp macro="" textlink="">
      <xdr:nvSpPr>
        <xdr:cNvPr id="71" name="テキスト ボックス 70"/>
        <xdr:cNvSpPr txBox="1"/>
      </xdr:nvSpPr>
      <xdr:spPr>
        <a:xfrm>
          <a:off x="4622800" y="324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180,244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28291</xdr:rowOff>
    </xdr:from>
    <xdr:to>
      <xdr:col>3</xdr:col>
      <xdr:colOff>955675</xdr:colOff>
      <xdr:row>18</xdr:row>
      <xdr:rowOff>129891</xdr:rowOff>
    </xdr:to>
    <xdr:sp macro="" textlink="">
      <xdr:nvSpPr>
        <xdr:cNvPr id="72" name="円/楕円 71"/>
        <xdr:cNvSpPr/>
      </xdr:nvSpPr>
      <xdr:spPr bwMode="auto">
        <a:xfrm>
          <a:off x="4254500" y="316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114668</xdr:rowOff>
    </xdr:from>
    <xdr:ext cx="762000" cy="259045"/>
    <xdr:sp macro="" textlink="">
      <xdr:nvSpPr>
        <xdr:cNvPr id="73" name="テキスト ボックス 72"/>
        <xdr:cNvSpPr txBox="1"/>
      </xdr:nvSpPr>
      <xdr:spPr>
        <a:xfrm>
          <a:off x="3924300" y="324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180,149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28411</xdr:rowOff>
    </xdr:from>
    <xdr:to>
      <xdr:col>3</xdr:col>
      <xdr:colOff>257175</xdr:colOff>
      <xdr:row>18</xdr:row>
      <xdr:rowOff>130011</xdr:rowOff>
    </xdr:to>
    <xdr:sp macro="" textlink="">
      <xdr:nvSpPr>
        <xdr:cNvPr id="74" name="円/楕円 73"/>
        <xdr:cNvSpPr/>
      </xdr:nvSpPr>
      <xdr:spPr bwMode="auto">
        <a:xfrm>
          <a:off x="3556000" y="316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114788</xdr:rowOff>
    </xdr:from>
    <xdr:ext cx="762000" cy="259045"/>
    <xdr:sp macro="" textlink="">
      <xdr:nvSpPr>
        <xdr:cNvPr id="75" name="テキスト ボックス 74"/>
        <xdr:cNvSpPr txBox="1"/>
      </xdr:nvSpPr>
      <xdr:spPr>
        <a:xfrm>
          <a:off x="3225800" y="32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7043</xdr:rowOff>
    </xdr:from>
    <xdr:to>
      <xdr:col>2</xdr:col>
      <xdr:colOff>692150</xdr:colOff>
      <xdr:row>18</xdr:row>
      <xdr:rowOff>108643</xdr:rowOff>
    </xdr:to>
    <xdr:sp macro="" textlink="">
      <xdr:nvSpPr>
        <xdr:cNvPr id="76" name="円/楕円 75"/>
        <xdr:cNvSpPr/>
      </xdr:nvSpPr>
      <xdr:spPr bwMode="auto">
        <a:xfrm>
          <a:off x="2857500" y="314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93420</xdr:rowOff>
    </xdr:from>
    <xdr:ext cx="762000" cy="259045"/>
    <xdr:sp macro="" textlink="">
      <xdr:nvSpPr>
        <xdr:cNvPr id="77" name="テキスト ボックス 76"/>
        <xdr:cNvSpPr txBox="1"/>
      </xdr:nvSpPr>
      <xdr:spPr>
        <a:xfrm>
          <a:off x="2527300" y="322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191,303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92741</xdr:rowOff>
    </xdr:from>
    <xdr:to>
      <xdr:col>4</xdr:col>
      <xdr:colOff>1117600</xdr:colOff>
      <xdr:row>36</xdr:row>
      <xdr:rowOff>117574</xdr:rowOff>
    </xdr:to>
    <xdr:cxnSp macro="">
      <xdr:nvCxnSpPr>
        <xdr:cNvPr id="110" name="直線コネクタ 109"/>
        <xdr:cNvCxnSpPr/>
      </xdr:nvCxnSpPr>
      <xdr:spPr bwMode="auto">
        <a:xfrm>
          <a:off x="5003800" y="7045991"/>
          <a:ext cx="647700" cy="2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30493</xdr:rowOff>
    </xdr:from>
    <xdr:to>
      <xdr:col>4</xdr:col>
      <xdr:colOff>469900</xdr:colOff>
      <xdr:row>36</xdr:row>
      <xdr:rowOff>92741</xdr:rowOff>
    </xdr:to>
    <xdr:cxnSp macro="">
      <xdr:nvCxnSpPr>
        <xdr:cNvPr id="113" name="直線コネクタ 112"/>
        <xdr:cNvCxnSpPr/>
      </xdr:nvCxnSpPr>
      <xdr:spPr bwMode="auto">
        <a:xfrm>
          <a:off x="4305300" y="6983743"/>
          <a:ext cx="698500" cy="6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301086</xdr:rowOff>
    </xdr:from>
    <xdr:to>
      <xdr:col>3</xdr:col>
      <xdr:colOff>904875</xdr:colOff>
      <xdr:row>36</xdr:row>
      <xdr:rowOff>30493</xdr:rowOff>
    </xdr:to>
    <xdr:cxnSp macro="">
      <xdr:nvCxnSpPr>
        <xdr:cNvPr id="116" name="直線コネクタ 115"/>
        <xdr:cNvCxnSpPr/>
      </xdr:nvCxnSpPr>
      <xdr:spPr bwMode="auto">
        <a:xfrm>
          <a:off x="3606800" y="6911436"/>
          <a:ext cx="698500" cy="7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221679</xdr:rowOff>
    </xdr:from>
    <xdr:to>
      <xdr:col>3</xdr:col>
      <xdr:colOff>206375</xdr:colOff>
      <xdr:row>35</xdr:row>
      <xdr:rowOff>301086</xdr:rowOff>
    </xdr:to>
    <xdr:cxnSp macro="">
      <xdr:nvCxnSpPr>
        <xdr:cNvPr id="119" name="直線コネクタ 118"/>
        <xdr:cNvCxnSpPr/>
      </xdr:nvCxnSpPr>
      <xdr:spPr bwMode="auto">
        <a:xfrm>
          <a:off x="2908300" y="6832029"/>
          <a:ext cx="698500" cy="7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66774</xdr:rowOff>
    </xdr:from>
    <xdr:to>
      <xdr:col>5</xdr:col>
      <xdr:colOff>34925</xdr:colOff>
      <xdr:row>36</xdr:row>
      <xdr:rowOff>168374</xdr:rowOff>
    </xdr:to>
    <xdr:sp macro="" textlink="">
      <xdr:nvSpPr>
        <xdr:cNvPr id="129" name="円/楕円 128"/>
        <xdr:cNvSpPr/>
      </xdr:nvSpPr>
      <xdr:spPr bwMode="auto">
        <a:xfrm>
          <a:off x="5600700" y="702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38851</xdr:rowOff>
    </xdr:from>
    <xdr:ext cx="762000" cy="259045"/>
    <xdr:sp macro="" textlink="">
      <xdr:nvSpPr>
        <xdr:cNvPr id="130" name="人口1人当たり決算額の推移該当値テキスト445"/>
        <xdr:cNvSpPr txBox="1"/>
      </xdr:nvSpPr>
      <xdr:spPr>
        <a:xfrm>
          <a:off x="5740400" y="699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13,737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41941</xdr:rowOff>
    </xdr:from>
    <xdr:to>
      <xdr:col>4</xdr:col>
      <xdr:colOff>520700</xdr:colOff>
      <xdr:row>36</xdr:row>
      <xdr:rowOff>143541</xdr:rowOff>
    </xdr:to>
    <xdr:sp macro="" textlink="">
      <xdr:nvSpPr>
        <xdr:cNvPr id="131" name="円/楕円 130"/>
        <xdr:cNvSpPr/>
      </xdr:nvSpPr>
      <xdr:spPr bwMode="auto">
        <a:xfrm>
          <a:off x="4953000" y="699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128318</xdr:rowOff>
    </xdr:from>
    <xdr:ext cx="736600" cy="259045"/>
    <xdr:sp macro="" textlink="">
      <xdr:nvSpPr>
        <xdr:cNvPr id="132" name="テキスト ボックス 131"/>
        <xdr:cNvSpPr txBox="1"/>
      </xdr:nvSpPr>
      <xdr:spPr>
        <a:xfrm>
          <a:off x="4622800" y="708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322593</xdr:rowOff>
    </xdr:from>
    <xdr:to>
      <xdr:col>3</xdr:col>
      <xdr:colOff>955675</xdr:colOff>
      <xdr:row>36</xdr:row>
      <xdr:rowOff>81293</xdr:rowOff>
    </xdr:to>
    <xdr:sp macro="" textlink="">
      <xdr:nvSpPr>
        <xdr:cNvPr id="133" name="円/楕円 132"/>
        <xdr:cNvSpPr/>
      </xdr:nvSpPr>
      <xdr:spPr bwMode="auto">
        <a:xfrm>
          <a:off x="4254500" y="693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66070</xdr:rowOff>
    </xdr:from>
    <xdr:ext cx="762000" cy="259045"/>
    <xdr:sp macro="" textlink="">
      <xdr:nvSpPr>
        <xdr:cNvPr id="134" name="テキスト ボックス 133"/>
        <xdr:cNvSpPr txBox="1"/>
      </xdr:nvSpPr>
      <xdr:spPr>
        <a:xfrm>
          <a:off x="3924300" y="70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250286</xdr:rowOff>
    </xdr:from>
    <xdr:to>
      <xdr:col>3</xdr:col>
      <xdr:colOff>257175</xdr:colOff>
      <xdr:row>36</xdr:row>
      <xdr:rowOff>8986</xdr:rowOff>
    </xdr:to>
    <xdr:sp macro="" textlink="">
      <xdr:nvSpPr>
        <xdr:cNvPr id="135" name="円/楕円 134"/>
        <xdr:cNvSpPr/>
      </xdr:nvSpPr>
      <xdr:spPr bwMode="auto">
        <a:xfrm>
          <a:off x="3556000" y="686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336663</xdr:rowOff>
    </xdr:from>
    <xdr:ext cx="762000" cy="259045"/>
    <xdr:sp macro="" textlink="">
      <xdr:nvSpPr>
        <xdr:cNvPr id="136" name="テキスト ボックス 135"/>
        <xdr:cNvSpPr txBox="1"/>
      </xdr:nvSpPr>
      <xdr:spPr>
        <a:xfrm>
          <a:off x="3225800" y="694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170879</xdr:rowOff>
    </xdr:from>
    <xdr:to>
      <xdr:col>2</xdr:col>
      <xdr:colOff>692150</xdr:colOff>
      <xdr:row>35</xdr:row>
      <xdr:rowOff>272479</xdr:rowOff>
    </xdr:to>
    <xdr:sp macro="" textlink="">
      <xdr:nvSpPr>
        <xdr:cNvPr id="137" name="円/楕円 136"/>
        <xdr:cNvSpPr/>
      </xdr:nvSpPr>
      <xdr:spPr bwMode="auto">
        <a:xfrm>
          <a:off x="2857500" y="678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257256</xdr:rowOff>
    </xdr:from>
    <xdr:ext cx="762000" cy="259045"/>
    <xdr:sp macro="" textlink="">
      <xdr:nvSpPr>
        <xdr:cNvPr id="138" name="テキスト ボックス 137"/>
        <xdr:cNvSpPr txBox="1"/>
      </xdr:nvSpPr>
      <xdr:spPr>
        <a:xfrm>
          <a:off x="2527300" y="686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89620</xdr:rowOff>
    </xdr:from>
    <xdr:to>
      <xdr:col>6</xdr:col>
      <xdr:colOff>511175</xdr:colOff>
      <xdr:row>38</xdr:row>
      <xdr:rowOff>97093</xdr:rowOff>
    </xdr:to>
    <xdr:cxnSp macro="">
      <xdr:nvCxnSpPr>
        <xdr:cNvPr id="63" name="直線コネクタ 62"/>
        <xdr:cNvCxnSpPr/>
      </xdr:nvCxnSpPr>
      <xdr:spPr>
        <a:xfrm flipV="1">
          <a:off x="3797300" y="6604720"/>
          <a:ext cx="838200" cy="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94636</xdr:rowOff>
    </xdr:from>
    <xdr:to>
      <xdr:col>5</xdr:col>
      <xdr:colOff>358775</xdr:colOff>
      <xdr:row>38</xdr:row>
      <xdr:rowOff>97093</xdr:rowOff>
    </xdr:to>
    <xdr:cxnSp macro="">
      <xdr:nvCxnSpPr>
        <xdr:cNvPr id="66" name="直線コネクタ 65"/>
        <xdr:cNvCxnSpPr/>
      </xdr:nvCxnSpPr>
      <xdr:spPr>
        <a:xfrm>
          <a:off x="2908300" y="6609736"/>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81734</xdr:rowOff>
    </xdr:from>
    <xdr:to>
      <xdr:col>4</xdr:col>
      <xdr:colOff>155575</xdr:colOff>
      <xdr:row>38</xdr:row>
      <xdr:rowOff>94636</xdr:rowOff>
    </xdr:to>
    <xdr:cxnSp macro="">
      <xdr:nvCxnSpPr>
        <xdr:cNvPr id="69" name="直線コネクタ 68"/>
        <xdr:cNvCxnSpPr/>
      </xdr:nvCxnSpPr>
      <xdr:spPr>
        <a:xfrm>
          <a:off x="2019300" y="6596834"/>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69797</xdr:rowOff>
    </xdr:from>
    <xdr:to>
      <xdr:col>2</xdr:col>
      <xdr:colOff>638175</xdr:colOff>
      <xdr:row>38</xdr:row>
      <xdr:rowOff>81734</xdr:rowOff>
    </xdr:to>
    <xdr:cxnSp macro="">
      <xdr:nvCxnSpPr>
        <xdr:cNvPr id="72" name="直線コネクタ 71"/>
        <xdr:cNvCxnSpPr/>
      </xdr:nvCxnSpPr>
      <xdr:spPr>
        <a:xfrm>
          <a:off x="1130300" y="6584897"/>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38820</xdr:rowOff>
    </xdr:from>
    <xdr:to>
      <xdr:col>6</xdr:col>
      <xdr:colOff>561975</xdr:colOff>
      <xdr:row>38</xdr:row>
      <xdr:rowOff>140420</xdr:rowOff>
    </xdr:to>
    <xdr:sp macro="" textlink="">
      <xdr:nvSpPr>
        <xdr:cNvPr id="82" name="円/楕円 81"/>
        <xdr:cNvSpPr/>
      </xdr:nvSpPr>
      <xdr:spPr>
        <a:xfrm>
          <a:off x="4584700" y="65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17247</xdr:rowOff>
    </xdr:from>
    <xdr:ext cx="599010" cy="259045"/>
    <xdr:sp macro="" textlink="">
      <xdr:nvSpPr>
        <xdr:cNvPr id="83" name="人件費該当値テキスト"/>
        <xdr:cNvSpPr txBox="1"/>
      </xdr:nvSpPr>
      <xdr:spPr>
        <a:xfrm>
          <a:off x="4686300" y="653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155,335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46293</xdr:rowOff>
    </xdr:from>
    <xdr:to>
      <xdr:col>5</xdr:col>
      <xdr:colOff>409575</xdr:colOff>
      <xdr:row>38</xdr:row>
      <xdr:rowOff>147893</xdr:rowOff>
    </xdr:to>
    <xdr:sp macro="" textlink="">
      <xdr:nvSpPr>
        <xdr:cNvPr id="84" name="円/楕円 83"/>
        <xdr:cNvSpPr/>
      </xdr:nvSpPr>
      <xdr:spPr>
        <a:xfrm>
          <a:off x="3746500" y="656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139020</xdr:rowOff>
    </xdr:from>
    <xdr:ext cx="599010" cy="259045"/>
    <xdr:sp macro="" textlink="">
      <xdr:nvSpPr>
        <xdr:cNvPr id="85" name="テキスト ボックス 84"/>
        <xdr:cNvSpPr txBox="1"/>
      </xdr:nvSpPr>
      <xdr:spPr>
        <a:xfrm>
          <a:off x="3497794" y="665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43836</xdr:rowOff>
    </xdr:from>
    <xdr:to>
      <xdr:col>4</xdr:col>
      <xdr:colOff>206375</xdr:colOff>
      <xdr:row>38</xdr:row>
      <xdr:rowOff>145436</xdr:rowOff>
    </xdr:to>
    <xdr:sp macro="" textlink="">
      <xdr:nvSpPr>
        <xdr:cNvPr id="86" name="円/楕円 85"/>
        <xdr:cNvSpPr/>
      </xdr:nvSpPr>
      <xdr:spPr>
        <a:xfrm>
          <a:off x="2857500" y="655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136563</xdr:rowOff>
    </xdr:from>
    <xdr:ext cx="599010" cy="259045"/>
    <xdr:sp macro="" textlink="">
      <xdr:nvSpPr>
        <xdr:cNvPr id="87" name="テキスト ボックス 86"/>
        <xdr:cNvSpPr txBox="1"/>
      </xdr:nvSpPr>
      <xdr:spPr>
        <a:xfrm>
          <a:off x="2608794" y="665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153,799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30934</xdr:rowOff>
    </xdr:from>
    <xdr:to>
      <xdr:col>3</xdr:col>
      <xdr:colOff>3175</xdr:colOff>
      <xdr:row>38</xdr:row>
      <xdr:rowOff>132534</xdr:rowOff>
    </xdr:to>
    <xdr:sp macro="" textlink="">
      <xdr:nvSpPr>
        <xdr:cNvPr id="88" name="円/楕円 87"/>
        <xdr:cNvSpPr/>
      </xdr:nvSpPr>
      <xdr:spPr>
        <a:xfrm>
          <a:off x="1968500" y="65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123661</xdr:rowOff>
    </xdr:from>
    <xdr:ext cx="599010" cy="259045"/>
    <xdr:sp macro="" textlink="">
      <xdr:nvSpPr>
        <xdr:cNvPr id="89" name="テキスト ボックス 88"/>
        <xdr:cNvSpPr txBox="1"/>
      </xdr:nvSpPr>
      <xdr:spPr>
        <a:xfrm>
          <a:off x="1719794" y="663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157,750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18997</xdr:rowOff>
    </xdr:from>
    <xdr:to>
      <xdr:col>1</xdr:col>
      <xdr:colOff>485775</xdr:colOff>
      <xdr:row>38</xdr:row>
      <xdr:rowOff>120597</xdr:rowOff>
    </xdr:to>
    <xdr:sp macro="" textlink="">
      <xdr:nvSpPr>
        <xdr:cNvPr id="90" name="円/楕円 89"/>
        <xdr:cNvSpPr/>
      </xdr:nvSpPr>
      <xdr:spPr>
        <a:xfrm>
          <a:off x="1079500" y="653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111724</xdr:rowOff>
    </xdr:from>
    <xdr:ext cx="599010" cy="259045"/>
    <xdr:sp macro="" textlink="">
      <xdr:nvSpPr>
        <xdr:cNvPr id="91" name="テキスト ボックス 90"/>
        <xdr:cNvSpPr txBox="1"/>
      </xdr:nvSpPr>
      <xdr:spPr>
        <a:xfrm>
          <a:off x="830794" y="662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96800</xdr:rowOff>
    </xdr:from>
    <xdr:to>
      <xdr:col>6</xdr:col>
      <xdr:colOff>511175</xdr:colOff>
      <xdr:row>58</xdr:row>
      <xdr:rowOff>107572</xdr:rowOff>
    </xdr:to>
    <xdr:cxnSp macro="">
      <xdr:nvCxnSpPr>
        <xdr:cNvPr id="122" name="直線コネクタ 121"/>
        <xdr:cNvCxnSpPr/>
      </xdr:nvCxnSpPr>
      <xdr:spPr>
        <a:xfrm>
          <a:off x="3797300" y="10040900"/>
          <a:ext cx="8382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96800</xdr:rowOff>
    </xdr:from>
    <xdr:to>
      <xdr:col>5</xdr:col>
      <xdr:colOff>358775</xdr:colOff>
      <xdr:row>58</xdr:row>
      <xdr:rowOff>137489</xdr:rowOff>
    </xdr:to>
    <xdr:cxnSp macro="">
      <xdr:nvCxnSpPr>
        <xdr:cNvPr id="125" name="直線コネクタ 124"/>
        <xdr:cNvCxnSpPr/>
      </xdr:nvCxnSpPr>
      <xdr:spPr>
        <a:xfrm flipV="1">
          <a:off x="2908300" y="10040900"/>
          <a:ext cx="889000" cy="4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137489</xdr:rowOff>
    </xdr:from>
    <xdr:to>
      <xdr:col>4</xdr:col>
      <xdr:colOff>155575</xdr:colOff>
      <xdr:row>58</xdr:row>
      <xdr:rowOff>158117</xdr:rowOff>
    </xdr:to>
    <xdr:cxnSp macro="">
      <xdr:nvCxnSpPr>
        <xdr:cNvPr id="128" name="直線コネクタ 127"/>
        <xdr:cNvCxnSpPr/>
      </xdr:nvCxnSpPr>
      <xdr:spPr>
        <a:xfrm flipV="1">
          <a:off x="2019300" y="10081589"/>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140315</xdr:rowOff>
    </xdr:from>
    <xdr:to>
      <xdr:col>2</xdr:col>
      <xdr:colOff>638175</xdr:colOff>
      <xdr:row>58</xdr:row>
      <xdr:rowOff>158117</xdr:rowOff>
    </xdr:to>
    <xdr:cxnSp macro="">
      <xdr:nvCxnSpPr>
        <xdr:cNvPr id="131" name="直線コネクタ 130"/>
        <xdr:cNvCxnSpPr/>
      </xdr:nvCxnSpPr>
      <xdr:spPr>
        <a:xfrm>
          <a:off x="1130300" y="10084415"/>
          <a:ext cx="8890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56772</xdr:rowOff>
    </xdr:from>
    <xdr:to>
      <xdr:col>6</xdr:col>
      <xdr:colOff>561975</xdr:colOff>
      <xdr:row>58</xdr:row>
      <xdr:rowOff>158372</xdr:rowOff>
    </xdr:to>
    <xdr:sp macro="" textlink="">
      <xdr:nvSpPr>
        <xdr:cNvPr id="141" name="円/楕円 140"/>
        <xdr:cNvSpPr/>
      </xdr:nvSpPr>
      <xdr:spPr>
        <a:xfrm>
          <a:off x="4584700" y="100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143149</xdr:rowOff>
    </xdr:from>
    <xdr:ext cx="534377" cy="259045"/>
    <xdr:sp macro="" textlink="">
      <xdr:nvSpPr>
        <xdr:cNvPr id="142" name="物件費該当値テキスト"/>
        <xdr:cNvSpPr txBox="1"/>
      </xdr:nvSpPr>
      <xdr:spPr>
        <a:xfrm>
          <a:off x="4686300" y="99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99,676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46000</xdr:rowOff>
    </xdr:from>
    <xdr:to>
      <xdr:col>5</xdr:col>
      <xdr:colOff>409575</xdr:colOff>
      <xdr:row>58</xdr:row>
      <xdr:rowOff>147600</xdr:rowOff>
    </xdr:to>
    <xdr:sp macro="" textlink="">
      <xdr:nvSpPr>
        <xdr:cNvPr id="143" name="円/楕円 142"/>
        <xdr:cNvSpPr/>
      </xdr:nvSpPr>
      <xdr:spPr>
        <a:xfrm>
          <a:off x="3746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138727</xdr:rowOff>
    </xdr:from>
    <xdr:ext cx="599010" cy="259045"/>
    <xdr:sp macro="" textlink="">
      <xdr:nvSpPr>
        <xdr:cNvPr id="144" name="テキスト ボックス 143"/>
        <xdr:cNvSpPr txBox="1"/>
      </xdr:nvSpPr>
      <xdr:spPr>
        <a:xfrm>
          <a:off x="3497794" y="100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86689</xdr:rowOff>
    </xdr:from>
    <xdr:to>
      <xdr:col>4</xdr:col>
      <xdr:colOff>206375</xdr:colOff>
      <xdr:row>59</xdr:row>
      <xdr:rowOff>16839</xdr:rowOff>
    </xdr:to>
    <xdr:sp macro="" textlink="">
      <xdr:nvSpPr>
        <xdr:cNvPr id="145" name="円/楕円 144"/>
        <xdr:cNvSpPr/>
      </xdr:nvSpPr>
      <xdr:spPr>
        <a:xfrm>
          <a:off x="2857500" y="100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7966</xdr:rowOff>
    </xdr:from>
    <xdr:ext cx="534377" cy="259045"/>
    <xdr:sp macro="" textlink="">
      <xdr:nvSpPr>
        <xdr:cNvPr id="146" name="テキスト ボックス 145"/>
        <xdr:cNvSpPr txBox="1"/>
      </xdr:nvSpPr>
      <xdr:spPr>
        <a:xfrm>
          <a:off x="2641111" y="1012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107317</xdr:rowOff>
    </xdr:from>
    <xdr:to>
      <xdr:col>3</xdr:col>
      <xdr:colOff>3175</xdr:colOff>
      <xdr:row>59</xdr:row>
      <xdr:rowOff>37467</xdr:rowOff>
    </xdr:to>
    <xdr:sp macro="" textlink="">
      <xdr:nvSpPr>
        <xdr:cNvPr id="147" name="円/楕円 146"/>
        <xdr:cNvSpPr/>
      </xdr:nvSpPr>
      <xdr:spPr>
        <a:xfrm>
          <a:off x="1968500" y="100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28594</xdr:rowOff>
    </xdr:from>
    <xdr:ext cx="534377" cy="259045"/>
    <xdr:sp macro="" textlink="">
      <xdr:nvSpPr>
        <xdr:cNvPr id="148" name="テキスト ボックス 147"/>
        <xdr:cNvSpPr txBox="1"/>
      </xdr:nvSpPr>
      <xdr:spPr>
        <a:xfrm>
          <a:off x="1752111" y="10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89515</xdr:rowOff>
    </xdr:from>
    <xdr:to>
      <xdr:col>1</xdr:col>
      <xdr:colOff>485775</xdr:colOff>
      <xdr:row>59</xdr:row>
      <xdr:rowOff>19665</xdr:rowOff>
    </xdr:to>
    <xdr:sp macro="" textlink="">
      <xdr:nvSpPr>
        <xdr:cNvPr id="149" name="円/楕円 148"/>
        <xdr:cNvSpPr/>
      </xdr:nvSpPr>
      <xdr:spPr>
        <a:xfrm>
          <a:off x="1079500" y="100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10792</xdr:rowOff>
    </xdr:from>
    <xdr:ext cx="534377" cy="259045"/>
    <xdr:sp macro="" textlink="">
      <xdr:nvSpPr>
        <xdr:cNvPr id="150" name="テキスト ボックス 149"/>
        <xdr:cNvSpPr txBox="1"/>
      </xdr:nvSpPr>
      <xdr:spPr>
        <a:xfrm>
          <a:off x="863111" y="101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26225</xdr:rowOff>
    </xdr:from>
    <xdr:to>
      <xdr:col>6</xdr:col>
      <xdr:colOff>511175</xdr:colOff>
      <xdr:row>78</xdr:row>
      <xdr:rowOff>79578</xdr:rowOff>
    </xdr:to>
    <xdr:cxnSp macro="">
      <xdr:nvCxnSpPr>
        <xdr:cNvPr id="179" name="直線コネクタ 178"/>
        <xdr:cNvCxnSpPr/>
      </xdr:nvCxnSpPr>
      <xdr:spPr>
        <a:xfrm flipV="1">
          <a:off x="3797300" y="13399325"/>
          <a:ext cx="838200" cy="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79578</xdr:rowOff>
    </xdr:from>
    <xdr:to>
      <xdr:col>5</xdr:col>
      <xdr:colOff>358775</xdr:colOff>
      <xdr:row>78</xdr:row>
      <xdr:rowOff>93014</xdr:rowOff>
    </xdr:to>
    <xdr:cxnSp macro="">
      <xdr:nvCxnSpPr>
        <xdr:cNvPr id="182" name="直線コネクタ 181"/>
        <xdr:cNvCxnSpPr/>
      </xdr:nvCxnSpPr>
      <xdr:spPr>
        <a:xfrm flipV="1">
          <a:off x="2908300" y="13452678"/>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70002</xdr:rowOff>
    </xdr:from>
    <xdr:to>
      <xdr:col>4</xdr:col>
      <xdr:colOff>155575</xdr:colOff>
      <xdr:row>78</xdr:row>
      <xdr:rowOff>93014</xdr:rowOff>
    </xdr:to>
    <xdr:cxnSp macro="">
      <xdr:nvCxnSpPr>
        <xdr:cNvPr id="185" name="直線コネクタ 184"/>
        <xdr:cNvCxnSpPr/>
      </xdr:nvCxnSpPr>
      <xdr:spPr>
        <a:xfrm>
          <a:off x="2019300" y="1344310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31242</xdr:rowOff>
    </xdr:from>
    <xdr:to>
      <xdr:col>2</xdr:col>
      <xdr:colOff>638175</xdr:colOff>
      <xdr:row>78</xdr:row>
      <xdr:rowOff>70002</xdr:rowOff>
    </xdr:to>
    <xdr:cxnSp macro="">
      <xdr:nvCxnSpPr>
        <xdr:cNvPr id="188" name="直線コネクタ 187"/>
        <xdr:cNvCxnSpPr/>
      </xdr:nvCxnSpPr>
      <xdr:spPr>
        <a:xfrm>
          <a:off x="1130300" y="13404342"/>
          <a:ext cx="889000" cy="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146875</xdr:rowOff>
    </xdr:from>
    <xdr:to>
      <xdr:col>6</xdr:col>
      <xdr:colOff>561975</xdr:colOff>
      <xdr:row>78</xdr:row>
      <xdr:rowOff>77025</xdr:rowOff>
    </xdr:to>
    <xdr:sp macro="" textlink="">
      <xdr:nvSpPr>
        <xdr:cNvPr id="198" name="円/楕円 197"/>
        <xdr:cNvSpPr/>
      </xdr:nvSpPr>
      <xdr:spPr>
        <a:xfrm>
          <a:off x="4584700" y="133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125302</xdr:rowOff>
    </xdr:from>
    <xdr:ext cx="534377" cy="259045"/>
    <xdr:sp macro="" textlink="">
      <xdr:nvSpPr>
        <xdr:cNvPr id="199" name="維持補修費該当値テキスト"/>
        <xdr:cNvSpPr txBox="1"/>
      </xdr:nvSpPr>
      <xdr:spPr>
        <a:xfrm>
          <a:off x="4686300" y="133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28778</xdr:rowOff>
    </xdr:from>
    <xdr:to>
      <xdr:col>5</xdr:col>
      <xdr:colOff>409575</xdr:colOff>
      <xdr:row>78</xdr:row>
      <xdr:rowOff>130378</xdr:rowOff>
    </xdr:to>
    <xdr:sp macro="" textlink="">
      <xdr:nvSpPr>
        <xdr:cNvPr id="200" name="円/楕円 199"/>
        <xdr:cNvSpPr/>
      </xdr:nvSpPr>
      <xdr:spPr>
        <a:xfrm>
          <a:off x="3746500" y="134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121505</xdr:rowOff>
    </xdr:from>
    <xdr:ext cx="534377" cy="259045"/>
    <xdr:sp macro="" textlink="">
      <xdr:nvSpPr>
        <xdr:cNvPr id="201" name="テキスト ボックス 200"/>
        <xdr:cNvSpPr txBox="1"/>
      </xdr:nvSpPr>
      <xdr:spPr>
        <a:xfrm>
          <a:off x="3530111" y="134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42214</xdr:rowOff>
    </xdr:from>
    <xdr:to>
      <xdr:col>4</xdr:col>
      <xdr:colOff>206375</xdr:colOff>
      <xdr:row>78</xdr:row>
      <xdr:rowOff>143814</xdr:rowOff>
    </xdr:to>
    <xdr:sp macro="" textlink="">
      <xdr:nvSpPr>
        <xdr:cNvPr id="202" name="円/楕円 201"/>
        <xdr:cNvSpPr/>
      </xdr:nvSpPr>
      <xdr:spPr>
        <a:xfrm>
          <a:off x="2857500" y="13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134941</xdr:rowOff>
    </xdr:from>
    <xdr:ext cx="469744" cy="259045"/>
    <xdr:sp macro="" textlink="">
      <xdr:nvSpPr>
        <xdr:cNvPr id="203" name="テキスト ボックス 202"/>
        <xdr:cNvSpPr txBox="1"/>
      </xdr:nvSpPr>
      <xdr:spPr>
        <a:xfrm>
          <a:off x="2673427" y="135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19202</xdr:rowOff>
    </xdr:from>
    <xdr:to>
      <xdr:col>3</xdr:col>
      <xdr:colOff>3175</xdr:colOff>
      <xdr:row>78</xdr:row>
      <xdr:rowOff>120802</xdr:rowOff>
    </xdr:to>
    <xdr:sp macro="" textlink="">
      <xdr:nvSpPr>
        <xdr:cNvPr id="204" name="円/楕円 203"/>
        <xdr:cNvSpPr/>
      </xdr:nvSpPr>
      <xdr:spPr>
        <a:xfrm>
          <a:off x="1968500" y="133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111929</xdr:rowOff>
    </xdr:from>
    <xdr:ext cx="534377" cy="259045"/>
    <xdr:sp macro="" textlink="">
      <xdr:nvSpPr>
        <xdr:cNvPr id="205" name="テキスト ボックス 204"/>
        <xdr:cNvSpPr txBox="1"/>
      </xdr:nvSpPr>
      <xdr:spPr>
        <a:xfrm>
          <a:off x="1752111" y="134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151892</xdr:rowOff>
    </xdr:from>
    <xdr:to>
      <xdr:col>1</xdr:col>
      <xdr:colOff>485775</xdr:colOff>
      <xdr:row>78</xdr:row>
      <xdr:rowOff>82042</xdr:rowOff>
    </xdr:to>
    <xdr:sp macro="" textlink="">
      <xdr:nvSpPr>
        <xdr:cNvPr id="206" name="円/楕円 205"/>
        <xdr:cNvSpPr/>
      </xdr:nvSpPr>
      <xdr:spPr>
        <a:xfrm>
          <a:off x="1079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73169</xdr:rowOff>
    </xdr:from>
    <xdr:ext cx="534377" cy="259045"/>
    <xdr:sp macro="" textlink="">
      <xdr:nvSpPr>
        <xdr:cNvPr id="207" name="テキスト ボックス 206"/>
        <xdr:cNvSpPr txBox="1"/>
      </xdr:nvSpPr>
      <xdr:spPr>
        <a:xfrm>
          <a:off x="863111" y="1344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17729</xdr:rowOff>
    </xdr:from>
    <xdr:to>
      <xdr:col>6</xdr:col>
      <xdr:colOff>511175</xdr:colOff>
      <xdr:row>96</xdr:row>
      <xdr:rowOff>80480</xdr:rowOff>
    </xdr:to>
    <xdr:cxnSp macro="">
      <xdr:nvCxnSpPr>
        <xdr:cNvPr id="237" name="直線コネクタ 236"/>
        <xdr:cNvCxnSpPr/>
      </xdr:nvCxnSpPr>
      <xdr:spPr>
        <a:xfrm>
          <a:off x="3797300" y="16476929"/>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17729</xdr:rowOff>
    </xdr:from>
    <xdr:to>
      <xdr:col>5</xdr:col>
      <xdr:colOff>358775</xdr:colOff>
      <xdr:row>96</xdr:row>
      <xdr:rowOff>67132</xdr:rowOff>
    </xdr:to>
    <xdr:cxnSp macro="">
      <xdr:nvCxnSpPr>
        <xdr:cNvPr id="240" name="直線コネクタ 239"/>
        <xdr:cNvCxnSpPr/>
      </xdr:nvCxnSpPr>
      <xdr:spPr>
        <a:xfrm flipV="1">
          <a:off x="2908300" y="16476929"/>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67132</xdr:rowOff>
    </xdr:from>
    <xdr:to>
      <xdr:col>4</xdr:col>
      <xdr:colOff>155575</xdr:colOff>
      <xdr:row>96</xdr:row>
      <xdr:rowOff>86767</xdr:rowOff>
    </xdr:to>
    <xdr:cxnSp macro="">
      <xdr:nvCxnSpPr>
        <xdr:cNvPr id="243" name="直線コネクタ 242"/>
        <xdr:cNvCxnSpPr/>
      </xdr:nvCxnSpPr>
      <xdr:spPr>
        <a:xfrm flipV="1">
          <a:off x="2019300" y="16526332"/>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86767</xdr:rowOff>
    </xdr:from>
    <xdr:to>
      <xdr:col>2</xdr:col>
      <xdr:colOff>638175</xdr:colOff>
      <xdr:row>97</xdr:row>
      <xdr:rowOff>31242</xdr:rowOff>
    </xdr:to>
    <xdr:cxnSp macro="">
      <xdr:nvCxnSpPr>
        <xdr:cNvPr id="246" name="直線コネクタ 245"/>
        <xdr:cNvCxnSpPr/>
      </xdr:nvCxnSpPr>
      <xdr:spPr>
        <a:xfrm flipV="1">
          <a:off x="1130300" y="16545967"/>
          <a:ext cx="889000" cy="1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29680</xdr:rowOff>
    </xdr:from>
    <xdr:to>
      <xdr:col>6</xdr:col>
      <xdr:colOff>561975</xdr:colOff>
      <xdr:row>96</xdr:row>
      <xdr:rowOff>131280</xdr:rowOff>
    </xdr:to>
    <xdr:sp macro="" textlink="">
      <xdr:nvSpPr>
        <xdr:cNvPr id="256" name="円/楕円 255"/>
        <xdr:cNvSpPr/>
      </xdr:nvSpPr>
      <xdr:spPr>
        <a:xfrm>
          <a:off x="4584700" y="164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52557</xdr:rowOff>
    </xdr:from>
    <xdr:ext cx="534377" cy="259045"/>
    <xdr:sp macro="" textlink="">
      <xdr:nvSpPr>
        <xdr:cNvPr id="257" name="扶助費該当値テキスト"/>
        <xdr:cNvSpPr txBox="1"/>
      </xdr:nvSpPr>
      <xdr:spPr>
        <a:xfrm>
          <a:off x="4686300" y="163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138379</xdr:rowOff>
    </xdr:from>
    <xdr:to>
      <xdr:col>5</xdr:col>
      <xdr:colOff>409575</xdr:colOff>
      <xdr:row>96</xdr:row>
      <xdr:rowOff>68529</xdr:rowOff>
    </xdr:to>
    <xdr:sp macro="" textlink="">
      <xdr:nvSpPr>
        <xdr:cNvPr id="258" name="円/楕円 257"/>
        <xdr:cNvSpPr/>
      </xdr:nvSpPr>
      <xdr:spPr>
        <a:xfrm>
          <a:off x="3746500" y="164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85056</xdr:rowOff>
    </xdr:from>
    <xdr:ext cx="534377" cy="259045"/>
    <xdr:sp macro="" textlink="">
      <xdr:nvSpPr>
        <xdr:cNvPr id="259" name="テキスト ボックス 258"/>
        <xdr:cNvSpPr txBox="1"/>
      </xdr:nvSpPr>
      <xdr:spPr>
        <a:xfrm>
          <a:off x="3530111" y="16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16332</xdr:rowOff>
    </xdr:from>
    <xdr:to>
      <xdr:col>4</xdr:col>
      <xdr:colOff>206375</xdr:colOff>
      <xdr:row>96</xdr:row>
      <xdr:rowOff>117932</xdr:rowOff>
    </xdr:to>
    <xdr:sp macro="" textlink="">
      <xdr:nvSpPr>
        <xdr:cNvPr id="260" name="円/楕円 259"/>
        <xdr:cNvSpPr/>
      </xdr:nvSpPr>
      <xdr:spPr>
        <a:xfrm>
          <a:off x="2857500" y="164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134459</xdr:rowOff>
    </xdr:from>
    <xdr:ext cx="534377" cy="259045"/>
    <xdr:sp macro="" textlink="">
      <xdr:nvSpPr>
        <xdr:cNvPr id="261" name="テキスト ボックス 260"/>
        <xdr:cNvSpPr txBox="1"/>
      </xdr:nvSpPr>
      <xdr:spPr>
        <a:xfrm>
          <a:off x="2641111" y="162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35967</xdr:rowOff>
    </xdr:from>
    <xdr:to>
      <xdr:col>3</xdr:col>
      <xdr:colOff>3175</xdr:colOff>
      <xdr:row>96</xdr:row>
      <xdr:rowOff>137567</xdr:rowOff>
    </xdr:to>
    <xdr:sp macro="" textlink="">
      <xdr:nvSpPr>
        <xdr:cNvPr id="262" name="円/楕円 261"/>
        <xdr:cNvSpPr/>
      </xdr:nvSpPr>
      <xdr:spPr>
        <a:xfrm>
          <a:off x="1968500" y="164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154094</xdr:rowOff>
    </xdr:from>
    <xdr:ext cx="534377" cy="259045"/>
    <xdr:sp macro="" textlink="">
      <xdr:nvSpPr>
        <xdr:cNvPr id="263" name="テキスト ボックス 262"/>
        <xdr:cNvSpPr txBox="1"/>
      </xdr:nvSpPr>
      <xdr:spPr>
        <a:xfrm>
          <a:off x="1752111" y="162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151892</xdr:rowOff>
    </xdr:from>
    <xdr:to>
      <xdr:col>1</xdr:col>
      <xdr:colOff>485775</xdr:colOff>
      <xdr:row>97</xdr:row>
      <xdr:rowOff>82042</xdr:rowOff>
    </xdr:to>
    <xdr:sp macro="" textlink="">
      <xdr:nvSpPr>
        <xdr:cNvPr id="264" name="円/楕円 263"/>
        <xdr:cNvSpPr/>
      </xdr:nvSpPr>
      <xdr:spPr>
        <a:xfrm>
          <a:off x="1079500" y="166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98569</xdr:rowOff>
    </xdr:from>
    <xdr:ext cx="534377" cy="259045"/>
    <xdr:sp macro="" textlink="">
      <xdr:nvSpPr>
        <xdr:cNvPr id="265" name="テキスト ボックス 264"/>
        <xdr:cNvSpPr txBox="1"/>
      </xdr:nvSpPr>
      <xdr:spPr>
        <a:xfrm>
          <a:off x="863111" y="163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19538</xdr:rowOff>
    </xdr:from>
    <xdr:to>
      <xdr:col>15</xdr:col>
      <xdr:colOff>180975</xdr:colOff>
      <xdr:row>38</xdr:row>
      <xdr:rowOff>91529</xdr:rowOff>
    </xdr:to>
    <xdr:cxnSp macro="">
      <xdr:nvCxnSpPr>
        <xdr:cNvPr id="294" name="直線コネクタ 293"/>
        <xdr:cNvCxnSpPr/>
      </xdr:nvCxnSpPr>
      <xdr:spPr>
        <a:xfrm flipV="1">
          <a:off x="9639300" y="6534638"/>
          <a:ext cx="8382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78420</xdr:rowOff>
    </xdr:from>
    <xdr:to>
      <xdr:col>14</xdr:col>
      <xdr:colOff>28575</xdr:colOff>
      <xdr:row>38</xdr:row>
      <xdr:rowOff>91529</xdr:rowOff>
    </xdr:to>
    <xdr:cxnSp macro="">
      <xdr:nvCxnSpPr>
        <xdr:cNvPr id="297" name="直線コネクタ 296"/>
        <xdr:cNvCxnSpPr/>
      </xdr:nvCxnSpPr>
      <xdr:spPr>
        <a:xfrm>
          <a:off x="8750300" y="6593520"/>
          <a:ext cx="889000" cy="1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73792</xdr:rowOff>
    </xdr:from>
    <xdr:to>
      <xdr:col>12</xdr:col>
      <xdr:colOff>511175</xdr:colOff>
      <xdr:row>38</xdr:row>
      <xdr:rowOff>78420</xdr:rowOff>
    </xdr:to>
    <xdr:cxnSp macro="">
      <xdr:nvCxnSpPr>
        <xdr:cNvPr id="300" name="直線コネクタ 299"/>
        <xdr:cNvCxnSpPr/>
      </xdr:nvCxnSpPr>
      <xdr:spPr>
        <a:xfrm>
          <a:off x="7861300" y="6588892"/>
          <a:ext cx="8890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72027</xdr:rowOff>
    </xdr:from>
    <xdr:to>
      <xdr:col>11</xdr:col>
      <xdr:colOff>307975</xdr:colOff>
      <xdr:row>38</xdr:row>
      <xdr:rowOff>73792</xdr:rowOff>
    </xdr:to>
    <xdr:cxnSp macro="">
      <xdr:nvCxnSpPr>
        <xdr:cNvPr id="303" name="直線コネクタ 302"/>
        <xdr:cNvCxnSpPr/>
      </xdr:nvCxnSpPr>
      <xdr:spPr>
        <a:xfrm>
          <a:off x="6972300" y="6587127"/>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140188</xdr:rowOff>
    </xdr:from>
    <xdr:to>
      <xdr:col>15</xdr:col>
      <xdr:colOff>231775</xdr:colOff>
      <xdr:row>38</xdr:row>
      <xdr:rowOff>70338</xdr:rowOff>
    </xdr:to>
    <xdr:sp macro="" textlink="">
      <xdr:nvSpPr>
        <xdr:cNvPr id="313" name="円/楕円 312"/>
        <xdr:cNvSpPr/>
      </xdr:nvSpPr>
      <xdr:spPr>
        <a:xfrm>
          <a:off x="10426700" y="64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55115</xdr:rowOff>
    </xdr:from>
    <xdr:ext cx="599010" cy="259045"/>
    <xdr:sp macro="" textlink="">
      <xdr:nvSpPr>
        <xdr:cNvPr id="314" name="補助費等該当値テキスト"/>
        <xdr:cNvSpPr txBox="1"/>
      </xdr:nvSpPr>
      <xdr:spPr>
        <a:xfrm>
          <a:off x="10528300" y="639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40729</xdr:rowOff>
    </xdr:from>
    <xdr:to>
      <xdr:col>14</xdr:col>
      <xdr:colOff>79375</xdr:colOff>
      <xdr:row>38</xdr:row>
      <xdr:rowOff>142329</xdr:rowOff>
    </xdr:to>
    <xdr:sp macro="" textlink="">
      <xdr:nvSpPr>
        <xdr:cNvPr id="315" name="円/楕円 314"/>
        <xdr:cNvSpPr/>
      </xdr:nvSpPr>
      <xdr:spPr>
        <a:xfrm>
          <a:off x="9588500" y="65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133456</xdr:rowOff>
    </xdr:from>
    <xdr:ext cx="534377" cy="259045"/>
    <xdr:sp macro="" textlink="">
      <xdr:nvSpPr>
        <xdr:cNvPr id="316" name="テキスト ボックス 315"/>
        <xdr:cNvSpPr txBox="1"/>
      </xdr:nvSpPr>
      <xdr:spPr>
        <a:xfrm>
          <a:off x="9372111" y="66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27620</xdr:rowOff>
    </xdr:from>
    <xdr:to>
      <xdr:col>12</xdr:col>
      <xdr:colOff>561975</xdr:colOff>
      <xdr:row>38</xdr:row>
      <xdr:rowOff>129220</xdr:rowOff>
    </xdr:to>
    <xdr:sp macro="" textlink="">
      <xdr:nvSpPr>
        <xdr:cNvPr id="317" name="円/楕円 316"/>
        <xdr:cNvSpPr/>
      </xdr:nvSpPr>
      <xdr:spPr>
        <a:xfrm>
          <a:off x="8699500" y="65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120347</xdr:rowOff>
    </xdr:from>
    <xdr:ext cx="534377" cy="259045"/>
    <xdr:sp macro="" textlink="">
      <xdr:nvSpPr>
        <xdr:cNvPr id="318" name="テキスト ボックス 317"/>
        <xdr:cNvSpPr txBox="1"/>
      </xdr:nvSpPr>
      <xdr:spPr>
        <a:xfrm>
          <a:off x="8483111" y="663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22992</xdr:rowOff>
    </xdr:from>
    <xdr:to>
      <xdr:col>11</xdr:col>
      <xdr:colOff>358775</xdr:colOff>
      <xdr:row>38</xdr:row>
      <xdr:rowOff>124592</xdr:rowOff>
    </xdr:to>
    <xdr:sp macro="" textlink="">
      <xdr:nvSpPr>
        <xdr:cNvPr id="319" name="円/楕円 318"/>
        <xdr:cNvSpPr/>
      </xdr:nvSpPr>
      <xdr:spPr>
        <a:xfrm>
          <a:off x="7810500" y="65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115719</xdr:rowOff>
    </xdr:from>
    <xdr:ext cx="534377" cy="259045"/>
    <xdr:sp macro="" textlink="">
      <xdr:nvSpPr>
        <xdr:cNvPr id="320" name="テキスト ボックス 319"/>
        <xdr:cNvSpPr txBox="1"/>
      </xdr:nvSpPr>
      <xdr:spPr>
        <a:xfrm>
          <a:off x="7594111" y="66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21227</xdr:rowOff>
    </xdr:from>
    <xdr:to>
      <xdr:col>10</xdr:col>
      <xdr:colOff>155575</xdr:colOff>
      <xdr:row>38</xdr:row>
      <xdr:rowOff>122827</xdr:rowOff>
    </xdr:to>
    <xdr:sp macro="" textlink="">
      <xdr:nvSpPr>
        <xdr:cNvPr id="321" name="円/楕円 320"/>
        <xdr:cNvSpPr/>
      </xdr:nvSpPr>
      <xdr:spPr>
        <a:xfrm>
          <a:off x="6921500" y="65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113954</xdr:rowOff>
    </xdr:from>
    <xdr:ext cx="534377" cy="259045"/>
    <xdr:sp macro="" textlink="">
      <xdr:nvSpPr>
        <xdr:cNvPr id="322" name="テキスト ボックス 321"/>
        <xdr:cNvSpPr txBox="1"/>
      </xdr:nvSpPr>
      <xdr:spPr>
        <a:xfrm>
          <a:off x="6705111" y="66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61779</xdr:rowOff>
    </xdr:from>
    <xdr:to>
      <xdr:col>15</xdr:col>
      <xdr:colOff>180975</xdr:colOff>
      <xdr:row>58</xdr:row>
      <xdr:rowOff>77612</xdr:rowOff>
    </xdr:to>
    <xdr:cxnSp macro="">
      <xdr:nvCxnSpPr>
        <xdr:cNvPr id="351" name="直線コネクタ 350"/>
        <xdr:cNvCxnSpPr/>
      </xdr:nvCxnSpPr>
      <xdr:spPr>
        <a:xfrm>
          <a:off x="9639300" y="10005879"/>
          <a:ext cx="838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61779</xdr:rowOff>
    </xdr:from>
    <xdr:to>
      <xdr:col>14</xdr:col>
      <xdr:colOff>28575</xdr:colOff>
      <xdr:row>58</xdr:row>
      <xdr:rowOff>118372</xdr:rowOff>
    </xdr:to>
    <xdr:cxnSp macro="">
      <xdr:nvCxnSpPr>
        <xdr:cNvPr id="354" name="直線コネクタ 353"/>
        <xdr:cNvCxnSpPr/>
      </xdr:nvCxnSpPr>
      <xdr:spPr>
        <a:xfrm flipV="1">
          <a:off x="8750300" y="10005879"/>
          <a:ext cx="889000" cy="5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118372</xdr:rowOff>
    </xdr:from>
    <xdr:to>
      <xdr:col>12</xdr:col>
      <xdr:colOff>511175</xdr:colOff>
      <xdr:row>58</xdr:row>
      <xdr:rowOff>125345</xdr:rowOff>
    </xdr:to>
    <xdr:cxnSp macro="">
      <xdr:nvCxnSpPr>
        <xdr:cNvPr id="357" name="直線コネクタ 356"/>
        <xdr:cNvCxnSpPr/>
      </xdr:nvCxnSpPr>
      <xdr:spPr>
        <a:xfrm flipV="1">
          <a:off x="7861300" y="10062472"/>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83689</xdr:rowOff>
    </xdr:from>
    <xdr:to>
      <xdr:col>11</xdr:col>
      <xdr:colOff>307975</xdr:colOff>
      <xdr:row>58</xdr:row>
      <xdr:rowOff>125345</xdr:rowOff>
    </xdr:to>
    <xdr:cxnSp macro="">
      <xdr:nvCxnSpPr>
        <xdr:cNvPr id="360" name="直線コネクタ 359"/>
        <xdr:cNvCxnSpPr/>
      </xdr:nvCxnSpPr>
      <xdr:spPr>
        <a:xfrm>
          <a:off x="6972300" y="10027789"/>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26812</xdr:rowOff>
    </xdr:from>
    <xdr:to>
      <xdr:col>15</xdr:col>
      <xdr:colOff>231775</xdr:colOff>
      <xdr:row>58</xdr:row>
      <xdr:rowOff>128412</xdr:rowOff>
    </xdr:to>
    <xdr:sp macro="" textlink="">
      <xdr:nvSpPr>
        <xdr:cNvPr id="370" name="円/楕円 369"/>
        <xdr:cNvSpPr/>
      </xdr:nvSpPr>
      <xdr:spPr>
        <a:xfrm>
          <a:off x="10426700" y="99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113189</xdr:rowOff>
    </xdr:from>
    <xdr:ext cx="599010" cy="259045"/>
    <xdr:sp macro="" textlink="">
      <xdr:nvSpPr>
        <xdr:cNvPr id="371" name="普通建設事業費該当値テキスト"/>
        <xdr:cNvSpPr txBox="1"/>
      </xdr:nvSpPr>
      <xdr:spPr>
        <a:xfrm>
          <a:off x="10528300" y="988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181,481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10979</xdr:rowOff>
    </xdr:from>
    <xdr:to>
      <xdr:col>14</xdr:col>
      <xdr:colOff>79375</xdr:colOff>
      <xdr:row>58</xdr:row>
      <xdr:rowOff>112579</xdr:rowOff>
    </xdr:to>
    <xdr:sp macro="" textlink="">
      <xdr:nvSpPr>
        <xdr:cNvPr id="372" name="円/楕円 371"/>
        <xdr:cNvSpPr/>
      </xdr:nvSpPr>
      <xdr:spPr>
        <a:xfrm>
          <a:off x="9588500" y="99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103706</xdr:rowOff>
    </xdr:from>
    <xdr:ext cx="599010" cy="259045"/>
    <xdr:sp macro="" textlink="">
      <xdr:nvSpPr>
        <xdr:cNvPr id="373" name="テキスト ボックス 372"/>
        <xdr:cNvSpPr txBox="1"/>
      </xdr:nvSpPr>
      <xdr:spPr>
        <a:xfrm>
          <a:off x="9339794" y="1004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67572</xdr:rowOff>
    </xdr:from>
    <xdr:to>
      <xdr:col>12</xdr:col>
      <xdr:colOff>561975</xdr:colOff>
      <xdr:row>58</xdr:row>
      <xdr:rowOff>169172</xdr:rowOff>
    </xdr:to>
    <xdr:sp macro="" textlink="">
      <xdr:nvSpPr>
        <xdr:cNvPr id="374" name="円/楕円 373"/>
        <xdr:cNvSpPr/>
      </xdr:nvSpPr>
      <xdr:spPr>
        <a:xfrm>
          <a:off x="8699500" y="100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160299</xdr:rowOff>
    </xdr:from>
    <xdr:ext cx="599010" cy="259045"/>
    <xdr:sp macro="" textlink="">
      <xdr:nvSpPr>
        <xdr:cNvPr id="375" name="テキスト ボックス 374"/>
        <xdr:cNvSpPr txBox="1"/>
      </xdr:nvSpPr>
      <xdr:spPr>
        <a:xfrm>
          <a:off x="8450794" y="1010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74545</xdr:rowOff>
    </xdr:from>
    <xdr:to>
      <xdr:col>11</xdr:col>
      <xdr:colOff>358775</xdr:colOff>
      <xdr:row>59</xdr:row>
      <xdr:rowOff>4695</xdr:rowOff>
    </xdr:to>
    <xdr:sp macro="" textlink="">
      <xdr:nvSpPr>
        <xdr:cNvPr id="376" name="円/楕円 375"/>
        <xdr:cNvSpPr/>
      </xdr:nvSpPr>
      <xdr:spPr>
        <a:xfrm>
          <a:off x="7810500" y="1001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167272</xdr:rowOff>
    </xdr:from>
    <xdr:ext cx="599010" cy="259045"/>
    <xdr:sp macro="" textlink="">
      <xdr:nvSpPr>
        <xdr:cNvPr id="377" name="テキスト ボックス 376"/>
        <xdr:cNvSpPr txBox="1"/>
      </xdr:nvSpPr>
      <xdr:spPr>
        <a:xfrm>
          <a:off x="7561794" y="1011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32889</xdr:rowOff>
    </xdr:from>
    <xdr:to>
      <xdr:col>10</xdr:col>
      <xdr:colOff>155575</xdr:colOff>
      <xdr:row>58</xdr:row>
      <xdr:rowOff>134489</xdr:rowOff>
    </xdr:to>
    <xdr:sp macro="" textlink="">
      <xdr:nvSpPr>
        <xdr:cNvPr id="378" name="円/楕円 377"/>
        <xdr:cNvSpPr/>
      </xdr:nvSpPr>
      <xdr:spPr>
        <a:xfrm>
          <a:off x="6921500" y="99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125616</xdr:rowOff>
    </xdr:from>
    <xdr:ext cx="599010" cy="259045"/>
    <xdr:sp macro="" textlink="">
      <xdr:nvSpPr>
        <xdr:cNvPr id="379" name="テキスト ボックス 378"/>
        <xdr:cNvSpPr txBox="1"/>
      </xdr:nvSpPr>
      <xdr:spPr>
        <a:xfrm>
          <a:off x="6672794" y="1006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7344</xdr:rowOff>
    </xdr:from>
    <xdr:to>
      <xdr:col>15</xdr:col>
      <xdr:colOff>180975</xdr:colOff>
      <xdr:row>78</xdr:row>
      <xdr:rowOff>12226</xdr:rowOff>
    </xdr:to>
    <xdr:cxnSp macro="">
      <xdr:nvCxnSpPr>
        <xdr:cNvPr id="408" name="直線コネクタ 407"/>
        <xdr:cNvCxnSpPr/>
      </xdr:nvCxnSpPr>
      <xdr:spPr>
        <a:xfrm flipV="1">
          <a:off x="9639300" y="13380444"/>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127994</xdr:rowOff>
    </xdr:from>
    <xdr:to>
      <xdr:col>15</xdr:col>
      <xdr:colOff>231775</xdr:colOff>
      <xdr:row>78</xdr:row>
      <xdr:rowOff>58144</xdr:rowOff>
    </xdr:to>
    <xdr:sp macro="" textlink="">
      <xdr:nvSpPr>
        <xdr:cNvPr id="418" name="円/楕円 417"/>
        <xdr:cNvSpPr/>
      </xdr:nvSpPr>
      <xdr:spPr>
        <a:xfrm>
          <a:off x="10426700" y="133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150871</xdr:rowOff>
    </xdr:from>
    <xdr:ext cx="599010" cy="259045"/>
    <xdr:sp macro="" textlink="">
      <xdr:nvSpPr>
        <xdr:cNvPr id="419" name="普通建設事業費 （ うち新規整備　）該当値テキスト"/>
        <xdr:cNvSpPr txBox="1"/>
      </xdr:nvSpPr>
      <xdr:spPr>
        <a:xfrm>
          <a:off x="10528300" y="131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132876</xdr:rowOff>
    </xdr:from>
    <xdr:to>
      <xdr:col>14</xdr:col>
      <xdr:colOff>79375</xdr:colOff>
      <xdr:row>78</xdr:row>
      <xdr:rowOff>63026</xdr:rowOff>
    </xdr:to>
    <xdr:sp macro="" textlink="">
      <xdr:nvSpPr>
        <xdr:cNvPr id="420" name="円/楕円 419"/>
        <xdr:cNvSpPr/>
      </xdr:nvSpPr>
      <xdr:spPr>
        <a:xfrm>
          <a:off x="9588500" y="133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79553</xdr:rowOff>
    </xdr:from>
    <xdr:ext cx="599010" cy="259045"/>
    <xdr:sp macro="" textlink="">
      <xdr:nvSpPr>
        <xdr:cNvPr id="421" name="テキスト ボックス 420"/>
        <xdr:cNvSpPr txBox="1"/>
      </xdr:nvSpPr>
      <xdr:spPr>
        <a:xfrm>
          <a:off x="9339794" y="1310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105383</xdr:rowOff>
    </xdr:from>
    <xdr:to>
      <xdr:col>15</xdr:col>
      <xdr:colOff>180975</xdr:colOff>
      <xdr:row>98</xdr:row>
      <xdr:rowOff>125431</xdr:rowOff>
    </xdr:to>
    <xdr:cxnSp macro="">
      <xdr:nvCxnSpPr>
        <xdr:cNvPr id="448" name="直線コネクタ 447"/>
        <xdr:cNvCxnSpPr/>
      </xdr:nvCxnSpPr>
      <xdr:spPr>
        <a:xfrm>
          <a:off x="9639300" y="16907483"/>
          <a:ext cx="8382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74631</xdr:rowOff>
    </xdr:from>
    <xdr:to>
      <xdr:col>15</xdr:col>
      <xdr:colOff>231775</xdr:colOff>
      <xdr:row>99</xdr:row>
      <xdr:rowOff>4781</xdr:rowOff>
    </xdr:to>
    <xdr:sp macro="" textlink="">
      <xdr:nvSpPr>
        <xdr:cNvPr id="458" name="円/楕円 457"/>
        <xdr:cNvSpPr/>
      </xdr:nvSpPr>
      <xdr:spPr>
        <a:xfrm>
          <a:off x="10426700" y="168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161008</xdr:rowOff>
    </xdr:from>
    <xdr:ext cx="534377" cy="259045"/>
    <xdr:sp macro="" textlink="">
      <xdr:nvSpPr>
        <xdr:cNvPr id="459" name="普通建設事業費 （ うち更新整備　）該当値テキスト"/>
        <xdr:cNvSpPr txBox="1"/>
      </xdr:nvSpPr>
      <xdr:spPr>
        <a:xfrm>
          <a:off x="10528300" y="167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54583</xdr:rowOff>
    </xdr:from>
    <xdr:to>
      <xdr:col>14</xdr:col>
      <xdr:colOff>79375</xdr:colOff>
      <xdr:row>98</xdr:row>
      <xdr:rowOff>156183</xdr:rowOff>
    </xdr:to>
    <xdr:sp macro="" textlink="">
      <xdr:nvSpPr>
        <xdr:cNvPr id="460" name="円/楕円 459"/>
        <xdr:cNvSpPr/>
      </xdr:nvSpPr>
      <xdr:spPr>
        <a:xfrm>
          <a:off x="9588500" y="168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147310</xdr:rowOff>
    </xdr:from>
    <xdr:ext cx="534377" cy="259045"/>
    <xdr:sp macro="" textlink="">
      <xdr:nvSpPr>
        <xdr:cNvPr id="461" name="テキスト ボックス 460"/>
        <xdr:cNvSpPr txBox="1"/>
      </xdr:nvSpPr>
      <xdr:spPr>
        <a:xfrm>
          <a:off x="9372111" y="169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130001</xdr:rowOff>
    </xdr:from>
    <xdr:to>
      <xdr:col>23</xdr:col>
      <xdr:colOff>517525</xdr:colOff>
      <xdr:row>38</xdr:row>
      <xdr:rowOff>133594</xdr:rowOff>
    </xdr:to>
    <xdr:cxnSp macro="">
      <xdr:nvCxnSpPr>
        <xdr:cNvPr id="488" name="直線コネクタ 487"/>
        <xdr:cNvCxnSpPr/>
      </xdr:nvCxnSpPr>
      <xdr:spPr>
        <a:xfrm>
          <a:off x="15481300" y="6645101"/>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124558</xdr:rowOff>
    </xdr:from>
    <xdr:to>
      <xdr:col>22</xdr:col>
      <xdr:colOff>365125</xdr:colOff>
      <xdr:row>38</xdr:row>
      <xdr:rowOff>130001</xdr:rowOff>
    </xdr:to>
    <xdr:cxnSp macro="">
      <xdr:nvCxnSpPr>
        <xdr:cNvPr id="491" name="直線コネクタ 490"/>
        <xdr:cNvCxnSpPr/>
      </xdr:nvCxnSpPr>
      <xdr:spPr>
        <a:xfrm>
          <a:off x="14592300" y="663965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124558</xdr:rowOff>
    </xdr:from>
    <xdr:to>
      <xdr:col>21</xdr:col>
      <xdr:colOff>161925</xdr:colOff>
      <xdr:row>38</xdr:row>
      <xdr:rowOff>139085</xdr:rowOff>
    </xdr:to>
    <xdr:cxnSp macro="">
      <xdr:nvCxnSpPr>
        <xdr:cNvPr id="494" name="直線コネクタ 493"/>
        <xdr:cNvCxnSpPr/>
      </xdr:nvCxnSpPr>
      <xdr:spPr>
        <a:xfrm flipV="1">
          <a:off x="13703300" y="6639658"/>
          <a:ext cx="889000" cy="1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139085</xdr:rowOff>
    </xdr:from>
    <xdr:to>
      <xdr:col>19</xdr:col>
      <xdr:colOff>644525</xdr:colOff>
      <xdr:row>38</xdr:row>
      <xdr:rowOff>139691</xdr:rowOff>
    </xdr:to>
    <xdr:cxnSp macro="">
      <xdr:nvCxnSpPr>
        <xdr:cNvPr id="497" name="直線コネクタ 496"/>
        <xdr:cNvCxnSpPr/>
      </xdr:nvCxnSpPr>
      <xdr:spPr>
        <a:xfrm flipV="1">
          <a:off x="12814300" y="6654185"/>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82794</xdr:rowOff>
    </xdr:from>
    <xdr:to>
      <xdr:col>23</xdr:col>
      <xdr:colOff>568325</xdr:colOff>
      <xdr:row>39</xdr:row>
      <xdr:rowOff>12944</xdr:rowOff>
    </xdr:to>
    <xdr:sp macro="" textlink="">
      <xdr:nvSpPr>
        <xdr:cNvPr id="507" name="円/楕円 506"/>
        <xdr:cNvSpPr/>
      </xdr:nvSpPr>
      <xdr:spPr>
        <a:xfrm>
          <a:off x="16268700" y="65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79201</xdr:rowOff>
    </xdr:from>
    <xdr:to>
      <xdr:col>22</xdr:col>
      <xdr:colOff>415925</xdr:colOff>
      <xdr:row>39</xdr:row>
      <xdr:rowOff>9351</xdr:rowOff>
    </xdr:to>
    <xdr:sp macro="" textlink="">
      <xdr:nvSpPr>
        <xdr:cNvPr id="509" name="円/楕円 508"/>
        <xdr:cNvSpPr/>
      </xdr:nvSpPr>
      <xdr:spPr>
        <a:xfrm>
          <a:off x="15430500" y="65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478</xdr:rowOff>
    </xdr:from>
    <xdr:ext cx="469744" cy="259045"/>
    <xdr:sp macro="" textlink="">
      <xdr:nvSpPr>
        <xdr:cNvPr id="510" name="テキスト ボックス 509"/>
        <xdr:cNvSpPr txBox="1"/>
      </xdr:nvSpPr>
      <xdr:spPr>
        <a:xfrm>
          <a:off x="15246427" y="66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73758</xdr:rowOff>
    </xdr:from>
    <xdr:to>
      <xdr:col>21</xdr:col>
      <xdr:colOff>212725</xdr:colOff>
      <xdr:row>39</xdr:row>
      <xdr:rowOff>3908</xdr:rowOff>
    </xdr:to>
    <xdr:sp macro="" textlink="">
      <xdr:nvSpPr>
        <xdr:cNvPr id="511" name="円/楕円 510"/>
        <xdr:cNvSpPr/>
      </xdr:nvSpPr>
      <xdr:spPr>
        <a:xfrm>
          <a:off x="14541500" y="65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166485</xdr:rowOff>
    </xdr:from>
    <xdr:ext cx="469744" cy="259045"/>
    <xdr:sp macro="" textlink="">
      <xdr:nvSpPr>
        <xdr:cNvPr id="512" name="テキスト ボックス 511"/>
        <xdr:cNvSpPr txBox="1"/>
      </xdr:nvSpPr>
      <xdr:spPr>
        <a:xfrm>
          <a:off x="14357427" y="668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88285</xdr:rowOff>
    </xdr:from>
    <xdr:to>
      <xdr:col>20</xdr:col>
      <xdr:colOff>9525</xdr:colOff>
      <xdr:row>39</xdr:row>
      <xdr:rowOff>18435</xdr:rowOff>
    </xdr:to>
    <xdr:sp macro="" textlink="">
      <xdr:nvSpPr>
        <xdr:cNvPr id="513" name="円/楕円 512"/>
        <xdr:cNvSpPr/>
      </xdr:nvSpPr>
      <xdr:spPr>
        <a:xfrm>
          <a:off x="13652500" y="6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9562</xdr:rowOff>
    </xdr:from>
    <xdr:ext cx="378565" cy="259045"/>
    <xdr:sp macro="" textlink="">
      <xdr:nvSpPr>
        <xdr:cNvPr id="514" name="テキスト ボックス 513"/>
        <xdr:cNvSpPr txBox="1"/>
      </xdr:nvSpPr>
      <xdr:spPr>
        <a:xfrm>
          <a:off x="13514017" y="6696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88891</xdr:rowOff>
    </xdr:from>
    <xdr:to>
      <xdr:col>18</xdr:col>
      <xdr:colOff>492125</xdr:colOff>
      <xdr:row>39</xdr:row>
      <xdr:rowOff>19041</xdr:rowOff>
    </xdr:to>
    <xdr:sp macro="" textlink="">
      <xdr:nvSpPr>
        <xdr:cNvPr id="515" name="円/楕円 514"/>
        <xdr:cNvSpPr/>
      </xdr:nvSpPr>
      <xdr:spPr>
        <a:xfrm>
          <a:off x="12763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10168</xdr:rowOff>
    </xdr:from>
    <xdr:ext cx="249299" cy="259045"/>
    <xdr:sp macro="" textlink="">
      <xdr:nvSpPr>
        <xdr:cNvPr id="516" name="テキスト ボックス 515"/>
        <xdr:cNvSpPr txBox="1"/>
      </xdr:nvSpPr>
      <xdr:spPr>
        <a:xfrm>
          <a:off x="12689649"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75121</xdr:rowOff>
    </xdr:from>
    <xdr:to>
      <xdr:col>23</xdr:col>
      <xdr:colOff>517525</xdr:colOff>
      <xdr:row>78</xdr:row>
      <xdr:rowOff>94174</xdr:rowOff>
    </xdr:to>
    <xdr:cxnSp macro="">
      <xdr:nvCxnSpPr>
        <xdr:cNvPr id="600" name="直線コネクタ 599"/>
        <xdr:cNvCxnSpPr/>
      </xdr:nvCxnSpPr>
      <xdr:spPr>
        <a:xfrm>
          <a:off x="15481300" y="13448221"/>
          <a:ext cx="8382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63658</xdr:rowOff>
    </xdr:from>
    <xdr:to>
      <xdr:col>22</xdr:col>
      <xdr:colOff>365125</xdr:colOff>
      <xdr:row>78</xdr:row>
      <xdr:rowOff>75121</xdr:rowOff>
    </xdr:to>
    <xdr:cxnSp macro="">
      <xdr:nvCxnSpPr>
        <xdr:cNvPr id="603" name="直線コネクタ 602"/>
        <xdr:cNvCxnSpPr/>
      </xdr:nvCxnSpPr>
      <xdr:spPr>
        <a:xfrm>
          <a:off x="14592300" y="1343675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46858</xdr:rowOff>
    </xdr:from>
    <xdr:to>
      <xdr:col>21</xdr:col>
      <xdr:colOff>161925</xdr:colOff>
      <xdr:row>78</xdr:row>
      <xdr:rowOff>63658</xdr:rowOff>
    </xdr:to>
    <xdr:cxnSp macro="">
      <xdr:nvCxnSpPr>
        <xdr:cNvPr id="606" name="直線コネクタ 605"/>
        <xdr:cNvCxnSpPr/>
      </xdr:nvCxnSpPr>
      <xdr:spPr>
        <a:xfrm>
          <a:off x="13703300" y="13419958"/>
          <a:ext cx="889000" cy="1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18207</xdr:rowOff>
    </xdr:from>
    <xdr:to>
      <xdr:col>19</xdr:col>
      <xdr:colOff>644525</xdr:colOff>
      <xdr:row>78</xdr:row>
      <xdr:rowOff>46858</xdr:rowOff>
    </xdr:to>
    <xdr:cxnSp macro="">
      <xdr:nvCxnSpPr>
        <xdr:cNvPr id="609" name="直線コネクタ 608"/>
        <xdr:cNvCxnSpPr/>
      </xdr:nvCxnSpPr>
      <xdr:spPr>
        <a:xfrm>
          <a:off x="12814300" y="13391307"/>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43374</xdr:rowOff>
    </xdr:from>
    <xdr:to>
      <xdr:col>23</xdr:col>
      <xdr:colOff>568325</xdr:colOff>
      <xdr:row>78</xdr:row>
      <xdr:rowOff>144974</xdr:rowOff>
    </xdr:to>
    <xdr:sp macro="" textlink="">
      <xdr:nvSpPr>
        <xdr:cNvPr id="619" name="円/楕円 618"/>
        <xdr:cNvSpPr/>
      </xdr:nvSpPr>
      <xdr:spPr>
        <a:xfrm>
          <a:off x="16268700" y="134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129751</xdr:rowOff>
    </xdr:from>
    <xdr:ext cx="534377" cy="259045"/>
    <xdr:sp macro="" textlink="">
      <xdr:nvSpPr>
        <xdr:cNvPr id="620" name="公債費該当値テキスト"/>
        <xdr:cNvSpPr txBox="1"/>
      </xdr:nvSpPr>
      <xdr:spPr>
        <a:xfrm>
          <a:off x="16370300" y="133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24321</xdr:rowOff>
    </xdr:from>
    <xdr:to>
      <xdr:col>22</xdr:col>
      <xdr:colOff>415925</xdr:colOff>
      <xdr:row>78</xdr:row>
      <xdr:rowOff>125921</xdr:rowOff>
    </xdr:to>
    <xdr:sp macro="" textlink="">
      <xdr:nvSpPr>
        <xdr:cNvPr id="621" name="円/楕円 620"/>
        <xdr:cNvSpPr/>
      </xdr:nvSpPr>
      <xdr:spPr>
        <a:xfrm>
          <a:off x="15430500" y="133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117048</xdr:rowOff>
    </xdr:from>
    <xdr:ext cx="534377" cy="259045"/>
    <xdr:sp macro="" textlink="">
      <xdr:nvSpPr>
        <xdr:cNvPr id="622" name="テキスト ボックス 621"/>
        <xdr:cNvSpPr txBox="1"/>
      </xdr:nvSpPr>
      <xdr:spPr>
        <a:xfrm>
          <a:off x="15214111" y="13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12858</xdr:rowOff>
    </xdr:from>
    <xdr:to>
      <xdr:col>21</xdr:col>
      <xdr:colOff>212725</xdr:colOff>
      <xdr:row>78</xdr:row>
      <xdr:rowOff>114458</xdr:rowOff>
    </xdr:to>
    <xdr:sp macro="" textlink="">
      <xdr:nvSpPr>
        <xdr:cNvPr id="623" name="円/楕円 622"/>
        <xdr:cNvSpPr/>
      </xdr:nvSpPr>
      <xdr:spPr>
        <a:xfrm>
          <a:off x="14541500" y="133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105585</xdr:rowOff>
    </xdr:from>
    <xdr:ext cx="534377" cy="259045"/>
    <xdr:sp macro="" textlink="">
      <xdr:nvSpPr>
        <xdr:cNvPr id="624" name="テキスト ボックス 623"/>
        <xdr:cNvSpPr txBox="1"/>
      </xdr:nvSpPr>
      <xdr:spPr>
        <a:xfrm>
          <a:off x="14325111" y="134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167508</xdr:rowOff>
    </xdr:from>
    <xdr:to>
      <xdr:col>20</xdr:col>
      <xdr:colOff>9525</xdr:colOff>
      <xdr:row>78</xdr:row>
      <xdr:rowOff>97658</xdr:rowOff>
    </xdr:to>
    <xdr:sp macro="" textlink="">
      <xdr:nvSpPr>
        <xdr:cNvPr id="625" name="円/楕円 624"/>
        <xdr:cNvSpPr/>
      </xdr:nvSpPr>
      <xdr:spPr>
        <a:xfrm>
          <a:off x="13652500" y="133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88785</xdr:rowOff>
    </xdr:from>
    <xdr:ext cx="534377" cy="259045"/>
    <xdr:sp macro="" textlink="">
      <xdr:nvSpPr>
        <xdr:cNvPr id="626" name="テキスト ボックス 625"/>
        <xdr:cNvSpPr txBox="1"/>
      </xdr:nvSpPr>
      <xdr:spPr>
        <a:xfrm>
          <a:off x="13436111" y="1346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138857</xdr:rowOff>
    </xdr:from>
    <xdr:to>
      <xdr:col>18</xdr:col>
      <xdr:colOff>492125</xdr:colOff>
      <xdr:row>78</xdr:row>
      <xdr:rowOff>69007</xdr:rowOff>
    </xdr:to>
    <xdr:sp macro="" textlink="">
      <xdr:nvSpPr>
        <xdr:cNvPr id="627" name="円/楕円 626"/>
        <xdr:cNvSpPr/>
      </xdr:nvSpPr>
      <xdr:spPr>
        <a:xfrm>
          <a:off x="12763500" y="133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60134</xdr:rowOff>
    </xdr:from>
    <xdr:ext cx="599010" cy="259045"/>
    <xdr:sp macro="" textlink="">
      <xdr:nvSpPr>
        <xdr:cNvPr id="628" name="テキスト ボックス 627"/>
        <xdr:cNvSpPr txBox="1"/>
      </xdr:nvSpPr>
      <xdr:spPr>
        <a:xfrm>
          <a:off x="12514794" y="1343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79795</xdr:rowOff>
    </xdr:from>
    <xdr:to>
      <xdr:col>23</xdr:col>
      <xdr:colOff>517525</xdr:colOff>
      <xdr:row>98</xdr:row>
      <xdr:rowOff>153138</xdr:rowOff>
    </xdr:to>
    <xdr:cxnSp macro="">
      <xdr:nvCxnSpPr>
        <xdr:cNvPr id="657" name="直線コネクタ 656"/>
        <xdr:cNvCxnSpPr/>
      </xdr:nvCxnSpPr>
      <xdr:spPr>
        <a:xfrm flipV="1">
          <a:off x="15481300" y="16881895"/>
          <a:ext cx="8382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93063</xdr:rowOff>
    </xdr:from>
    <xdr:to>
      <xdr:col>22</xdr:col>
      <xdr:colOff>365125</xdr:colOff>
      <xdr:row>98</xdr:row>
      <xdr:rowOff>153138</xdr:rowOff>
    </xdr:to>
    <xdr:cxnSp macro="">
      <xdr:nvCxnSpPr>
        <xdr:cNvPr id="660" name="直線コネクタ 659"/>
        <xdr:cNvCxnSpPr/>
      </xdr:nvCxnSpPr>
      <xdr:spPr>
        <a:xfrm>
          <a:off x="14592300" y="16895163"/>
          <a:ext cx="8890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40224</xdr:rowOff>
    </xdr:from>
    <xdr:to>
      <xdr:col>21</xdr:col>
      <xdr:colOff>161925</xdr:colOff>
      <xdr:row>98</xdr:row>
      <xdr:rowOff>93063</xdr:rowOff>
    </xdr:to>
    <xdr:cxnSp macro="">
      <xdr:nvCxnSpPr>
        <xdr:cNvPr id="663" name="直線コネクタ 662"/>
        <xdr:cNvCxnSpPr/>
      </xdr:nvCxnSpPr>
      <xdr:spPr>
        <a:xfrm>
          <a:off x="13703300" y="16842324"/>
          <a:ext cx="889000" cy="5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40224</xdr:rowOff>
    </xdr:from>
    <xdr:to>
      <xdr:col>19</xdr:col>
      <xdr:colOff>644525</xdr:colOff>
      <xdr:row>98</xdr:row>
      <xdr:rowOff>65243</xdr:rowOff>
    </xdr:to>
    <xdr:cxnSp macro="">
      <xdr:nvCxnSpPr>
        <xdr:cNvPr id="666" name="直線コネクタ 665"/>
        <xdr:cNvCxnSpPr/>
      </xdr:nvCxnSpPr>
      <xdr:spPr>
        <a:xfrm flipV="1">
          <a:off x="12814300" y="16842324"/>
          <a:ext cx="889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28995</xdr:rowOff>
    </xdr:from>
    <xdr:to>
      <xdr:col>23</xdr:col>
      <xdr:colOff>568325</xdr:colOff>
      <xdr:row>98</xdr:row>
      <xdr:rowOff>130595</xdr:rowOff>
    </xdr:to>
    <xdr:sp macro="" textlink="">
      <xdr:nvSpPr>
        <xdr:cNvPr id="676" name="円/楕円 675"/>
        <xdr:cNvSpPr/>
      </xdr:nvSpPr>
      <xdr:spPr>
        <a:xfrm>
          <a:off x="16268700" y="168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51872</xdr:rowOff>
    </xdr:from>
    <xdr:ext cx="599010" cy="259045"/>
    <xdr:sp macro="" textlink="">
      <xdr:nvSpPr>
        <xdr:cNvPr id="677" name="積立金該当値テキスト"/>
        <xdr:cNvSpPr txBox="1"/>
      </xdr:nvSpPr>
      <xdr:spPr>
        <a:xfrm>
          <a:off x="16370300" y="166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102338</xdr:rowOff>
    </xdr:from>
    <xdr:to>
      <xdr:col>22</xdr:col>
      <xdr:colOff>415925</xdr:colOff>
      <xdr:row>99</xdr:row>
      <xdr:rowOff>32488</xdr:rowOff>
    </xdr:to>
    <xdr:sp macro="" textlink="">
      <xdr:nvSpPr>
        <xdr:cNvPr id="678" name="円/楕円 677"/>
        <xdr:cNvSpPr/>
      </xdr:nvSpPr>
      <xdr:spPr>
        <a:xfrm>
          <a:off x="15430500" y="169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23615</xdr:rowOff>
    </xdr:from>
    <xdr:ext cx="534377" cy="259045"/>
    <xdr:sp macro="" textlink="">
      <xdr:nvSpPr>
        <xdr:cNvPr id="679" name="テキスト ボックス 678"/>
        <xdr:cNvSpPr txBox="1"/>
      </xdr:nvSpPr>
      <xdr:spPr>
        <a:xfrm>
          <a:off x="15214111" y="1699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42263</xdr:rowOff>
    </xdr:from>
    <xdr:to>
      <xdr:col>21</xdr:col>
      <xdr:colOff>212725</xdr:colOff>
      <xdr:row>98</xdr:row>
      <xdr:rowOff>143863</xdr:rowOff>
    </xdr:to>
    <xdr:sp macro="" textlink="">
      <xdr:nvSpPr>
        <xdr:cNvPr id="680" name="円/楕円 679"/>
        <xdr:cNvSpPr/>
      </xdr:nvSpPr>
      <xdr:spPr>
        <a:xfrm>
          <a:off x="14541500" y="1684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160390</xdr:rowOff>
    </xdr:from>
    <xdr:ext cx="534377" cy="259045"/>
    <xdr:sp macro="" textlink="">
      <xdr:nvSpPr>
        <xdr:cNvPr id="681" name="テキスト ボックス 680"/>
        <xdr:cNvSpPr txBox="1"/>
      </xdr:nvSpPr>
      <xdr:spPr>
        <a:xfrm>
          <a:off x="14325111" y="1661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160874</xdr:rowOff>
    </xdr:from>
    <xdr:to>
      <xdr:col>20</xdr:col>
      <xdr:colOff>9525</xdr:colOff>
      <xdr:row>98</xdr:row>
      <xdr:rowOff>91024</xdr:rowOff>
    </xdr:to>
    <xdr:sp macro="" textlink="">
      <xdr:nvSpPr>
        <xdr:cNvPr id="682" name="円/楕円 681"/>
        <xdr:cNvSpPr/>
      </xdr:nvSpPr>
      <xdr:spPr>
        <a:xfrm>
          <a:off x="13652500" y="167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107551</xdr:rowOff>
    </xdr:from>
    <xdr:ext cx="599010" cy="259045"/>
    <xdr:sp macro="" textlink="">
      <xdr:nvSpPr>
        <xdr:cNvPr id="683" name="テキスト ボックス 682"/>
        <xdr:cNvSpPr txBox="1"/>
      </xdr:nvSpPr>
      <xdr:spPr>
        <a:xfrm>
          <a:off x="13403794" y="1656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14443</xdr:rowOff>
    </xdr:from>
    <xdr:to>
      <xdr:col>18</xdr:col>
      <xdr:colOff>492125</xdr:colOff>
      <xdr:row>98</xdr:row>
      <xdr:rowOff>116043</xdr:rowOff>
    </xdr:to>
    <xdr:sp macro="" textlink="">
      <xdr:nvSpPr>
        <xdr:cNvPr id="684" name="円/楕円 683"/>
        <xdr:cNvSpPr/>
      </xdr:nvSpPr>
      <xdr:spPr>
        <a:xfrm>
          <a:off x="12763500" y="168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132570</xdr:rowOff>
    </xdr:from>
    <xdr:ext cx="599010" cy="259045"/>
    <xdr:sp macro="" textlink="">
      <xdr:nvSpPr>
        <xdr:cNvPr id="685" name="テキスト ボックス 684"/>
        <xdr:cNvSpPr txBox="1"/>
      </xdr:nvSpPr>
      <xdr:spPr>
        <a:xfrm>
          <a:off x="12514794" y="1659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40525</xdr:rowOff>
    </xdr:from>
    <xdr:to>
      <xdr:col>32</xdr:col>
      <xdr:colOff>187325</xdr:colOff>
      <xdr:row>39</xdr:row>
      <xdr:rowOff>40563</xdr:rowOff>
    </xdr:to>
    <xdr:cxnSp macro="">
      <xdr:nvCxnSpPr>
        <xdr:cNvPr id="714" name="直線コネクタ 713"/>
        <xdr:cNvCxnSpPr/>
      </xdr:nvCxnSpPr>
      <xdr:spPr>
        <a:xfrm flipV="1">
          <a:off x="21323300" y="672707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40563</xdr:rowOff>
    </xdr:from>
    <xdr:to>
      <xdr:col>31</xdr:col>
      <xdr:colOff>34925</xdr:colOff>
      <xdr:row>39</xdr:row>
      <xdr:rowOff>40678</xdr:rowOff>
    </xdr:to>
    <xdr:cxnSp macro="">
      <xdr:nvCxnSpPr>
        <xdr:cNvPr id="717" name="直線コネクタ 716"/>
        <xdr:cNvCxnSpPr/>
      </xdr:nvCxnSpPr>
      <xdr:spPr>
        <a:xfrm flipV="1">
          <a:off x="20434300" y="672711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40678</xdr:rowOff>
    </xdr:from>
    <xdr:to>
      <xdr:col>29</xdr:col>
      <xdr:colOff>517525</xdr:colOff>
      <xdr:row>39</xdr:row>
      <xdr:rowOff>40716</xdr:rowOff>
    </xdr:to>
    <xdr:cxnSp macro="">
      <xdr:nvCxnSpPr>
        <xdr:cNvPr id="720" name="直線コネクタ 719"/>
        <xdr:cNvCxnSpPr/>
      </xdr:nvCxnSpPr>
      <xdr:spPr>
        <a:xfrm flipV="1">
          <a:off x="19545300" y="67272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40640</xdr:rowOff>
    </xdr:from>
    <xdr:to>
      <xdr:col>28</xdr:col>
      <xdr:colOff>314325</xdr:colOff>
      <xdr:row>39</xdr:row>
      <xdr:rowOff>40716</xdr:rowOff>
    </xdr:to>
    <xdr:cxnSp macro="">
      <xdr:nvCxnSpPr>
        <xdr:cNvPr id="723" name="直線コネクタ 722"/>
        <xdr:cNvCxnSpPr/>
      </xdr:nvCxnSpPr>
      <xdr:spPr>
        <a:xfrm>
          <a:off x="18656300" y="672719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161175</xdr:rowOff>
    </xdr:from>
    <xdr:to>
      <xdr:col>32</xdr:col>
      <xdr:colOff>238125</xdr:colOff>
      <xdr:row>39</xdr:row>
      <xdr:rowOff>91325</xdr:rowOff>
    </xdr:to>
    <xdr:sp macro="" textlink="">
      <xdr:nvSpPr>
        <xdr:cNvPr id="733" name="円/楕円 732"/>
        <xdr:cNvSpPr/>
      </xdr:nvSpPr>
      <xdr:spPr>
        <a:xfrm>
          <a:off x="221107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109274</xdr:rowOff>
    </xdr:from>
    <xdr:ext cx="378565" cy="259045"/>
    <xdr:sp macro="" textlink="">
      <xdr:nvSpPr>
        <xdr:cNvPr id="734" name="投資及び出資金該当値テキスト"/>
        <xdr:cNvSpPr txBox="1"/>
      </xdr:nvSpPr>
      <xdr:spPr>
        <a:xfrm>
          <a:off x="22212300" y="6624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161213</xdr:rowOff>
    </xdr:from>
    <xdr:to>
      <xdr:col>31</xdr:col>
      <xdr:colOff>85725</xdr:colOff>
      <xdr:row>39</xdr:row>
      <xdr:rowOff>91363</xdr:rowOff>
    </xdr:to>
    <xdr:sp macro="" textlink="">
      <xdr:nvSpPr>
        <xdr:cNvPr id="735" name="円/楕円 734"/>
        <xdr:cNvSpPr/>
      </xdr:nvSpPr>
      <xdr:spPr>
        <a:xfrm>
          <a:off x="21272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82490</xdr:rowOff>
    </xdr:from>
    <xdr:ext cx="378565" cy="259045"/>
    <xdr:sp macro="" textlink="">
      <xdr:nvSpPr>
        <xdr:cNvPr id="736" name="テキスト ボックス 735"/>
        <xdr:cNvSpPr txBox="1"/>
      </xdr:nvSpPr>
      <xdr:spPr>
        <a:xfrm>
          <a:off x="21134017" y="676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161328</xdr:rowOff>
    </xdr:from>
    <xdr:to>
      <xdr:col>29</xdr:col>
      <xdr:colOff>568325</xdr:colOff>
      <xdr:row>39</xdr:row>
      <xdr:rowOff>91478</xdr:rowOff>
    </xdr:to>
    <xdr:sp macro="" textlink="">
      <xdr:nvSpPr>
        <xdr:cNvPr id="737" name="円/楕円 736"/>
        <xdr:cNvSpPr/>
      </xdr:nvSpPr>
      <xdr:spPr>
        <a:xfrm>
          <a:off x="20383500" y="66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82605</xdr:rowOff>
    </xdr:from>
    <xdr:ext cx="313932" cy="259045"/>
    <xdr:sp macro="" textlink="">
      <xdr:nvSpPr>
        <xdr:cNvPr id="738" name="テキスト ボックス 737"/>
        <xdr:cNvSpPr txBox="1"/>
      </xdr:nvSpPr>
      <xdr:spPr>
        <a:xfrm>
          <a:off x="20277333" y="6769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161366</xdr:rowOff>
    </xdr:from>
    <xdr:to>
      <xdr:col>28</xdr:col>
      <xdr:colOff>365125</xdr:colOff>
      <xdr:row>39</xdr:row>
      <xdr:rowOff>91516</xdr:rowOff>
    </xdr:to>
    <xdr:sp macro="" textlink="">
      <xdr:nvSpPr>
        <xdr:cNvPr id="739" name="円/楕円 738"/>
        <xdr:cNvSpPr/>
      </xdr:nvSpPr>
      <xdr:spPr>
        <a:xfrm>
          <a:off x="19494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82643</xdr:rowOff>
    </xdr:from>
    <xdr:ext cx="313932" cy="259045"/>
    <xdr:sp macro="" textlink="">
      <xdr:nvSpPr>
        <xdr:cNvPr id="740" name="テキスト ボックス 739"/>
        <xdr:cNvSpPr txBox="1"/>
      </xdr:nvSpPr>
      <xdr:spPr>
        <a:xfrm>
          <a:off x="19388333" y="6769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161290</xdr:rowOff>
    </xdr:from>
    <xdr:to>
      <xdr:col>27</xdr:col>
      <xdr:colOff>161925</xdr:colOff>
      <xdr:row>39</xdr:row>
      <xdr:rowOff>91440</xdr:rowOff>
    </xdr:to>
    <xdr:sp macro="" textlink="">
      <xdr:nvSpPr>
        <xdr:cNvPr id="741" name="円/楕円 740"/>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82567</xdr:rowOff>
    </xdr:from>
    <xdr:ext cx="378565" cy="259045"/>
    <xdr:sp macro="" textlink="">
      <xdr:nvSpPr>
        <xdr:cNvPr id="742" name="テキスト ボックス 741"/>
        <xdr:cNvSpPr txBox="1"/>
      </xdr:nvSpPr>
      <xdr:spPr>
        <a:xfrm>
          <a:off x="18467017" y="676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137056</xdr:rowOff>
    </xdr:from>
    <xdr:to>
      <xdr:col>32</xdr:col>
      <xdr:colOff>187325</xdr:colOff>
      <xdr:row>58</xdr:row>
      <xdr:rowOff>138321</xdr:rowOff>
    </xdr:to>
    <xdr:cxnSp macro="">
      <xdr:nvCxnSpPr>
        <xdr:cNvPr id="771" name="直線コネクタ 770"/>
        <xdr:cNvCxnSpPr/>
      </xdr:nvCxnSpPr>
      <xdr:spPr>
        <a:xfrm flipV="1">
          <a:off x="21323300" y="10081156"/>
          <a:ext cx="8382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138321</xdr:rowOff>
    </xdr:from>
    <xdr:to>
      <xdr:col>31</xdr:col>
      <xdr:colOff>34925</xdr:colOff>
      <xdr:row>58</xdr:row>
      <xdr:rowOff>142680</xdr:rowOff>
    </xdr:to>
    <xdr:cxnSp macro="">
      <xdr:nvCxnSpPr>
        <xdr:cNvPr id="774" name="直線コネクタ 773"/>
        <xdr:cNvCxnSpPr/>
      </xdr:nvCxnSpPr>
      <xdr:spPr>
        <a:xfrm flipV="1">
          <a:off x="20434300" y="10082421"/>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142680</xdr:rowOff>
    </xdr:from>
    <xdr:to>
      <xdr:col>29</xdr:col>
      <xdr:colOff>517525</xdr:colOff>
      <xdr:row>59</xdr:row>
      <xdr:rowOff>44450</xdr:rowOff>
    </xdr:to>
    <xdr:cxnSp macro="">
      <xdr:nvCxnSpPr>
        <xdr:cNvPr id="777" name="直線コネクタ 776"/>
        <xdr:cNvCxnSpPr/>
      </xdr:nvCxnSpPr>
      <xdr:spPr>
        <a:xfrm flipV="1">
          <a:off x="19545300" y="10086780"/>
          <a:ext cx="889000" cy="7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144218</xdr:rowOff>
    </xdr:from>
    <xdr:to>
      <xdr:col>28</xdr:col>
      <xdr:colOff>314325</xdr:colOff>
      <xdr:row>59</xdr:row>
      <xdr:rowOff>44450</xdr:rowOff>
    </xdr:to>
    <xdr:cxnSp macro="">
      <xdr:nvCxnSpPr>
        <xdr:cNvPr id="780" name="直線コネクタ 779"/>
        <xdr:cNvCxnSpPr/>
      </xdr:nvCxnSpPr>
      <xdr:spPr>
        <a:xfrm>
          <a:off x="18656300" y="10088318"/>
          <a:ext cx="889000" cy="7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86256</xdr:rowOff>
    </xdr:from>
    <xdr:to>
      <xdr:col>32</xdr:col>
      <xdr:colOff>238125</xdr:colOff>
      <xdr:row>59</xdr:row>
      <xdr:rowOff>16406</xdr:rowOff>
    </xdr:to>
    <xdr:sp macro="" textlink="">
      <xdr:nvSpPr>
        <xdr:cNvPr id="790" name="円/楕円 789"/>
        <xdr:cNvSpPr/>
      </xdr:nvSpPr>
      <xdr:spPr>
        <a:xfrm>
          <a:off x="22110700" y="100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45633</xdr:rowOff>
    </xdr:from>
    <xdr:ext cx="534377" cy="259045"/>
    <xdr:sp macro="" textlink="">
      <xdr:nvSpPr>
        <xdr:cNvPr id="791" name="貸付金該当値テキスト"/>
        <xdr:cNvSpPr txBox="1"/>
      </xdr:nvSpPr>
      <xdr:spPr>
        <a:xfrm>
          <a:off x="22212300" y="98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87521</xdr:rowOff>
    </xdr:from>
    <xdr:to>
      <xdr:col>31</xdr:col>
      <xdr:colOff>85725</xdr:colOff>
      <xdr:row>59</xdr:row>
      <xdr:rowOff>17671</xdr:rowOff>
    </xdr:to>
    <xdr:sp macro="" textlink="">
      <xdr:nvSpPr>
        <xdr:cNvPr id="792" name="円/楕円 791"/>
        <xdr:cNvSpPr/>
      </xdr:nvSpPr>
      <xdr:spPr>
        <a:xfrm>
          <a:off x="21272500" y="1003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34198</xdr:rowOff>
    </xdr:from>
    <xdr:ext cx="534377" cy="259045"/>
    <xdr:sp macro="" textlink="">
      <xdr:nvSpPr>
        <xdr:cNvPr id="793" name="テキスト ボックス 792"/>
        <xdr:cNvSpPr txBox="1"/>
      </xdr:nvSpPr>
      <xdr:spPr>
        <a:xfrm>
          <a:off x="21056111" y="980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91880</xdr:rowOff>
    </xdr:from>
    <xdr:to>
      <xdr:col>29</xdr:col>
      <xdr:colOff>568325</xdr:colOff>
      <xdr:row>59</xdr:row>
      <xdr:rowOff>22030</xdr:rowOff>
    </xdr:to>
    <xdr:sp macro="" textlink="">
      <xdr:nvSpPr>
        <xdr:cNvPr id="794" name="円/楕円 793"/>
        <xdr:cNvSpPr/>
      </xdr:nvSpPr>
      <xdr:spPr>
        <a:xfrm>
          <a:off x="20383500" y="100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38557</xdr:rowOff>
    </xdr:from>
    <xdr:ext cx="469744" cy="259045"/>
    <xdr:sp macro="" textlink="">
      <xdr:nvSpPr>
        <xdr:cNvPr id="795" name="テキスト ボックス 794"/>
        <xdr:cNvSpPr txBox="1"/>
      </xdr:nvSpPr>
      <xdr:spPr>
        <a:xfrm>
          <a:off x="20199427" y="98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93418</xdr:rowOff>
    </xdr:from>
    <xdr:to>
      <xdr:col>27</xdr:col>
      <xdr:colOff>161925</xdr:colOff>
      <xdr:row>59</xdr:row>
      <xdr:rowOff>23568</xdr:rowOff>
    </xdr:to>
    <xdr:sp macro="" textlink="">
      <xdr:nvSpPr>
        <xdr:cNvPr id="798" name="円/楕円 797"/>
        <xdr:cNvSpPr/>
      </xdr:nvSpPr>
      <xdr:spPr>
        <a:xfrm>
          <a:off x="18605500" y="100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40095</xdr:rowOff>
    </xdr:from>
    <xdr:ext cx="469744" cy="259045"/>
    <xdr:sp macro="" textlink="">
      <xdr:nvSpPr>
        <xdr:cNvPr id="799" name="テキスト ボックス 798"/>
        <xdr:cNvSpPr txBox="1"/>
      </xdr:nvSpPr>
      <xdr:spPr>
        <a:xfrm>
          <a:off x="18421427" y="98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48619</xdr:rowOff>
    </xdr:from>
    <xdr:to>
      <xdr:col>32</xdr:col>
      <xdr:colOff>187325</xdr:colOff>
      <xdr:row>77</xdr:row>
      <xdr:rowOff>49890</xdr:rowOff>
    </xdr:to>
    <xdr:cxnSp macro="">
      <xdr:nvCxnSpPr>
        <xdr:cNvPr id="828" name="直線コネクタ 827"/>
        <xdr:cNvCxnSpPr/>
      </xdr:nvCxnSpPr>
      <xdr:spPr>
        <a:xfrm flipV="1">
          <a:off x="21323300" y="13250269"/>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49890</xdr:rowOff>
    </xdr:from>
    <xdr:to>
      <xdr:col>31</xdr:col>
      <xdr:colOff>34925</xdr:colOff>
      <xdr:row>77</xdr:row>
      <xdr:rowOff>82752</xdr:rowOff>
    </xdr:to>
    <xdr:cxnSp macro="">
      <xdr:nvCxnSpPr>
        <xdr:cNvPr id="831" name="直線コネクタ 830"/>
        <xdr:cNvCxnSpPr/>
      </xdr:nvCxnSpPr>
      <xdr:spPr>
        <a:xfrm flipV="1">
          <a:off x="20434300" y="13251540"/>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82752</xdr:rowOff>
    </xdr:from>
    <xdr:to>
      <xdr:col>29</xdr:col>
      <xdr:colOff>517525</xdr:colOff>
      <xdr:row>77</xdr:row>
      <xdr:rowOff>119762</xdr:rowOff>
    </xdr:to>
    <xdr:cxnSp macro="">
      <xdr:nvCxnSpPr>
        <xdr:cNvPr id="834" name="直線コネクタ 833"/>
        <xdr:cNvCxnSpPr/>
      </xdr:nvCxnSpPr>
      <xdr:spPr>
        <a:xfrm flipV="1">
          <a:off x="19545300" y="13284402"/>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54302</xdr:rowOff>
    </xdr:from>
    <xdr:to>
      <xdr:col>28</xdr:col>
      <xdr:colOff>314325</xdr:colOff>
      <xdr:row>77</xdr:row>
      <xdr:rowOff>119762</xdr:rowOff>
    </xdr:to>
    <xdr:cxnSp macro="">
      <xdr:nvCxnSpPr>
        <xdr:cNvPr id="837" name="直線コネクタ 836"/>
        <xdr:cNvCxnSpPr/>
      </xdr:nvCxnSpPr>
      <xdr:spPr>
        <a:xfrm>
          <a:off x="18656300" y="13255952"/>
          <a:ext cx="889000" cy="6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169269</xdr:rowOff>
    </xdr:from>
    <xdr:to>
      <xdr:col>32</xdr:col>
      <xdr:colOff>238125</xdr:colOff>
      <xdr:row>77</xdr:row>
      <xdr:rowOff>99419</xdr:rowOff>
    </xdr:to>
    <xdr:sp macro="" textlink="">
      <xdr:nvSpPr>
        <xdr:cNvPr id="847" name="円/楕円 846"/>
        <xdr:cNvSpPr/>
      </xdr:nvSpPr>
      <xdr:spPr>
        <a:xfrm>
          <a:off x="22110700" y="13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147696</xdr:rowOff>
    </xdr:from>
    <xdr:ext cx="534377" cy="259045"/>
    <xdr:sp macro="" textlink="">
      <xdr:nvSpPr>
        <xdr:cNvPr id="848" name="繰出金該当値テキスト"/>
        <xdr:cNvSpPr txBox="1"/>
      </xdr:nvSpPr>
      <xdr:spPr>
        <a:xfrm>
          <a:off x="22212300" y="131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170540</xdr:rowOff>
    </xdr:from>
    <xdr:to>
      <xdr:col>31</xdr:col>
      <xdr:colOff>85725</xdr:colOff>
      <xdr:row>77</xdr:row>
      <xdr:rowOff>100690</xdr:rowOff>
    </xdr:to>
    <xdr:sp macro="" textlink="">
      <xdr:nvSpPr>
        <xdr:cNvPr id="849" name="円/楕円 848"/>
        <xdr:cNvSpPr/>
      </xdr:nvSpPr>
      <xdr:spPr>
        <a:xfrm>
          <a:off x="21272500" y="132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91817</xdr:rowOff>
    </xdr:from>
    <xdr:ext cx="534377" cy="259045"/>
    <xdr:sp macro="" textlink="">
      <xdr:nvSpPr>
        <xdr:cNvPr id="850" name="テキスト ボックス 849"/>
        <xdr:cNvSpPr txBox="1"/>
      </xdr:nvSpPr>
      <xdr:spPr>
        <a:xfrm>
          <a:off x="21056111" y="132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88,572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31952</xdr:rowOff>
    </xdr:from>
    <xdr:to>
      <xdr:col>29</xdr:col>
      <xdr:colOff>568325</xdr:colOff>
      <xdr:row>77</xdr:row>
      <xdr:rowOff>133552</xdr:rowOff>
    </xdr:to>
    <xdr:sp macro="" textlink="">
      <xdr:nvSpPr>
        <xdr:cNvPr id="851" name="円/楕円 850"/>
        <xdr:cNvSpPr/>
      </xdr:nvSpPr>
      <xdr:spPr>
        <a:xfrm>
          <a:off x="20383500" y="132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124679</xdr:rowOff>
    </xdr:from>
    <xdr:ext cx="534377" cy="259045"/>
    <xdr:sp macro="" textlink="">
      <xdr:nvSpPr>
        <xdr:cNvPr id="852" name="テキスト ボックス 851"/>
        <xdr:cNvSpPr txBox="1"/>
      </xdr:nvSpPr>
      <xdr:spPr>
        <a:xfrm>
          <a:off x="20167111" y="133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68962</xdr:rowOff>
    </xdr:from>
    <xdr:to>
      <xdr:col>28</xdr:col>
      <xdr:colOff>365125</xdr:colOff>
      <xdr:row>77</xdr:row>
      <xdr:rowOff>170562</xdr:rowOff>
    </xdr:to>
    <xdr:sp macro="" textlink="">
      <xdr:nvSpPr>
        <xdr:cNvPr id="853" name="円/楕円 852"/>
        <xdr:cNvSpPr/>
      </xdr:nvSpPr>
      <xdr:spPr>
        <a:xfrm>
          <a:off x="19494500" y="132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161689</xdr:rowOff>
    </xdr:from>
    <xdr:ext cx="534377" cy="259045"/>
    <xdr:sp macro="" textlink="">
      <xdr:nvSpPr>
        <xdr:cNvPr id="854" name="テキスト ボックス 853"/>
        <xdr:cNvSpPr txBox="1"/>
      </xdr:nvSpPr>
      <xdr:spPr>
        <a:xfrm>
          <a:off x="19278111" y="133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3502</xdr:rowOff>
    </xdr:from>
    <xdr:to>
      <xdr:col>27</xdr:col>
      <xdr:colOff>161925</xdr:colOff>
      <xdr:row>77</xdr:row>
      <xdr:rowOff>105102</xdr:rowOff>
    </xdr:to>
    <xdr:sp macro="" textlink="">
      <xdr:nvSpPr>
        <xdr:cNvPr id="855" name="円/楕円 854"/>
        <xdr:cNvSpPr/>
      </xdr:nvSpPr>
      <xdr:spPr>
        <a:xfrm>
          <a:off x="18605500" y="132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96229</xdr:rowOff>
    </xdr:from>
    <xdr:ext cx="534377" cy="259045"/>
    <xdr:sp macro="" textlink="">
      <xdr:nvSpPr>
        <xdr:cNvPr id="856" name="テキスト ボックス 855"/>
        <xdr:cNvSpPr txBox="1"/>
      </xdr:nvSpPr>
      <xdr:spPr>
        <a:xfrm>
          <a:off x="18389111" y="132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扶助費、積立金以外は、類似団体と比較して全体的に一人当たりのコストが低い状況となっている。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扶助費は、昨年度よりポイントは増えているものの臨時福祉給付事業費の減等により実額では減少している。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積立金は、今後、長期総合計画事業等のためにも先を見据えた基金の積立等、財源の確保に努める。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青森県蓬田村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2,996
2,994
80.84
2,767,609
2,682,203
76,503
1,663,717
1,875,452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132793</xdr:rowOff>
    </xdr:from>
    <xdr:to>
      <xdr:col>6</xdr:col>
      <xdr:colOff>511175</xdr:colOff>
      <xdr:row>37</xdr:row>
      <xdr:rowOff>163654</xdr:rowOff>
    </xdr:to>
    <xdr:cxnSp macro="">
      <xdr:nvCxnSpPr>
        <xdr:cNvPr id="62" name="直線コネクタ 61"/>
        <xdr:cNvCxnSpPr/>
      </xdr:nvCxnSpPr>
      <xdr:spPr>
        <a:xfrm flipV="1">
          <a:off x="3797300" y="647644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153236</xdr:rowOff>
    </xdr:from>
    <xdr:to>
      <xdr:col>5</xdr:col>
      <xdr:colOff>358775</xdr:colOff>
      <xdr:row>37</xdr:row>
      <xdr:rowOff>163654</xdr:rowOff>
    </xdr:to>
    <xdr:cxnSp macro="">
      <xdr:nvCxnSpPr>
        <xdr:cNvPr id="65" name="直線コネクタ 64"/>
        <xdr:cNvCxnSpPr/>
      </xdr:nvCxnSpPr>
      <xdr:spPr>
        <a:xfrm>
          <a:off x="2908300" y="6496886"/>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146362</xdr:rowOff>
    </xdr:from>
    <xdr:to>
      <xdr:col>4</xdr:col>
      <xdr:colOff>155575</xdr:colOff>
      <xdr:row>37</xdr:row>
      <xdr:rowOff>153236</xdr:rowOff>
    </xdr:to>
    <xdr:cxnSp macro="">
      <xdr:nvCxnSpPr>
        <xdr:cNvPr id="68" name="直線コネクタ 67"/>
        <xdr:cNvCxnSpPr/>
      </xdr:nvCxnSpPr>
      <xdr:spPr>
        <a:xfrm>
          <a:off x="2019300" y="6490012"/>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133446</xdr:rowOff>
    </xdr:from>
    <xdr:to>
      <xdr:col>2</xdr:col>
      <xdr:colOff>638175</xdr:colOff>
      <xdr:row>37</xdr:row>
      <xdr:rowOff>146362</xdr:rowOff>
    </xdr:to>
    <xdr:cxnSp macro="">
      <xdr:nvCxnSpPr>
        <xdr:cNvPr id="71" name="直線コネクタ 70"/>
        <xdr:cNvCxnSpPr/>
      </xdr:nvCxnSpPr>
      <xdr:spPr>
        <a:xfrm>
          <a:off x="1130300" y="6477096"/>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81993</xdr:rowOff>
    </xdr:from>
    <xdr:to>
      <xdr:col>6</xdr:col>
      <xdr:colOff>561975</xdr:colOff>
      <xdr:row>38</xdr:row>
      <xdr:rowOff>12143</xdr:rowOff>
    </xdr:to>
    <xdr:sp macro="" textlink="">
      <xdr:nvSpPr>
        <xdr:cNvPr id="81" name="円/楕円 80"/>
        <xdr:cNvSpPr/>
      </xdr:nvSpPr>
      <xdr:spPr>
        <a:xfrm>
          <a:off x="4584700" y="64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104870</xdr:rowOff>
    </xdr:from>
    <xdr:ext cx="534377" cy="259045"/>
    <xdr:sp macro="" textlink="">
      <xdr:nvSpPr>
        <xdr:cNvPr id="82" name="議会費該当値テキスト"/>
        <xdr:cNvSpPr txBox="1"/>
      </xdr:nvSpPr>
      <xdr:spPr>
        <a:xfrm>
          <a:off x="4686300" y="627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112854</xdr:rowOff>
    </xdr:from>
    <xdr:to>
      <xdr:col>5</xdr:col>
      <xdr:colOff>409575</xdr:colOff>
      <xdr:row>38</xdr:row>
      <xdr:rowOff>43004</xdr:rowOff>
    </xdr:to>
    <xdr:sp macro="" textlink="">
      <xdr:nvSpPr>
        <xdr:cNvPr id="83" name="円/楕円 82"/>
        <xdr:cNvSpPr/>
      </xdr:nvSpPr>
      <xdr:spPr>
        <a:xfrm>
          <a:off x="3746500" y="645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34131</xdr:rowOff>
    </xdr:from>
    <xdr:ext cx="534377" cy="259045"/>
    <xdr:sp macro="" textlink="">
      <xdr:nvSpPr>
        <xdr:cNvPr id="84" name="テキスト ボックス 83"/>
        <xdr:cNvSpPr txBox="1"/>
      </xdr:nvSpPr>
      <xdr:spPr>
        <a:xfrm>
          <a:off x="3530111" y="65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102436</xdr:rowOff>
    </xdr:from>
    <xdr:to>
      <xdr:col>4</xdr:col>
      <xdr:colOff>206375</xdr:colOff>
      <xdr:row>38</xdr:row>
      <xdr:rowOff>32586</xdr:rowOff>
    </xdr:to>
    <xdr:sp macro="" textlink="">
      <xdr:nvSpPr>
        <xdr:cNvPr id="85" name="円/楕円 84"/>
        <xdr:cNvSpPr/>
      </xdr:nvSpPr>
      <xdr:spPr>
        <a:xfrm>
          <a:off x="2857500" y="64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23713</xdr:rowOff>
    </xdr:from>
    <xdr:ext cx="534377" cy="259045"/>
    <xdr:sp macro="" textlink="">
      <xdr:nvSpPr>
        <xdr:cNvPr id="86" name="テキスト ボックス 85"/>
        <xdr:cNvSpPr txBox="1"/>
      </xdr:nvSpPr>
      <xdr:spPr>
        <a:xfrm>
          <a:off x="2641111" y="65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95562</xdr:rowOff>
    </xdr:from>
    <xdr:to>
      <xdr:col>3</xdr:col>
      <xdr:colOff>3175</xdr:colOff>
      <xdr:row>38</xdr:row>
      <xdr:rowOff>25712</xdr:rowOff>
    </xdr:to>
    <xdr:sp macro="" textlink="">
      <xdr:nvSpPr>
        <xdr:cNvPr id="87" name="円/楕円 86"/>
        <xdr:cNvSpPr/>
      </xdr:nvSpPr>
      <xdr:spPr>
        <a:xfrm>
          <a:off x="1968500" y="64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16839</xdr:rowOff>
    </xdr:from>
    <xdr:ext cx="534377" cy="259045"/>
    <xdr:sp macro="" textlink="">
      <xdr:nvSpPr>
        <xdr:cNvPr id="88" name="テキスト ボックス 87"/>
        <xdr:cNvSpPr txBox="1"/>
      </xdr:nvSpPr>
      <xdr:spPr>
        <a:xfrm>
          <a:off x="1752111" y="65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82646</xdr:rowOff>
    </xdr:from>
    <xdr:to>
      <xdr:col>1</xdr:col>
      <xdr:colOff>485775</xdr:colOff>
      <xdr:row>38</xdr:row>
      <xdr:rowOff>12796</xdr:rowOff>
    </xdr:to>
    <xdr:sp macro="" textlink="">
      <xdr:nvSpPr>
        <xdr:cNvPr id="89" name="円/楕円 88"/>
        <xdr:cNvSpPr/>
      </xdr:nvSpPr>
      <xdr:spPr>
        <a:xfrm>
          <a:off x="1079500" y="64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3923</xdr:rowOff>
    </xdr:from>
    <xdr:ext cx="534377" cy="259045"/>
    <xdr:sp macro="" textlink="">
      <xdr:nvSpPr>
        <xdr:cNvPr id="90" name="テキスト ボックス 89"/>
        <xdr:cNvSpPr txBox="1"/>
      </xdr:nvSpPr>
      <xdr:spPr>
        <a:xfrm>
          <a:off x="863111" y="65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8927</xdr:rowOff>
    </xdr:from>
    <xdr:to>
      <xdr:col>6</xdr:col>
      <xdr:colOff>511175</xdr:colOff>
      <xdr:row>58</xdr:row>
      <xdr:rowOff>25497</xdr:rowOff>
    </xdr:to>
    <xdr:cxnSp macro="">
      <xdr:nvCxnSpPr>
        <xdr:cNvPr id="121" name="直線コネクタ 120"/>
        <xdr:cNvCxnSpPr/>
      </xdr:nvCxnSpPr>
      <xdr:spPr>
        <a:xfrm flipV="1">
          <a:off x="3797300" y="9953027"/>
          <a:ext cx="8382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25497</xdr:rowOff>
    </xdr:from>
    <xdr:to>
      <xdr:col>5</xdr:col>
      <xdr:colOff>358775</xdr:colOff>
      <xdr:row>58</xdr:row>
      <xdr:rowOff>47261</xdr:rowOff>
    </xdr:to>
    <xdr:cxnSp macro="">
      <xdr:nvCxnSpPr>
        <xdr:cNvPr id="124" name="直線コネクタ 123"/>
        <xdr:cNvCxnSpPr/>
      </xdr:nvCxnSpPr>
      <xdr:spPr>
        <a:xfrm flipV="1">
          <a:off x="2908300" y="9969597"/>
          <a:ext cx="889000" cy="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11692</xdr:rowOff>
    </xdr:from>
    <xdr:to>
      <xdr:col>4</xdr:col>
      <xdr:colOff>155575</xdr:colOff>
      <xdr:row>58</xdr:row>
      <xdr:rowOff>47261</xdr:rowOff>
    </xdr:to>
    <xdr:cxnSp macro="">
      <xdr:nvCxnSpPr>
        <xdr:cNvPr id="127" name="直線コネクタ 126"/>
        <xdr:cNvCxnSpPr/>
      </xdr:nvCxnSpPr>
      <xdr:spPr>
        <a:xfrm>
          <a:off x="2019300" y="9955792"/>
          <a:ext cx="889000" cy="3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9832</xdr:rowOff>
    </xdr:from>
    <xdr:to>
      <xdr:col>2</xdr:col>
      <xdr:colOff>638175</xdr:colOff>
      <xdr:row>58</xdr:row>
      <xdr:rowOff>11692</xdr:rowOff>
    </xdr:to>
    <xdr:cxnSp macro="">
      <xdr:nvCxnSpPr>
        <xdr:cNvPr id="130" name="直線コネクタ 129"/>
        <xdr:cNvCxnSpPr/>
      </xdr:nvCxnSpPr>
      <xdr:spPr>
        <a:xfrm>
          <a:off x="1130300" y="9953932"/>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129577</xdr:rowOff>
    </xdr:from>
    <xdr:to>
      <xdr:col>6</xdr:col>
      <xdr:colOff>561975</xdr:colOff>
      <xdr:row>58</xdr:row>
      <xdr:rowOff>59727</xdr:rowOff>
    </xdr:to>
    <xdr:sp macro="" textlink="">
      <xdr:nvSpPr>
        <xdr:cNvPr id="140" name="円/楕円 139"/>
        <xdr:cNvSpPr/>
      </xdr:nvSpPr>
      <xdr:spPr>
        <a:xfrm>
          <a:off x="4584700" y="99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108004</xdr:rowOff>
    </xdr:from>
    <xdr:ext cx="599010" cy="259045"/>
    <xdr:sp macro="" textlink="">
      <xdr:nvSpPr>
        <xdr:cNvPr id="141" name="総務費該当値テキスト"/>
        <xdr:cNvSpPr txBox="1"/>
      </xdr:nvSpPr>
      <xdr:spPr>
        <a:xfrm>
          <a:off x="4686300" y="98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146147</xdr:rowOff>
    </xdr:from>
    <xdr:to>
      <xdr:col>5</xdr:col>
      <xdr:colOff>409575</xdr:colOff>
      <xdr:row>58</xdr:row>
      <xdr:rowOff>76297</xdr:rowOff>
    </xdr:to>
    <xdr:sp macro="" textlink="">
      <xdr:nvSpPr>
        <xdr:cNvPr id="142" name="円/楕円 141"/>
        <xdr:cNvSpPr/>
      </xdr:nvSpPr>
      <xdr:spPr>
        <a:xfrm>
          <a:off x="3746500" y="99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67424</xdr:rowOff>
    </xdr:from>
    <xdr:ext cx="599010" cy="259045"/>
    <xdr:sp macro="" textlink="">
      <xdr:nvSpPr>
        <xdr:cNvPr id="143" name="テキスト ボックス 142"/>
        <xdr:cNvSpPr txBox="1"/>
      </xdr:nvSpPr>
      <xdr:spPr>
        <a:xfrm>
          <a:off x="3497794" y="1001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167911</xdr:rowOff>
    </xdr:from>
    <xdr:to>
      <xdr:col>4</xdr:col>
      <xdr:colOff>206375</xdr:colOff>
      <xdr:row>58</xdr:row>
      <xdr:rowOff>98061</xdr:rowOff>
    </xdr:to>
    <xdr:sp macro="" textlink="">
      <xdr:nvSpPr>
        <xdr:cNvPr id="144" name="円/楕円 143"/>
        <xdr:cNvSpPr/>
      </xdr:nvSpPr>
      <xdr:spPr>
        <a:xfrm>
          <a:off x="2857500" y="99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89188</xdr:rowOff>
    </xdr:from>
    <xdr:ext cx="599010" cy="259045"/>
    <xdr:sp macro="" textlink="">
      <xdr:nvSpPr>
        <xdr:cNvPr id="145" name="テキスト ボックス 144"/>
        <xdr:cNvSpPr txBox="1"/>
      </xdr:nvSpPr>
      <xdr:spPr>
        <a:xfrm>
          <a:off x="2608794" y="1003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132342</xdr:rowOff>
    </xdr:from>
    <xdr:to>
      <xdr:col>3</xdr:col>
      <xdr:colOff>3175</xdr:colOff>
      <xdr:row>58</xdr:row>
      <xdr:rowOff>62492</xdr:rowOff>
    </xdr:to>
    <xdr:sp macro="" textlink="">
      <xdr:nvSpPr>
        <xdr:cNvPr id="146" name="円/楕円 145"/>
        <xdr:cNvSpPr/>
      </xdr:nvSpPr>
      <xdr:spPr>
        <a:xfrm>
          <a:off x="1968500" y="9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53619</xdr:rowOff>
    </xdr:from>
    <xdr:ext cx="599010" cy="259045"/>
    <xdr:sp macro="" textlink="">
      <xdr:nvSpPr>
        <xdr:cNvPr id="147" name="テキスト ボックス 146"/>
        <xdr:cNvSpPr txBox="1"/>
      </xdr:nvSpPr>
      <xdr:spPr>
        <a:xfrm>
          <a:off x="1719794" y="999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130482</xdr:rowOff>
    </xdr:from>
    <xdr:to>
      <xdr:col>1</xdr:col>
      <xdr:colOff>485775</xdr:colOff>
      <xdr:row>58</xdr:row>
      <xdr:rowOff>60632</xdr:rowOff>
    </xdr:to>
    <xdr:sp macro="" textlink="">
      <xdr:nvSpPr>
        <xdr:cNvPr id="148" name="円/楕円 147"/>
        <xdr:cNvSpPr/>
      </xdr:nvSpPr>
      <xdr:spPr>
        <a:xfrm>
          <a:off x="1079500" y="99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77159</xdr:rowOff>
    </xdr:from>
    <xdr:ext cx="599010" cy="259045"/>
    <xdr:sp macro="" textlink="">
      <xdr:nvSpPr>
        <xdr:cNvPr id="149" name="テキスト ボックス 148"/>
        <xdr:cNvSpPr txBox="1"/>
      </xdr:nvSpPr>
      <xdr:spPr>
        <a:xfrm>
          <a:off x="830794" y="967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6480</xdr:rowOff>
    </xdr:from>
    <xdr:to>
      <xdr:col>6</xdr:col>
      <xdr:colOff>511175</xdr:colOff>
      <xdr:row>78</xdr:row>
      <xdr:rowOff>13619</xdr:rowOff>
    </xdr:to>
    <xdr:cxnSp macro="">
      <xdr:nvCxnSpPr>
        <xdr:cNvPr id="178" name="直線コネクタ 177"/>
        <xdr:cNvCxnSpPr/>
      </xdr:nvCxnSpPr>
      <xdr:spPr>
        <a:xfrm>
          <a:off x="3797300" y="13379580"/>
          <a:ext cx="8382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6480</xdr:rowOff>
    </xdr:from>
    <xdr:to>
      <xdr:col>5</xdr:col>
      <xdr:colOff>358775</xdr:colOff>
      <xdr:row>78</xdr:row>
      <xdr:rowOff>29341</xdr:rowOff>
    </xdr:to>
    <xdr:cxnSp macro="">
      <xdr:nvCxnSpPr>
        <xdr:cNvPr id="181" name="直線コネクタ 180"/>
        <xdr:cNvCxnSpPr/>
      </xdr:nvCxnSpPr>
      <xdr:spPr>
        <a:xfrm flipV="1">
          <a:off x="2908300" y="1337958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29341</xdr:rowOff>
    </xdr:from>
    <xdr:to>
      <xdr:col>4</xdr:col>
      <xdr:colOff>155575</xdr:colOff>
      <xdr:row>78</xdr:row>
      <xdr:rowOff>45844</xdr:rowOff>
    </xdr:to>
    <xdr:cxnSp macro="">
      <xdr:nvCxnSpPr>
        <xdr:cNvPr id="184" name="直線コネクタ 183"/>
        <xdr:cNvCxnSpPr/>
      </xdr:nvCxnSpPr>
      <xdr:spPr>
        <a:xfrm flipV="1">
          <a:off x="2019300" y="13402441"/>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41863</xdr:rowOff>
    </xdr:from>
    <xdr:to>
      <xdr:col>2</xdr:col>
      <xdr:colOff>638175</xdr:colOff>
      <xdr:row>78</xdr:row>
      <xdr:rowOff>45844</xdr:rowOff>
    </xdr:to>
    <xdr:cxnSp macro="">
      <xdr:nvCxnSpPr>
        <xdr:cNvPr id="187" name="直線コネクタ 186"/>
        <xdr:cNvCxnSpPr/>
      </xdr:nvCxnSpPr>
      <xdr:spPr>
        <a:xfrm>
          <a:off x="1130300" y="1341496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134269</xdr:rowOff>
    </xdr:from>
    <xdr:to>
      <xdr:col>6</xdr:col>
      <xdr:colOff>561975</xdr:colOff>
      <xdr:row>78</xdr:row>
      <xdr:rowOff>64419</xdr:rowOff>
    </xdr:to>
    <xdr:sp macro="" textlink="">
      <xdr:nvSpPr>
        <xdr:cNvPr id="197" name="円/楕円 196"/>
        <xdr:cNvSpPr/>
      </xdr:nvSpPr>
      <xdr:spPr>
        <a:xfrm>
          <a:off x="4584700" y="133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127130</xdr:rowOff>
    </xdr:from>
    <xdr:to>
      <xdr:col>5</xdr:col>
      <xdr:colOff>409575</xdr:colOff>
      <xdr:row>78</xdr:row>
      <xdr:rowOff>57280</xdr:rowOff>
    </xdr:to>
    <xdr:sp macro="" textlink="">
      <xdr:nvSpPr>
        <xdr:cNvPr id="199" name="円/楕円 198"/>
        <xdr:cNvSpPr/>
      </xdr:nvSpPr>
      <xdr:spPr>
        <a:xfrm>
          <a:off x="3746500" y="133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48407</xdr:rowOff>
    </xdr:from>
    <xdr:ext cx="599010" cy="259045"/>
    <xdr:sp macro="" textlink="">
      <xdr:nvSpPr>
        <xdr:cNvPr id="200" name="テキスト ボックス 199"/>
        <xdr:cNvSpPr txBox="1"/>
      </xdr:nvSpPr>
      <xdr:spPr>
        <a:xfrm>
          <a:off x="3497794" y="1342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149991</xdr:rowOff>
    </xdr:from>
    <xdr:to>
      <xdr:col>4</xdr:col>
      <xdr:colOff>206375</xdr:colOff>
      <xdr:row>78</xdr:row>
      <xdr:rowOff>80141</xdr:rowOff>
    </xdr:to>
    <xdr:sp macro="" textlink="">
      <xdr:nvSpPr>
        <xdr:cNvPr id="201" name="円/楕円 200"/>
        <xdr:cNvSpPr/>
      </xdr:nvSpPr>
      <xdr:spPr>
        <a:xfrm>
          <a:off x="2857500" y="133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71268</xdr:rowOff>
    </xdr:from>
    <xdr:ext cx="599010" cy="259045"/>
    <xdr:sp macro="" textlink="">
      <xdr:nvSpPr>
        <xdr:cNvPr id="202" name="テキスト ボックス 201"/>
        <xdr:cNvSpPr txBox="1"/>
      </xdr:nvSpPr>
      <xdr:spPr>
        <a:xfrm>
          <a:off x="2608794" y="134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166494</xdr:rowOff>
    </xdr:from>
    <xdr:to>
      <xdr:col>3</xdr:col>
      <xdr:colOff>3175</xdr:colOff>
      <xdr:row>78</xdr:row>
      <xdr:rowOff>96644</xdr:rowOff>
    </xdr:to>
    <xdr:sp macro="" textlink="">
      <xdr:nvSpPr>
        <xdr:cNvPr id="203" name="円/楕円 202"/>
        <xdr:cNvSpPr/>
      </xdr:nvSpPr>
      <xdr:spPr>
        <a:xfrm>
          <a:off x="1968500" y="133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87771</xdr:rowOff>
    </xdr:from>
    <xdr:ext cx="599010" cy="259045"/>
    <xdr:sp macro="" textlink="">
      <xdr:nvSpPr>
        <xdr:cNvPr id="204" name="テキスト ボックス 203"/>
        <xdr:cNvSpPr txBox="1"/>
      </xdr:nvSpPr>
      <xdr:spPr>
        <a:xfrm>
          <a:off x="1719794" y="1346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162513</xdr:rowOff>
    </xdr:from>
    <xdr:to>
      <xdr:col>1</xdr:col>
      <xdr:colOff>485775</xdr:colOff>
      <xdr:row>78</xdr:row>
      <xdr:rowOff>92663</xdr:rowOff>
    </xdr:to>
    <xdr:sp macro="" textlink="">
      <xdr:nvSpPr>
        <xdr:cNvPr id="205" name="円/楕円 204"/>
        <xdr:cNvSpPr/>
      </xdr:nvSpPr>
      <xdr:spPr>
        <a:xfrm>
          <a:off x="1079500" y="133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83790</xdr:rowOff>
    </xdr:from>
    <xdr:ext cx="599010" cy="259045"/>
    <xdr:sp macro="" textlink="">
      <xdr:nvSpPr>
        <xdr:cNvPr id="206" name="テキスト ボックス 205"/>
        <xdr:cNvSpPr txBox="1"/>
      </xdr:nvSpPr>
      <xdr:spPr>
        <a:xfrm>
          <a:off x="830794" y="1345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77487</xdr:rowOff>
    </xdr:from>
    <xdr:to>
      <xdr:col>6</xdr:col>
      <xdr:colOff>511175</xdr:colOff>
      <xdr:row>97</xdr:row>
      <xdr:rowOff>143247</xdr:rowOff>
    </xdr:to>
    <xdr:cxnSp macro="">
      <xdr:nvCxnSpPr>
        <xdr:cNvPr id="235" name="直線コネクタ 234"/>
        <xdr:cNvCxnSpPr/>
      </xdr:nvCxnSpPr>
      <xdr:spPr>
        <a:xfrm>
          <a:off x="3797300" y="16708137"/>
          <a:ext cx="8382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77487</xdr:rowOff>
    </xdr:from>
    <xdr:to>
      <xdr:col>5</xdr:col>
      <xdr:colOff>358775</xdr:colOff>
      <xdr:row>97</xdr:row>
      <xdr:rowOff>94067</xdr:rowOff>
    </xdr:to>
    <xdr:cxnSp macro="">
      <xdr:nvCxnSpPr>
        <xdr:cNvPr id="238" name="直線コネクタ 237"/>
        <xdr:cNvCxnSpPr/>
      </xdr:nvCxnSpPr>
      <xdr:spPr>
        <a:xfrm flipV="1">
          <a:off x="2908300" y="16708137"/>
          <a:ext cx="889000" cy="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94067</xdr:rowOff>
    </xdr:from>
    <xdr:to>
      <xdr:col>4</xdr:col>
      <xdr:colOff>155575</xdr:colOff>
      <xdr:row>97</xdr:row>
      <xdr:rowOff>104191</xdr:rowOff>
    </xdr:to>
    <xdr:cxnSp macro="">
      <xdr:nvCxnSpPr>
        <xdr:cNvPr id="241" name="直線コネクタ 240"/>
        <xdr:cNvCxnSpPr/>
      </xdr:nvCxnSpPr>
      <xdr:spPr>
        <a:xfrm flipV="1">
          <a:off x="2019300" y="1672471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90418</xdr:rowOff>
    </xdr:from>
    <xdr:to>
      <xdr:col>2</xdr:col>
      <xdr:colOff>638175</xdr:colOff>
      <xdr:row>97</xdr:row>
      <xdr:rowOff>104191</xdr:rowOff>
    </xdr:to>
    <xdr:cxnSp macro="">
      <xdr:nvCxnSpPr>
        <xdr:cNvPr id="244" name="直線コネクタ 243"/>
        <xdr:cNvCxnSpPr/>
      </xdr:nvCxnSpPr>
      <xdr:spPr>
        <a:xfrm>
          <a:off x="1130300" y="16721068"/>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92447</xdr:rowOff>
    </xdr:from>
    <xdr:to>
      <xdr:col>6</xdr:col>
      <xdr:colOff>561975</xdr:colOff>
      <xdr:row>98</xdr:row>
      <xdr:rowOff>22597</xdr:rowOff>
    </xdr:to>
    <xdr:sp macro="" textlink="">
      <xdr:nvSpPr>
        <xdr:cNvPr id="254" name="円/楕円 253"/>
        <xdr:cNvSpPr/>
      </xdr:nvSpPr>
      <xdr:spPr>
        <a:xfrm>
          <a:off x="4584700" y="1672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70874</xdr:rowOff>
    </xdr:from>
    <xdr:ext cx="534377" cy="259045"/>
    <xdr:sp macro="" textlink="">
      <xdr:nvSpPr>
        <xdr:cNvPr id="255" name="衛生費該当値テキスト"/>
        <xdr:cNvSpPr txBox="1"/>
      </xdr:nvSpPr>
      <xdr:spPr>
        <a:xfrm>
          <a:off x="4686300" y="1670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26687</xdr:rowOff>
    </xdr:from>
    <xdr:to>
      <xdr:col>5</xdr:col>
      <xdr:colOff>409575</xdr:colOff>
      <xdr:row>97</xdr:row>
      <xdr:rowOff>128287</xdr:rowOff>
    </xdr:to>
    <xdr:sp macro="" textlink="">
      <xdr:nvSpPr>
        <xdr:cNvPr id="256" name="円/楕円 255"/>
        <xdr:cNvSpPr/>
      </xdr:nvSpPr>
      <xdr:spPr>
        <a:xfrm>
          <a:off x="3746500" y="166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119414</xdr:rowOff>
    </xdr:from>
    <xdr:ext cx="534377" cy="259045"/>
    <xdr:sp macro="" textlink="">
      <xdr:nvSpPr>
        <xdr:cNvPr id="257" name="テキスト ボックス 256"/>
        <xdr:cNvSpPr txBox="1"/>
      </xdr:nvSpPr>
      <xdr:spPr>
        <a:xfrm>
          <a:off x="3530111" y="167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43267</xdr:rowOff>
    </xdr:from>
    <xdr:to>
      <xdr:col>4</xdr:col>
      <xdr:colOff>206375</xdr:colOff>
      <xdr:row>97</xdr:row>
      <xdr:rowOff>144867</xdr:rowOff>
    </xdr:to>
    <xdr:sp macro="" textlink="">
      <xdr:nvSpPr>
        <xdr:cNvPr id="258" name="円/楕円 257"/>
        <xdr:cNvSpPr/>
      </xdr:nvSpPr>
      <xdr:spPr>
        <a:xfrm>
          <a:off x="2857500" y="166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135994</xdr:rowOff>
    </xdr:from>
    <xdr:ext cx="534377" cy="259045"/>
    <xdr:sp macro="" textlink="">
      <xdr:nvSpPr>
        <xdr:cNvPr id="259" name="テキスト ボックス 258"/>
        <xdr:cNvSpPr txBox="1"/>
      </xdr:nvSpPr>
      <xdr:spPr>
        <a:xfrm>
          <a:off x="2641111" y="1676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53391</xdr:rowOff>
    </xdr:from>
    <xdr:to>
      <xdr:col>3</xdr:col>
      <xdr:colOff>3175</xdr:colOff>
      <xdr:row>97</xdr:row>
      <xdr:rowOff>154991</xdr:rowOff>
    </xdr:to>
    <xdr:sp macro="" textlink="">
      <xdr:nvSpPr>
        <xdr:cNvPr id="260" name="円/楕円 259"/>
        <xdr:cNvSpPr/>
      </xdr:nvSpPr>
      <xdr:spPr>
        <a:xfrm>
          <a:off x="1968500" y="16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61" name="テキスト ボックス 260"/>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39618</xdr:rowOff>
    </xdr:from>
    <xdr:to>
      <xdr:col>1</xdr:col>
      <xdr:colOff>485775</xdr:colOff>
      <xdr:row>97</xdr:row>
      <xdr:rowOff>141218</xdr:rowOff>
    </xdr:to>
    <xdr:sp macro="" textlink="">
      <xdr:nvSpPr>
        <xdr:cNvPr id="262" name="円/楕円 261"/>
        <xdr:cNvSpPr/>
      </xdr:nvSpPr>
      <xdr:spPr>
        <a:xfrm>
          <a:off x="1079500" y="166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132345</xdr:rowOff>
    </xdr:from>
    <xdr:ext cx="534377" cy="259045"/>
    <xdr:sp macro="" textlink="">
      <xdr:nvSpPr>
        <xdr:cNvPr id="263" name="テキスト ボックス 262"/>
        <xdr:cNvSpPr txBox="1"/>
      </xdr:nvSpPr>
      <xdr:spPr>
        <a:xfrm>
          <a:off x="863111" y="1676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154526</xdr:rowOff>
    </xdr:from>
    <xdr:to>
      <xdr:col>11</xdr:col>
      <xdr:colOff>307975</xdr:colOff>
      <xdr:row>39</xdr:row>
      <xdr:rowOff>98878</xdr:rowOff>
    </xdr:to>
    <xdr:cxnSp macro="">
      <xdr:nvCxnSpPr>
        <xdr:cNvPr id="303" name="直線コネクタ 302"/>
        <xdr:cNvCxnSpPr/>
      </xdr:nvCxnSpPr>
      <xdr:spPr>
        <a:xfrm>
          <a:off x="6972300" y="6669626"/>
          <a:ext cx="889000" cy="1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103726</xdr:rowOff>
    </xdr:from>
    <xdr:to>
      <xdr:col>10</xdr:col>
      <xdr:colOff>155575</xdr:colOff>
      <xdr:row>39</xdr:row>
      <xdr:rowOff>33876</xdr:rowOff>
    </xdr:to>
    <xdr:sp macro="" textlink="">
      <xdr:nvSpPr>
        <xdr:cNvPr id="321" name="円/楕円 320"/>
        <xdr:cNvSpPr/>
      </xdr:nvSpPr>
      <xdr:spPr>
        <a:xfrm>
          <a:off x="6921500" y="66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25003</xdr:rowOff>
    </xdr:from>
    <xdr:ext cx="469744" cy="259045"/>
    <xdr:sp macro="" textlink="">
      <xdr:nvSpPr>
        <xdr:cNvPr id="322" name="テキスト ボックス 321"/>
        <xdr:cNvSpPr txBox="1"/>
      </xdr:nvSpPr>
      <xdr:spPr>
        <a:xfrm>
          <a:off x="6737427" y="671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112931</xdr:rowOff>
    </xdr:from>
    <xdr:to>
      <xdr:col>15</xdr:col>
      <xdr:colOff>180975</xdr:colOff>
      <xdr:row>58</xdr:row>
      <xdr:rowOff>154472</xdr:rowOff>
    </xdr:to>
    <xdr:cxnSp macro="">
      <xdr:nvCxnSpPr>
        <xdr:cNvPr id="353" name="直線コネクタ 352"/>
        <xdr:cNvCxnSpPr/>
      </xdr:nvCxnSpPr>
      <xdr:spPr>
        <a:xfrm flipV="1">
          <a:off x="9639300" y="10057031"/>
          <a:ext cx="8382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154472</xdr:rowOff>
    </xdr:from>
    <xdr:to>
      <xdr:col>14</xdr:col>
      <xdr:colOff>28575</xdr:colOff>
      <xdr:row>59</xdr:row>
      <xdr:rowOff>31640</xdr:rowOff>
    </xdr:to>
    <xdr:cxnSp macro="">
      <xdr:nvCxnSpPr>
        <xdr:cNvPr id="356" name="直線コネクタ 355"/>
        <xdr:cNvCxnSpPr/>
      </xdr:nvCxnSpPr>
      <xdr:spPr>
        <a:xfrm flipV="1">
          <a:off x="8750300" y="10098572"/>
          <a:ext cx="889000" cy="4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31640</xdr:rowOff>
    </xdr:from>
    <xdr:to>
      <xdr:col>12</xdr:col>
      <xdr:colOff>511175</xdr:colOff>
      <xdr:row>59</xdr:row>
      <xdr:rowOff>41300</xdr:rowOff>
    </xdr:to>
    <xdr:cxnSp macro="">
      <xdr:nvCxnSpPr>
        <xdr:cNvPr id="359" name="直線コネクタ 358"/>
        <xdr:cNvCxnSpPr/>
      </xdr:nvCxnSpPr>
      <xdr:spPr>
        <a:xfrm flipV="1">
          <a:off x="7861300" y="10147190"/>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41300</xdr:rowOff>
    </xdr:from>
    <xdr:to>
      <xdr:col>11</xdr:col>
      <xdr:colOff>307975</xdr:colOff>
      <xdr:row>59</xdr:row>
      <xdr:rowOff>56633</xdr:rowOff>
    </xdr:to>
    <xdr:cxnSp macro="">
      <xdr:nvCxnSpPr>
        <xdr:cNvPr id="362" name="直線コネクタ 361"/>
        <xdr:cNvCxnSpPr/>
      </xdr:nvCxnSpPr>
      <xdr:spPr>
        <a:xfrm flipV="1">
          <a:off x="6972300" y="10156850"/>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62131</xdr:rowOff>
    </xdr:from>
    <xdr:to>
      <xdr:col>15</xdr:col>
      <xdr:colOff>231775</xdr:colOff>
      <xdr:row>58</xdr:row>
      <xdr:rowOff>163731</xdr:rowOff>
    </xdr:to>
    <xdr:sp macro="" textlink="">
      <xdr:nvSpPr>
        <xdr:cNvPr id="372" name="円/楕円 371"/>
        <xdr:cNvSpPr/>
      </xdr:nvSpPr>
      <xdr:spPr>
        <a:xfrm>
          <a:off x="10426700" y="100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40558</xdr:rowOff>
    </xdr:from>
    <xdr:ext cx="599010" cy="259045"/>
    <xdr:sp macro="" textlink="">
      <xdr:nvSpPr>
        <xdr:cNvPr id="373" name="農林水産業費該当値テキスト"/>
        <xdr:cNvSpPr txBox="1"/>
      </xdr:nvSpPr>
      <xdr:spPr>
        <a:xfrm>
          <a:off x="10528300" y="998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103672</xdr:rowOff>
    </xdr:from>
    <xdr:to>
      <xdr:col>14</xdr:col>
      <xdr:colOff>79375</xdr:colOff>
      <xdr:row>59</xdr:row>
      <xdr:rowOff>33822</xdr:rowOff>
    </xdr:to>
    <xdr:sp macro="" textlink="">
      <xdr:nvSpPr>
        <xdr:cNvPr id="374" name="円/楕円 373"/>
        <xdr:cNvSpPr/>
      </xdr:nvSpPr>
      <xdr:spPr>
        <a:xfrm>
          <a:off x="9588500" y="100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24949</xdr:rowOff>
    </xdr:from>
    <xdr:ext cx="599010" cy="259045"/>
    <xdr:sp macro="" textlink="">
      <xdr:nvSpPr>
        <xdr:cNvPr id="375" name="テキスト ボックス 374"/>
        <xdr:cNvSpPr txBox="1"/>
      </xdr:nvSpPr>
      <xdr:spPr>
        <a:xfrm>
          <a:off x="9339794" y="1014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152290</xdr:rowOff>
    </xdr:from>
    <xdr:to>
      <xdr:col>12</xdr:col>
      <xdr:colOff>561975</xdr:colOff>
      <xdr:row>59</xdr:row>
      <xdr:rowOff>82440</xdr:rowOff>
    </xdr:to>
    <xdr:sp macro="" textlink="">
      <xdr:nvSpPr>
        <xdr:cNvPr id="376" name="円/楕円 375"/>
        <xdr:cNvSpPr/>
      </xdr:nvSpPr>
      <xdr:spPr>
        <a:xfrm>
          <a:off x="8699500" y="100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73567</xdr:rowOff>
    </xdr:from>
    <xdr:ext cx="534377" cy="259045"/>
    <xdr:sp macro="" textlink="">
      <xdr:nvSpPr>
        <xdr:cNvPr id="377" name="テキスト ボックス 376"/>
        <xdr:cNvSpPr txBox="1"/>
      </xdr:nvSpPr>
      <xdr:spPr>
        <a:xfrm>
          <a:off x="8483111" y="1018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161950</xdr:rowOff>
    </xdr:from>
    <xdr:to>
      <xdr:col>11</xdr:col>
      <xdr:colOff>358775</xdr:colOff>
      <xdr:row>59</xdr:row>
      <xdr:rowOff>92100</xdr:rowOff>
    </xdr:to>
    <xdr:sp macro="" textlink="">
      <xdr:nvSpPr>
        <xdr:cNvPr id="378" name="円/楕円 377"/>
        <xdr:cNvSpPr/>
      </xdr:nvSpPr>
      <xdr:spPr>
        <a:xfrm>
          <a:off x="7810500" y="101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83227</xdr:rowOff>
    </xdr:from>
    <xdr:ext cx="534377" cy="259045"/>
    <xdr:sp macro="" textlink="">
      <xdr:nvSpPr>
        <xdr:cNvPr id="379" name="テキスト ボックス 378"/>
        <xdr:cNvSpPr txBox="1"/>
      </xdr:nvSpPr>
      <xdr:spPr>
        <a:xfrm>
          <a:off x="7594111" y="1019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5833</xdr:rowOff>
    </xdr:from>
    <xdr:to>
      <xdr:col>10</xdr:col>
      <xdr:colOff>155575</xdr:colOff>
      <xdr:row>59</xdr:row>
      <xdr:rowOff>107433</xdr:rowOff>
    </xdr:to>
    <xdr:sp macro="" textlink="">
      <xdr:nvSpPr>
        <xdr:cNvPr id="380" name="円/楕円 379"/>
        <xdr:cNvSpPr/>
      </xdr:nvSpPr>
      <xdr:spPr>
        <a:xfrm>
          <a:off x="6921500" y="101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98560</xdr:rowOff>
    </xdr:from>
    <xdr:ext cx="534377" cy="259045"/>
    <xdr:sp macro="" textlink="">
      <xdr:nvSpPr>
        <xdr:cNvPr id="381" name="テキスト ボックス 380"/>
        <xdr:cNvSpPr txBox="1"/>
      </xdr:nvSpPr>
      <xdr:spPr>
        <a:xfrm>
          <a:off x="6705111" y="102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14328</xdr:rowOff>
    </xdr:from>
    <xdr:to>
      <xdr:col>15</xdr:col>
      <xdr:colOff>180975</xdr:colOff>
      <xdr:row>79</xdr:row>
      <xdr:rowOff>20557</xdr:rowOff>
    </xdr:to>
    <xdr:cxnSp macro="">
      <xdr:nvCxnSpPr>
        <xdr:cNvPr id="410" name="直線コネクタ 409"/>
        <xdr:cNvCxnSpPr/>
      </xdr:nvCxnSpPr>
      <xdr:spPr>
        <a:xfrm flipV="1">
          <a:off x="9639300" y="13558878"/>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20557</xdr:rowOff>
    </xdr:from>
    <xdr:to>
      <xdr:col>14</xdr:col>
      <xdr:colOff>28575</xdr:colOff>
      <xdr:row>79</xdr:row>
      <xdr:rowOff>28296</xdr:rowOff>
    </xdr:to>
    <xdr:cxnSp macro="">
      <xdr:nvCxnSpPr>
        <xdr:cNvPr id="413" name="直線コネクタ 412"/>
        <xdr:cNvCxnSpPr/>
      </xdr:nvCxnSpPr>
      <xdr:spPr>
        <a:xfrm flipV="1">
          <a:off x="8750300" y="13565107"/>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28296</xdr:rowOff>
    </xdr:from>
    <xdr:to>
      <xdr:col>12</xdr:col>
      <xdr:colOff>511175</xdr:colOff>
      <xdr:row>79</xdr:row>
      <xdr:rowOff>32555</xdr:rowOff>
    </xdr:to>
    <xdr:cxnSp macro="">
      <xdr:nvCxnSpPr>
        <xdr:cNvPr id="416" name="直線コネクタ 415"/>
        <xdr:cNvCxnSpPr/>
      </xdr:nvCxnSpPr>
      <xdr:spPr>
        <a:xfrm flipV="1">
          <a:off x="7861300" y="13572846"/>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32555</xdr:rowOff>
    </xdr:from>
    <xdr:to>
      <xdr:col>11</xdr:col>
      <xdr:colOff>307975</xdr:colOff>
      <xdr:row>79</xdr:row>
      <xdr:rowOff>36792</xdr:rowOff>
    </xdr:to>
    <xdr:cxnSp macro="">
      <xdr:nvCxnSpPr>
        <xdr:cNvPr id="419" name="直線コネクタ 418"/>
        <xdr:cNvCxnSpPr/>
      </xdr:nvCxnSpPr>
      <xdr:spPr>
        <a:xfrm flipV="1">
          <a:off x="6972300" y="13577105"/>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134978</xdr:rowOff>
    </xdr:from>
    <xdr:to>
      <xdr:col>15</xdr:col>
      <xdr:colOff>231775</xdr:colOff>
      <xdr:row>79</xdr:row>
      <xdr:rowOff>65128</xdr:rowOff>
    </xdr:to>
    <xdr:sp macro="" textlink="">
      <xdr:nvSpPr>
        <xdr:cNvPr id="429" name="円/楕円 428"/>
        <xdr:cNvSpPr/>
      </xdr:nvSpPr>
      <xdr:spPr>
        <a:xfrm>
          <a:off x="10426700" y="135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49905</xdr:rowOff>
    </xdr:from>
    <xdr:ext cx="469744" cy="259045"/>
    <xdr:sp macro="" textlink="">
      <xdr:nvSpPr>
        <xdr:cNvPr id="430" name="商工費該当値テキスト"/>
        <xdr:cNvSpPr txBox="1"/>
      </xdr:nvSpPr>
      <xdr:spPr>
        <a:xfrm>
          <a:off x="10528300" y="1342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141207</xdr:rowOff>
    </xdr:from>
    <xdr:to>
      <xdr:col>14</xdr:col>
      <xdr:colOff>79375</xdr:colOff>
      <xdr:row>79</xdr:row>
      <xdr:rowOff>71357</xdr:rowOff>
    </xdr:to>
    <xdr:sp macro="" textlink="">
      <xdr:nvSpPr>
        <xdr:cNvPr id="431" name="円/楕円 430"/>
        <xdr:cNvSpPr/>
      </xdr:nvSpPr>
      <xdr:spPr>
        <a:xfrm>
          <a:off x="9588500" y="135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62484</xdr:rowOff>
    </xdr:from>
    <xdr:ext cx="469744" cy="259045"/>
    <xdr:sp macro="" textlink="">
      <xdr:nvSpPr>
        <xdr:cNvPr id="432" name="テキスト ボックス 431"/>
        <xdr:cNvSpPr txBox="1"/>
      </xdr:nvSpPr>
      <xdr:spPr>
        <a:xfrm>
          <a:off x="9404427" y="136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148946</xdr:rowOff>
    </xdr:from>
    <xdr:to>
      <xdr:col>12</xdr:col>
      <xdr:colOff>561975</xdr:colOff>
      <xdr:row>79</xdr:row>
      <xdr:rowOff>79096</xdr:rowOff>
    </xdr:to>
    <xdr:sp macro="" textlink="">
      <xdr:nvSpPr>
        <xdr:cNvPr id="433" name="円/楕円 432"/>
        <xdr:cNvSpPr/>
      </xdr:nvSpPr>
      <xdr:spPr>
        <a:xfrm>
          <a:off x="8699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70223</xdr:rowOff>
    </xdr:from>
    <xdr:ext cx="469744" cy="259045"/>
    <xdr:sp macro="" textlink="">
      <xdr:nvSpPr>
        <xdr:cNvPr id="434" name="テキスト ボックス 433"/>
        <xdr:cNvSpPr txBox="1"/>
      </xdr:nvSpPr>
      <xdr:spPr>
        <a:xfrm>
          <a:off x="8515427" y="136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153205</xdr:rowOff>
    </xdr:from>
    <xdr:to>
      <xdr:col>11</xdr:col>
      <xdr:colOff>358775</xdr:colOff>
      <xdr:row>79</xdr:row>
      <xdr:rowOff>83355</xdr:rowOff>
    </xdr:to>
    <xdr:sp macro="" textlink="">
      <xdr:nvSpPr>
        <xdr:cNvPr id="435" name="円/楕円 434"/>
        <xdr:cNvSpPr/>
      </xdr:nvSpPr>
      <xdr:spPr>
        <a:xfrm>
          <a:off x="7810500" y="135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74482</xdr:rowOff>
    </xdr:from>
    <xdr:ext cx="469744" cy="259045"/>
    <xdr:sp macro="" textlink="">
      <xdr:nvSpPr>
        <xdr:cNvPr id="436" name="テキスト ボックス 435"/>
        <xdr:cNvSpPr txBox="1"/>
      </xdr:nvSpPr>
      <xdr:spPr>
        <a:xfrm>
          <a:off x="7626427" y="136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157442</xdr:rowOff>
    </xdr:from>
    <xdr:to>
      <xdr:col>10</xdr:col>
      <xdr:colOff>155575</xdr:colOff>
      <xdr:row>79</xdr:row>
      <xdr:rowOff>87592</xdr:rowOff>
    </xdr:to>
    <xdr:sp macro="" textlink="">
      <xdr:nvSpPr>
        <xdr:cNvPr id="437" name="円/楕円 436"/>
        <xdr:cNvSpPr/>
      </xdr:nvSpPr>
      <xdr:spPr>
        <a:xfrm>
          <a:off x="6921500" y="135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78719</xdr:rowOff>
    </xdr:from>
    <xdr:ext cx="469744" cy="259045"/>
    <xdr:sp macro="" textlink="">
      <xdr:nvSpPr>
        <xdr:cNvPr id="438" name="テキスト ボックス 437"/>
        <xdr:cNvSpPr txBox="1"/>
      </xdr:nvSpPr>
      <xdr:spPr>
        <a:xfrm>
          <a:off x="6737427" y="1362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156446</xdr:rowOff>
    </xdr:from>
    <xdr:to>
      <xdr:col>15</xdr:col>
      <xdr:colOff>180975</xdr:colOff>
      <xdr:row>98</xdr:row>
      <xdr:rowOff>159868</xdr:rowOff>
    </xdr:to>
    <xdr:cxnSp macro="">
      <xdr:nvCxnSpPr>
        <xdr:cNvPr id="467" name="直線コネクタ 466"/>
        <xdr:cNvCxnSpPr/>
      </xdr:nvCxnSpPr>
      <xdr:spPr>
        <a:xfrm flipV="1">
          <a:off x="9639300" y="16958546"/>
          <a:ext cx="8382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135277</xdr:rowOff>
    </xdr:from>
    <xdr:to>
      <xdr:col>14</xdr:col>
      <xdr:colOff>28575</xdr:colOff>
      <xdr:row>98</xdr:row>
      <xdr:rowOff>159868</xdr:rowOff>
    </xdr:to>
    <xdr:cxnSp macro="">
      <xdr:nvCxnSpPr>
        <xdr:cNvPr id="470" name="直線コネクタ 469"/>
        <xdr:cNvCxnSpPr/>
      </xdr:nvCxnSpPr>
      <xdr:spPr>
        <a:xfrm>
          <a:off x="8750300" y="16937377"/>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135277</xdr:rowOff>
    </xdr:from>
    <xdr:to>
      <xdr:col>12</xdr:col>
      <xdr:colOff>511175</xdr:colOff>
      <xdr:row>98</xdr:row>
      <xdr:rowOff>145408</xdr:rowOff>
    </xdr:to>
    <xdr:cxnSp macro="">
      <xdr:nvCxnSpPr>
        <xdr:cNvPr id="473" name="直線コネクタ 472"/>
        <xdr:cNvCxnSpPr/>
      </xdr:nvCxnSpPr>
      <xdr:spPr>
        <a:xfrm flipV="1">
          <a:off x="7861300" y="16937377"/>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96518</xdr:rowOff>
    </xdr:from>
    <xdr:to>
      <xdr:col>11</xdr:col>
      <xdr:colOff>307975</xdr:colOff>
      <xdr:row>98</xdr:row>
      <xdr:rowOff>145408</xdr:rowOff>
    </xdr:to>
    <xdr:cxnSp macro="">
      <xdr:nvCxnSpPr>
        <xdr:cNvPr id="476" name="直線コネクタ 475"/>
        <xdr:cNvCxnSpPr/>
      </xdr:nvCxnSpPr>
      <xdr:spPr>
        <a:xfrm>
          <a:off x="6972300" y="16898618"/>
          <a:ext cx="8890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105646</xdr:rowOff>
    </xdr:from>
    <xdr:to>
      <xdr:col>15</xdr:col>
      <xdr:colOff>231775</xdr:colOff>
      <xdr:row>99</xdr:row>
      <xdr:rowOff>35796</xdr:rowOff>
    </xdr:to>
    <xdr:sp macro="" textlink="">
      <xdr:nvSpPr>
        <xdr:cNvPr id="486" name="円/楕円 485"/>
        <xdr:cNvSpPr/>
      </xdr:nvSpPr>
      <xdr:spPr>
        <a:xfrm>
          <a:off x="10426700" y="169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34377" cy="259045"/>
    <xdr:sp macro="" textlink="">
      <xdr:nvSpPr>
        <xdr:cNvPr id="487" name="土木費該当値テキスト"/>
        <xdr:cNvSpPr txBox="1"/>
      </xdr:nvSpPr>
      <xdr:spPr>
        <a:xfrm>
          <a:off x="10528300" y="168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109068</xdr:rowOff>
    </xdr:from>
    <xdr:to>
      <xdr:col>14</xdr:col>
      <xdr:colOff>79375</xdr:colOff>
      <xdr:row>99</xdr:row>
      <xdr:rowOff>39218</xdr:rowOff>
    </xdr:to>
    <xdr:sp macro="" textlink="">
      <xdr:nvSpPr>
        <xdr:cNvPr id="488" name="円/楕円 487"/>
        <xdr:cNvSpPr/>
      </xdr:nvSpPr>
      <xdr:spPr>
        <a:xfrm>
          <a:off x="9588500" y="1691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30345</xdr:rowOff>
    </xdr:from>
    <xdr:ext cx="534377" cy="259045"/>
    <xdr:sp macro="" textlink="">
      <xdr:nvSpPr>
        <xdr:cNvPr id="489" name="テキスト ボックス 488"/>
        <xdr:cNvSpPr txBox="1"/>
      </xdr:nvSpPr>
      <xdr:spPr>
        <a:xfrm>
          <a:off x="9372111" y="1700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84477</xdr:rowOff>
    </xdr:from>
    <xdr:to>
      <xdr:col>12</xdr:col>
      <xdr:colOff>561975</xdr:colOff>
      <xdr:row>99</xdr:row>
      <xdr:rowOff>14627</xdr:rowOff>
    </xdr:to>
    <xdr:sp macro="" textlink="">
      <xdr:nvSpPr>
        <xdr:cNvPr id="490" name="円/楕円 489"/>
        <xdr:cNvSpPr/>
      </xdr:nvSpPr>
      <xdr:spPr>
        <a:xfrm>
          <a:off x="8699500" y="168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5754</xdr:rowOff>
    </xdr:from>
    <xdr:ext cx="599010" cy="259045"/>
    <xdr:sp macro="" textlink="">
      <xdr:nvSpPr>
        <xdr:cNvPr id="491" name="テキスト ボックス 490"/>
        <xdr:cNvSpPr txBox="1"/>
      </xdr:nvSpPr>
      <xdr:spPr>
        <a:xfrm>
          <a:off x="8450794" y="1697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94608</xdr:rowOff>
    </xdr:from>
    <xdr:to>
      <xdr:col>11</xdr:col>
      <xdr:colOff>358775</xdr:colOff>
      <xdr:row>99</xdr:row>
      <xdr:rowOff>24758</xdr:rowOff>
    </xdr:to>
    <xdr:sp macro="" textlink="">
      <xdr:nvSpPr>
        <xdr:cNvPr id="492" name="円/楕円 491"/>
        <xdr:cNvSpPr/>
      </xdr:nvSpPr>
      <xdr:spPr>
        <a:xfrm>
          <a:off x="7810500" y="168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15885</xdr:rowOff>
    </xdr:from>
    <xdr:ext cx="534377" cy="259045"/>
    <xdr:sp macro="" textlink="">
      <xdr:nvSpPr>
        <xdr:cNvPr id="493" name="テキスト ボックス 492"/>
        <xdr:cNvSpPr txBox="1"/>
      </xdr:nvSpPr>
      <xdr:spPr>
        <a:xfrm>
          <a:off x="7594111" y="1698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45718</xdr:rowOff>
    </xdr:from>
    <xdr:to>
      <xdr:col>10</xdr:col>
      <xdr:colOff>155575</xdr:colOff>
      <xdr:row>98</xdr:row>
      <xdr:rowOff>147318</xdr:rowOff>
    </xdr:to>
    <xdr:sp macro="" textlink="">
      <xdr:nvSpPr>
        <xdr:cNvPr id="494" name="円/楕円 493"/>
        <xdr:cNvSpPr/>
      </xdr:nvSpPr>
      <xdr:spPr>
        <a:xfrm>
          <a:off x="6921500" y="168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163845</xdr:rowOff>
    </xdr:from>
    <xdr:ext cx="599010" cy="259045"/>
    <xdr:sp macro="" textlink="">
      <xdr:nvSpPr>
        <xdr:cNvPr id="495" name="テキスト ボックス 494"/>
        <xdr:cNvSpPr txBox="1"/>
      </xdr:nvSpPr>
      <xdr:spPr>
        <a:xfrm>
          <a:off x="6672794" y="1662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74640</xdr:rowOff>
    </xdr:from>
    <xdr:to>
      <xdr:col>23</xdr:col>
      <xdr:colOff>517525</xdr:colOff>
      <xdr:row>38</xdr:row>
      <xdr:rowOff>80902</xdr:rowOff>
    </xdr:to>
    <xdr:cxnSp macro="">
      <xdr:nvCxnSpPr>
        <xdr:cNvPr id="522" name="直線コネクタ 521"/>
        <xdr:cNvCxnSpPr/>
      </xdr:nvCxnSpPr>
      <xdr:spPr>
        <a:xfrm flipV="1">
          <a:off x="15481300" y="6589740"/>
          <a:ext cx="8382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76726</xdr:rowOff>
    </xdr:from>
    <xdr:to>
      <xdr:col>22</xdr:col>
      <xdr:colOff>365125</xdr:colOff>
      <xdr:row>38</xdr:row>
      <xdr:rowOff>80902</xdr:rowOff>
    </xdr:to>
    <xdr:cxnSp macro="">
      <xdr:nvCxnSpPr>
        <xdr:cNvPr id="525" name="直線コネクタ 524"/>
        <xdr:cNvCxnSpPr/>
      </xdr:nvCxnSpPr>
      <xdr:spPr>
        <a:xfrm>
          <a:off x="14592300" y="6591826"/>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53339</xdr:rowOff>
    </xdr:from>
    <xdr:to>
      <xdr:col>21</xdr:col>
      <xdr:colOff>161925</xdr:colOff>
      <xdr:row>38</xdr:row>
      <xdr:rowOff>76726</xdr:rowOff>
    </xdr:to>
    <xdr:cxnSp macro="">
      <xdr:nvCxnSpPr>
        <xdr:cNvPr id="528" name="直線コネクタ 527"/>
        <xdr:cNvCxnSpPr/>
      </xdr:nvCxnSpPr>
      <xdr:spPr>
        <a:xfrm>
          <a:off x="13703300" y="6568439"/>
          <a:ext cx="889000" cy="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29152</xdr:rowOff>
    </xdr:from>
    <xdr:to>
      <xdr:col>19</xdr:col>
      <xdr:colOff>644525</xdr:colOff>
      <xdr:row>38</xdr:row>
      <xdr:rowOff>53339</xdr:rowOff>
    </xdr:to>
    <xdr:cxnSp macro="">
      <xdr:nvCxnSpPr>
        <xdr:cNvPr id="531" name="直線コネクタ 530"/>
        <xdr:cNvCxnSpPr/>
      </xdr:nvCxnSpPr>
      <xdr:spPr>
        <a:xfrm>
          <a:off x="12814300" y="6544252"/>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23840</xdr:rowOff>
    </xdr:from>
    <xdr:to>
      <xdr:col>23</xdr:col>
      <xdr:colOff>568325</xdr:colOff>
      <xdr:row>38</xdr:row>
      <xdr:rowOff>125440</xdr:rowOff>
    </xdr:to>
    <xdr:sp macro="" textlink="">
      <xdr:nvSpPr>
        <xdr:cNvPr id="541" name="円/楕円 540"/>
        <xdr:cNvSpPr/>
      </xdr:nvSpPr>
      <xdr:spPr>
        <a:xfrm>
          <a:off x="16268700" y="65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30102</xdr:rowOff>
    </xdr:from>
    <xdr:to>
      <xdr:col>22</xdr:col>
      <xdr:colOff>415925</xdr:colOff>
      <xdr:row>38</xdr:row>
      <xdr:rowOff>131702</xdr:rowOff>
    </xdr:to>
    <xdr:sp macro="" textlink="">
      <xdr:nvSpPr>
        <xdr:cNvPr id="543" name="円/楕円 542"/>
        <xdr:cNvSpPr/>
      </xdr:nvSpPr>
      <xdr:spPr>
        <a:xfrm>
          <a:off x="15430500" y="654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122829</xdr:rowOff>
    </xdr:from>
    <xdr:ext cx="534377" cy="259045"/>
    <xdr:sp macro="" textlink="">
      <xdr:nvSpPr>
        <xdr:cNvPr id="544" name="テキスト ボックス 543"/>
        <xdr:cNvSpPr txBox="1"/>
      </xdr:nvSpPr>
      <xdr:spPr>
        <a:xfrm>
          <a:off x="15214111" y="663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25926</xdr:rowOff>
    </xdr:from>
    <xdr:to>
      <xdr:col>21</xdr:col>
      <xdr:colOff>212725</xdr:colOff>
      <xdr:row>38</xdr:row>
      <xdr:rowOff>127526</xdr:rowOff>
    </xdr:to>
    <xdr:sp macro="" textlink="">
      <xdr:nvSpPr>
        <xdr:cNvPr id="545" name="円/楕円 544"/>
        <xdr:cNvSpPr/>
      </xdr:nvSpPr>
      <xdr:spPr>
        <a:xfrm>
          <a:off x="14541500" y="6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118653</xdr:rowOff>
    </xdr:from>
    <xdr:ext cx="534377" cy="259045"/>
    <xdr:sp macro="" textlink="">
      <xdr:nvSpPr>
        <xdr:cNvPr id="546" name="テキスト ボックス 545"/>
        <xdr:cNvSpPr txBox="1"/>
      </xdr:nvSpPr>
      <xdr:spPr>
        <a:xfrm>
          <a:off x="14325111" y="66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2539</xdr:rowOff>
    </xdr:from>
    <xdr:to>
      <xdr:col>20</xdr:col>
      <xdr:colOff>9525</xdr:colOff>
      <xdr:row>38</xdr:row>
      <xdr:rowOff>104139</xdr:rowOff>
    </xdr:to>
    <xdr:sp macro="" textlink="">
      <xdr:nvSpPr>
        <xdr:cNvPr id="547" name="円/楕円 546"/>
        <xdr:cNvSpPr/>
      </xdr:nvSpPr>
      <xdr:spPr>
        <a:xfrm>
          <a:off x="13652500" y="65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95266</xdr:rowOff>
    </xdr:from>
    <xdr:ext cx="534377" cy="259045"/>
    <xdr:sp macro="" textlink="">
      <xdr:nvSpPr>
        <xdr:cNvPr id="548" name="テキスト ボックス 547"/>
        <xdr:cNvSpPr txBox="1"/>
      </xdr:nvSpPr>
      <xdr:spPr>
        <a:xfrm>
          <a:off x="13436111" y="661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149801</xdr:rowOff>
    </xdr:from>
    <xdr:to>
      <xdr:col>18</xdr:col>
      <xdr:colOff>492125</xdr:colOff>
      <xdr:row>38</xdr:row>
      <xdr:rowOff>79952</xdr:rowOff>
    </xdr:to>
    <xdr:sp macro="" textlink="">
      <xdr:nvSpPr>
        <xdr:cNvPr id="549" name="円/楕円 548"/>
        <xdr:cNvSpPr/>
      </xdr:nvSpPr>
      <xdr:spPr>
        <a:xfrm>
          <a:off x="12763500" y="64934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96478</xdr:rowOff>
    </xdr:from>
    <xdr:ext cx="534377" cy="259045"/>
    <xdr:sp macro="" textlink="">
      <xdr:nvSpPr>
        <xdr:cNvPr id="550" name="テキスト ボックス 549"/>
        <xdr:cNvSpPr txBox="1"/>
      </xdr:nvSpPr>
      <xdr:spPr>
        <a:xfrm>
          <a:off x="12547111" y="62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49572</xdr:rowOff>
    </xdr:from>
    <xdr:to>
      <xdr:col>23</xdr:col>
      <xdr:colOff>517525</xdr:colOff>
      <xdr:row>58</xdr:row>
      <xdr:rowOff>104739</xdr:rowOff>
    </xdr:to>
    <xdr:cxnSp macro="">
      <xdr:nvCxnSpPr>
        <xdr:cNvPr id="579" name="直線コネクタ 578"/>
        <xdr:cNvCxnSpPr/>
      </xdr:nvCxnSpPr>
      <xdr:spPr>
        <a:xfrm flipV="1">
          <a:off x="15481300" y="9993672"/>
          <a:ext cx="838200" cy="5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104739</xdr:rowOff>
    </xdr:from>
    <xdr:to>
      <xdr:col>22</xdr:col>
      <xdr:colOff>365125</xdr:colOff>
      <xdr:row>58</xdr:row>
      <xdr:rowOff>112548</xdr:rowOff>
    </xdr:to>
    <xdr:cxnSp macro="">
      <xdr:nvCxnSpPr>
        <xdr:cNvPr id="582" name="直線コネクタ 581"/>
        <xdr:cNvCxnSpPr/>
      </xdr:nvCxnSpPr>
      <xdr:spPr>
        <a:xfrm flipV="1">
          <a:off x="14592300" y="10048839"/>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107296</xdr:rowOff>
    </xdr:from>
    <xdr:to>
      <xdr:col>21</xdr:col>
      <xdr:colOff>161925</xdr:colOff>
      <xdr:row>58</xdr:row>
      <xdr:rowOff>112548</xdr:rowOff>
    </xdr:to>
    <xdr:cxnSp macro="">
      <xdr:nvCxnSpPr>
        <xdr:cNvPr id="585" name="直線コネクタ 584"/>
        <xdr:cNvCxnSpPr/>
      </xdr:nvCxnSpPr>
      <xdr:spPr>
        <a:xfrm>
          <a:off x="13703300" y="10051396"/>
          <a:ext cx="88900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107296</xdr:rowOff>
    </xdr:from>
    <xdr:to>
      <xdr:col>19</xdr:col>
      <xdr:colOff>644525</xdr:colOff>
      <xdr:row>58</xdr:row>
      <xdr:rowOff>116661</xdr:rowOff>
    </xdr:to>
    <xdr:cxnSp macro="">
      <xdr:nvCxnSpPr>
        <xdr:cNvPr id="588" name="直線コネクタ 587"/>
        <xdr:cNvCxnSpPr/>
      </xdr:nvCxnSpPr>
      <xdr:spPr>
        <a:xfrm flipV="1">
          <a:off x="12814300" y="10051396"/>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170222</xdr:rowOff>
    </xdr:from>
    <xdr:to>
      <xdr:col>23</xdr:col>
      <xdr:colOff>568325</xdr:colOff>
      <xdr:row>58</xdr:row>
      <xdr:rowOff>100372</xdr:rowOff>
    </xdr:to>
    <xdr:sp macro="" textlink="">
      <xdr:nvSpPr>
        <xdr:cNvPr id="598" name="円/楕円 597"/>
        <xdr:cNvSpPr/>
      </xdr:nvSpPr>
      <xdr:spPr>
        <a:xfrm>
          <a:off x="16268700" y="99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85149</xdr:rowOff>
    </xdr:from>
    <xdr:ext cx="534377" cy="259045"/>
    <xdr:sp macro="" textlink="">
      <xdr:nvSpPr>
        <xdr:cNvPr id="599" name="教育費該当値テキスト"/>
        <xdr:cNvSpPr txBox="1"/>
      </xdr:nvSpPr>
      <xdr:spPr>
        <a:xfrm>
          <a:off x="16370300" y="985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87,311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53939</xdr:rowOff>
    </xdr:from>
    <xdr:to>
      <xdr:col>22</xdr:col>
      <xdr:colOff>415925</xdr:colOff>
      <xdr:row>58</xdr:row>
      <xdr:rowOff>155539</xdr:rowOff>
    </xdr:to>
    <xdr:sp macro="" textlink="">
      <xdr:nvSpPr>
        <xdr:cNvPr id="600" name="円/楕円 599"/>
        <xdr:cNvSpPr/>
      </xdr:nvSpPr>
      <xdr:spPr>
        <a:xfrm>
          <a:off x="15430500" y="99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146666</xdr:rowOff>
    </xdr:from>
    <xdr:ext cx="534377" cy="259045"/>
    <xdr:sp macro="" textlink="">
      <xdr:nvSpPr>
        <xdr:cNvPr id="601" name="テキスト ボックス 600"/>
        <xdr:cNvSpPr txBox="1"/>
      </xdr:nvSpPr>
      <xdr:spPr>
        <a:xfrm>
          <a:off x="15214111" y="100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61748</xdr:rowOff>
    </xdr:from>
    <xdr:to>
      <xdr:col>21</xdr:col>
      <xdr:colOff>212725</xdr:colOff>
      <xdr:row>58</xdr:row>
      <xdr:rowOff>163348</xdr:rowOff>
    </xdr:to>
    <xdr:sp macro="" textlink="">
      <xdr:nvSpPr>
        <xdr:cNvPr id="602" name="円/楕円 601"/>
        <xdr:cNvSpPr/>
      </xdr:nvSpPr>
      <xdr:spPr>
        <a:xfrm>
          <a:off x="14541500" y="100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154475</xdr:rowOff>
    </xdr:from>
    <xdr:ext cx="534377" cy="259045"/>
    <xdr:sp macro="" textlink="">
      <xdr:nvSpPr>
        <xdr:cNvPr id="603" name="テキスト ボックス 602"/>
        <xdr:cNvSpPr txBox="1"/>
      </xdr:nvSpPr>
      <xdr:spPr>
        <a:xfrm>
          <a:off x="14325111" y="100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56496</xdr:rowOff>
    </xdr:from>
    <xdr:to>
      <xdr:col>20</xdr:col>
      <xdr:colOff>9525</xdr:colOff>
      <xdr:row>58</xdr:row>
      <xdr:rowOff>158096</xdr:rowOff>
    </xdr:to>
    <xdr:sp macro="" textlink="">
      <xdr:nvSpPr>
        <xdr:cNvPr id="604" name="円/楕円 603"/>
        <xdr:cNvSpPr/>
      </xdr:nvSpPr>
      <xdr:spPr>
        <a:xfrm>
          <a:off x="13652500" y="100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149223</xdr:rowOff>
    </xdr:from>
    <xdr:ext cx="534377" cy="259045"/>
    <xdr:sp macro="" textlink="">
      <xdr:nvSpPr>
        <xdr:cNvPr id="605" name="テキスト ボックス 604"/>
        <xdr:cNvSpPr txBox="1"/>
      </xdr:nvSpPr>
      <xdr:spPr>
        <a:xfrm>
          <a:off x="13436111" y="100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65861</xdr:rowOff>
    </xdr:from>
    <xdr:to>
      <xdr:col>18</xdr:col>
      <xdr:colOff>492125</xdr:colOff>
      <xdr:row>58</xdr:row>
      <xdr:rowOff>167461</xdr:rowOff>
    </xdr:to>
    <xdr:sp macro="" textlink="">
      <xdr:nvSpPr>
        <xdr:cNvPr id="606" name="円/楕円 605"/>
        <xdr:cNvSpPr/>
      </xdr:nvSpPr>
      <xdr:spPr>
        <a:xfrm>
          <a:off x="12763500" y="100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158588</xdr:rowOff>
    </xdr:from>
    <xdr:ext cx="534377" cy="259045"/>
    <xdr:sp macro="" textlink="">
      <xdr:nvSpPr>
        <xdr:cNvPr id="607" name="テキスト ボックス 606"/>
        <xdr:cNvSpPr txBox="1"/>
      </xdr:nvSpPr>
      <xdr:spPr>
        <a:xfrm>
          <a:off x="12547111" y="101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130000</xdr:rowOff>
    </xdr:from>
    <xdr:to>
      <xdr:col>23</xdr:col>
      <xdr:colOff>517525</xdr:colOff>
      <xdr:row>78</xdr:row>
      <xdr:rowOff>133593</xdr:rowOff>
    </xdr:to>
    <xdr:cxnSp macro="">
      <xdr:nvCxnSpPr>
        <xdr:cNvPr id="634" name="直線コネクタ 633"/>
        <xdr:cNvCxnSpPr/>
      </xdr:nvCxnSpPr>
      <xdr:spPr>
        <a:xfrm>
          <a:off x="15481300" y="13503100"/>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124558</xdr:rowOff>
    </xdr:from>
    <xdr:to>
      <xdr:col>22</xdr:col>
      <xdr:colOff>365125</xdr:colOff>
      <xdr:row>78</xdr:row>
      <xdr:rowOff>130000</xdr:rowOff>
    </xdr:to>
    <xdr:cxnSp macro="">
      <xdr:nvCxnSpPr>
        <xdr:cNvPr id="637" name="直線コネクタ 636"/>
        <xdr:cNvCxnSpPr/>
      </xdr:nvCxnSpPr>
      <xdr:spPr>
        <a:xfrm>
          <a:off x="14592300" y="13497658"/>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124558</xdr:rowOff>
    </xdr:from>
    <xdr:to>
      <xdr:col>21</xdr:col>
      <xdr:colOff>161925</xdr:colOff>
      <xdr:row>78</xdr:row>
      <xdr:rowOff>139085</xdr:rowOff>
    </xdr:to>
    <xdr:cxnSp macro="">
      <xdr:nvCxnSpPr>
        <xdr:cNvPr id="640" name="直線コネクタ 639"/>
        <xdr:cNvCxnSpPr/>
      </xdr:nvCxnSpPr>
      <xdr:spPr>
        <a:xfrm flipV="1">
          <a:off x="13703300" y="13497658"/>
          <a:ext cx="889000" cy="1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139085</xdr:rowOff>
    </xdr:from>
    <xdr:to>
      <xdr:col>19</xdr:col>
      <xdr:colOff>644525</xdr:colOff>
      <xdr:row>78</xdr:row>
      <xdr:rowOff>139691</xdr:rowOff>
    </xdr:to>
    <xdr:cxnSp macro="">
      <xdr:nvCxnSpPr>
        <xdr:cNvPr id="643" name="直線コネクタ 642"/>
        <xdr:cNvCxnSpPr/>
      </xdr:nvCxnSpPr>
      <xdr:spPr>
        <a:xfrm flipV="1">
          <a:off x="12814300" y="13512185"/>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82793</xdr:rowOff>
    </xdr:from>
    <xdr:to>
      <xdr:col>23</xdr:col>
      <xdr:colOff>568325</xdr:colOff>
      <xdr:row>79</xdr:row>
      <xdr:rowOff>12943</xdr:rowOff>
    </xdr:to>
    <xdr:sp macro="" textlink="">
      <xdr:nvSpPr>
        <xdr:cNvPr id="653" name="円/楕円 652"/>
        <xdr:cNvSpPr/>
      </xdr:nvSpPr>
      <xdr:spPr>
        <a:xfrm>
          <a:off x="16268700" y="134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469744" cy="259045"/>
    <xdr:sp macro="" textlink="">
      <xdr:nvSpPr>
        <xdr:cNvPr id="654" name="災害復旧費該当値テキスト"/>
        <xdr:cNvSpPr txBox="1"/>
      </xdr:nvSpPr>
      <xdr:spPr>
        <a:xfrm>
          <a:off x="16370300" y="1340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79200</xdr:rowOff>
    </xdr:from>
    <xdr:to>
      <xdr:col>22</xdr:col>
      <xdr:colOff>415925</xdr:colOff>
      <xdr:row>79</xdr:row>
      <xdr:rowOff>9350</xdr:rowOff>
    </xdr:to>
    <xdr:sp macro="" textlink="">
      <xdr:nvSpPr>
        <xdr:cNvPr id="655" name="円/楕円 654"/>
        <xdr:cNvSpPr/>
      </xdr:nvSpPr>
      <xdr:spPr>
        <a:xfrm>
          <a:off x="15430500" y="134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477</xdr:rowOff>
    </xdr:from>
    <xdr:ext cx="469744" cy="259045"/>
    <xdr:sp macro="" textlink="">
      <xdr:nvSpPr>
        <xdr:cNvPr id="656" name="テキスト ボックス 655"/>
        <xdr:cNvSpPr txBox="1"/>
      </xdr:nvSpPr>
      <xdr:spPr>
        <a:xfrm>
          <a:off x="15246427" y="1354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73758</xdr:rowOff>
    </xdr:from>
    <xdr:to>
      <xdr:col>21</xdr:col>
      <xdr:colOff>212725</xdr:colOff>
      <xdr:row>79</xdr:row>
      <xdr:rowOff>3908</xdr:rowOff>
    </xdr:to>
    <xdr:sp macro="" textlink="">
      <xdr:nvSpPr>
        <xdr:cNvPr id="657" name="円/楕円 656"/>
        <xdr:cNvSpPr/>
      </xdr:nvSpPr>
      <xdr:spPr>
        <a:xfrm>
          <a:off x="14541500" y="134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166485</xdr:rowOff>
    </xdr:from>
    <xdr:ext cx="469744" cy="259045"/>
    <xdr:sp macro="" textlink="">
      <xdr:nvSpPr>
        <xdr:cNvPr id="658" name="テキスト ボックス 657"/>
        <xdr:cNvSpPr txBox="1"/>
      </xdr:nvSpPr>
      <xdr:spPr>
        <a:xfrm>
          <a:off x="14357427" y="1353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88285</xdr:rowOff>
    </xdr:from>
    <xdr:to>
      <xdr:col>20</xdr:col>
      <xdr:colOff>9525</xdr:colOff>
      <xdr:row>79</xdr:row>
      <xdr:rowOff>18435</xdr:rowOff>
    </xdr:to>
    <xdr:sp macro="" textlink="">
      <xdr:nvSpPr>
        <xdr:cNvPr id="659" name="円/楕円 658"/>
        <xdr:cNvSpPr/>
      </xdr:nvSpPr>
      <xdr:spPr>
        <a:xfrm>
          <a:off x="13652500" y="134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9562</xdr:rowOff>
    </xdr:from>
    <xdr:ext cx="378565" cy="259045"/>
    <xdr:sp macro="" textlink="">
      <xdr:nvSpPr>
        <xdr:cNvPr id="660" name="テキスト ボックス 659"/>
        <xdr:cNvSpPr txBox="1"/>
      </xdr:nvSpPr>
      <xdr:spPr>
        <a:xfrm>
          <a:off x="13514017" y="13554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88891</xdr:rowOff>
    </xdr:from>
    <xdr:to>
      <xdr:col>18</xdr:col>
      <xdr:colOff>492125</xdr:colOff>
      <xdr:row>79</xdr:row>
      <xdr:rowOff>19041</xdr:rowOff>
    </xdr:to>
    <xdr:sp macro="" textlink="">
      <xdr:nvSpPr>
        <xdr:cNvPr id="661" name="円/楕円 660"/>
        <xdr:cNvSpPr/>
      </xdr:nvSpPr>
      <xdr:spPr>
        <a:xfrm>
          <a:off x="12763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10168</xdr:rowOff>
    </xdr:from>
    <xdr:ext cx="249299" cy="259045"/>
    <xdr:sp macro="" textlink="">
      <xdr:nvSpPr>
        <xdr:cNvPr id="662" name="テキスト ボックス 661"/>
        <xdr:cNvSpPr txBox="1"/>
      </xdr:nvSpPr>
      <xdr:spPr>
        <a:xfrm>
          <a:off x="12689649"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75121</xdr:rowOff>
    </xdr:from>
    <xdr:to>
      <xdr:col>23</xdr:col>
      <xdr:colOff>517525</xdr:colOff>
      <xdr:row>98</xdr:row>
      <xdr:rowOff>94174</xdr:rowOff>
    </xdr:to>
    <xdr:cxnSp macro="">
      <xdr:nvCxnSpPr>
        <xdr:cNvPr id="691" name="直線コネクタ 690"/>
        <xdr:cNvCxnSpPr/>
      </xdr:nvCxnSpPr>
      <xdr:spPr>
        <a:xfrm>
          <a:off x="15481300" y="16877221"/>
          <a:ext cx="8382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63658</xdr:rowOff>
    </xdr:from>
    <xdr:to>
      <xdr:col>22</xdr:col>
      <xdr:colOff>365125</xdr:colOff>
      <xdr:row>98</xdr:row>
      <xdr:rowOff>75121</xdr:rowOff>
    </xdr:to>
    <xdr:cxnSp macro="">
      <xdr:nvCxnSpPr>
        <xdr:cNvPr id="694" name="直線コネクタ 693"/>
        <xdr:cNvCxnSpPr/>
      </xdr:nvCxnSpPr>
      <xdr:spPr>
        <a:xfrm>
          <a:off x="14592300" y="1686575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46858</xdr:rowOff>
    </xdr:from>
    <xdr:to>
      <xdr:col>21</xdr:col>
      <xdr:colOff>161925</xdr:colOff>
      <xdr:row>98</xdr:row>
      <xdr:rowOff>63658</xdr:rowOff>
    </xdr:to>
    <xdr:cxnSp macro="">
      <xdr:nvCxnSpPr>
        <xdr:cNvPr id="697" name="直線コネクタ 696"/>
        <xdr:cNvCxnSpPr/>
      </xdr:nvCxnSpPr>
      <xdr:spPr>
        <a:xfrm>
          <a:off x="13703300" y="16848958"/>
          <a:ext cx="889000" cy="1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18207</xdr:rowOff>
    </xdr:from>
    <xdr:to>
      <xdr:col>19</xdr:col>
      <xdr:colOff>644525</xdr:colOff>
      <xdr:row>98</xdr:row>
      <xdr:rowOff>46858</xdr:rowOff>
    </xdr:to>
    <xdr:cxnSp macro="">
      <xdr:nvCxnSpPr>
        <xdr:cNvPr id="700" name="直線コネクタ 699"/>
        <xdr:cNvCxnSpPr/>
      </xdr:nvCxnSpPr>
      <xdr:spPr>
        <a:xfrm>
          <a:off x="12814300" y="16820307"/>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43374</xdr:rowOff>
    </xdr:from>
    <xdr:to>
      <xdr:col>23</xdr:col>
      <xdr:colOff>568325</xdr:colOff>
      <xdr:row>98</xdr:row>
      <xdr:rowOff>144974</xdr:rowOff>
    </xdr:to>
    <xdr:sp macro="" textlink="">
      <xdr:nvSpPr>
        <xdr:cNvPr id="710" name="円/楕円 709"/>
        <xdr:cNvSpPr/>
      </xdr:nvSpPr>
      <xdr:spPr>
        <a:xfrm>
          <a:off x="16268700" y="168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129751</xdr:rowOff>
    </xdr:from>
    <xdr:ext cx="534377" cy="259045"/>
    <xdr:sp macro="" textlink="">
      <xdr:nvSpPr>
        <xdr:cNvPr id="711" name="公債費該当値テキスト"/>
        <xdr:cNvSpPr txBox="1"/>
      </xdr:nvSpPr>
      <xdr:spPr>
        <a:xfrm>
          <a:off x="16370300" y="1676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24321</xdr:rowOff>
    </xdr:from>
    <xdr:to>
      <xdr:col>22</xdr:col>
      <xdr:colOff>415925</xdr:colOff>
      <xdr:row>98</xdr:row>
      <xdr:rowOff>125921</xdr:rowOff>
    </xdr:to>
    <xdr:sp macro="" textlink="">
      <xdr:nvSpPr>
        <xdr:cNvPr id="712" name="円/楕円 711"/>
        <xdr:cNvSpPr/>
      </xdr:nvSpPr>
      <xdr:spPr>
        <a:xfrm>
          <a:off x="15430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117048</xdr:rowOff>
    </xdr:from>
    <xdr:ext cx="534377" cy="259045"/>
    <xdr:sp macro="" textlink="">
      <xdr:nvSpPr>
        <xdr:cNvPr id="713" name="テキスト ボックス 712"/>
        <xdr:cNvSpPr txBox="1"/>
      </xdr:nvSpPr>
      <xdr:spPr>
        <a:xfrm>
          <a:off x="15214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12858</xdr:rowOff>
    </xdr:from>
    <xdr:to>
      <xdr:col>21</xdr:col>
      <xdr:colOff>212725</xdr:colOff>
      <xdr:row>98</xdr:row>
      <xdr:rowOff>114458</xdr:rowOff>
    </xdr:to>
    <xdr:sp macro="" textlink="">
      <xdr:nvSpPr>
        <xdr:cNvPr id="714" name="円/楕円 713"/>
        <xdr:cNvSpPr/>
      </xdr:nvSpPr>
      <xdr:spPr>
        <a:xfrm>
          <a:off x="14541500" y="168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105585</xdr:rowOff>
    </xdr:from>
    <xdr:ext cx="534377" cy="259045"/>
    <xdr:sp macro="" textlink="">
      <xdr:nvSpPr>
        <xdr:cNvPr id="715" name="テキスト ボックス 714"/>
        <xdr:cNvSpPr txBox="1"/>
      </xdr:nvSpPr>
      <xdr:spPr>
        <a:xfrm>
          <a:off x="14325111" y="169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167508</xdr:rowOff>
    </xdr:from>
    <xdr:to>
      <xdr:col>20</xdr:col>
      <xdr:colOff>9525</xdr:colOff>
      <xdr:row>98</xdr:row>
      <xdr:rowOff>97658</xdr:rowOff>
    </xdr:to>
    <xdr:sp macro="" textlink="">
      <xdr:nvSpPr>
        <xdr:cNvPr id="716" name="円/楕円 715"/>
        <xdr:cNvSpPr/>
      </xdr:nvSpPr>
      <xdr:spPr>
        <a:xfrm>
          <a:off x="13652500" y="167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88785</xdr:rowOff>
    </xdr:from>
    <xdr:ext cx="534377" cy="259045"/>
    <xdr:sp macro="" textlink="">
      <xdr:nvSpPr>
        <xdr:cNvPr id="717" name="テキスト ボックス 716"/>
        <xdr:cNvSpPr txBox="1"/>
      </xdr:nvSpPr>
      <xdr:spPr>
        <a:xfrm>
          <a:off x="13436111" y="168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138857</xdr:rowOff>
    </xdr:from>
    <xdr:to>
      <xdr:col>18</xdr:col>
      <xdr:colOff>492125</xdr:colOff>
      <xdr:row>98</xdr:row>
      <xdr:rowOff>69007</xdr:rowOff>
    </xdr:to>
    <xdr:sp macro="" textlink="">
      <xdr:nvSpPr>
        <xdr:cNvPr id="718" name="円/楕円 717"/>
        <xdr:cNvSpPr/>
      </xdr:nvSpPr>
      <xdr:spPr>
        <a:xfrm>
          <a:off x="12763500" y="167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60134</xdr:rowOff>
    </xdr:from>
    <xdr:ext cx="599010" cy="259045"/>
    <xdr:sp macro="" textlink="">
      <xdr:nvSpPr>
        <xdr:cNvPr id="719" name="テキスト ボックス 718"/>
        <xdr:cNvSpPr txBox="1"/>
      </xdr:nvSpPr>
      <xdr:spPr>
        <a:xfrm>
          <a:off x="12514794" y="1686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議会費以外は、全て類似団体と比較して一人当たりのコストが低い状況となっている。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議会費が類似団体平均に比べ高くなっているのは、議員報酬、議会視察旅費の増が主な要因と考えられる。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臨時財政対策債発行可能額は減少しているものの、普通交付税の増と情報通信利用環境整備推進事業費の減、地域公共ネットワーク等強じん化事業費の減等の為、標準財政規模比では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ポイントあがっている。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今後、計画している事業のためにも先を見据えた基金の積立等の財源の確保に努める。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現在当村では赤字会計は存在していない。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今後も行政サービスの質をおとさず、業務内容を精査しながら適切な運営に努める。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10" sqref="AM10:AT10"/>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2767609</v>
      </c>
      <c r="BO4" s="409"/>
      <c r="BP4" s="409"/>
      <c r="BQ4" s="409"/>
      <c r="BR4" s="409"/>
      <c r="BS4" s="409"/>
      <c r="BT4" s="409"/>
      <c r="BU4" s="410"/>
      <c r="BV4" s="408">
        <v>2650396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4.5999999999999996</v>
      </c>
      <c r="CU4" s="586"/>
      <c r="CV4" s="586"/>
      <c r="CW4" s="586"/>
      <c r="CX4" s="586"/>
      <c r="CY4" s="586"/>
      <c r="CZ4" s="586"/>
      <c r="DA4" s="587"/>
      <c r="DB4" s="585">
        <v>4.0999999999999996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2682203</v>
      </c>
      <c r="BO5" s="414"/>
      <c r="BP5" s="414"/>
      <c r="BQ5" s="414"/>
      <c r="BR5" s="414"/>
      <c r="BS5" s="414"/>
      <c r="BT5" s="414"/>
      <c r="BU5" s="415"/>
      <c r="BV5" s="413">
        <v>2547505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76.099999999999994</v>
      </c>
      <c r="CU5" s="384"/>
      <c r="CV5" s="384"/>
      <c r="CW5" s="384"/>
      <c r="CX5" s="384"/>
      <c r="CY5" s="384"/>
      <c r="CZ5" s="384"/>
      <c r="DA5" s="385"/>
      <c r="DB5" s="383">
        <v>79.8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85406</v>
      </c>
      <c r="BO6" s="414"/>
      <c r="BP6" s="414"/>
      <c r="BQ6" s="414"/>
      <c r="BR6" s="414"/>
      <c r="BS6" s="414"/>
      <c r="BT6" s="414"/>
      <c r="BU6" s="415"/>
      <c r="BV6" s="413">
        <v>102891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79.900000000000006</v>
      </c>
      <c r="CU6" s="560"/>
      <c r="CV6" s="560"/>
      <c r="CW6" s="560"/>
      <c r="CX6" s="560"/>
      <c r="CY6" s="560"/>
      <c r="CZ6" s="560"/>
      <c r="DA6" s="561"/>
      <c r="DB6" s="559">
        <v>84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8903</v>
      </c>
      <c r="BO7" s="414"/>
      <c r="BP7" s="414"/>
      <c r="BQ7" s="414"/>
      <c r="BR7" s="414"/>
      <c r="BS7" s="414"/>
      <c r="BT7" s="414"/>
      <c r="BU7" s="415"/>
      <c r="BV7" s="413">
        <v>37066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1663717</v>
      </c>
      <c r="CU7" s="414"/>
      <c r="CV7" s="414"/>
      <c r="CW7" s="414"/>
      <c r="CX7" s="414"/>
      <c r="CY7" s="414"/>
      <c r="CZ7" s="414"/>
      <c r="DA7" s="415"/>
      <c r="DB7" s="413">
        <v>1612941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76503</v>
      </c>
      <c r="BO8" s="414"/>
      <c r="BP8" s="414"/>
      <c r="BQ8" s="414"/>
      <c r="BR8" s="414"/>
      <c r="BS8" s="414"/>
      <c r="BT8" s="414"/>
      <c r="BU8" s="415"/>
      <c r="BV8" s="413">
        <v>65825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2896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10678</v>
      </c>
      <c r="BO9" s="414"/>
      <c r="BP9" s="414"/>
      <c r="BQ9" s="414"/>
      <c r="BR9" s="414"/>
      <c r="BS9" s="414"/>
      <c r="BT9" s="414"/>
      <c r="BU9" s="415"/>
      <c r="BV9" s="413">
        <v>41772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10.199999999999999</v>
      </c>
      <c r="CU9" s="384"/>
      <c r="CV9" s="384"/>
      <c r="CW9" s="384"/>
      <c r="CX9" s="384"/>
      <c r="CY9" s="384"/>
      <c r="CZ9" s="384"/>
      <c r="DA9" s="385"/>
      <c r="DB9" s="383">
        <v>12.7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3271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171078</v>
      </c>
      <c r="BO10" s="414"/>
      <c r="BP10" s="414"/>
      <c r="BQ10" s="414"/>
      <c r="BR10" s="414"/>
      <c r="BS10" s="414"/>
      <c r="BT10" s="414"/>
      <c r="BU10" s="415"/>
      <c r="BV10" s="413">
        <v>100480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2996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2994</v>
      </c>
      <c r="S13" s="515"/>
      <c r="T13" s="515"/>
      <c r="U13" s="515"/>
      <c r="V13" s="516"/>
      <c r="W13" s="502" t="s">
        <v>120</v>
      </c>
      <c r="X13" s="426"/>
      <c r="Y13" s="426"/>
      <c r="Z13" s="426"/>
      <c r="AA13" s="426"/>
      <c r="AB13" s="427"/>
      <c r="AC13" s="389">
        <v>469</v>
      </c>
      <c r="AD13" s="390"/>
      <c r="AE13" s="390"/>
      <c r="AF13" s="390"/>
      <c r="AG13" s="391"/>
      <c r="AH13" s="389">
        <v>537</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181756</v>
      </c>
      <c r="BO13" s="414"/>
      <c r="BP13" s="414"/>
      <c r="BQ13" s="414"/>
      <c r="BR13" s="414"/>
      <c r="BS13" s="414"/>
      <c r="BT13" s="414"/>
      <c r="BU13" s="415"/>
      <c r="BV13" s="413">
        <v>142252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v>
      </c>
      <c r="CU13" s="384"/>
      <c r="CV13" s="384"/>
      <c r="CW13" s="384"/>
      <c r="CX13" s="384"/>
      <c r="CY13" s="384"/>
      <c r="CZ13" s="384"/>
      <c r="DA13" s="385"/>
      <c r="DB13" s="383">
        <v>5.6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3045</v>
      </c>
      <c r="S14" s="515"/>
      <c r="T14" s="515"/>
      <c r="U14" s="515"/>
      <c r="V14" s="516"/>
      <c r="W14" s="517"/>
      <c r="X14" s="429"/>
      <c r="Y14" s="429"/>
      <c r="Z14" s="429"/>
      <c r="AA14" s="429"/>
      <c r="AB14" s="430"/>
      <c r="AC14" s="507">
        <v>29.1</v>
      </c>
      <c r="AD14" s="508"/>
      <c r="AE14" s="508"/>
      <c r="AF14" s="508"/>
      <c r="AG14" s="509"/>
      <c r="AH14" s="507">
        <v>32.6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3044</v>
      </c>
      <c r="S15" s="515"/>
      <c r="T15" s="515"/>
      <c r="U15" s="515"/>
      <c r="V15" s="516"/>
      <c r="W15" s="502" t="s">
        <v>127</v>
      </c>
      <c r="X15" s="426"/>
      <c r="Y15" s="426"/>
      <c r="Z15" s="426"/>
      <c r="AA15" s="426"/>
      <c r="AB15" s="427"/>
      <c r="AC15" s="389">
        <v>423</v>
      </c>
      <c r="AD15" s="390"/>
      <c r="AE15" s="390"/>
      <c r="AF15" s="390"/>
      <c r="AG15" s="391"/>
      <c r="AH15" s="389">
        <v>393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250582</v>
      </c>
      <c r="BO15" s="409"/>
      <c r="BP15" s="409"/>
      <c r="BQ15" s="409"/>
      <c r="BR15" s="409"/>
      <c r="BS15" s="409"/>
      <c r="BT15" s="409"/>
      <c r="BU15" s="410"/>
      <c r="BV15" s="408">
        <v>242434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26.3</v>
      </c>
      <c r="AD16" s="508"/>
      <c r="AE16" s="508"/>
      <c r="AF16" s="508"/>
      <c r="AG16" s="509"/>
      <c r="AH16" s="507">
        <v>23.9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1525363</v>
      </c>
      <c r="BO16" s="414"/>
      <c r="BP16" s="414"/>
      <c r="BQ16" s="414"/>
      <c r="BR16" s="414"/>
      <c r="BS16" s="414"/>
      <c r="BT16" s="414"/>
      <c r="BU16" s="415"/>
      <c r="BV16" s="413">
        <v>1470025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717</v>
      </c>
      <c r="AD17" s="390"/>
      <c r="AE17" s="390"/>
      <c r="AF17" s="390"/>
      <c r="AG17" s="391"/>
      <c r="AH17" s="389">
        <v>717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309263</v>
      </c>
      <c r="BO17" s="414"/>
      <c r="BP17" s="414"/>
      <c r="BQ17" s="414"/>
      <c r="BR17" s="414"/>
      <c r="BS17" s="414"/>
      <c r="BT17" s="414"/>
      <c r="BU17" s="415"/>
      <c r="BV17" s="413">
        <v>303624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80.84</v>
      </c>
      <c r="M18" s="478"/>
      <c r="N18" s="478"/>
      <c r="O18" s="478"/>
      <c r="P18" s="478"/>
      <c r="Q18" s="478"/>
      <c r="R18" s="479"/>
      <c r="S18" s="479"/>
      <c r="T18" s="479"/>
      <c r="U18" s="479"/>
      <c r="V18" s="480"/>
      <c r="W18" s="494"/>
      <c r="X18" s="495"/>
      <c r="Y18" s="495"/>
      <c r="Z18" s="495"/>
      <c r="AA18" s="495"/>
      <c r="AB18" s="503"/>
      <c r="AC18" s="377">
        <v>44.6</v>
      </c>
      <c r="AD18" s="378"/>
      <c r="AE18" s="378"/>
      <c r="AF18" s="378"/>
      <c r="AG18" s="481"/>
      <c r="AH18" s="377">
        <v>43.5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1263502</v>
      </c>
      <c r="BO18" s="414"/>
      <c r="BP18" s="414"/>
      <c r="BQ18" s="414"/>
      <c r="BR18" s="414"/>
      <c r="BS18" s="414"/>
      <c r="BT18" s="414"/>
      <c r="BU18" s="415"/>
      <c r="BV18" s="413">
        <v>1283079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36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1874423</v>
      </c>
      <c r="BO19" s="414"/>
      <c r="BP19" s="414"/>
      <c r="BQ19" s="414"/>
      <c r="BR19" s="414"/>
      <c r="BS19" s="414"/>
      <c r="BT19" s="414"/>
      <c r="BU19" s="415"/>
      <c r="BV19" s="413">
        <v>1775756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959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1875452</v>
      </c>
      <c r="BO23" s="414"/>
      <c r="BP23" s="414"/>
      <c r="BQ23" s="414"/>
      <c r="BR23" s="414"/>
      <c r="BS23" s="414"/>
      <c r="BT23" s="414"/>
      <c r="BU23" s="415"/>
      <c r="BV23" s="413">
        <v>1853688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5040</v>
      </c>
      <c r="R24" s="390"/>
      <c r="S24" s="390"/>
      <c r="T24" s="390"/>
      <c r="U24" s="390"/>
      <c r="V24" s="391"/>
      <c r="W24" s="455"/>
      <c r="X24" s="446"/>
      <c r="Y24" s="447"/>
      <c r="Z24" s="386" t="s">
        <v>150</v>
      </c>
      <c r="AA24" s="387"/>
      <c r="AB24" s="387"/>
      <c r="AC24" s="387"/>
      <c r="AD24" s="387"/>
      <c r="AE24" s="387"/>
      <c r="AF24" s="387"/>
      <c r="AG24" s="388"/>
      <c r="AH24" s="389">
        <v>52</v>
      </c>
      <c r="AI24" s="390"/>
      <c r="AJ24" s="390"/>
      <c r="AK24" s="390"/>
      <c r="AL24" s="391"/>
      <c r="AM24" s="389">
        <v>160524</v>
      </c>
      <c r="AN24" s="390"/>
      <c r="AO24" s="390"/>
      <c r="AP24" s="390"/>
      <c r="AQ24" s="390"/>
      <c r="AR24" s="391"/>
      <c r="AS24" s="389">
        <v>3087</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1462526</v>
      </c>
      <c r="BO24" s="414"/>
      <c r="BP24" s="414"/>
      <c r="BQ24" s="414"/>
      <c r="BR24" s="414"/>
      <c r="BS24" s="414"/>
      <c r="BT24" s="414"/>
      <c r="BU24" s="415"/>
      <c r="BV24" s="413">
        <v>1402698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4950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145290</v>
      </c>
      <c r="BO25" s="409"/>
      <c r="BP25" s="409"/>
      <c r="BQ25" s="409"/>
      <c r="BR25" s="409"/>
      <c r="BS25" s="409"/>
      <c r="BT25" s="409"/>
      <c r="BU25" s="410"/>
      <c r="BV25" s="408">
        <v>174233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4320</v>
      </c>
      <c r="R26" s="390"/>
      <c r="S26" s="390"/>
      <c r="T26" s="390"/>
      <c r="U26" s="390"/>
      <c r="V26" s="391"/>
      <c r="W26" s="455"/>
      <c r="X26" s="446"/>
      <c r="Y26" s="447"/>
      <c r="Z26" s="386" t="s">
        <v>156</v>
      </c>
      <c r="AA26" s="468"/>
      <c r="AB26" s="468"/>
      <c r="AC26" s="468"/>
      <c r="AD26" s="468"/>
      <c r="AE26" s="468"/>
      <c r="AF26" s="468"/>
      <c r="AG26" s="469"/>
      <c r="AH26" s="389">
        <v>5</v>
      </c>
      <c r="AI26" s="390"/>
      <c r="AJ26" s="390"/>
      <c r="AK26" s="390"/>
      <c r="AL26" s="391"/>
      <c r="AM26" s="389">
        <v>17345</v>
      </c>
      <c r="AN26" s="390"/>
      <c r="AO26" s="390"/>
      <c r="AP26" s="390"/>
      <c r="AQ26" s="390"/>
      <c r="AR26" s="391"/>
      <c r="AS26" s="389">
        <v>3469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2538</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1000</v>
      </c>
      <c r="BO27" s="417"/>
      <c r="BP27" s="417"/>
      <c r="BQ27" s="417"/>
      <c r="BR27" s="417"/>
      <c r="BS27" s="417"/>
      <c r="BT27" s="417"/>
      <c r="BU27" s="418"/>
      <c r="BV27" s="416">
        <v>1000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2124</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885700</v>
      </c>
      <c r="BO28" s="409"/>
      <c r="BP28" s="409"/>
      <c r="BQ28" s="409"/>
      <c r="BR28" s="409"/>
      <c r="BS28" s="409"/>
      <c r="BT28" s="409"/>
      <c r="BU28" s="410"/>
      <c r="BV28" s="408">
        <v>664622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6</v>
      </c>
      <c r="M29" s="390"/>
      <c r="N29" s="390"/>
      <c r="O29" s="390"/>
      <c r="P29" s="391"/>
      <c r="Q29" s="389">
        <v>2025</v>
      </c>
      <c r="R29" s="390"/>
      <c r="S29" s="390"/>
      <c r="T29" s="390"/>
      <c r="U29" s="390"/>
      <c r="V29" s="391"/>
      <c r="W29" s="456"/>
      <c r="X29" s="457"/>
      <c r="Y29" s="458"/>
      <c r="Z29" s="386" t="s">
        <v>166</v>
      </c>
      <c r="AA29" s="387"/>
      <c r="AB29" s="387"/>
      <c r="AC29" s="387"/>
      <c r="AD29" s="387"/>
      <c r="AE29" s="387"/>
      <c r="AF29" s="387"/>
      <c r="AG29" s="388"/>
      <c r="AH29" s="389">
        <v>52</v>
      </c>
      <c r="AI29" s="390"/>
      <c r="AJ29" s="390"/>
      <c r="AK29" s="390"/>
      <c r="AL29" s="391"/>
      <c r="AM29" s="389">
        <v>160524</v>
      </c>
      <c r="AN29" s="390"/>
      <c r="AO29" s="390"/>
      <c r="AP29" s="390"/>
      <c r="AQ29" s="390"/>
      <c r="AR29" s="391"/>
      <c r="AS29" s="389">
        <v>3087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95000</v>
      </c>
      <c r="BO29" s="414"/>
      <c r="BP29" s="414"/>
      <c r="BQ29" s="414"/>
      <c r="BR29" s="414"/>
      <c r="BS29" s="414"/>
      <c r="BT29" s="414"/>
      <c r="BU29" s="415"/>
      <c r="BV29" s="413">
        <v>90000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738580</v>
      </c>
      <c r="BO30" s="417"/>
      <c r="BP30" s="417"/>
      <c r="BQ30" s="417"/>
      <c r="BR30" s="417"/>
      <c r="BS30" s="417"/>
      <c r="BT30" s="417"/>
      <c r="BU30" s="418"/>
      <c r="BV30" s="416">
        <v>709380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蓬田村国民健康保険特別会計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蓬田村簡易水道事業特別会計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靑森地域広域事務組合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よもぎたアシスト（株）</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学校給食センター特別会計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蓬田村介護保険特別会計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蓬田村宅地造成事業特別会計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青森県市町村総合事務組合</v>
      </c>
      <c r="BZ35" s="372"/>
      <c r="CA35" s="372"/>
      <c r="CB35" s="372"/>
      <c r="CC35" s="372"/>
      <c r="CD35" s="372"/>
      <c r="CE35" s="372"/>
      <c r="CF35" s="372"/>
      <c r="CG35" s="372"/>
      <c r="CH35" s="372"/>
      <c r="CI35" s="372"/>
      <c r="CJ35" s="372"/>
      <c r="CK35" s="372"/>
      <c r="CL35" s="372"/>
      <c r="CM35" s="372"/>
      <c r="CN35" s="165"/>
      <c r="CO35" s="373">
        <f t="shared" ref="CO35:CO43" si="3">IF(CQ35="","",CO34+1)</f>
        <v>15</v>
      </c>
      <c r="CP35" s="373"/>
      <c r="CQ35" s="372" t="str">
        <f>IF('各会計、関係団体の財政状況及び健全化判断比率'!BS8="","",'各会計、関係団体の財政状況及び健全化判断比率'!BS8)</f>
        <v>（株）蓬田紳装</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蓬田村後期高齢者医療特別会計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青森県後期高齢者医療広域連合（一般会計）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青森県後期高齢者医療広域連合（特別会計）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青森県交通災害共済組合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青森県市町村職員退職手当組合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3.31</v>
      </c>
      <c r="G34" s="33">
        <v>3.22</v>
      </c>
      <c r="H34" s="33">
        <v>1.44</v>
      </c>
      <c r="I34" s="33">
        <v>4.08</v>
      </c>
      <c r="J34" s="34">
        <v>4.59</v>
      </c>
      <c r="K34" s="22"/>
      <c r="L34" s="22"/>
      <c r="M34" s="22"/>
      <c r="N34" s="22"/>
      <c r="O34" s="22"/>
      <c r="P34" s="22"/>
    </row>
    <row r="35" spans="1:16" ht="39" customHeight="1">
      <c r="A35" s="22"/>
      <c r="B35" s="35"/>
      <c r="C35" s="1175" t="s">
        <v>532</v>
      </c>
      <c r="D35" s="1176"/>
      <c r="E35" s="1177"/>
      <c r="F35" s="36">
        <v>1.33</v>
      </c>
      <c r="G35" s="37">
        <v>1.1000000000000001</v>
      </c>
      <c r="H35" s="37">
        <v>0.82</v>
      </c>
      <c r="I35" s="37">
        <v>0.61</v>
      </c>
      <c r="J35" s="38">
        <v>0.59</v>
      </c>
      <c r="K35" s="22"/>
      <c r="L35" s="22"/>
      <c r="M35" s="22"/>
      <c r="N35" s="22"/>
      <c r="O35" s="22"/>
      <c r="P35" s="22"/>
    </row>
    <row r="36" spans="1:16" ht="39" customHeight="1">
      <c r="A36" s="22"/>
      <c r="B36" s="35"/>
      <c r="C36" s="1175" t="s">
        <v>533</v>
      </c>
      <c r="D36" s="1176"/>
      <c r="E36" s="1177"/>
      <c r="F36" s="36">
        <v>0.91</v>
      </c>
      <c r="G36" s="37">
        <v>0.44</v>
      </c>
      <c r="H36" s="37">
        <v>0.72</v>
      </c>
      <c r="I36" s="37">
        <v>0.06</v>
      </c>
      <c r="J36" s="38">
        <v>7.0000000000000007E-2</v>
      </c>
      <c r="K36" s="22"/>
      <c r="L36" s="22"/>
      <c r="M36" s="22"/>
      <c r="N36" s="22"/>
      <c r="O36" s="22"/>
      <c r="P36" s="22"/>
    </row>
    <row r="37" spans="1:16" ht="39" customHeight="1">
      <c r="A37" s="22"/>
      <c r="B37" s="35"/>
      <c r="C37" s="1175" t="s">
        <v>534</v>
      </c>
      <c r="D37" s="1176"/>
      <c r="E37" s="1177"/>
      <c r="F37" s="36">
        <v>0.27</v>
      </c>
      <c r="G37" s="37">
        <v>0.38</v>
      </c>
      <c r="H37" s="37">
        <v>0.06</v>
      </c>
      <c r="I37" s="37">
        <v>0.16</v>
      </c>
      <c r="J37" s="38">
        <v>0.03</v>
      </c>
      <c r="K37" s="22"/>
      <c r="L37" s="22"/>
      <c r="M37" s="22"/>
      <c r="N37" s="22"/>
      <c r="O37" s="22"/>
      <c r="P37" s="22"/>
    </row>
    <row r="38" spans="1:16" ht="39" customHeight="1">
      <c r="A38" s="22"/>
      <c r="B38" s="35"/>
      <c r="C38" s="1175" t="s">
        <v>535</v>
      </c>
      <c r="D38" s="1176"/>
      <c r="E38" s="1177"/>
      <c r="F38" s="36">
        <v>0.02</v>
      </c>
      <c r="G38" s="37">
        <v>0.02</v>
      </c>
      <c r="H38" s="37">
        <v>0</v>
      </c>
      <c r="I38" s="37">
        <v>0.04</v>
      </c>
      <c r="J38" s="38">
        <v>0</v>
      </c>
      <c r="K38" s="22"/>
      <c r="L38" s="22"/>
      <c r="M38" s="22"/>
      <c r="N38" s="22"/>
      <c r="O38" s="22"/>
      <c r="P38" s="22"/>
    </row>
    <row r="39" spans="1:16" ht="39" customHeight="1">
      <c r="A39" s="22"/>
      <c r="B39" s="35"/>
      <c r="C39" s="1175" t="s">
        <v>536</v>
      </c>
      <c r="D39" s="1176"/>
      <c r="E39" s="1177"/>
      <c r="F39" s="36">
        <v>0.03</v>
      </c>
      <c r="G39" s="37">
        <v>0.02</v>
      </c>
      <c r="H39" s="37">
        <v>0.01</v>
      </c>
      <c r="I39" s="37">
        <v>0.04</v>
      </c>
      <c r="J39" s="38">
        <v>0</v>
      </c>
      <c r="K39" s="22"/>
      <c r="L39" s="22"/>
      <c r="M39" s="22"/>
      <c r="N39" s="22"/>
      <c r="O39" s="22"/>
      <c r="P39" s="22"/>
    </row>
    <row r="40" spans="1:16" ht="39" customHeight="1">
      <c r="A40" s="22"/>
      <c r="B40" s="35"/>
      <c r="C40" s="1175" t="s">
        <v>537</v>
      </c>
      <c r="D40" s="1176"/>
      <c r="E40" s="1177"/>
      <c r="F40" s="36">
        <v>0.02</v>
      </c>
      <c r="G40" s="37">
        <v>0.02</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538</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539</v>
      </c>
      <c r="D43" s="1179"/>
      <c r="E43" s="1180"/>
      <c r="F43" s="41">
        <v>0</v>
      </c>
      <c r="G43" s="42">
        <v>0</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331</v>
      </c>
      <c r="L45" s="60">
        <v>281</v>
      </c>
      <c r="M45" s="60">
        <v>250</v>
      </c>
      <c r="N45" s="60">
        <v>225</v>
      </c>
      <c r="O45" s="61">
        <v>191</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64</v>
      </c>
      <c r="L48" s="64">
        <v>53</v>
      </c>
      <c r="M48" s="64">
        <v>51</v>
      </c>
      <c r="N48" s="64">
        <v>48</v>
      </c>
      <c r="O48" s="65">
        <v>49</v>
      </c>
      <c r="P48" s="48"/>
      <c r="Q48" s="48"/>
      <c r="R48" s="48"/>
      <c r="S48" s="48"/>
      <c r="T48" s="48"/>
      <c r="U48" s="48"/>
    </row>
    <row r="49" spans="1:21" ht="30.75" customHeight="1">
      <c r="A49" s="48"/>
      <c r="B49" s="1193"/>
      <c r="C49" s="1194"/>
      <c r="D49" s="62"/>
      <c r="E49" s="1185" t="s">
        <v>15</v>
      </c>
      <c r="F49" s="1185"/>
      <c r="G49" s="1185"/>
      <c r="H49" s="1185"/>
      <c r="I49" s="1185"/>
      <c r="J49" s="1186"/>
      <c r="K49" s="63">
        <v>32</v>
      </c>
      <c r="L49" s="64">
        <v>31</v>
      </c>
      <c r="M49" s="64">
        <v>26</v>
      </c>
      <c r="N49" s="64">
        <v>2</v>
      </c>
      <c r="O49" s="65">
        <v>3</v>
      </c>
      <c r="P49" s="48"/>
      <c r="Q49" s="48"/>
      <c r="R49" s="48"/>
      <c r="S49" s="48"/>
      <c r="T49" s="48"/>
      <c r="U49" s="48"/>
    </row>
    <row r="50" spans="1:21" ht="30.75" customHeight="1">
      <c r="A50" s="48"/>
      <c r="B50" s="1193"/>
      <c r="C50" s="1194"/>
      <c r="D50" s="62"/>
      <c r="E50" s="1185" t="s">
        <v>16</v>
      </c>
      <c r="F50" s="1185"/>
      <c r="G50" s="1185"/>
      <c r="H50" s="1185"/>
      <c r="I50" s="1185"/>
      <c r="J50" s="1186"/>
      <c r="K50" s="63">
        <v>1</v>
      </c>
      <c r="L50" s="64">
        <v>1</v>
      </c>
      <c r="M50" s="64">
        <v>1</v>
      </c>
      <c r="N50" s="64">
        <v>1</v>
      </c>
      <c r="O50" s="65">
        <v>2</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18</v>
      </c>
      <c r="C52" s="1184"/>
      <c r="D52" s="66"/>
      <c r="E52" s="1185" t="s">
        <v>19</v>
      </c>
      <c r="F52" s="1185"/>
      <c r="G52" s="1185"/>
      <c r="H52" s="1185"/>
      <c r="I52" s="1185"/>
      <c r="J52" s="1186"/>
      <c r="K52" s="63">
        <v>285</v>
      </c>
      <c r="L52" s="64">
        <v>256</v>
      </c>
      <c r="M52" s="64">
        <v>249</v>
      </c>
      <c r="N52" s="64">
        <v>222</v>
      </c>
      <c r="O52" s="65">
        <v>204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143</v>
      </c>
      <c r="L53" s="69">
        <v>110</v>
      </c>
      <c r="M53" s="69">
        <v>79</v>
      </c>
      <c r="N53" s="69">
        <v>54</v>
      </c>
      <c r="O53" s="70">
        <v>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2072</v>
      </c>
      <c r="J41" s="83">
        <v>1941</v>
      </c>
      <c r="K41" s="83">
        <v>1802</v>
      </c>
      <c r="L41" s="83">
        <v>1854</v>
      </c>
      <c r="M41" s="84">
        <v>1875</v>
      </c>
    </row>
    <row r="42" spans="2:13" ht="27.75" customHeight="1">
      <c r="B42" s="1201"/>
      <c r="C42" s="1202"/>
      <c r="D42" s="85"/>
      <c r="E42" s="1205" t="s">
        <v>25</v>
      </c>
      <c r="F42" s="1205"/>
      <c r="G42" s="1205"/>
      <c r="H42" s="1206"/>
      <c r="I42" s="86" t="s">
        <v>485</v>
      </c>
      <c r="J42" s="87" t="s">
        <v>485</v>
      </c>
      <c r="K42" s="87" t="s">
        <v>485</v>
      </c>
      <c r="L42" s="87" t="s">
        <v>485</v>
      </c>
      <c r="M42" s="88" t="s">
        <v>485</v>
      </c>
    </row>
    <row r="43" spans="2:13" ht="27.75" customHeight="1">
      <c r="B43" s="1201"/>
      <c r="C43" s="1202"/>
      <c r="D43" s="85"/>
      <c r="E43" s="1205" t="s">
        <v>26</v>
      </c>
      <c r="F43" s="1205"/>
      <c r="G43" s="1205"/>
      <c r="H43" s="1206"/>
      <c r="I43" s="86">
        <v>744</v>
      </c>
      <c r="J43" s="87">
        <v>646</v>
      </c>
      <c r="K43" s="87">
        <v>566</v>
      </c>
      <c r="L43" s="87">
        <v>553</v>
      </c>
      <c r="M43" s="88">
        <v>551</v>
      </c>
    </row>
    <row r="44" spans="2:13" ht="27.75" customHeight="1">
      <c r="B44" s="1201"/>
      <c r="C44" s="1202"/>
      <c r="D44" s="85"/>
      <c r="E44" s="1205" t="s">
        <v>27</v>
      </c>
      <c r="F44" s="1205"/>
      <c r="G44" s="1205"/>
      <c r="H44" s="1206"/>
      <c r="I44" s="86">
        <v>62</v>
      </c>
      <c r="J44" s="87">
        <v>38</v>
      </c>
      <c r="K44" s="87">
        <v>12</v>
      </c>
      <c r="L44" s="87">
        <v>51</v>
      </c>
      <c r="M44" s="88">
        <v>49</v>
      </c>
    </row>
    <row r="45" spans="2:13" ht="27.75" customHeight="1">
      <c r="B45" s="1201"/>
      <c r="C45" s="1202"/>
      <c r="D45" s="85"/>
      <c r="E45" s="1205" t="s">
        <v>28</v>
      </c>
      <c r="F45" s="1205"/>
      <c r="G45" s="1205"/>
      <c r="H45" s="1206"/>
      <c r="I45" s="86">
        <v>642</v>
      </c>
      <c r="J45" s="87">
        <v>678</v>
      </c>
      <c r="K45" s="87">
        <v>593</v>
      </c>
      <c r="L45" s="87">
        <v>483</v>
      </c>
      <c r="M45" s="88">
        <v>423</v>
      </c>
    </row>
    <row r="46" spans="2:13" ht="27.75" customHeight="1">
      <c r="B46" s="1201"/>
      <c r="C46" s="1202"/>
      <c r="D46" s="85"/>
      <c r="E46" s="1205" t="s">
        <v>29</v>
      </c>
      <c r="F46" s="1205"/>
      <c r="G46" s="1205"/>
      <c r="H46" s="1206"/>
      <c r="I46" s="86" t="s">
        <v>485</v>
      </c>
      <c r="J46" s="87" t="s">
        <v>485</v>
      </c>
      <c r="K46" s="87" t="s">
        <v>485</v>
      </c>
      <c r="L46" s="87" t="s">
        <v>485</v>
      </c>
      <c r="M46" s="88" t="s">
        <v>485</v>
      </c>
    </row>
    <row r="47" spans="2:13" ht="27.75" customHeight="1">
      <c r="B47" s="1201"/>
      <c r="C47" s="1202"/>
      <c r="D47" s="85"/>
      <c r="E47" s="1205" t="s">
        <v>30</v>
      </c>
      <c r="F47" s="1205"/>
      <c r="G47" s="1205"/>
      <c r="H47" s="1206"/>
      <c r="I47" s="86" t="s">
        <v>485</v>
      </c>
      <c r="J47" s="87" t="s">
        <v>485</v>
      </c>
      <c r="K47" s="87" t="s">
        <v>485</v>
      </c>
      <c r="L47" s="87" t="s">
        <v>485</v>
      </c>
      <c r="M47" s="88" t="s">
        <v>485</v>
      </c>
    </row>
    <row r="48" spans="2:13" ht="27.75" customHeight="1">
      <c r="B48" s="1203"/>
      <c r="C48" s="1204"/>
      <c r="D48" s="85"/>
      <c r="E48" s="1205" t="s">
        <v>31</v>
      </c>
      <c r="F48" s="1205"/>
      <c r="G48" s="1205"/>
      <c r="H48" s="1206"/>
      <c r="I48" s="86" t="s">
        <v>485</v>
      </c>
      <c r="J48" s="87" t="s">
        <v>485</v>
      </c>
      <c r="K48" s="87" t="s">
        <v>485</v>
      </c>
      <c r="L48" s="87" t="s">
        <v>485</v>
      </c>
      <c r="M48" s="88" t="s">
        <v>485</v>
      </c>
    </row>
    <row r="49" spans="2:13" ht="27.75" customHeight="1">
      <c r="B49" s="1199" t="s">
        <v>32</v>
      </c>
      <c r="C49" s="1200"/>
      <c r="D49" s="89"/>
      <c r="E49" s="1205" t="s">
        <v>33</v>
      </c>
      <c r="F49" s="1205"/>
      <c r="G49" s="1205"/>
      <c r="H49" s="1206"/>
      <c r="I49" s="86">
        <v>941</v>
      </c>
      <c r="J49" s="87">
        <v>1205</v>
      </c>
      <c r="K49" s="87">
        <v>1452</v>
      </c>
      <c r="L49" s="87">
        <v>1518</v>
      </c>
      <c r="M49" s="88">
        <v>1774</v>
      </c>
    </row>
    <row r="50" spans="2:13" ht="27.75" customHeight="1">
      <c r="B50" s="1201"/>
      <c r="C50" s="1202"/>
      <c r="D50" s="85"/>
      <c r="E50" s="1205" t="s">
        <v>34</v>
      </c>
      <c r="F50" s="1205"/>
      <c r="G50" s="1205"/>
      <c r="H50" s="1206"/>
      <c r="I50" s="86" t="s">
        <v>485</v>
      </c>
      <c r="J50" s="87" t="s">
        <v>485</v>
      </c>
      <c r="K50" s="87" t="s">
        <v>485</v>
      </c>
      <c r="L50" s="87" t="s">
        <v>485</v>
      </c>
      <c r="M50" s="88" t="s">
        <v>485</v>
      </c>
    </row>
    <row r="51" spans="2:13" ht="27.75" customHeight="1">
      <c r="B51" s="1203"/>
      <c r="C51" s="1204"/>
      <c r="D51" s="85"/>
      <c r="E51" s="1205" t="s">
        <v>35</v>
      </c>
      <c r="F51" s="1205"/>
      <c r="G51" s="1205"/>
      <c r="H51" s="1206"/>
      <c r="I51" s="86">
        <v>2166</v>
      </c>
      <c r="J51" s="87">
        <v>2054</v>
      </c>
      <c r="K51" s="87">
        <v>1947</v>
      </c>
      <c r="L51" s="87">
        <v>1977</v>
      </c>
      <c r="M51" s="88">
        <v>1933</v>
      </c>
    </row>
    <row r="52" spans="2:13" ht="27.75" customHeight="1" thickBot="1">
      <c r="B52" s="1207" t="s">
        <v>36</v>
      </c>
      <c r="C52" s="1208"/>
      <c r="D52" s="90"/>
      <c r="E52" s="1209" t="s">
        <v>37</v>
      </c>
      <c r="F52" s="1209"/>
      <c r="G52" s="1209"/>
      <c r="H52" s="1210"/>
      <c r="I52" s="91">
        <v>413</v>
      </c>
      <c r="J52" s="92">
        <v>44</v>
      </c>
      <c r="K52" s="92">
        <v>-424</v>
      </c>
      <c r="L52" s="92">
        <v>-555</v>
      </c>
      <c r="M52" s="93">
        <v>-808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B64" zoomScaleNormal="100" zoomScaleSheetLayoutView="55" workbookViewId="0">
      <selection activeCell="G73" sqref="G73:H76"/>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525</v>
      </c>
      <c r="L50" s="354" t="s">
        <v>526</v>
      </c>
      <c r="M50" s="354" t="s">
        <v>527</v>
      </c>
      <c r="N50" s="354" t="s">
        <v>528</v>
      </c>
      <c r="O50" s="354" t="s">
        <v>529</v>
      </c>
    </row>
    <row r="51" spans="1:17">
      <c r="B51" s="248"/>
      <c r="C51" s="244"/>
      <c r="D51" s="244"/>
      <c r="E51" s="244"/>
      <c r="F51" s="244"/>
      <c r="G51" s="1227" t="s">
        <v>552</v>
      </c>
      <c r="H51" s="1228"/>
      <c r="I51" s="1233" t="s">
        <v>553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555</v>
      </c>
      <c r="H55" s="1239"/>
      <c r="I55" s="1237" t="s">
        <v>553</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556</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525</v>
      </c>
      <c r="L72" s="354" t="s">
        <v>526</v>
      </c>
      <c r="M72" s="354" t="s">
        <v>527</v>
      </c>
      <c r="N72" s="354" t="s">
        <v>528</v>
      </c>
      <c r="O72" s="354" t="s">
        <v>529</v>
      </c>
    </row>
    <row r="73" spans="2:30">
      <c r="B73" s="248"/>
      <c r="C73" s="244"/>
      <c r="D73" s="244"/>
      <c r="E73" s="244"/>
      <c r="F73" s="244"/>
      <c r="G73" s="1227" t="s">
        <v>552</v>
      </c>
      <c r="H73" s="1228"/>
      <c r="I73" s="1233" t="s">
        <v>553</v>
      </c>
      <c r="J73" s="1233"/>
      <c r="K73" s="1248">
        <v>29.5</v>
      </c>
      <c r="L73" s="1248">
        <v>3.1</v>
      </c>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13</v>
      </c>
      <c r="L75" s="1249">
        <v>10.199999999999999</v>
      </c>
      <c r="M75" s="1249">
        <v>7.8</v>
      </c>
      <c r="N75" s="1249">
        <v>5.6</v>
      </c>
      <c r="O75" s="1249">
        <v>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555</v>
      </c>
      <c r="H77" s="1239"/>
      <c r="I77" s="1237" t="s">
        <v>553</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559</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6"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173506</v>
      </c>
      <c r="E3" s="116"/>
      <c r="F3" s="117">
        <v>216155</v>
      </c>
      <c r="G3" s="118"/>
      <c r="H3" s="119"/>
    </row>
    <row r="4" spans="1:8">
      <c r="A4" s="120"/>
      <c r="B4" s="121"/>
      <c r="C4" s="122"/>
      <c r="D4" s="123">
        <v>52073</v>
      </c>
      <c r="E4" s="124"/>
      <c r="F4" s="125">
        <v>108827</v>
      </c>
      <c r="G4" s="126"/>
      <c r="H4" s="127"/>
    </row>
    <row r="5" spans="1:8">
      <c r="A5" s="108" t="s">
        <v>519</v>
      </c>
      <c r="B5" s="113"/>
      <c r="C5" s="114"/>
      <c r="D5" s="115">
        <v>118838</v>
      </c>
      <c r="E5" s="116"/>
      <c r="F5" s="117">
        <v>228305</v>
      </c>
      <c r="G5" s="118"/>
      <c r="H5" s="119"/>
    </row>
    <row r="6" spans="1:8">
      <c r="A6" s="120"/>
      <c r="B6" s="121"/>
      <c r="C6" s="122"/>
      <c r="D6" s="123">
        <v>37089</v>
      </c>
      <c r="E6" s="124"/>
      <c r="F6" s="125">
        <v>86611</v>
      </c>
      <c r="G6" s="126"/>
      <c r="H6" s="127"/>
    </row>
    <row r="7" spans="1:8">
      <c r="A7" s="108" t="s">
        <v>520</v>
      </c>
      <c r="B7" s="113"/>
      <c r="C7" s="114"/>
      <c r="D7" s="115">
        <v>127990</v>
      </c>
      <c r="E7" s="116"/>
      <c r="F7" s="117">
        <v>316331</v>
      </c>
      <c r="G7" s="118"/>
      <c r="H7" s="119"/>
    </row>
    <row r="8" spans="1:8">
      <c r="A8" s="120"/>
      <c r="B8" s="121"/>
      <c r="C8" s="122"/>
      <c r="D8" s="123">
        <v>27905</v>
      </c>
      <c r="E8" s="124"/>
      <c r="F8" s="125">
        <v>106387</v>
      </c>
      <c r="G8" s="126"/>
      <c r="H8" s="127"/>
    </row>
    <row r="9" spans="1:8">
      <c r="A9" s="108" t="s">
        <v>521</v>
      </c>
      <c r="B9" s="113"/>
      <c r="C9" s="114"/>
      <c r="D9" s="115">
        <v>202258</v>
      </c>
      <c r="E9" s="116"/>
      <c r="F9" s="117">
        <v>333013</v>
      </c>
      <c r="G9" s="118"/>
      <c r="H9" s="119"/>
    </row>
    <row r="10" spans="1:8">
      <c r="A10" s="120"/>
      <c r="B10" s="121"/>
      <c r="C10" s="122"/>
      <c r="D10" s="123">
        <v>35479</v>
      </c>
      <c r="E10" s="124"/>
      <c r="F10" s="125">
        <v>126732</v>
      </c>
      <c r="G10" s="126"/>
      <c r="H10" s="127"/>
    </row>
    <row r="11" spans="1:8">
      <c r="A11" s="108" t="s">
        <v>522</v>
      </c>
      <c r="B11" s="113"/>
      <c r="C11" s="114"/>
      <c r="D11" s="115">
        <v>181481</v>
      </c>
      <c r="E11" s="116"/>
      <c r="F11" s="117">
        <v>280458</v>
      </c>
      <c r="G11" s="118"/>
      <c r="H11" s="119"/>
    </row>
    <row r="12" spans="1:8">
      <c r="A12" s="120"/>
      <c r="B12" s="121"/>
      <c r="C12" s="128"/>
      <c r="D12" s="123">
        <v>50411</v>
      </c>
      <c r="E12" s="124"/>
      <c r="F12" s="125">
        <v>127286</v>
      </c>
      <c r="G12" s="126"/>
      <c r="H12" s="127"/>
    </row>
    <row r="13" spans="1:8">
      <c r="A13" s="108"/>
      <c r="B13" s="113"/>
      <c r="C13" s="129"/>
      <c r="D13" s="130">
        <v>160815</v>
      </c>
      <c r="E13" s="131"/>
      <c r="F13" s="132">
        <v>274852</v>
      </c>
      <c r="G13" s="133"/>
      <c r="H13" s="119"/>
    </row>
    <row r="14" spans="1:8">
      <c r="A14" s="120"/>
      <c r="B14" s="121"/>
      <c r="C14" s="122"/>
      <c r="D14" s="123">
        <v>40591</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3.34</v>
      </c>
      <c r="C19" s="134">
        <f>ROUND(VALUE(SUBSTITUTE(実質収支比率等に係る経年分析!G$48,"▲","-")),2)</f>
        <v>3.25</v>
      </c>
      <c r="D19" s="134">
        <f>ROUND(VALUE(SUBSTITUTE(実質収支比率等に係る経年分析!H$48,"▲","-")),2)</f>
        <v>1.45</v>
      </c>
      <c r="E19" s="134">
        <f>ROUND(VALUE(SUBSTITUTE(実質収支比率等に係る経年分析!I$48,"▲","-")),2)</f>
        <v>4.08</v>
      </c>
      <c r="F19" s="134">
        <f>ROUND(VALUE(SUBSTITUTE(実質収支比率等に係る経年分析!J$48,"▲","-")),2)</f>
        <v>4.5999999999999996</v>
      </c>
    </row>
    <row r="20" spans="1:11">
      <c r="A20" s="134" t="s">
        <v>42</v>
      </c>
      <c r="B20" s="134">
        <f>ROUND(VALUE(SUBSTITUTE(実質収支比率等に係る経年分析!F$47,"▲","-")),2)</f>
        <v>25.83</v>
      </c>
      <c r="C20" s="134">
        <f>ROUND(VALUE(SUBSTITUTE(実質収支比率等に係る経年分析!G$47,"▲","-")),2)</f>
        <v>29.38</v>
      </c>
      <c r="D20" s="134">
        <f>ROUND(VALUE(SUBSTITUTE(実質収支比率等に係る経年分析!H$47,"▲","-")),2)</f>
        <v>33.479999999999997</v>
      </c>
      <c r="E20" s="134">
        <f>ROUND(VALUE(SUBSTITUTE(実質収支比率等に係る経年分析!I$47,"▲","-")),2)</f>
        <v>41.21</v>
      </c>
      <c r="F20" s="134">
        <f>ROUND(VALUE(SUBSTITUTE(実質収支比率等に係る経年分析!J$47,"▲","-")),2)</f>
        <v>53.24</v>
      </c>
    </row>
    <row r="21" spans="1:11">
      <c r="A21" s="134" t="s">
        <v>43</v>
      </c>
      <c r="B21" s="134">
        <f>IF(ISNUMBER(VALUE(SUBSTITUTE(実質収支比率等に係る経年分析!F$49,"▲","-"))),ROUND(VALUE(SUBSTITUTE(実質収支比率等に係る経年分析!F$49,"▲","-")),2),NA())</f>
        <v>-6.51</v>
      </c>
      <c r="C21" s="134">
        <f>IF(ISNUMBER(VALUE(SUBSTITUTE(実質収支比率等に係る経年分析!G$49,"▲","-"))),ROUND(VALUE(SUBSTITUTE(実質収支比率等に係る経年分析!G$49,"▲","-")),2),NA())</f>
        <v>0.81</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8.82</v>
      </c>
      <c r="F21" s="134">
        <f>IF(ISNUMBER(VALUE(SUBSTITUTE(実質収支比率等に係る経年分析!J$49,"▲","-"))),ROUND(VALUE(SUBSTITUTE(実質収支比率等に係る経年分析!J$49,"▲","-")),2),NA())</f>
        <v>10.92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学校給食センター特別会計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蓬田村後期高齢者医療特別会計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蓬田村簡易水道事業特別会計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蓬田村国民健康保険特別会計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蓬田村介護保険特別会計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蓬田村宅地造成事業特別会計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285</v>
      </c>
      <c r="E42" s="136"/>
      <c r="F42" s="136"/>
      <c r="G42" s="136">
        <f>'実質公債費比率（分子）の構造'!L$52</f>
        <v>256</v>
      </c>
      <c r="H42" s="136"/>
      <c r="I42" s="136"/>
      <c r="J42" s="136">
        <f>'実質公債費比率（分子）の構造'!M$52</f>
        <v>249</v>
      </c>
      <c r="K42" s="136"/>
      <c r="L42" s="136"/>
      <c r="M42" s="136">
        <f>'実質公債費比率（分子）の構造'!N$52</f>
        <v>222</v>
      </c>
      <c r="N42" s="136"/>
      <c r="O42" s="136"/>
      <c r="P42" s="136">
        <f>'実質公債費比率（分子）の構造'!O$52</f>
        <v>204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2</v>
      </c>
      <c r="O44" s="136"/>
      <c r="P44" s="136"/>
    </row>
    <row r="45" spans="1:16">
      <c r="A45" s="136" t="s">
        <v>53</v>
      </c>
      <c r="B45" s="136">
        <f>'実質公債費比率（分子）の構造'!K$49</f>
        <v>32</v>
      </c>
      <c r="C45" s="136"/>
      <c r="D45" s="136"/>
      <c r="E45" s="136">
        <f>'実質公債費比率（分子）の構造'!L$49</f>
        <v>31</v>
      </c>
      <c r="F45" s="136"/>
      <c r="G45" s="136"/>
      <c r="H45" s="136">
        <f>'実質公債費比率（分子）の構造'!M$49</f>
        <v>26</v>
      </c>
      <c r="I45" s="136"/>
      <c r="J45" s="136"/>
      <c r="K45" s="136">
        <f>'実質公債費比率（分子）の構造'!N$49</f>
        <v>2</v>
      </c>
      <c r="L45" s="136"/>
      <c r="M45" s="136"/>
      <c r="N45" s="136">
        <f>'実質公債費比率（分子）の構造'!O$49</f>
        <v>3</v>
      </c>
      <c r="O45" s="136"/>
      <c r="P45" s="136"/>
    </row>
    <row r="46" spans="1:16">
      <c r="A46" s="136" t="s">
        <v>54</v>
      </c>
      <c r="B46" s="136">
        <f>'実質公債費比率（分子）の構造'!K$48</f>
        <v>64</v>
      </c>
      <c r="C46" s="136"/>
      <c r="D46" s="136"/>
      <c r="E46" s="136">
        <f>'実質公債費比率（分子）の構造'!L$48</f>
        <v>53</v>
      </c>
      <c r="F46" s="136"/>
      <c r="G46" s="136"/>
      <c r="H46" s="136">
        <f>'実質公債費比率（分子）の構造'!M$48</f>
        <v>51</v>
      </c>
      <c r="I46" s="136"/>
      <c r="J46" s="136"/>
      <c r="K46" s="136">
        <f>'実質公債費比率（分子）の構造'!N$48</f>
        <v>48</v>
      </c>
      <c r="L46" s="136"/>
      <c r="M46" s="136"/>
      <c r="N46" s="136">
        <f>'実質公債費比率（分子）の構造'!O$48</f>
        <v>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331</v>
      </c>
      <c r="C49" s="136"/>
      <c r="D49" s="136"/>
      <c r="E49" s="136">
        <f>'実質公債費比率（分子）の構造'!L$45</f>
        <v>281</v>
      </c>
      <c r="F49" s="136"/>
      <c r="G49" s="136"/>
      <c r="H49" s="136">
        <f>'実質公債費比率（分子）の構造'!M$45</f>
        <v>250</v>
      </c>
      <c r="I49" s="136"/>
      <c r="J49" s="136"/>
      <c r="K49" s="136">
        <f>'実質公債費比率（分子）の構造'!N$45</f>
        <v>225</v>
      </c>
      <c r="L49" s="136"/>
      <c r="M49" s="136"/>
      <c r="N49" s="136">
        <f>'実質公債費比率（分子）の構造'!O$45</f>
        <v>191</v>
      </c>
      <c r="O49" s="136"/>
      <c r="P49" s="136"/>
    </row>
    <row r="50" spans="1:16">
      <c r="A50" s="136" t="s">
        <v>58</v>
      </c>
      <c r="B50" s="136" t="e">
        <f>NA()</f>
        <v>#N/A</v>
      </c>
      <c r="C50" s="136">
        <f>IF(ISNUMBER('実質公債費比率（分子）の構造'!K$53),'実質公債費比率（分子）の構造'!K$53,NA())</f>
        <v>143</v>
      </c>
      <c r="D50" s="136" t="e">
        <f>NA()</f>
        <v>#N/A</v>
      </c>
      <c r="E50" s="136" t="e">
        <f>NA()</f>
        <v>#N/A</v>
      </c>
      <c r="F50" s="136">
        <f>IF(ISNUMBER('実質公債費比率（分子）の構造'!L$53),'実質公債費比率（分子）の構造'!L$53,NA())</f>
        <v>110</v>
      </c>
      <c r="G50" s="136" t="e">
        <f>NA()</f>
        <v>#N/A</v>
      </c>
      <c r="H50" s="136" t="e">
        <f>NA()</f>
        <v>#N/A</v>
      </c>
      <c r="I50" s="136">
        <f>IF(ISNUMBER('実質公債費比率（分子）の構造'!M$53),'実質公債費比率（分子）の構造'!M$53,NA())</f>
        <v>79</v>
      </c>
      <c r="J50" s="136" t="e">
        <f>NA()</f>
        <v>#N/A</v>
      </c>
      <c r="K50" s="136" t="e">
        <f>NA()</f>
        <v>#N/A</v>
      </c>
      <c r="L50" s="136">
        <f>IF(ISNUMBER('実質公債費比率（分子）の構造'!N$53),'実質公債費比率（分子）の構造'!N$53,NA())</f>
        <v>54</v>
      </c>
      <c r="M50" s="136" t="e">
        <f>NA()</f>
        <v>#N/A</v>
      </c>
      <c r="N50" s="136" t="e">
        <f>NA()</f>
        <v>#N/A</v>
      </c>
      <c r="O50" s="136">
        <f>IF(ISNUMBER('実質公債費比率（分子）の構造'!O$53),'実質公債費比率（分子）の構造'!O$53,NA())</f>
        <v>41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2166</v>
      </c>
      <c r="E56" s="135"/>
      <c r="F56" s="135"/>
      <c r="G56" s="135">
        <f>'将来負担比率（分子）の構造'!J$51</f>
        <v>2054</v>
      </c>
      <c r="H56" s="135"/>
      <c r="I56" s="135"/>
      <c r="J56" s="135">
        <f>'将来負担比率（分子）の構造'!K$51</f>
        <v>1947</v>
      </c>
      <c r="K56" s="135"/>
      <c r="L56" s="135"/>
      <c r="M56" s="135">
        <f>'将来負担比率（分子）の構造'!L$51</f>
        <v>1977</v>
      </c>
      <c r="N56" s="135"/>
      <c r="O56" s="135"/>
      <c r="P56" s="135">
        <f>'将来負担比率（分子）の構造'!M$51</f>
        <v>1933</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941</v>
      </c>
      <c r="E58" s="135"/>
      <c r="F58" s="135"/>
      <c r="G58" s="135">
        <f>'将来負担比率（分子）の構造'!J$49</f>
        <v>1205</v>
      </c>
      <c r="H58" s="135"/>
      <c r="I58" s="135"/>
      <c r="J58" s="135">
        <f>'将来負担比率（分子）の構造'!K$49</f>
        <v>1452</v>
      </c>
      <c r="K58" s="135"/>
      <c r="L58" s="135"/>
      <c r="M58" s="135">
        <f>'将来負担比率（分子）の構造'!L$49</f>
        <v>1518</v>
      </c>
      <c r="N58" s="135"/>
      <c r="O58" s="135"/>
      <c r="P58" s="135">
        <f>'将来負担比率（分子）の構造'!M$49</f>
        <v>1774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642</v>
      </c>
      <c r="C62" s="135"/>
      <c r="D62" s="135"/>
      <c r="E62" s="135">
        <f>'将来負担比率（分子）の構造'!J$45</f>
        <v>678</v>
      </c>
      <c r="F62" s="135"/>
      <c r="G62" s="135"/>
      <c r="H62" s="135">
        <f>'将来負担比率（分子）の構造'!K$45</f>
        <v>593</v>
      </c>
      <c r="I62" s="135"/>
      <c r="J62" s="135"/>
      <c r="K62" s="135">
        <f>'将来負担比率（分子）の構造'!L$45</f>
        <v>483</v>
      </c>
      <c r="L62" s="135"/>
      <c r="M62" s="135"/>
      <c r="N62" s="135">
        <f>'将来負担比率（分子）の構造'!M$45</f>
        <v>423</v>
      </c>
      <c r="O62" s="135"/>
      <c r="P62" s="135"/>
    </row>
    <row r="63" spans="1:16">
      <c r="A63" s="135" t="s">
        <v>27</v>
      </c>
      <c r="B63" s="135">
        <f>'将来負担比率（分子）の構造'!I$44</f>
        <v>62</v>
      </c>
      <c r="C63" s="135"/>
      <c r="D63" s="135"/>
      <c r="E63" s="135">
        <f>'将来負担比率（分子）の構造'!J$44</f>
        <v>38</v>
      </c>
      <c r="F63" s="135"/>
      <c r="G63" s="135"/>
      <c r="H63" s="135">
        <f>'将来負担比率（分子）の構造'!K$44</f>
        <v>12</v>
      </c>
      <c r="I63" s="135"/>
      <c r="J63" s="135"/>
      <c r="K63" s="135">
        <f>'将来負担比率（分子）の構造'!L$44</f>
        <v>51</v>
      </c>
      <c r="L63" s="135"/>
      <c r="M63" s="135"/>
      <c r="N63" s="135">
        <f>'将来負担比率（分子）の構造'!M$44</f>
        <v>49</v>
      </c>
      <c r="O63" s="135"/>
      <c r="P63" s="135"/>
    </row>
    <row r="64" spans="1:16">
      <c r="A64" s="135" t="s">
        <v>26</v>
      </c>
      <c r="B64" s="135">
        <f>'将来負担比率（分子）の構造'!I$43</f>
        <v>744</v>
      </c>
      <c r="C64" s="135"/>
      <c r="D64" s="135"/>
      <c r="E64" s="135">
        <f>'将来負担比率（分子）の構造'!J$43</f>
        <v>646</v>
      </c>
      <c r="F64" s="135"/>
      <c r="G64" s="135"/>
      <c r="H64" s="135">
        <f>'将来負担比率（分子）の構造'!K$43</f>
        <v>566</v>
      </c>
      <c r="I64" s="135"/>
      <c r="J64" s="135"/>
      <c r="K64" s="135">
        <f>'将来負担比率（分子）の構造'!L$43</f>
        <v>553</v>
      </c>
      <c r="L64" s="135"/>
      <c r="M64" s="135"/>
      <c r="N64" s="135">
        <f>'将来負担比率（分子）の構造'!M$43</f>
        <v>551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2072</v>
      </c>
      <c r="C66" s="135"/>
      <c r="D66" s="135"/>
      <c r="E66" s="135">
        <f>'将来負担比率（分子）の構造'!J$41</f>
        <v>1941</v>
      </c>
      <c r="F66" s="135"/>
      <c r="G66" s="135"/>
      <c r="H66" s="135">
        <f>'将来負担比率（分子）の構造'!K$41</f>
        <v>1802</v>
      </c>
      <c r="I66" s="135"/>
      <c r="J66" s="135"/>
      <c r="K66" s="135">
        <f>'将来負担比率（分子）の構造'!L$41</f>
        <v>1854</v>
      </c>
      <c r="L66" s="135"/>
      <c r="M66" s="135"/>
      <c r="N66" s="135">
        <f>'将来負担比率（分子）の構造'!M$41</f>
        <v>1875</v>
      </c>
      <c r="O66" s="135"/>
      <c r="P66" s="135"/>
    </row>
    <row r="67" spans="1:16">
      <c r="A67" s="135" t="s">
        <v>62</v>
      </c>
      <c r="B67" s="135" t="e">
        <f>NA()</f>
        <v>#N/A</v>
      </c>
      <c r="C67" s="135">
        <f>IF(ISNUMBER('将来負担比率（分子）の構造'!I$52), IF('将来負担比率（分子）の構造'!I$52 &lt; 0, 0, '将来負担比率（分子）の構造'!I$52), NA())</f>
        <v>413</v>
      </c>
      <c r="D67" s="135" t="e">
        <f>NA()</f>
        <v>#N/A</v>
      </c>
      <c r="E67" s="135" t="e">
        <f>NA()</f>
        <v>#N/A</v>
      </c>
      <c r="F67" s="135">
        <f>IF(ISNUMBER('将来負担比率（分子）の構造'!J$52), IF('将来負担比率（分子）の構造'!J$52 &lt; 0, 0, '将来負担比率（分子）の構造'!J$52), NA())</f>
        <v>44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204</v>
      </c>
      <c r="C5" s="704"/>
      <c r="D5" s="704"/>
      <c r="E5" s="704"/>
      <c r="F5" s="704"/>
      <c r="G5" s="704"/>
      <c r="H5" s="704"/>
      <c r="I5" s="704"/>
      <c r="J5" s="704"/>
      <c r="K5" s="704"/>
      <c r="L5" s="704"/>
      <c r="M5" s="704"/>
      <c r="N5" s="704"/>
      <c r="O5" s="704"/>
      <c r="P5" s="704"/>
      <c r="Q5" s="705"/>
      <c r="R5" s="668">
        <v>213419</v>
      </c>
      <c r="S5" s="669"/>
      <c r="T5" s="669"/>
      <c r="U5" s="669"/>
      <c r="V5" s="669"/>
      <c r="W5" s="669"/>
      <c r="X5" s="669"/>
      <c r="Y5" s="716"/>
      <c r="Z5" s="729">
        <v>7.7</v>
      </c>
      <c r="AA5" s="729"/>
      <c r="AB5" s="729"/>
      <c r="AC5" s="729"/>
      <c r="AD5" s="730">
        <v>213419</v>
      </c>
      <c r="AE5" s="730"/>
      <c r="AF5" s="730"/>
      <c r="AG5" s="730"/>
      <c r="AH5" s="730"/>
      <c r="AI5" s="730"/>
      <c r="AJ5" s="730"/>
      <c r="AK5" s="730"/>
      <c r="AL5" s="717">
        <v>13.5</v>
      </c>
      <c r="AM5" s="686"/>
      <c r="AN5" s="686"/>
      <c r="AO5" s="718"/>
      <c r="AP5" s="703" t="s">
        <v>205</v>
      </c>
      <c r="AQ5" s="704"/>
      <c r="AR5" s="704"/>
      <c r="AS5" s="704"/>
      <c r="AT5" s="704"/>
      <c r="AU5" s="704"/>
      <c r="AV5" s="704"/>
      <c r="AW5" s="704"/>
      <c r="AX5" s="704"/>
      <c r="AY5" s="704"/>
      <c r="AZ5" s="704"/>
      <c r="BA5" s="704"/>
      <c r="BB5" s="704"/>
      <c r="BC5" s="704"/>
      <c r="BD5" s="704"/>
      <c r="BE5" s="704"/>
      <c r="BF5" s="705"/>
      <c r="BG5" s="618">
        <v>213419</v>
      </c>
      <c r="BH5" s="619"/>
      <c r="BI5" s="619"/>
      <c r="BJ5" s="619"/>
      <c r="BK5" s="619"/>
      <c r="BL5" s="619"/>
      <c r="BM5" s="619"/>
      <c r="BN5" s="620"/>
      <c r="BO5" s="671">
        <v>100</v>
      </c>
      <c r="BP5" s="671"/>
      <c r="BQ5" s="671"/>
      <c r="BR5" s="671"/>
      <c r="BS5" s="672">
        <v>1442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31861</v>
      </c>
      <c r="S6" s="619"/>
      <c r="T6" s="619"/>
      <c r="U6" s="619"/>
      <c r="V6" s="619"/>
      <c r="W6" s="619"/>
      <c r="X6" s="619"/>
      <c r="Y6" s="620"/>
      <c r="Z6" s="671">
        <v>1.2</v>
      </c>
      <c r="AA6" s="671"/>
      <c r="AB6" s="671"/>
      <c r="AC6" s="671"/>
      <c r="AD6" s="672">
        <v>31861</v>
      </c>
      <c r="AE6" s="672"/>
      <c r="AF6" s="672"/>
      <c r="AG6" s="672"/>
      <c r="AH6" s="672"/>
      <c r="AI6" s="672"/>
      <c r="AJ6" s="672"/>
      <c r="AK6" s="672"/>
      <c r="AL6" s="641">
        <v>2</v>
      </c>
      <c r="AM6" s="673"/>
      <c r="AN6" s="673"/>
      <c r="AO6" s="674"/>
      <c r="AP6" s="615" t="s">
        <v>210</v>
      </c>
      <c r="AQ6" s="616"/>
      <c r="AR6" s="616"/>
      <c r="AS6" s="616"/>
      <c r="AT6" s="616"/>
      <c r="AU6" s="616"/>
      <c r="AV6" s="616"/>
      <c r="AW6" s="616"/>
      <c r="AX6" s="616"/>
      <c r="AY6" s="616"/>
      <c r="AZ6" s="616"/>
      <c r="BA6" s="616"/>
      <c r="BB6" s="616"/>
      <c r="BC6" s="616"/>
      <c r="BD6" s="616"/>
      <c r="BE6" s="616"/>
      <c r="BF6" s="617"/>
      <c r="BG6" s="618">
        <v>213419</v>
      </c>
      <c r="BH6" s="619"/>
      <c r="BI6" s="619"/>
      <c r="BJ6" s="619"/>
      <c r="BK6" s="619"/>
      <c r="BL6" s="619"/>
      <c r="BM6" s="619"/>
      <c r="BN6" s="620"/>
      <c r="BO6" s="671">
        <v>100</v>
      </c>
      <c r="BP6" s="671"/>
      <c r="BQ6" s="671"/>
      <c r="BR6" s="671"/>
      <c r="BS6" s="672">
        <v>1442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56693</v>
      </c>
      <c r="CS6" s="619"/>
      <c r="CT6" s="619"/>
      <c r="CU6" s="619"/>
      <c r="CV6" s="619"/>
      <c r="CW6" s="619"/>
      <c r="CX6" s="619"/>
      <c r="CY6" s="620"/>
      <c r="CZ6" s="671">
        <v>2.1</v>
      </c>
      <c r="DA6" s="671"/>
      <c r="DB6" s="671"/>
      <c r="DC6" s="671"/>
      <c r="DD6" s="624" t="s">
        <v>212</v>
      </c>
      <c r="DE6" s="619"/>
      <c r="DF6" s="619"/>
      <c r="DG6" s="619"/>
      <c r="DH6" s="619"/>
      <c r="DI6" s="619"/>
      <c r="DJ6" s="619"/>
      <c r="DK6" s="619"/>
      <c r="DL6" s="619"/>
      <c r="DM6" s="619"/>
      <c r="DN6" s="619"/>
      <c r="DO6" s="619"/>
      <c r="DP6" s="620"/>
      <c r="DQ6" s="624">
        <v>56693</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326</v>
      </c>
      <c r="S7" s="619"/>
      <c r="T7" s="619"/>
      <c r="U7" s="619"/>
      <c r="V7" s="619"/>
      <c r="W7" s="619"/>
      <c r="X7" s="619"/>
      <c r="Y7" s="620"/>
      <c r="Z7" s="671">
        <v>0</v>
      </c>
      <c r="AA7" s="671"/>
      <c r="AB7" s="671"/>
      <c r="AC7" s="671"/>
      <c r="AD7" s="672">
        <v>326</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75682</v>
      </c>
      <c r="BH7" s="619"/>
      <c r="BI7" s="619"/>
      <c r="BJ7" s="619"/>
      <c r="BK7" s="619"/>
      <c r="BL7" s="619"/>
      <c r="BM7" s="619"/>
      <c r="BN7" s="620"/>
      <c r="BO7" s="671">
        <v>35.5</v>
      </c>
      <c r="BP7" s="671"/>
      <c r="BQ7" s="671"/>
      <c r="BR7" s="671"/>
      <c r="BS7" s="672">
        <v>1442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719435</v>
      </c>
      <c r="CS7" s="619"/>
      <c r="CT7" s="619"/>
      <c r="CU7" s="619"/>
      <c r="CV7" s="619"/>
      <c r="CW7" s="619"/>
      <c r="CX7" s="619"/>
      <c r="CY7" s="620"/>
      <c r="CZ7" s="671">
        <v>26.8</v>
      </c>
      <c r="DA7" s="671"/>
      <c r="DB7" s="671"/>
      <c r="DC7" s="671"/>
      <c r="DD7" s="624">
        <v>11647</v>
      </c>
      <c r="DE7" s="619"/>
      <c r="DF7" s="619"/>
      <c r="DG7" s="619"/>
      <c r="DH7" s="619"/>
      <c r="DI7" s="619"/>
      <c r="DJ7" s="619"/>
      <c r="DK7" s="619"/>
      <c r="DL7" s="619"/>
      <c r="DM7" s="619"/>
      <c r="DN7" s="619"/>
      <c r="DO7" s="619"/>
      <c r="DP7" s="620"/>
      <c r="DQ7" s="624">
        <v>631367</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624</v>
      </c>
      <c r="S8" s="619"/>
      <c r="T8" s="619"/>
      <c r="U8" s="619"/>
      <c r="V8" s="619"/>
      <c r="W8" s="619"/>
      <c r="X8" s="619"/>
      <c r="Y8" s="620"/>
      <c r="Z8" s="671">
        <v>0</v>
      </c>
      <c r="AA8" s="671"/>
      <c r="AB8" s="671"/>
      <c r="AC8" s="671"/>
      <c r="AD8" s="672">
        <v>624</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4189</v>
      </c>
      <c r="BH8" s="619"/>
      <c r="BI8" s="619"/>
      <c r="BJ8" s="619"/>
      <c r="BK8" s="619"/>
      <c r="BL8" s="619"/>
      <c r="BM8" s="619"/>
      <c r="BN8" s="620"/>
      <c r="BO8" s="671">
        <v>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477192</v>
      </c>
      <c r="CS8" s="619"/>
      <c r="CT8" s="619"/>
      <c r="CU8" s="619"/>
      <c r="CV8" s="619"/>
      <c r="CW8" s="619"/>
      <c r="CX8" s="619"/>
      <c r="CY8" s="620"/>
      <c r="CZ8" s="671">
        <v>17.8</v>
      </c>
      <c r="DA8" s="671"/>
      <c r="DB8" s="671"/>
      <c r="DC8" s="671"/>
      <c r="DD8" s="624">
        <v>2324</v>
      </c>
      <c r="DE8" s="619"/>
      <c r="DF8" s="619"/>
      <c r="DG8" s="619"/>
      <c r="DH8" s="619"/>
      <c r="DI8" s="619"/>
      <c r="DJ8" s="619"/>
      <c r="DK8" s="619"/>
      <c r="DL8" s="619"/>
      <c r="DM8" s="619"/>
      <c r="DN8" s="619"/>
      <c r="DO8" s="619"/>
      <c r="DP8" s="620"/>
      <c r="DQ8" s="624">
        <v>304698</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440</v>
      </c>
      <c r="S9" s="619"/>
      <c r="T9" s="619"/>
      <c r="U9" s="619"/>
      <c r="V9" s="619"/>
      <c r="W9" s="619"/>
      <c r="X9" s="619"/>
      <c r="Y9" s="620"/>
      <c r="Z9" s="671">
        <v>0</v>
      </c>
      <c r="AA9" s="671"/>
      <c r="AB9" s="671"/>
      <c r="AC9" s="671"/>
      <c r="AD9" s="672">
        <v>440</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63070</v>
      </c>
      <c r="BH9" s="619"/>
      <c r="BI9" s="619"/>
      <c r="BJ9" s="619"/>
      <c r="BK9" s="619"/>
      <c r="BL9" s="619"/>
      <c r="BM9" s="619"/>
      <c r="BN9" s="620"/>
      <c r="BO9" s="671">
        <v>29.6</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191952</v>
      </c>
      <c r="CS9" s="619"/>
      <c r="CT9" s="619"/>
      <c r="CU9" s="619"/>
      <c r="CV9" s="619"/>
      <c r="CW9" s="619"/>
      <c r="CX9" s="619"/>
      <c r="CY9" s="620"/>
      <c r="CZ9" s="671">
        <v>7.2</v>
      </c>
      <c r="DA9" s="671"/>
      <c r="DB9" s="671"/>
      <c r="DC9" s="671"/>
      <c r="DD9" s="624">
        <v>7668</v>
      </c>
      <c r="DE9" s="619"/>
      <c r="DF9" s="619"/>
      <c r="DG9" s="619"/>
      <c r="DH9" s="619"/>
      <c r="DI9" s="619"/>
      <c r="DJ9" s="619"/>
      <c r="DK9" s="619"/>
      <c r="DL9" s="619"/>
      <c r="DM9" s="619"/>
      <c r="DN9" s="619"/>
      <c r="DO9" s="619"/>
      <c r="DP9" s="620"/>
      <c r="DQ9" s="624">
        <v>181496</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52698</v>
      </c>
      <c r="S10" s="619"/>
      <c r="T10" s="619"/>
      <c r="U10" s="619"/>
      <c r="V10" s="619"/>
      <c r="W10" s="619"/>
      <c r="X10" s="619"/>
      <c r="Y10" s="620"/>
      <c r="Z10" s="671">
        <v>1.9</v>
      </c>
      <c r="AA10" s="671"/>
      <c r="AB10" s="671"/>
      <c r="AC10" s="671"/>
      <c r="AD10" s="672">
        <v>52698</v>
      </c>
      <c r="AE10" s="672"/>
      <c r="AF10" s="672"/>
      <c r="AG10" s="672"/>
      <c r="AH10" s="672"/>
      <c r="AI10" s="672"/>
      <c r="AJ10" s="672"/>
      <c r="AK10" s="672"/>
      <c r="AL10" s="641">
        <v>3.3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3808</v>
      </c>
      <c r="BH10" s="619"/>
      <c r="BI10" s="619"/>
      <c r="BJ10" s="619"/>
      <c r="BK10" s="619"/>
      <c r="BL10" s="619"/>
      <c r="BM10" s="619"/>
      <c r="BN10" s="620"/>
      <c r="BO10" s="671">
        <v>1.8</v>
      </c>
      <c r="BP10" s="671"/>
      <c r="BQ10" s="671"/>
      <c r="BR10" s="671"/>
      <c r="BS10" s="624">
        <v>635</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4615</v>
      </c>
      <c r="BH11" s="619"/>
      <c r="BI11" s="619"/>
      <c r="BJ11" s="619"/>
      <c r="BK11" s="619"/>
      <c r="BL11" s="619"/>
      <c r="BM11" s="619"/>
      <c r="BN11" s="620"/>
      <c r="BO11" s="671">
        <v>2.2000000000000002</v>
      </c>
      <c r="BP11" s="671"/>
      <c r="BQ11" s="671"/>
      <c r="BR11" s="671"/>
      <c r="BS11" s="624">
        <v>807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433196</v>
      </c>
      <c r="CS11" s="619"/>
      <c r="CT11" s="619"/>
      <c r="CU11" s="619"/>
      <c r="CV11" s="619"/>
      <c r="CW11" s="619"/>
      <c r="CX11" s="619"/>
      <c r="CY11" s="620"/>
      <c r="CZ11" s="671">
        <v>16.2</v>
      </c>
      <c r="DA11" s="671"/>
      <c r="DB11" s="671"/>
      <c r="DC11" s="671"/>
      <c r="DD11" s="624">
        <v>250766</v>
      </c>
      <c r="DE11" s="619"/>
      <c r="DF11" s="619"/>
      <c r="DG11" s="619"/>
      <c r="DH11" s="619"/>
      <c r="DI11" s="619"/>
      <c r="DJ11" s="619"/>
      <c r="DK11" s="619"/>
      <c r="DL11" s="619"/>
      <c r="DM11" s="619"/>
      <c r="DN11" s="619"/>
      <c r="DO11" s="619"/>
      <c r="DP11" s="620"/>
      <c r="DQ11" s="624">
        <v>81668</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99038</v>
      </c>
      <c r="BH12" s="619"/>
      <c r="BI12" s="619"/>
      <c r="BJ12" s="619"/>
      <c r="BK12" s="619"/>
      <c r="BL12" s="619"/>
      <c r="BM12" s="619"/>
      <c r="BN12" s="620"/>
      <c r="BO12" s="671">
        <v>46.4</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23685</v>
      </c>
      <c r="CS12" s="619"/>
      <c r="CT12" s="619"/>
      <c r="CU12" s="619"/>
      <c r="CV12" s="619"/>
      <c r="CW12" s="619"/>
      <c r="CX12" s="619"/>
      <c r="CY12" s="620"/>
      <c r="CZ12" s="671">
        <v>0.9</v>
      </c>
      <c r="DA12" s="671"/>
      <c r="DB12" s="671"/>
      <c r="DC12" s="671"/>
      <c r="DD12" s="624">
        <v>9484</v>
      </c>
      <c r="DE12" s="619"/>
      <c r="DF12" s="619"/>
      <c r="DG12" s="619"/>
      <c r="DH12" s="619"/>
      <c r="DI12" s="619"/>
      <c r="DJ12" s="619"/>
      <c r="DK12" s="619"/>
      <c r="DL12" s="619"/>
      <c r="DM12" s="619"/>
      <c r="DN12" s="619"/>
      <c r="DO12" s="619"/>
      <c r="DP12" s="620"/>
      <c r="DQ12" s="624">
        <v>15655</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5427</v>
      </c>
      <c r="S13" s="619"/>
      <c r="T13" s="619"/>
      <c r="U13" s="619"/>
      <c r="V13" s="619"/>
      <c r="W13" s="619"/>
      <c r="X13" s="619"/>
      <c r="Y13" s="620"/>
      <c r="Z13" s="671">
        <v>0.2</v>
      </c>
      <c r="AA13" s="671"/>
      <c r="AB13" s="671"/>
      <c r="AC13" s="671"/>
      <c r="AD13" s="672">
        <v>5427</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93528</v>
      </c>
      <c r="BH13" s="619"/>
      <c r="BI13" s="619"/>
      <c r="BJ13" s="619"/>
      <c r="BK13" s="619"/>
      <c r="BL13" s="619"/>
      <c r="BM13" s="619"/>
      <c r="BN13" s="620"/>
      <c r="BO13" s="671">
        <v>43.8</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233758</v>
      </c>
      <c r="CS13" s="619"/>
      <c r="CT13" s="619"/>
      <c r="CU13" s="619"/>
      <c r="CV13" s="619"/>
      <c r="CW13" s="619"/>
      <c r="CX13" s="619"/>
      <c r="CY13" s="620"/>
      <c r="CZ13" s="671">
        <v>8.6999999999999993</v>
      </c>
      <c r="DA13" s="671"/>
      <c r="DB13" s="671"/>
      <c r="DC13" s="671"/>
      <c r="DD13" s="624">
        <v>181322</v>
      </c>
      <c r="DE13" s="619"/>
      <c r="DF13" s="619"/>
      <c r="DG13" s="619"/>
      <c r="DH13" s="619"/>
      <c r="DI13" s="619"/>
      <c r="DJ13" s="619"/>
      <c r="DK13" s="619"/>
      <c r="DL13" s="619"/>
      <c r="DM13" s="619"/>
      <c r="DN13" s="619"/>
      <c r="DO13" s="619"/>
      <c r="DP13" s="620"/>
      <c r="DQ13" s="624">
        <v>58491</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7628</v>
      </c>
      <c r="BH14" s="619"/>
      <c r="BI14" s="619"/>
      <c r="BJ14" s="619"/>
      <c r="BK14" s="619"/>
      <c r="BL14" s="619"/>
      <c r="BM14" s="619"/>
      <c r="BN14" s="620"/>
      <c r="BO14" s="671">
        <v>3.6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85267</v>
      </c>
      <c r="CS14" s="619"/>
      <c r="CT14" s="619"/>
      <c r="CU14" s="619"/>
      <c r="CV14" s="619"/>
      <c r="CW14" s="619"/>
      <c r="CX14" s="619"/>
      <c r="CY14" s="620"/>
      <c r="CZ14" s="671">
        <v>3.2</v>
      </c>
      <c r="DA14" s="671"/>
      <c r="DB14" s="671"/>
      <c r="DC14" s="671"/>
      <c r="DD14" s="624">
        <v>8694</v>
      </c>
      <c r="DE14" s="619"/>
      <c r="DF14" s="619"/>
      <c r="DG14" s="619"/>
      <c r="DH14" s="619"/>
      <c r="DI14" s="619"/>
      <c r="DJ14" s="619"/>
      <c r="DK14" s="619"/>
      <c r="DL14" s="619"/>
      <c r="DM14" s="619"/>
      <c r="DN14" s="619"/>
      <c r="DO14" s="619"/>
      <c r="DP14" s="620"/>
      <c r="DQ14" s="624">
        <v>77458</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238</v>
      </c>
      <c r="S15" s="619"/>
      <c r="T15" s="619"/>
      <c r="U15" s="619"/>
      <c r="V15" s="619"/>
      <c r="W15" s="619"/>
      <c r="X15" s="619"/>
      <c r="Y15" s="620"/>
      <c r="Z15" s="671">
        <v>0</v>
      </c>
      <c r="AA15" s="671"/>
      <c r="AB15" s="671"/>
      <c r="AC15" s="671"/>
      <c r="AD15" s="672">
        <v>238</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31071</v>
      </c>
      <c r="BH15" s="619"/>
      <c r="BI15" s="619"/>
      <c r="BJ15" s="619"/>
      <c r="BK15" s="619"/>
      <c r="BL15" s="619"/>
      <c r="BM15" s="619"/>
      <c r="BN15" s="620"/>
      <c r="BO15" s="671">
        <v>14.6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261585</v>
      </c>
      <c r="CS15" s="619"/>
      <c r="CT15" s="619"/>
      <c r="CU15" s="619"/>
      <c r="CV15" s="619"/>
      <c r="CW15" s="619"/>
      <c r="CX15" s="619"/>
      <c r="CY15" s="620"/>
      <c r="CZ15" s="671">
        <v>9.8000000000000007</v>
      </c>
      <c r="DA15" s="671"/>
      <c r="DB15" s="671"/>
      <c r="DC15" s="671"/>
      <c r="DD15" s="624">
        <v>71811</v>
      </c>
      <c r="DE15" s="619"/>
      <c r="DF15" s="619"/>
      <c r="DG15" s="619"/>
      <c r="DH15" s="619"/>
      <c r="DI15" s="619"/>
      <c r="DJ15" s="619"/>
      <c r="DK15" s="619"/>
      <c r="DL15" s="619"/>
      <c r="DM15" s="619"/>
      <c r="DN15" s="619"/>
      <c r="DO15" s="619"/>
      <c r="DP15" s="620"/>
      <c r="DQ15" s="624">
        <v>182051</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1407259</v>
      </c>
      <c r="S16" s="619"/>
      <c r="T16" s="619"/>
      <c r="U16" s="619"/>
      <c r="V16" s="619"/>
      <c r="W16" s="619"/>
      <c r="X16" s="619"/>
      <c r="Y16" s="620"/>
      <c r="Z16" s="671">
        <v>50.8</v>
      </c>
      <c r="AA16" s="671"/>
      <c r="AB16" s="671"/>
      <c r="AC16" s="671"/>
      <c r="AD16" s="672">
        <v>1274781</v>
      </c>
      <c r="AE16" s="672"/>
      <c r="AF16" s="672"/>
      <c r="AG16" s="672"/>
      <c r="AH16" s="672"/>
      <c r="AI16" s="672"/>
      <c r="AJ16" s="672"/>
      <c r="AK16" s="672"/>
      <c r="AL16" s="641">
        <v>80.599999999999994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8003</v>
      </c>
      <c r="CS16" s="619"/>
      <c r="CT16" s="619"/>
      <c r="CU16" s="619"/>
      <c r="CV16" s="619"/>
      <c r="CW16" s="619"/>
      <c r="CX16" s="619"/>
      <c r="CY16" s="620"/>
      <c r="CZ16" s="671">
        <v>0.3</v>
      </c>
      <c r="DA16" s="671"/>
      <c r="DB16" s="671"/>
      <c r="DC16" s="671"/>
      <c r="DD16" s="624" t="s">
        <v>108</v>
      </c>
      <c r="DE16" s="619"/>
      <c r="DF16" s="619"/>
      <c r="DG16" s="619"/>
      <c r="DH16" s="619"/>
      <c r="DI16" s="619"/>
      <c r="DJ16" s="619"/>
      <c r="DK16" s="619"/>
      <c r="DL16" s="619"/>
      <c r="DM16" s="619"/>
      <c r="DN16" s="619"/>
      <c r="DO16" s="619"/>
      <c r="DP16" s="620"/>
      <c r="DQ16" s="624">
        <v>8003</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1274781</v>
      </c>
      <c r="S17" s="619"/>
      <c r="T17" s="619"/>
      <c r="U17" s="619"/>
      <c r="V17" s="619"/>
      <c r="W17" s="619"/>
      <c r="X17" s="619"/>
      <c r="Y17" s="620"/>
      <c r="Z17" s="671">
        <v>46.1</v>
      </c>
      <c r="AA17" s="671"/>
      <c r="AB17" s="671"/>
      <c r="AC17" s="671"/>
      <c r="AD17" s="672">
        <v>1274781</v>
      </c>
      <c r="AE17" s="672"/>
      <c r="AF17" s="672"/>
      <c r="AG17" s="672"/>
      <c r="AH17" s="672"/>
      <c r="AI17" s="672"/>
      <c r="AJ17" s="672"/>
      <c r="AK17" s="672"/>
      <c r="AL17" s="641">
        <v>80.599999999999994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191437</v>
      </c>
      <c r="CS17" s="619"/>
      <c r="CT17" s="619"/>
      <c r="CU17" s="619"/>
      <c r="CV17" s="619"/>
      <c r="CW17" s="619"/>
      <c r="CX17" s="619"/>
      <c r="CY17" s="620"/>
      <c r="CZ17" s="671">
        <v>7.1</v>
      </c>
      <c r="DA17" s="671"/>
      <c r="DB17" s="671"/>
      <c r="DC17" s="671"/>
      <c r="DD17" s="624" t="s">
        <v>108</v>
      </c>
      <c r="DE17" s="619"/>
      <c r="DF17" s="619"/>
      <c r="DG17" s="619"/>
      <c r="DH17" s="619"/>
      <c r="DI17" s="619"/>
      <c r="DJ17" s="619"/>
      <c r="DK17" s="619"/>
      <c r="DL17" s="619"/>
      <c r="DM17" s="619"/>
      <c r="DN17" s="619"/>
      <c r="DO17" s="619"/>
      <c r="DP17" s="620"/>
      <c r="DQ17" s="624">
        <v>191437</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132463</v>
      </c>
      <c r="S18" s="619"/>
      <c r="T18" s="619"/>
      <c r="U18" s="619"/>
      <c r="V18" s="619"/>
      <c r="W18" s="619"/>
      <c r="X18" s="619"/>
      <c r="Y18" s="620"/>
      <c r="Z18" s="671">
        <v>4.8</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15</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1712292</v>
      </c>
      <c r="S20" s="619"/>
      <c r="T20" s="619"/>
      <c r="U20" s="619"/>
      <c r="V20" s="619"/>
      <c r="W20" s="619"/>
      <c r="X20" s="619"/>
      <c r="Y20" s="620"/>
      <c r="Z20" s="671">
        <v>61.9</v>
      </c>
      <c r="AA20" s="671"/>
      <c r="AB20" s="671"/>
      <c r="AC20" s="671"/>
      <c r="AD20" s="672">
        <v>1579814</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2682203</v>
      </c>
      <c r="CS20" s="619"/>
      <c r="CT20" s="619"/>
      <c r="CU20" s="619"/>
      <c r="CV20" s="619"/>
      <c r="CW20" s="619"/>
      <c r="CX20" s="619"/>
      <c r="CY20" s="620"/>
      <c r="CZ20" s="671">
        <v>100</v>
      </c>
      <c r="DA20" s="671"/>
      <c r="DB20" s="671"/>
      <c r="DC20" s="671"/>
      <c r="DD20" s="624">
        <v>543716</v>
      </c>
      <c r="DE20" s="619"/>
      <c r="DF20" s="619"/>
      <c r="DG20" s="619"/>
      <c r="DH20" s="619"/>
      <c r="DI20" s="619"/>
      <c r="DJ20" s="619"/>
      <c r="DK20" s="619"/>
      <c r="DL20" s="619"/>
      <c r="DM20" s="619"/>
      <c r="DN20" s="619"/>
      <c r="DO20" s="619"/>
      <c r="DP20" s="620"/>
      <c r="DQ20" s="624">
        <v>1789017</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700</v>
      </c>
      <c r="S21" s="619"/>
      <c r="T21" s="619"/>
      <c r="U21" s="619"/>
      <c r="V21" s="619"/>
      <c r="W21" s="619"/>
      <c r="X21" s="619"/>
      <c r="Y21" s="620"/>
      <c r="Z21" s="671">
        <v>0</v>
      </c>
      <c r="AA21" s="671"/>
      <c r="AB21" s="671"/>
      <c r="AC21" s="671"/>
      <c r="AD21" s="672">
        <v>700</v>
      </c>
      <c r="AE21" s="672"/>
      <c r="AF21" s="672"/>
      <c r="AG21" s="672"/>
      <c r="AH21" s="672"/>
      <c r="AI21" s="672"/>
      <c r="AJ21" s="672"/>
      <c r="AK21" s="672"/>
      <c r="AL21" s="641">
        <v>0</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291</v>
      </c>
      <c r="S22" s="619"/>
      <c r="T22" s="619"/>
      <c r="U22" s="619"/>
      <c r="V22" s="619"/>
      <c r="W22" s="619"/>
      <c r="X22" s="619"/>
      <c r="Y22" s="620"/>
      <c r="Z22" s="671">
        <v>0</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15969</v>
      </c>
      <c r="S23" s="619"/>
      <c r="T23" s="619"/>
      <c r="U23" s="619"/>
      <c r="V23" s="619"/>
      <c r="W23" s="619"/>
      <c r="X23" s="619"/>
      <c r="Y23" s="620"/>
      <c r="Z23" s="671">
        <v>0.6</v>
      </c>
      <c r="AA23" s="671"/>
      <c r="AB23" s="671"/>
      <c r="AC23" s="671"/>
      <c r="AD23" s="672">
        <v>655</v>
      </c>
      <c r="AE23" s="672"/>
      <c r="AF23" s="672"/>
      <c r="AG23" s="672"/>
      <c r="AH23" s="672"/>
      <c r="AI23" s="672"/>
      <c r="AJ23" s="672"/>
      <c r="AK23" s="672"/>
      <c r="AL23" s="641">
        <v>0</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6070</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859539</v>
      </c>
      <c r="CS24" s="669"/>
      <c r="CT24" s="669"/>
      <c r="CU24" s="669"/>
      <c r="CV24" s="669"/>
      <c r="CW24" s="669"/>
      <c r="CX24" s="669"/>
      <c r="CY24" s="716"/>
      <c r="CZ24" s="720">
        <v>32</v>
      </c>
      <c r="DA24" s="721"/>
      <c r="DB24" s="721"/>
      <c r="DC24" s="722"/>
      <c r="DD24" s="715">
        <v>713905</v>
      </c>
      <c r="DE24" s="669"/>
      <c r="DF24" s="669"/>
      <c r="DG24" s="669"/>
      <c r="DH24" s="669"/>
      <c r="DI24" s="669"/>
      <c r="DJ24" s="669"/>
      <c r="DK24" s="716"/>
      <c r="DL24" s="715">
        <v>707752</v>
      </c>
      <c r="DM24" s="669"/>
      <c r="DN24" s="669"/>
      <c r="DO24" s="669"/>
      <c r="DP24" s="669"/>
      <c r="DQ24" s="669"/>
      <c r="DR24" s="669"/>
      <c r="DS24" s="669"/>
      <c r="DT24" s="669"/>
      <c r="DU24" s="669"/>
      <c r="DV24" s="716"/>
      <c r="DW24" s="717">
        <v>42.6</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352244</v>
      </c>
      <c r="S25" s="619"/>
      <c r="T25" s="619"/>
      <c r="U25" s="619"/>
      <c r="V25" s="619"/>
      <c r="W25" s="619"/>
      <c r="X25" s="619"/>
      <c r="Y25" s="620"/>
      <c r="Z25" s="671">
        <v>12.7</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465383</v>
      </c>
      <c r="CS25" s="637"/>
      <c r="CT25" s="637"/>
      <c r="CU25" s="637"/>
      <c r="CV25" s="637"/>
      <c r="CW25" s="637"/>
      <c r="CX25" s="637"/>
      <c r="CY25" s="638"/>
      <c r="CZ25" s="621">
        <v>17.399999999999999</v>
      </c>
      <c r="DA25" s="639"/>
      <c r="DB25" s="639"/>
      <c r="DC25" s="640"/>
      <c r="DD25" s="624">
        <v>454488</v>
      </c>
      <c r="DE25" s="637"/>
      <c r="DF25" s="637"/>
      <c r="DG25" s="637"/>
      <c r="DH25" s="637"/>
      <c r="DI25" s="637"/>
      <c r="DJ25" s="637"/>
      <c r="DK25" s="638"/>
      <c r="DL25" s="624">
        <v>449206</v>
      </c>
      <c r="DM25" s="637"/>
      <c r="DN25" s="637"/>
      <c r="DO25" s="637"/>
      <c r="DP25" s="637"/>
      <c r="DQ25" s="637"/>
      <c r="DR25" s="637"/>
      <c r="DS25" s="637"/>
      <c r="DT25" s="637"/>
      <c r="DU25" s="637"/>
      <c r="DV25" s="638"/>
      <c r="DW25" s="641">
        <v>27</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275582</v>
      </c>
      <c r="CS26" s="619"/>
      <c r="CT26" s="619"/>
      <c r="CU26" s="619"/>
      <c r="CV26" s="619"/>
      <c r="CW26" s="619"/>
      <c r="CX26" s="619"/>
      <c r="CY26" s="620"/>
      <c r="CZ26" s="621">
        <v>10.3</v>
      </c>
      <c r="DA26" s="639"/>
      <c r="DB26" s="639"/>
      <c r="DC26" s="640"/>
      <c r="DD26" s="624">
        <v>268323</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225689</v>
      </c>
      <c r="S27" s="619"/>
      <c r="T27" s="619"/>
      <c r="U27" s="619"/>
      <c r="V27" s="619"/>
      <c r="W27" s="619"/>
      <c r="X27" s="619"/>
      <c r="Y27" s="620"/>
      <c r="Z27" s="671">
        <v>8.1999999999999993</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213419</v>
      </c>
      <c r="BH27" s="619"/>
      <c r="BI27" s="619"/>
      <c r="BJ27" s="619"/>
      <c r="BK27" s="619"/>
      <c r="BL27" s="619"/>
      <c r="BM27" s="619"/>
      <c r="BN27" s="620"/>
      <c r="BO27" s="671">
        <v>100</v>
      </c>
      <c r="BP27" s="671"/>
      <c r="BQ27" s="671"/>
      <c r="BR27" s="671"/>
      <c r="BS27" s="624">
        <v>1442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202719</v>
      </c>
      <c r="CS27" s="637"/>
      <c r="CT27" s="637"/>
      <c r="CU27" s="637"/>
      <c r="CV27" s="637"/>
      <c r="CW27" s="637"/>
      <c r="CX27" s="637"/>
      <c r="CY27" s="638"/>
      <c r="CZ27" s="621">
        <v>7.6</v>
      </c>
      <c r="DA27" s="639"/>
      <c r="DB27" s="639"/>
      <c r="DC27" s="640"/>
      <c r="DD27" s="624">
        <v>67980</v>
      </c>
      <c r="DE27" s="637"/>
      <c r="DF27" s="637"/>
      <c r="DG27" s="637"/>
      <c r="DH27" s="637"/>
      <c r="DI27" s="637"/>
      <c r="DJ27" s="637"/>
      <c r="DK27" s="638"/>
      <c r="DL27" s="624">
        <v>67109</v>
      </c>
      <c r="DM27" s="637"/>
      <c r="DN27" s="637"/>
      <c r="DO27" s="637"/>
      <c r="DP27" s="637"/>
      <c r="DQ27" s="637"/>
      <c r="DR27" s="637"/>
      <c r="DS27" s="637"/>
      <c r="DT27" s="637"/>
      <c r="DU27" s="637"/>
      <c r="DV27" s="638"/>
      <c r="DW27" s="641">
        <v>4</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17065</v>
      </c>
      <c r="S28" s="619"/>
      <c r="T28" s="619"/>
      <c r="U28" s="619"/>
      <c r="V28" s="619"/>
      <c r="W28" s="619"/>
      <c r="X28" s="619"/>
      <c r="Y28" s="620"/>
      <c r="Z28" s="671">
        <v>0.6</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191437</v>
      </c>
      <c r="CS28" s="619"/>
      <c r="CT28" s="619"/>
      <c r="CU28" s="619"/>
      <c r="CV28" s="619"/>
      <c r="CW28" s="619"/>
      <c r="CX28" s="619"/>
      <c r="CY28" s="620"/>
      <c r="CZ28" s="621">
        <v>7.1</v>
      </c>
      <c r="DA28" s="639"/>
      <c r="DB28" s="639"/>
      <c r="DC28" s="640"/>
      <c r="DD28" s="624">
        <v>191437</v>
      </c>
      <c r="DE28" s="619"/>
      <c r="DF28" s="619"/>
      <c r="DG28" s="619"/>
      <c r="DH28" s="619"/>
      <c r="DI28" s="619"/>
      <c r="DJ28" s="619"/>
      <c r="DK28" s="620"/>
      <c r="DL28" s="624">
        <v>191437</v>
      </c>
      <c r="DM28" s="619"/>
      <c r="DN28" s="619"/>
      <c r="DO28" s="619"/>
      <c r="DP28" s="619"/>
      <c r="DQ28" s="619"/>
      <c r="DR28" s="619"/>
      <c r="DS28" s="619"/>
      <c r="DT28" s="619"/>
      <c r="DU28" s="619"/>
      <c r="DV28" s="620"/>
      <c r="DW28" s="641">
        <v>11.5</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697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706"/>
      <c r="BI29" s="706"/>
      <c r="BJ29" s="706"/>
      <c r="BK29" s="706"/>
      <c r="BL29" s="706"/>
      <c r="BM29" s="706"/>
      <c r="BN29" s="706"/>
      <c r="BO29" s="706"/>
      <c r="BP29" s="706"/>
      <c r="BQ29" s="707"/>
      <c r="BR29" s="678" t="s">
        <v>283</v>
      </c>
      <c r="BS29" s="706"/>
      <c r="BT29" s="706"/>
      <c r="BU29" s="706"/>
      <c r="BV29" s="706"/>
      <c r="BW29" s="706"/>
      <c r="BX29" s="706"/>
      <c r="BY29" s="706"/>
      <c r="BZ29" s="706"/>
      <c r="CA29" s="706"/>
      <c r="CB29" s="707"/>
      <c r="CD29" s="688" t="s">
        <v>284</v>
      </c>
      <c r="CE29" s="689"/>
      <c r="CF29" s="655" t="s">
        <v>285</v>
      </c>
      <c r="CG29" s="652"/>
      <c r="CH29" s="652"/>
      <c r="CI29" s="652"/>
      <c r="CJ29" s="652"/>
      <c r="CK29" s="652"/>
      <c r="CL29" s="652"/>
      <c r="CM29" s="652"/>
      <c r="CN29" s="652"/>
      <c r="CO29" s="652"/>
      <c r="CP29" s="652"/>
      <c r="CQ29" s="653"/>
      <c r="CR29" s="618">
        <v>191378</v>
      </c>
      <c r="CS29" s="637"/>
      <c r="CT29" s="637"/>
      <c r="CU29" s="637"/>
      <c r="CV29" s="637"/>
      <c r="CW29" s="637"/>
      <c r="CX29" s="637"/>
      <c r="CY29" s="638"/>
      <c r="CZ29" s="621">
        <v>7.1</v>
      </c>
      <c r="DA29" s="639"/>
      <c r="DB29" s="639"/>
      <c r="DC29" s="640"/>
      <c r="DD29" s="624">
        <v>191378</v>
      </c>
      <c r="DE29" s="637"/>
      <c r="DF29" s="637"/>
      <c r="DG29" s="637"/>
      <c r="DH29" s="637"/>
      <c r="DI29" s="637"/>
      <c r="DJ29" s="637"/>
      <c r="DK29" s="638"/>
      <c r="DL29" s="624">
        <v>191378</v>
      </c>
      <c r="DM29" s="637"/>
      <c r="DN29" s="637"/>
      <c r="DO29" s="637"/>
      <c r="DP29" s="637"/>
      <c r="DQ29" s="637"/>
      <c r="DR29" s="637"/>
      <c r="DS29" s="637"/>
      <c r="DT29" s="637"/>
      <c r="DU29" s="637"/>
      <c r="DV29" s="638"/>
      <c r="DW29" s="641">
        <v>11.5</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121400</v>
      </c>
      <c r="S30" s="619"/>
      <c r="T30" s="619"/>
      <c r="U30" s="619"/>
      <c r="V30" s="619"/>
      <c r="W30" s="619"/>
      <c r="X30" s="619"/>
      <c r="Y30" s="620"/>
      <c r="Z30" s="671">
        <v>4.4000000000000004</v>
      </c>
      <c r="AA30" s="671"/>
      <c r="AB30" s="671"/>
      <c r="AC30" s="671"/>
      <c r="AD30" s="672" t="s">
        <v>108</v>
      </c>
      <c r="AE30" s="672"/>
      <c r="AF30" s="672"/>
      <c r="AG30" s="672"/>
      <c r="AH30" s="672"/>
      <c r="AI30" s="672"/>
      <c r="AJ30" s="672"/>
      <c r="AK30" s="672"/>
      <c r="AL30" s="641" t="s">
        <v>108</v>
      </c>
      <c r="AM30" s="673"/>
      <c r="AN30" s="673"/>
      <c r="AO30" s="674"/>
      <c r="AP30" s="694" t="s">
        <v>287</v>
      </c>
      <c r="AQ30" s="695"/>
      <c r="AR30" s="695"/>
      <c r="AS30" s="695"/>
      <c r="AT30" s="700" t="s">
        <v>288</v>
      </c>
      <c r="AU30" s="182"/>
      <c r="AV30" s="182"/>
      <c r="AW30" s="182"/>
      <c r="AX30" s="703" t="s">
        <v>166</v>
      </c>
      <c r="AY30" s="704"/>
      <c r="AZ30" s="704"/>
      <c r="BA30" s="704"/>
      <c r="BB30" s="704"/>
      <c r="BC30" s="704"/>
      <c r="BD30" s="704"/>
      <c r="BE30" s="704"/>
      <c r="BF30" s="705"/>
      <c r="BG30" s="684">
        <v>97.9</v>
      </c>
      <c r="BH30" s="685"/>
      <c r="BI30" s="685"/>
      <c r="BJ30" s="685"/>
      <c r="BK30" s="685"/>
      <c r="BL30" s="685"/>
      <c r="BM30" s="686">
        <v>92.5</v>
      </c>
      <c r="BN30" s="685"/>
      <c r="BO30" s="685"/>
      <c r="BP30" s="685"/>
      <c r="BQ30" s="687"/>
      <c r="BR30" s="684">
        <v>98</v>
      </c>
      <c r="BS30" s="685"/>
      <c r="BT30" s="685"/>
      <c r="BU30" s="685"/>
      <c r="BV30" s="685"/>
      <c r="BW30" s="685"/>
      <c r="BX30" s="686">
        <v>93.3</v>
      </c>
      <c r="BY30" s="685"/>
      <c r="BZ30" s="685"/>
      <c r="CA30" s="685"/>
      <c r="CB30" s="687"/>
      <c r="CD30" s="690"/>
      <c r="CE30" s="691"/>
      <c r="CF30" s="655" t="s">
        <v>289</v>
      </c>
      <c r="CG30" s="652"/>
      <c r="CH30" s="652"/>
      <c r="CI30" s="652"/>
      <c r="CJ30" s="652"/>
      <c r="CK30" s="652"/>
      <c r="CL30" s="652"/>
      <c r="CM30" s="652"/>
      <c r="CN30" s="652"/>
      <c r="CO30" s="652"/>
      <c r="CP30" s="652"/>
      <c r="CQ30" s="653"/>
      <c r="CR30" s="618">
        <v>175809</v>
      </c>
      <c r="CS30" s="619"/>
      <c r="CT30" s="619"/>
      <c r="CU30" s="619"/>
      <c r="CV30" s="619"/>
      <c r="CW30" s="619"/>
      <c r="CX30" s="619"/>
      <c r="CY30" s="620"/>
      <c r="CZ30" s="621">
        <v>6.6</v>
      </c>
      <c r="DA30" s="639"/>
      <c r="DB30" s="639"/>
      <c r="DC30" s="640"/>
      <c r="DD30" s="624">
        <v>175809</v>
      </c>
      <c r="DE30" s="619"/>
      <c r="DF30" s="619"/>
      <c r="DG30" s="619"/>
      <c r="DH30" s="619"/>
      <c r="DI30" s="619"/>
      <c r="DJ30" s="619"/>
      <c r="DK30" s="620"/>
      <c r="DL30" s="624">
        <v>175809</v>
      </c>
      <c r="DM30" s="619"/>
      <c r="DN30" s="619"/>
      <c r="DO30" s="619"/>
      <c r="DP30" s="619"/>
      <c r="DQ30" s="619"/>
      <c r="DR30" s="619"/>
      <c r="DS30" s="619"/>
      <c r="DT30" s="619"/>
      <c r="DU30" s="619"/>
      <c r="DV30" s="620"/>
      <c r="DW30" s="641">
        <v>10.6</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47891</v>
      </c>
      <c r="S31" s="619"/>
      <c r="T31" s="619"/>
      <c r="U31" s="619"/>
      <c r="V31" s="619"/>
      <c r="W31" s="619"/>
      <c r="X31" s="619"/>
      <c r="Y31" s="620"/>
      <c r="Z31" s="671">
        <v>1.7</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291</v>
      </c>
      <c r="AV31" s="181"/>
      <c r="AW31" s="181"/>
      <c r="AX31" s="615" t="s">
        <v>292</v>
      </c>
      <c r="AY31" s="616"/>
      <c r="AZ31" s="616"/>
      <c r="BA31" s="616"/>
      <c r="BB31" s="616"/>
      <c r="BC31" s="616"/>
      <c r="BD31" s="616"/>
      <c r="BE31" s="616"/>
      <c r="BF31" s="617"/>
      <c r="BG31" s="682">
        <v>96.9</v>
      </c>
      <c r="BH31" s="637"/>
      <c r="BI31" s="637"/>
      <c r="BJ31" s="637"/>
      <c r="BK31" s="637"/>
      <c r="BL31" s="637"/>
      <c r="BM31" s="673">
        <v>89.1</v>
      </c>
      <c r="BN31" s="683"/>
      <c r="BO31" s="683"/>
      <c r="BP31" s="683"/>
      <c r="BQ31" s="647"/>
      <c r="BR31" s="682">
        <v>96.9</v>
      </c>
      <c r="BS31" s="637"/>
      <c r="BT31" s="637"/>
      <c r="BU31" s="637"/>
      <c r="BV31" s="637"/>
      <c r="BW31" s="637"/>
      <c r="BX31" s="673">
        <v>91</v>
      </c>
      <c r="BY31" s="683"/>
      <c r="BZ31" s="683"/>
      <c r="CA31" s="683"/>
      <c r="CB31" s="647"/>
      <c r="CD31" s="690"/>
      <c r="CE31" s="691"/>
      <c r="CF31" s="655" t="s">
        <v>293</v>
      </c>
      <c r="CG31" s="652"/>
      <c r="CH31" s="652"/>
      <c r="CI31" s="652"/>
      <c r="CJ31" s="652"/>
      <c r="CK31" s="652"/>
      <c r="CL31" s="652"/>
      <c r="CM31" s="652"/>
      <c r="CN31" s="652"/>
      <c r="CO31" s="652"/>
      <c r="CP31" s="652"/>
      <c r="CQ31" s="653"/>
      <c r="CR31" s="618">
        <v>15569</v>
      </c>
      <c r="CS31" s="637"/>
      <c r="CT31" s="637"/>
      <c r="CU31" s="637"/>
      <c r="CV31" s="637"/>
      <c r="CW31" s="637"/>
      <c r="CX31" s="637"/>
      <c r="CY31" s="638"/>
      <c r="CZ31" s="621">
        <v>0.6</v>
      </c>
      <c r="DA31" s="639"/>
      <c r="DB31" s="639"/>
      <c r="DC31" s="640"/>
      <c r="DD31" s="624">
        <v>15569</v>
      </c>
      <c r="DE31" s="637"/>
      <c r="DF31" s="637"/>
      <c r="DG31" s="637"/>
      <c r="DH31" s="637"/>
      <c r="DI31" s="637"/>
      <c r="DJ31" s="637"/>
      <c r="DK31" s="638"/>
      <c r="DL31" s="624">
        <v>15569</v>
      </c>
      <c r="DM31" s="637"/>
      <c r="DN31" s="637"/>
      <c r="DO31" s="637"/>
      <c r="DP31" s="637"/>
      <c r="DQ31" s="637"/>
      <c r="DR31" s="637"/>
      <c r="DS31" s="637"/>
      <c r="DT31" s="637"/>
      <c r="DU31" s="637"/>
      <c r="DV31" s="638"/>
      <c r="DW31" s="641">
        <v>0.9</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69728</v>
      </c>
      <c r="S32" s="619"/>
      <c r="T32" s="619"/>
      <c r="U32" s="619"/>
      <c r="V32" s="619"/>
      <c r="W32" s="619"/>
      <c r="X32" s="619"/>
      <c r="Y32" s="620"/>
      <c r="Z32" s="671">
        <v>2.5</v>
      </c>
      <c r="AA32" s="671"/>
      <c r="AB32" s="671"/>
      <c r="AC32" s="671"/>
      <c r="AD32" s="672">
        <v>166</v>
      </c>
      <c r="AE32" s="672"/>
      <c r="AF32" s="672"/>
      <c r="AG32" s="672"/>
      <c r="AH32" s="672"/>
      <c r="AI32" s="672"/>
      <c r="AJ32" s="672"/>
      <c r="AK32" s="672"/>
      <c r="AL32" s="641">
        <v>0</v>
      </c>
      <c r="AM32" s="673"/>
      <c r="AN32" s="673"/>
      <c r="AO32" s="674"/>
      <c r="AP32" s="698"/>
      <c r="AQ32" s="699"/>
      <c r="AR32" s="699"/>
      <c r="AS32" s="699"/>
      <c r="AT32" s="702"/>
      <c r="AU32" s="183"/>
      <c r="AV32" s="183"/>
      <c r="AW32" s="183"/>
      <c r="AX32" s="599" t="s">
        <v>295</v>
      </c>
      <c r="AY32" s="600"/>
      <c r="AZ32" s="600"/>
      <c r="BA32" s="600"/>
      <c r="BB32" s="600"/>
      <c r="BC32" s="600"/>
      <c r="BD32" s="600"/>
      <c r="BE32" s="600"/>
      <c r="BF32" s="601"/>
      <c r="BG32" s="681">
        <v>98</v>
      </c>
      <c r="BH32" s="603"/>
      <c r="BI32" s="603"/>
      <c r="BJ32" s="603"/>
      <c r="BK32" s="603"/>
      <c r="BL32" s="603"/>
      <c r="BM32" s="666">
        <v>92.5</v>
      </c>
      <c r="BN32" s="603"/>
      <c r="BO32" s="603"/>
      <c r="BP32" s="603"/>
      <c r="BQ32" s="660"/>
      <c r="BR32" s="681">
        <v>98.2</v>
      </c>
      <c r="BS32" s="603"/>
      <c r="BT32" s="603"/>
      <c r="BU32" s="603"/>
      <c r="BV32" s="603"/>
      <c r="BW32" s="603"/>
      <c r="BX32" s="666">
        <v>92.8</v>
      </c>
      <c r="BY32" s="603"/>
      <c r="BZ32" s="603"/>
      <c r="CA32" s="603"/>
      <c r="CB32" s="660"/>
      <c r="CD32" s="692"/>
      <c r="CE32" s="693"/>
      <c r="CF32" s="655" t="s">
        <v>296</v>
      </c>
      <c r="CG32" s="652"/>
      <c r="CH32" s="652"/>
      <c r="CI32" s="652"/>
      <c r="CJ32" s="652"/>
      <c r="CK32" s="652"/>
      <c r="CL32" s="652"/>
      <c r="CM32" s="652"/>
      <c r="CN32" s="652"/>
      <c r="CO32" s="652"/>
      <c r="CP32" s="652"/>
      <c r="CQ32" s="653"/>
      <c r="CR32" s="618">
        <v>59</v>
      </c>
      <c r="CS32" s="619"/>
      <c r="CT32" s="619"/>
      <c r="CU32" s="619"/>
      <c r="CV32" s="619"/>
      <c r="CW32" s="619"/>
      <c r="CX32" s="619"/>
      <c r="CY32" s="620"/>
      <c r="CZ32" s="621">
        <v>0</v>
      </c>
      <c r="DA32" s="639"/>
      <c r="DB32" s="639"/>
      <c r="DC32" s="640"/>
      <c r="DD32" s="624">
        <v>59</v>
      </c>
      <c r="DE32" s="619"/>
      <c r="DF32" s="619"/>
      <c r="DG32" s="619"/>
      <c r="DH32" s="619"/>
      <c r="DI32" s="619"/>
      <c r="DJ32" s="619"/>
      <c r="DK32" s="620"/>
      <c r="DL32" s="624">
        <v>59</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197573</v>
      </c>
      <c r="S33" s="619"/>
      <c r="T33" s="619"/>
      <c r="U33" s="619"/>
      <c r="V33" s="619"/>
      <c r="W33" s="619"/>
      <c r="X33" s="619"/>
      <c r="Y33" s="620"/>
      <c r="Z33" s="671">
        <v>7.1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1270945</v>
      </c>
      <c r="CS33" s="637"/>
      <c r="CT33" s="637"/>
      <c r="CU33" s="637"/>
      <c r="CV33" s="637"/>
      <c r="CW33" s="637"/>
      <c r="CX33" s="637"/>
      <c r="CY33" s="638"/>
      <c r="CZ33" s="621">
        <v>47.4</v>
      </c>
      <c r="DA33" s="639"/>
      <c r="DB33" s="639"/>
      <c r="DC33" s="640"/>
      <c r="DD33" s="624">
        <v>1024535</v>
      </c>
      <c r="DE33" s="637"/>
      <c r="DF33" s="637"/>
      <c r="DG33" s="637"/>
      <c r="DH33" s="637"/>
      <c r="DI33" s="637"/>
      <c r="DJ33" s="637"/>
      <c r="DK33" s="638"/>
      <c r="DL33" s="624">
        <v>555750</v>
      </c>
      <c r="DM33" s="637"/>
      <c r="DN33" s="637"/>
      <c r="DO33" s="637"/>
      <c r="DP33" s="637"/>
      <c r="DQ33" s="637"/>
      <c r="DR33" s="637"/>
      <c r="DS33" s="637"/>
      <c r="DT33" s="637"/>
      <c r="DU33" s="637"/>
      <c r="DV33" s="638"/>
      <c r="DW33" s="641">
        <v>33.5</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298628</v>
      </c>
      <c r="CS34" s="619"/>
      <c r="CT34" s="619"/>
      <c r="CU34" s="619"/>
      <c r="CV34" s="619"/>
      <c r="CW34" s="619"/>
      <c r="CX34" s="619"/>
      <c r="CY34" s="620"/>
      <c r="CZ34" s="621">
        <v>11.1</v>
      </c>
      <c r="DA34" s="639"/>
      <c r="DB34" s="639"/>
      <c r="DC34" s="640"/>
      <c r="DD34" s="624">
        <v>251243</v>
      </c>
      <c r="DE34" s="619"/>
      <c r="DF34" s="619"/>
      <c r="DG34" s="619"/>
      <c r="DH34" s="619"/>
      <c r="DI34" s="619"/>
      <c r="DJ34" s="619"/>
      <c r="DK34" s="620"/>
      <c r="DL34" s="624">
        <v>148395</v>
      </c>
      <c r="DM34" s="619"/>
      <c r="DN34" s="619"/>
      <c r="DO34" s="619"/>
      <c r="DP34" s="619"/>
      <c r="DQ34" s="619"/>
      <c r="DR34" s="619"/>
      <c r="DS34" s="619"/>
      <c r="DT34" s="619"/>
      <c r="DU34" s="619"/>
      <c r="DV34" s="620"/>
      <c r="DW34" s="641">
        <v>8.9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79673</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266363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565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44746</v>
      </c>
      <c r="CS35" s="637"/>
      <c r="CT35" s="637"/>
      <c r="CU35" s="637"/>
      <c r="CV35" s="637"/>
      <c r="CW35" s="637"/>
      <c r="CX35" s="637"/>
      <c r="CY35" s="638"/>
      <c r="CZ35" s="621">
        <v>1.7</v>
      </c>
      <c r="DA35" s="639"/>
      <c r="DB35" s="639"/>
      <c r="DC35" s="640"/>
      <c r="DD35" s="624">
        <v>42664</v>
      </c>
      <c r="DE35" s="637"/>
      <c r="DF35" s="637"/>
      <c r="DG35" s="637"/>
      <c r="DH35" s="637"/>
      <c r="DI35" s="637"/>
      <c r="DJ35" s="637"/>
      <c r="DK35" s="638"/>
      <c r="DL35" s="624">
        <v>42664</v>
      </c>
      <c r="DM35" s="637"/>
      <c r="DN35" s="637"/>
      <c r="DO35" s="637"/>
      <c r="DP35" s="637"/>
      <c r="DQ35" s="637"/>
      <c r="DR35" s="637"/>
      <c r="DS35" s="637"/>
      <c r="DT35" s="637"/>
      <c r="DU35" s="637"/>
      <c r="DV35" s="638"/>
      <c r="DW35" s="641">
        <v>2.6</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2767609</v>
      </c>
      <c r="S36" s="659"/>
      <c r="T36" s="659"/>
      <c r="U36" s="659"/>
      <c r="V36" s="659"/>
      <c r="W36" s="659"/>
      <c r="X36" s="659"/>
      <c r="Y36" s="662"/>
      <c r="Z36" s="663">
        <v>100</v>
      </c>
      <c r="AA36" s="663"/>
      <c r="AB36" s="663"/>
      <c r="AC36" s="663"/>
      <c r="AD36" s="664">
        <v>1581335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52345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-22351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308820</v>
      </c>
      <c r="CS36" s="619"/>
      <c r="CT36" s="619"/>
      <c r="CU36" s="619"/>
      <c r="CV36" s="619"/>
      <c r="CW36" s="619"/>
      <c r="CX36" s="619"/>
      <c r="CY36" s="620"/>
      <c r="CZ36" s="621">
        <v>11.5</v>
      </c>
      <c r="DA36" s="639"/>
      <c r="DB36" s="639"/>
      <c r="DC36" s="640"/>
      <c r="DD36" s="624">
        <v>185827</v>
      </c>
      <c r="DE36" s="619"/>
      <c r="DF36" s="619"/>
      <c r="DG36" s="619"/>
      <c r="DH36" s="619"/>
      <c r="DI36" s="619"/>
      <c r="DJ36" s="619"/>
      <c r="DK36" s="620"/>
      <c r="DL36" s="624">
        <v>149582</v>
      </c>
      <c r="DM36" s="619"/>
      <c r="DN36" s="619"/>
      <c r="DO36" s="619"/>
      <c r="DP36" s="619"/>
      <c r="DQ36" s="619"/>
      <c r="DR36" s="619"/>
      <c r="DS36" s="619"/>
      <c r="DT36" s="619"/>
      <c r="DU36" s="619"/>
      <c r="DV36" s="620"/>
      <c r="DW36" s="641">
        <v>9</v>
      </c>
      <c r="DX36" s="642"/>
      <c r="DY36" s="642"/>
      <c r="DZ36" s="642"/>
      <c r="EA36" s="642"/>
      <c r="EB36" s="642"/>
      <c r="EC36" s="643"/>
    </row>
    <row r="37" spans="2:133" ht="11.25" customHeight="1">
      <c r="AQ37" s="644" t="s">
        <v>311</v>
      </c>
      <c r="AR37" s="645"/>
      <c r="AS37" s="645"/>
      <c r="AT37" s="645"/>
      <c r="AU37" s="645"/>
      <c r="AV37" s="645"/>
      <c r="AW37" s="645"/>
      <c r="AX37" s="645"/>
      <c r="AY37" s="646"/>
      <c r="AZ37" s="618" t="s">
        <v>212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527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100186</v>
      </c>
      <c r="CS37" s="637"/>
      <c r="CT37" s="637"/>
      <c r="CU37" s="637"/>
      <c r="CV37" s="637"/>
      <c r="CW37" s="637"/>
      <c r="CX37" s="637"/>
      <c r="CY37" s="638"/>
      <c r="CZ37" s="621">
        <v>3.7</v>
      </c>
      <c r="DA37" s="639"/>
      <c r="DB37" s="639"/>
      <c r="DC37" s="640"/>
      <c r="DD37" s="624">
        <v>100186</v>
      </c>
      <c r="DE37" s="637"/>
      <c r="DF37" s="637"/>
      <c r="DG37" s="637"/>
      <c r="DH37" s="637"/>
      <c r="DI37" s="637"/>
      <c r="DJ37" s="637"/>
      <c r="DK37" s="638"/>
      <c r="DL37" s="624">
        <v>94852</v>
      </c>
      <c r="DM37" s="637"/>
      <c r="DN37" s="637"/>
      <c r="DO37" s="637"/>
      <c r="DP37" s="637"/>
      <c r="DQ37" s="637"/>
      <c r="DR37" s="637"/>
      <c r="DS37" s="637"/>
      <c r="DT37" s="637"/>
      <c r="DU37" s="637"/>
      <c r="DV37" s="638"/>
      <c r="DW37" s="641">
        <v>5.7</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979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266363</v>
      </c>
      <c r="CS38" s="619"/>
      <c r="CT38" s="619"/>
      <c r="CU38" s="619"/>
      <c r="CV38" s="619"/>
      <c r="CW38" s="619"/>
      <c r="CX38" s="619"/>
      <c r="CY38" s="620"/>
      <c r="CZ38" s="621">
        <v>9.9</v>
      </c>
      <c r="DA38" s="639"/>
      <c r="DB38" s="639"/>
      <c r="DC38" s="640"/>
      <c r="DD38" s="624">
        <v>237754</v>
      </c>
      <c r="DE38" s="619"/>
      <c r="DF38" s="619"/>
      <c r="DG38" s="619"/>
      <c r="DH38" s="619"/>
      <c r="DI38" s="619"/>
      <c r="DJ38" s="619"/>
      <c r="DK38" s="620"/>
      <c r="DL38" s="624">
        <v>215109</v>
      </c>
      <c r="DM38" s="619"/>
      <c r="DN38" s="619"/>
      <c r="DO38" s="619"/>
      <c r="DP38" s="619"/>
      <c r="DQ38" s="619"/>
      <c r="DR38" s="619"/>
      <c r="DS38" s="619"/>
      <c r="DT38" s="619"/>
      <c r="DU38" s="619"/>
      <c r="DV38" s="620"/>
      <c r="DW38" s="641">
        <v>13</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321078</v>
      </c>
      <c r="CS39" s="637"/>
      <c r="CT39" s="637"/>
      <c r="CU39" s="637"/>
      <c r="CV39" s="637"/>
      <c r="CW39" s="637"/>
      <c r="CX39" s="637"/>
      <c r="CY39" s="638"/>
      <c r="CZ39" s="621">
        <v>12</v>
      </c>
      <c r="DA39" s="639"/>
      <c r="DB39" s="639"/>
      <c r="DC39" s="640"/>
      <c r="DD39" s="624">
        <v>306737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63867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130</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31310</v>
      </c>
      <c r="CS40" s="619"/>
      <c r="CT40" s="619"/>
      <c r="CU40" s="619"/>
      <c r="CV40" s="619"/>
      <c r="CW40" s="619"/>
      <c r="CX40" s="619"/>
      <c r="CY40" s="620"/>
      <c r="CZ40" s="621">
        <v>1.2</v>
      </c>
      <c r="DA40" s="639"/>
      <c r="DB40" s="639"/>
      <c r="DC40" s="640"/>
      <c r="DD40" s="624">
        <v>310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150151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551719</v>
      </c>
      <c r="CS42" s="619"/>
      <c r="CT42" s="619"/>
      <c r="CU42" s="619"/>
      <c r="CV42" s="619"/>
      <c r="CW42" s="619"/>
      <c r="CX42" s="619"/>
      <c r="CY42" s="620"/>
      <c r="CZ42" s="621">
        <v>20.6</v>
      </c>
      <c r="DA42" s="622"/>
      <c r="DB42" s="622"/>
      <c r="DC42" s="623"/>
      <c r="DD42" s="624">
        <v>50577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10013</v>
      </c>
      <c r="CS43" s="637"/>
      <c r="CT43" s="637"/>
      <c r="CU43" s="637"/>
      <c r="CV43" s="637"/>
      <c r="CW43" s="637"/>
      <c r="CX43" s="637"/>
      <c r="CY43" s="638"/>
      <c r="CZ43" s="621">
        <v>0.4</v>
      </c>
      <c r="DA43" s="639"/>
      <c r="DB43" s="639"/>
      <c r="DC43" s="640"/>
      <c r="DD43" s="624">
        <v>2164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543716</v>
      </c>
      <c r="CS44" s="619"/>
      <c r="CT44" s="619"/>
      <c r="CU44" s="619"/>
      <c r="CV44" s="619"/>
      <c r="CW44" s="619"/>
      <c r="CX44" s="619"/>
      <c r="CY44" s="620"/>
      <c r="CZ44" s="621">
        <v>20.3</v>
      </c>
      <c r="DA44" s="622"/>
      <c r="DB44" s="622"/>
      <c r="DC44" s="623"/>
      <c r="DD44" s="624">
        <v>42574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392685</v>
      </c>
      <c r="CS45" s="637"/>
      <c r="CT45" s="637"/>
      <c r="CU45" s="637"/>
      <c r="CV45" s="637"/>
      <c r="CW45" s="637"/>
      <c r="CX45" s="637"/>
      <c r="CY45" s="638"/>
      <c r="CZ45" s="621">
        <v>14.6</v>
      </c>
      <c r="DA45" s="639"/>
      <c r="DB45" s="639"/>
      <c r="DC45" s="640"/>
      <c r="DD45" s="624">
        <v>2211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151031</v>
      </c>
      <c r="CS46" s="619"/>
      <c r="CT46" s="619"/>
      <c r="CU46" s="619"/>
      <c r="CV46" s="619"/>
      <c r="CW46" s="619"/>
      <c r="CX46" s="619"/>
      <c r="CY46" s="620"/>
      <c r="CZ46" s="621">
        <v>5.6</v>
      </c>
      <c r="DA46" s="622"/>
      <c r="DB46" s="622"/>
      <c r="DC46" s="623"/>
      <c r="DD46" s="624">
        <v>40363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8003</v>
      </c>
      <c r="CS47" s="637"/>
      <c r="CT47" s="637"/>
      <c r="CU47" s="637"/>
      <c r="CV47" s="637"/>
      <c r="CW47" s="637"/>
      <c r="CX47" s="637"/>
      <c r="CY47" s="638"/>
      <c r="CZ47" s="621">
        <v>0.3</v>
      </c>
      <c r="DA47" s="639"/>
      <c r="DB47" s="639"/>
      <c r="DC47" s="640"/>
      <c r="DD47" s="624">
        <v>8003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2682203</v>
      </c>
      <c r="CS49" s="603"/>
      <c r="CT49" s="603"/>
      <c r="CU49" s="603"/>
      <c r="CV49" s="603"/>
      <c r="CW49" s="603"/>
      <c r="CX49" s="603"/>
      <c r="CY49" s="604"/>
      <c r="CZ49" s="605">
        <v>100</v>
      </c>
      <c r="DA49" s="606"/>
      <c r="DB49" s="606"/>
      <c r="DC49" s="607"/>
      <c r="DD49" s="608">
        <v>1789017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8" zoomScale="70" zoomScaleNormal="25" zoomScaleSheetLayoutView="70" workbookViewId="0">
      <selection activeCell="AZ88" sqref="AZ88:BD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2757</v>
      </c>
      <c r="R7" s="1131"/>
      <c r="S7" s="1131"/>
      <c r="T7" s="1131"/>
      <c r="U7" s="1131"/>
      <c r="V7" s="1131">
        <v>2672</v>
      </c>
      <c r="W7" s="1131"/>
      <c r="X7" s="1131"/>
      <c r="Y7" s="1131"/>
      <c r="Z7" s="1131"/>
      <c r="AA7" s="1131">
        <v>85</v>
      </c>
      <c r="AB7" s="1131"/>
      <c r="AC7" s="1131"/>
      <c r="AD7" s="1131"/>
      <c r="AE7" s="1132"/>
      <c r="AF7" s="1133">
        <v>76</v>
      </c>
      <c r="AG7" s="1134"/>
      <c r="AH7" s="1134"/>
      <c r="AI7" s="1134"/>
      <c r="AJ7" s="1135"/>
      <c r="AK7" s="1117">
        <v>121</v>
      </c>
      <c r="AL7" s="1118"/>
      <c r="AM7" s="1118"/>
      <c r="AN7" s="1118"/>
      <c r="AO7" s="1118"/>
      <c r="AP7" s="1118">
        <v>1875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546</v>
      </c>
      <c r="BT7" s="1122"/>
      <c r="BU7" s="1122"/>
      <c r="BV7" s="1122"/>
      <c r="BW7" s="1122"/>
      <c r="BX7" s="1122"/>
      <c r="BY7" s="1122"/>
      <c r="BZ7" s="1122"/>
      <c r="CA7" s="1122"/>
      <c r="CB7" s="1122"/>
      <c r="CC7" s="1122"/>
      <c r="CD7" s="1122"/>
      <c r="CE7" s="1122"/>
      <c r="CF7" s="1122"/>
      <c r="CG7" s="1123"/>
      <c r="CH7" s="1114">
        <v>-6</v>
      </c>
      <c r="CI7" s="1115"/>
      <c r="CJ7" s="1115"/>
      <c r="CK7" s="1115"/>
      <c r="CL7" s="1116"/>
      <c r="CM7" s="1114">
        <v>-4</v>
      </c>
      <c r="CN7" s="1115"/>
      <c r="CO7" s="1115"/>
      <c r="CP7" s="1115"/>
      <c r="CQ7" s="1116"/>
      <c r="CR7" s="1114">
        <v>8</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t="s">
        <v>361</v>
      </c>
      <c r="C8" s="1058"/>
      <c r="D8" s="1058"/>
      <c r="E8" s="1058"/>
      <c r="F8" s="1058"/>
      <c r="G8" s="1058"/>
      <c r="H8" s="1058"/>
      <c r="I8" s="1058"/>
      <c r="J8" s="1058"/>
      <c r="K8" s="1058"/>
      <c r="L8" s="1058"/>
      <c r="M8" s="1058"/>
      <c r="N8" s="1058"/>
      <c r="O8" s="1058"/>
      <c r="P8" s="1059"/>
      <c r="Q8" s="1069">
        <v>21</v>
      </c>
      <c r="R8" s="1070"/>
      <c r="S8" s="1070"/>
      <c r="T8" s="1070"/>
      <c r="U8" s="1070"/>
      <c r="V8" s="1070">
        <v>21</v>
      </c>
      <c r="W8" s="1070"/>
      <c r="X8" s="1070"/>
      <c r="Y8" s="1070"/>
      <c r="Z8" s="1070"/>
      <c r="AA8" s="1070">
        <v>0</v>
      </c>
      <c r="AB8" s="1070"/>
      <c r="AC8" s="1070"/>
      <c r="AD8" s="1070"/>
      <c r="AE8" s="1071"/>
      <c r="AF8" s="1063">
        <v>0</v>
      </c>
      <c r="AG8" s="1064"/>
      <c r="AH8" s="1064"/>
      <c r="AI8" s="1064"/>
      <c r="AJ8" s="1065"/>
      <c r="AK8" s="1112">
        <v>0</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547</v>
      </c>
      <c r="BT8" s="1041"/>
      <c r="BU8" s="1041"/>
      <c r="BV8" s="1041"/>
      <c r="BW8" s="1041"/>
      <c r="BX8" s="1041"/>
      <c r="BY8" s="1041"/>
      <c r="BZ8" s="1041"/>
      <c r="CA8" s="1041"/>
      <c r="CB8" s="1041"/>
      <c r="CC8" s="1041"/>
      <c r="CD8" s="1041"/>
      <c r="CE8" s="1041"/>
      <c r="CF8" s="1041"/>
      <c r="CG8" s="1042"/>
      <c r="CH8" s="1015">
        <v>24</v>
      </c>
      <c r="CI8" s="1016"/>
      <c r="CJ8" s="1016"/>
      <c r="CK8" s="1016"/>
      <c r="CL8" s="1017"/>
      <c r="CM8" s="1015">
        <v>163</v>
      </c>
      <c r="CN8" s="1016"/>
      <c r="CO8" s="1016"/>
      <c r="CP8" s="1016"/>
      <c r="CQ8" s="1017"/>
      <c r="CR8" s="1015">
        <v>90</v>
      </c>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2768</v>
      </c>
      <c r="R23" s="1095"/>
      <c r="S23" s="1095"/>
      <c r="T23" s="1095"/>
      <c r="U23" s="1095"/>
      <c r="V23" s="1095">
        <v>2682</v>
      </c>
      <c r="W23" s="1095"/>
      <c r="X23" s="1095"/>
      <c r="Y23" s="1095"/>
      <c r="Z23" s="1095"/>
      <c r="AA23" s="1095">
        <v>86</v>
      </c>
      <c r="AB23" s="1095"/>
      <c r="AC23" s="1095"/>
      <c r="AD23" s="1095"/>
      <c r="AE23" s="1096"/>
      <c r="AF23" s="1097">
        <v>77</v>
      </c>
      <c r="AG23" s="1095"/>
      <c r="AH23" s="1095"/>
      <c r="AI23" s="1095"/>
      <c r="AJ23" s="1098"/>
      <c r="AK23" s="1099"/>
      <c r="AL23" s="1100"/>
      <c r="AM23" s="1100"/>
      <c r="AN23" s="1100"/>
      <c r="AO23" s="1100"/>
      <c r="AP23" s="1095">
        <v>1875</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526</v>
      </c>
      <c r="R28" s="1080"/>
      <c r="S28" s="1080"/>
      <c r="T28" s="1080"/>
      <c r="U28" s="1080"/>
      <c r="V28" s="1080">
        <v>525</v>
      </c>
      <c r="W28" s="1080"/>
      <c r="X28" s="1080"/>
      <c r="Y28" s="1080"/>
      <c r="Z28" s="1080"/>
      <c r="AA28" s="1080">
        <v>1</v>
      </c>
      <c r="AB28" s="1080"/>
      <c r="AC28" s="1080"/>
      <c r="AD28" s="1080"/>
      <c r="AE28" s="1081"/>
      <c r="AF28" s="1082">
        <v>1</v>
      </c>
      <c r="AG28" s="1080"/>
      <c r="AH28" s="1080"/>
      <c r="AI28" s="1080"/>
      <c r="AJ28" s="1083"/>
      <c r="AK28" s="1084">
        <v>64</v>
      </c>
      <c r="AL28" s="1072"/>
      <c r="AM28" s="1072"/>
      <c r="AN28" s="1072"/>
      <c r="AO28" s="1072"/>
      <c r="AP28" s="1072"/>
      <c r="AQ28" s="1072"/>
      <c r="AR28" s="1072"/>
      <c r="AS28" s="1072"/>
      <c r="AT28" s="1072"/>
      <c r="AU28" s="1072">
        <v>64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377</v>
      </c>
      <c r="C29" s="1058"/>
      <c r="D29" s="1058"/>
      <c r="E29" s="1058"/>
      <c r="F29" s="1058"/>
      <c r="G29" s="1058"/>
      <c r="H29" s="1058"/>
      <c r="I29" s="1058"/>
      <c r="J29" s="1058"/>
      <c r="K29" s="1058"/>
      <c r="L29" s="1058"/>
      <c r="M29" s="1058"/>
      <c r="N29" s="1058"/>
      <c r="O29" s="1058"/>
      <c r="P29" s="1059"/>
      <c r="Q29" s="1069">
        <v>450</v>
      </c>
      <c r="R29" s="1070"/>
      <c r="S29" s="1070"/>
      <c r="T29" s="1070"/>
      <c r="U29" s="1070"/>
      <c r="V29" s="1070">
        <v>448</v>
      </c>
      <c r="W29" s="1070"/>
      <c r="X29" s="1070"/>
      <c r="Y29" s="1070"/>
      <c r="Z29" s="1070"/>
      <c r="AA29" s="1070">
        <v>2</v>
      </c>
      <c r="AB29" s="1070"/>
      <c r="AC29" s="1070"/>
      <c r="AD29" s="1070"/>
      <c r="AE29" s="1071"/>
      <c r="AF29" s="1063">
        <v>1</v>
      </c>
      <c r="AG29" s="1064"/>
      <c r="AH29" s="1064"/>
      <c r="AI29" s="1064"/>
      <c r="AJ29" s="1065"/>
      <c r="AK29" s="1006">
        <v>85</v>
      </c>
      <c r="AL29" s="997"/>
      <c r="AM29" s="997"/>
      <c r="AN29" s="997"/>
      <c r="AO29" s="997"/>
      <c r="AP29" s="997"/>
      <c r="AQ29" s="997"/>
      <c r="AR29" s="997"/>
      <c r="AS29" s="997"/>
      <c r="AT29" s="997"/>
      <c r="AU29" s="997">
        <v>82</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378</v>
      </c>
      <c r="C30" s="1058"/>
      <c r="D30" s="1058"/>
      <c r="E30" s="1058"/>
      <c r="F30" s="1058"/>
      <c r="G30" s="1058"/>
      <c r="H30" s="1058"/>
      <c r="I30" s="1058"/>
      <c r="J30" s="1058"/>
      <c r="K30" s="1058"/>
      <c r="L30" s="1058"/>
      <c r="M30" s="1058"/>
      <c r="N30" s="1058"/>
      <c r="O30" s="1058"/>
      <c r="P30" s="1059"/>
      <c r="Q30" s="1069">
        <v>83</v>
      </c>
      <c r="R30" s="1070"/>
      <c r="S30" s="1070"/>
      <c r="T30" s="1070"/>
      <c r="U30" s="1070"/>
      <c r="V30" s="1070">
        <v>83</v>
      </c>
      <c r="W30" s="1070"/>
      <c r="X30" s="1070"/>
      <c r="Y30" s="1070"/>
      <c r="Z30" s="1070"/>
      <c r="AA30" s="1070">
        <v>0</v>
      </c>
      <c r="AB30" s="1070"/>
      <c r="AC30" s="1070"/>
      <c r="AD30" s="1070"/>
      <c r="AE30" s="1071"/>
      <c r="AF30" s="1063">
        <v>0</v>
      </c>
      <c r="AG30" s="1064"/>
      <c r="AH30" s="1064"/>
      <c r="AI30" s="1064"/>
      <c r="AJ30" s="1065"/>
      <c r="AK30" s="1006">
        <v>67</v>
      </c>
      <c r="AL30" s="997"/>
      <c r="AM30" s="997"/>
      <c r="AN30" s="997"/>
      <c r="AO30" s="997"/>
      <c r="AP30" s="997"/>
      <c r="AQ30" s="997"/>
      <c r="AR30" s="997"/>
      <c r="AS30" s="997"/>
      <c r="AT30" s="997"/>
      <c r="AU30" s="997">
        <v>67</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379</v>
      </c>
      <c r="C31" s="1058"/>
      <c r="D31" s="1058"/>
      <c r="E31" s="1058"/>
      <c r="F31" s="1058"/>
      <c r="G31" s="1058"/>
      <c r="H31" s="1058"/>
      <c r="I31" s="1058"/>
      <c r="J31" s="1058"/>
      <c r="K31" s="1058"/>
      <c r="L31" s="1058"/>
      <c r="M31" s="1058"/>
      <c r="N31" s="1058"/>
      <c r="O31" s="1058"/>
      <c r="P31" s="1059"/>
      <c r="Q31" s="1069">
        <v>103</v>
      </c>
      <c r="R31" s="1070"/>
      <c r="S31" s="1070"/>
      <c r="T31" s="1070"/>
      <c r="U31" s="1070"/>
      <c r="V31" s="1070">
        <v>103</v>
      </c>
      <c r="W31" s="1070"/>
      <c r="X31" s="1070"/>
      <c r="Y31" s="1070"/>
      <c r="Z31" s="1070"/>
      <c r="AA31" s="1070">
        <v>0</v>
      </c>
      <c r="AB31" s="1070"/>
      <c r="AC31" s="1070"/>
      <c r="AD31" s="1070"/>
      <c r="AE31" s="1071"/>
      <c r="AF31" s="1063">
        <v>0</v>
      </c>
      <c r="AG31" s="1064"/>
      <c r="AH31" s="1064"/>
      <c r="AI31" s="1064"/>
      <c r="AJ31" s="1065"/>
      <c r="AK31" s="1006">
        <v>52</v>
      </c>
      <c r="AL31" s="997"/>
      <c r="AM31" s="997"/>
      <c r="AN31" s="997"/>
      <c r="AO31" s="997"/>
      <c r="AP31" s="997">
        <v>666</v>
      </c>
      <c r="AQ31" s="997"/>
      <c r="AR31" s="997"/>
      <c r="AS31" s="997"/>
      <c r="AT31" s="997"/>
      <c r="AU31" s="997">
        <v>52</v>
      </c>
      <c r="AV31" s="997"/>
      <c r="AW31" s="997"/>
      <c r="AX31" s="997"/>
      <c r="AY31" s="997"/>
      <c r="AZ31" s="1068"/>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381</v>
      </c>
      <c r="C32" s="1058"/>
      <c r="D32" s="1058"/>
      <c r="E32" s="1058"/>
      <c r="F32" s="1058"/>
      <c r="G32" s="1058"/>
      <c r="H32" s="1058"/>
      <c r="I32" s="1058"/>
      <c r="J32" s="1058"/>
      <c r="K32" s="1058"/>
      <c r="L32" s="1058"/>
      <c r="M32" s="1058"/>
      <c r="N32" s="1058"/>
      <c r="O32" s="1058"/>
      <c r="P32" s="1059"/>
      <c r="Q32" s="1069">
        <v>0</v>
      </c>
      <c r="R32" s="1070"/>
      <c r="S32" s="1070"/>
      <c r="T32" s="1070"/>
      <c r="U32" s="1070"/>
      <c r="V32" s="1070">
        <v>0</v>
      </c>
      <c r="W32" s="1070"/>
      <c r="X32" s="1070"/>
      <c r="Y32" s="1070"/>
      <c r="Z32" s="1070"/>
      <c r="AA32" s="1070">
        <v>0</v>
      </c>
      <c r="AB32" s="1070"/>
      <c r="AC32" s="1070"/>
      <c r="AD32" s="1070"/>
      <c r="AE32" s="1071"/>
      <c r="AF32" s="1063">
        <v>10</v>
      </c>
      <c r="AG32" s="1064"/>
      <c r="AH32" s="1064"/>
      <c r="AI32" s="1064"/>
      <c r="AJ32" s="1065"/>
      <c r="AK32" s="1006">
        <v>0</v>
      </c>
      <c r="AL32" s="997"/>
      <c r="AM32" s="997"/>
      <c r="AN32" s="997"/>
      <c r="AO32" s="997"/>
      <c r="AP32" s="997"/>
      <c r="AQ32" s="997"/>
      <c r="AR32" s="997"/>
      <c r="AS32" s="997"/>
      <c r="AT32" s="997"/>
      <c r="AU32" s="997">
        <v>0</v>
      </c>
      <c r="AV32" s="997"/>
      <c r="AW32" s="997"/>
      <c r="AX32" s="997"/>
      <c r="AY32" s="997"/>
      <c r="AZ32" s="1068"/>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382</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12</v>
      </c>
      <c r="AG63" s="985"/>
      <c r="AH63" s="985"/>
      <c r="AI63" s="985"/>
      <c r="AJ63" s="1050"/>
      <c r="AK63" s="1051"/>
      <c r="AL63" s="989"/>
      <c r="AM63" s="989"/>
      <c r="AN63" s="989"/>
      <c r="AO63" s="989"/>
      <c r="AP63" s="985">
        <v>666</v>
      </c>
      <c r="AQ63" s="985"/>
      <c r="AR63" s="985"/>
      <c r="AS63" s="985"/>
      <c r="AT63" s="985"/>
      <c r="AU63" s="985">
        <v>265</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5623</v>
      </c>
      <c r="R68" s="1008"/>
      <c r="S68" s="1008"/>
      <c r="T68" s="1008"/>
      <c r="U68" s="1008"/>
      <c r="V68" s="1008">
        <v>5352</v>
      </c>
      <c r="W68" s="1008"/>
      <c r="X68" s="1008"/>
      <c r="Y68" s="1008"/>
      <c r="Z68" s="1008"/>
      <c r="AA68" s="1008">
        <v>271</v>
      </c>
      <c r="AB68" s="1008"/>
      <c r="AC68" s="1008"/>
      <c r="AD68" s="1008"/>
      <c r="AE68" s="1008"/>
      <c r="AF68" s="1008">
        <v>270</v>
      </c>
      <c r="AG68" s="1008"/>
      <c r="AH68" s="1008"/>
      <c r="AI68" s="1008"/>
      <c r="AJ68" s="1008"/>
      <c r="AK68" s="1008">
        <v>7</v>
      </c>
      <c r="AL68" s="1008"/>
      <c r="AM68" s="1008"/>
      <c r="AN68" s="1008"/>
      <c r="AO68" s="1008"/>
      <c r="AP68" s="1008">
        <v>2266</v>
      </c>
      <c r="AQ68" s="1008"/>
      <c r="AR68" s="1008"/>
      <c r="AS68" s="1008"/>
      <c r="AT68" s="1008"/>
      <c r="AU68" s="1008">
        <v>49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961</v>
      </c>
      <c r="R69" s="997"/>
      <c r="S69" s="997"/>
      <c r="T69" s="997"/>
      <c r="U69" s="997"/>
      <c r="V69" s="997">
        <v>937</v>
      </c>
      <c r="W69" s="997"/>
      <c r="X69" s="997"/>
      <c r="Y69" s="997"/>
      <c r="Z69" s="997"/>
      <c r="AA69" s="997">
        <v>24</v>
      </c>
      <c r="AB69" s="997"/>
      <c r="AC69" s="997"/>
      <c r="AD69" s="997"/>
      <c r="AE69" s="997"/>
      <c r="AF69" s="997">
        <v>24</v>
      </c>
      <c r="AG69" s="997"/>
      <c r="AH69" s="997"/>
      <c r="AI69" s="997"/>
      <c r="AJ69" s="997"/>
      <c r="AK69" s="997">
        <v>0</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482</v>
      </c>
      <c r="R70" s="997"/>
      <c r="S70" s="997"/>
      <c r="T70" s="997"/>
      <c r="U70" s="997"/>
      <c r="V70" s="997">
        <v>451</v>
      </c>
      <c r="W70" s="997"/>
      <c r="X70" s="997"/>
      <c r="Y70" s="997"/>
      <c r="Z70" s="997"/>
      <c r="AA70" s="997">
        <v>31</v>
      </c>
      <c r="AB70" s="997"/>
      <c r="AC70" s="997"/>
      <c r="AD70" s="997"/>
      <c r="AE70" s="997"/>
      <c r="AF70" s="997">
        <v>31</v>
      </c>
      <c r="AG70" s="997"/>
      <c r="AH70" s="997"/>
      <c r="AI70" s="997"/>
      <c r="AJ70" s="997"/>
      <c r="AK70" s="997">
        <v>20</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160773</v>
      </c>
      <c r="R71" s="997"/>
      <c r="S71" s="997"/>
      <c r="T71" s="997"/>
      <c r="U71" s="997"/>
      <c r="V71" s="997">
        <v>157982</v>
      </c>
      <c r="W71" s="997"/>
      <c r="X71" s="997"/>
      <c r="Y71" s="997"/>
      <c r="Z71" s="997"/>
      <c r="AA71" s="997">
        <v>2791</v>
      </c>
      <c r="AB71" s="997"/>
      <c r="AC71" s="997"/>
      <c r="AD71" s="997"/>
      <c r="AE71" s="997"/>
      <c r="AF71" s="997">
        <v>2789</v>
      </c>
      <c r="AG71" s="997"/>
      <c r="AH71" s="997"/>
      <c r="AI71" s="997"/>
      <c r="AJ71" s="997"/>
      <c r="AK71" s="997">
        <v>2417</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184</v>
      </c>
      <c r="R72" s="997"/>
      <c r="S72" s="997"/>
      <c r="T72" s="997"/>
      <c r="U72" s="997"/>
      <c r="V72" s="997">
        <v>176</v>
      </c>
      <c r="W72" s="997"/>
      <c r="X72" s="997"/>
      <c r="Y72" s="997"/>
      <c r="Z72" s="997"/>
      <c r="AA72" s="997">
        <v>8</v>
      </c>
      <c r="AB72" s="997"/>
      <c r="AC72" s="997"/>
      <c r="AD72" s="997"/>
      <c r="AE72" s="997"/>
      <c r="AF72" s="997">
        <v>8</v>
      </c>
      <c r="AG72" s="997"/>
      <c r="AH72" s="997"/>
      <c r="AI72" s="997"/>
      <c r="AJ72" s="997"/>
      <c r="AK72" s="997">
        <v>3</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3">
        <v>12251</v>
      </c>
      <c r="R73" s="997"/>
      <c r="S73" s="997"/>
      <c r="T73" s="997"/>
      <c r="U73" s="997"/>
      <c r="V73" s="997">
        <v>10146</v>
      </c>
      <c r="W73" s="997"/>
      <c r="X73" s="997"/>
      <c r="Y73" s="997"/>
      <c r="Z73" s="997"/>
      <c r="AA73" s="997">
        <v>2105</v>
      </c>
      <c r="AB73" s="997"/>
      <c r="AC73" s="997"/>
      <c r="AD73" s="997"/>
      <c r="AE73" s="997"/>
      <c r="AF73" s="997">
        <v>2106</v>
      </c>
      <c r="AG73" s="997"/>
      <c r="AH73" s="997"/>
      <c r="AI73" s="997"/>
      <c r="AJ73" s="997"/>
      <c r="AK73" s="997">
        <v>0</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5228</v>
      </c>
      <c r="AG88" s="985"/>
      <c r="AH88" s="985"/>
      <c r="AI88" s="985"/>
      <c r="AJ88" s="985"/>
      <c r="AK88" s="989"/>
      <c r="AL88" s="989"/>
      <c r="AM88" s="989"/>
      <c r="AN88" s="989"/>
      <c r="AO88" s="989"/>
      <c r="AP88" s="985">
        <v>2266</v>
      </c>
      <c r="AQ88" s="985"/>
      <c r="AR88" s="985"/>
      <c r="AS88" s="985"/>
      <c r="AT88" s="985"/>
      <c r="AU88" s="985">
        <v>49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98</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283</v>
      </c>
      <c r="AG109" s="918"/>
      <c r="AH109" s="918"/>
      <c r="AI109" s="918"/>
      <c r="AJ109" s="919"/>
      <c r="AK109" s="920" t="s">
        <v>282</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283</v>
      </c>
      <c r="BW109" s="918"/>
      <c r="BX109" s="918"/>
      <c r="BY109" s="918"/>
      <c r="BZ109" s="919"/>
      <c r="CA109" s="920" t="s">
        <v>282</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283</v>
      </c>
      <c r="DM109" s="918"/>
      <c r="DN109" s="918"/>
      <c r="DO109" s="918"/>
      <c r="DP109" s="919"/>
      <c r="DQ109" s="920" t="s">
        <v>282</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249500</v>
      </c>
      <c r="AB110" s="903"/>
      <c r="AC110" s="903"/>
      <c r="AD110" s="903"/>
      <c r="AE110" s="904"/>
      <c r="AF110" s="905">
        <v>224887</v>
      </c>
      <c r="AG110" s="903"/>
      <c r="AH110" s="903"/>
      <c r="AI110" s="903"/>
      <c r="AJ110" s="904"/>
      <c r="AK110" s="905">
        <v>191378</v>
      </c>
      <c r="AL110" s="903"/>
      <c r="AM110" s="903"/>
      <c r="AN110" s="903"/>
      <c r="AO110" s="904"/>
      <c r="AP110" s="906">
        <v>13.1</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1801543</v>
      </c>
      <c r="BR110" s="830"/>
      <c r="BS110" s="830"/>
      <c r="BT110" s="830"/>
      <c r="BU110" s="830"/>
      <c r="BV110" s="830">
        <v>1853688</v>
      </c>
      <c r="BW110" s="830"/>
      <c r="BX110" s="830"/>
      <c r="BY110" s="830"/>
      <c r="BZ110" s="830"/>
      <c r="CA110" s="830">
        <v>1875452</v>
      </c>
      <c r="CB110" s="830"/>
      <c r="CC110" s="830"/>
      <c r="CD110" s="830"/>
      <c r="CE110" s="830"/>
      <c r="CF110" s="891">
        <v>128.5</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409</v>
      </c>
      <c r="BR111" s="801"/>
      <c r="BS111" s="801"/>
      <c r="BT111" s="801"/>
      <c r="BU111" s="801"/>
      <c r="BV111" s="801" t="s">
        <v>409</v>
      </c>
      <c r="BW111" s="801"/>
      <c r="BX111" s="801"/>
      <c r="BY111" s="801"/>
      <c r="BZ111" s="801"/>
      <c r="CA111" s="801" t="s">
        <v>409</v>
      </c>
      <c r="CB111" s="801"/>
      <c r="CC111" s="801"/>
      <c r="CD111" s="801"/>
      <c r="CE111" s="801"/>
      <c r="CF111" s="878" t="s">
        <v>409</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566336</v>
      </c>
      <c r="BR112" s="801"/>
      <c r="BS112" s="801"/>
      <c r="BT112" s="801"/>
      <c r="BU112" s="801"/>
      <c r="BV112" s="801">
        <v>552775</v>
      </c>
      <c r="BW112" s="801"/>
      <c r="BX112" s="801"/>
      <c r="BY112" s="801"/>
      <c r="BZ112" s="801"/>
      <c r="CA112" s="801">
        <v>551155</v>
      </c>
      <c r="CB112" s="801"/>
      <c r="CC112" s="801"/>
      <c r="CD112" s="801"/>
      <c r="CE112" s="801"/>
      <c r="CF112" s="878">
        <v>37.799999999999997</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50767</v>
      </c>
      <c r="AB113" s="939"/>
      <c r="AC113" s="939"/>
      <c r="AD113" s="939"/>
      <c r="AE113" s="940"/>
      <c r="AF113" s="941">
        <v>48085</v>
      </c>
      <c r="AG113" s="939"/>
      <c r="AH113" s="939"/>
      <c r="AI113" s="939"/>
      <c r="AJ113" s="940"/>
      <c r="AK113" s="941">
        <v>48512</v>
      </c>
      <c r="AL113" s="939"/>
      <c r="AM113" s="939"/>
      <c r="AN113" s="939"/>
      <c r="AO113" s="940"/>
      <c r="AP113" s="942">
        <v>3.3</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12490</v>
      </c>
      <c r="BR113" s="801"/>
      <c r="BS113" s="801"/>
      <c r="BT113" s="801"/>
      <c r="BU113" s="801"/>
      <c r="BV113" s="801">
        <v>50554</v>
      </c>
      <c r="BW113" s="801"/>
      <c r="BX113" s="801"/>
      <c r="BY113" s="801"/>
      <c r="BZ113" s="801"/>
      <c r="CA113" s="801">
        <v>48647</v>
      </c>
      <c r="CB113" s="801"/>
      <c r="CC113" s="801"/>
      <c r="CD113" s="801"/>
      <c r="CE113" s="801"/>
      <c r="CF113" s="878">
        <v>3.3</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26288</v>
      </c>
      <c r="AB114" s="814"/>
      <c r="AC114" s="814"/>
      <c r="AD114" s="814"/>
      <c r="AE114" s="815"/>
      <c r="AF114" s="816">
        <v>1527</v>
      </c>
      <c r="AG114" s="814"/>
      <c r="AH114" s="814"/>
      <c r="AI114" s="814"/>
      <c r="AJ114" s="815"/>
      <c r="AK114" s="816">
        <v>3299</v>
      </c>
      <c r="AL114" s="814"/>
      <c r="AM114" s="814"/>
      <c r="AN114" s="814"/>
      <c r="AO114" s="815"/>
      <c r="AP114" s="784">
        <v>0.2</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593362</v>
      </c>
      <c r="BR114" s="801"/>
      <c r="BS114" s="801"/>
      <c r="BT114" s="801"/>
      <c r="BU114" s="801"/>
      <c r="BV114" s="801">
        <v>483183</v>
      </c>
      <c r="BW114" s="801"/>
      <c r="BX114" s="801"/>
      <c r="BY114" s="801"/>
      <c r="BZ114" s="801"/>
      <c r="CA114" s="801">
        <v>422744</v>
      </c>
      <c r="CB114" s="801"/>
      <c r="CC114" s="801"/>
      <c r="CD114" s="801"/>
      <c r="CE114" s="801"/>
      <c r="CF114" s="878">
        <v>29</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573</v>
      </c>
      <c r="AB115" s="939"/>
      <c r="AC115" s="939"/>
      <c r="AD115" s="939"/>
      <c r="AE115" s="940"/>
      <c r="AF115" s="941">
        <v>689</v>
      </c>
      <c r="AG115" s="939"/>
      <c r="AH115" s="939"/>
      <c r="AI115" s="939"/>
      <c r="AJ115" s="940"/>
      <c r="AK115" s="941">
        <v>1788</v>
      </c>
      <c r="AL115" s="939"/>
      <c r="AM115" s="939"/>
      <c r="AN115" s="939"/>
      <c r="AO115" s="940"/>
      <c r="AP115" s="942">
        <v>0.1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327128</v>
      </c>
      <c r="AB117" s="925"/>
      <c r="AC117" s="925"/>
      <c r="AD117" s="925"/>
      <c r="AE117" s="926"/>
      <c r="AF117" s="928">
        <v>275188</v>
      </c>
      <c r="AG117" s="925"/>
      <c r="AH117" s="925"/>
      <c r="AI117" s="925"/>
      <c r="AJ117" s="926"/>
      <c r="AK117" s="928">
        <v>244977</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283</v>
      </c>
      <c r="AG118" s="918"/>
      <c r="AH118" s="918"/>
      <c r="AI118" s="918"/>
      <c r="AJ118" s="919"/>
      <c r="AK118" s="920" t="s">
        <v>282</v>
      </c>
      <c r="AL118" s="918"/>
      <c r="AM118" s="918"/>
      <c r="AN118" s="918"/>
      <c r="AO118" s="919"/>
      <c r="AP118" s="921" t="s">
        <v>403</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432</v>
      </c>
      <c r="BP118" s="868"/>
      <c r="BQ118" s="887">
        <v>2973731</v>
      </c>
      <c r="BR118" s="888"/>
      <c r="BS118" s="888"/>
      <c r="BT118" s="888"/>
      <c r="BU118" s="888"/>
      <c r="BV118" s="888">
        <v>2940200</v>
      </c>
      <c r="BW118" s="888"/>
      <c r="BX118" s="888"/>
      <c r="BY118" s="888"/>
      <c r="BZ118" s="888"/>
      <c r="CA118" s="888">
        <v>2897998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1451571</v>
      </c>
      <c r="BR119" s="830"/>
      <c r="BS119" s="830"/>
      <c r="BT119" s="830"/>
      <c r="BU119" s="830"/>
      <c r="BV119" s="830">
        <v>1517885</v>
      </c>
      <c r="BW119" s="830"/>
      <c r="BX119" s="830"/>
      <c r="BY119" s="830"/>
      <c r="BZ119" s="830"/>
      <c r="CA119" s="830">
        <v>1773513</v>
      </c>
      <c r="CB119" s="830"/>
      <c r="CC119" s="830"/>
      <c r="CD119" s="830"/>
      <c r="CE119" s="830"/>
      <c r="CF119" s="891">
        <v>121.5</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566336</v>
      </c>
      <c r="DH120" s="830"/>
      <c r="DI120" s="830"/>
      <c r="DJ120" s="830"/>
      <c r="DK120" s="830"/>
      <c r="DL120" s="830">
        <v>552775</v>
      </c>
      <c r="DM120" s="830"/>
      <c r="DN120" s="830"/>
      <c r="DO120" s="830"/>
      <c r="DP120" s="830"/>
      <c r="DQ120" s="830">
        <v>551155</v>
      </c>
      <c r="DR120" s="830"/>
      <c r="DS120" s="830"/>
      <c r="DT120" s="830"/>
      <c r="DU120" s="830"/>
      <c r="DV120" s="831">
        <v>37.799999999999997</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1946647</v>
      </c>
      <c r="BR121" s="888"/>
      <c r="BS121" s="888"/>
      <c r="BT121" s="888"/>
      <c r="BU121" s="888"/>
      <c r="BV121" s="888">
        <v>1977131</v>
      </c>
      <c r="BW121" s="888"/>
      <c r="BX121" s="888"/>
      <c r="BY121" s="888"/>
      <c r="BZ121" s="888"/>
      <c r="CA121" s="888">
        <v>1932627</v>
      </c>
      <c r="CB121" s="888"/>
      <c r="CC121" s="888"/>
      <c r="CD121" s="888"/>
      <c r="CE121" s="888"/>
      <c r="CF121" s="889">
        <v>132.4</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443</v>
      </c>
      <c r="BP122" s="868"/>
      <c r="BQ122" s="869">
        <v>3398218</v>
      </c>
      <c r="BR122" s="870"/>
      <c r="BS122" s="870"/>
      <c r="BT122" s="870"/>
      <c r="BU122" s="870"/>
      <c r="BV122" s="870">
        <v>3495016</v>
      </c>
      <c r="BW122" s="870"/>
      <c r="BX122" s="870"/>
      <c r="BY122" s="870"/>
      <c r="BZ122" s="870"/>
      <c r="CA122" s="870">
        <v>3706140</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v>1330</v>
      </c>
      <c r="AL126" s="814"/>
      <c r="AM126" s="814"/>
      <c r="AN126" s="814"/>
      <c r="AO126" s="815"/>
      <c r="AP126" s="784">
        <v>0.1</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573</v>
      </c>
      <c r="AB127" s="814"/>
      <c r="AC127" s="814"/>
      <c r="AD127" s="814"/>
      <c r="AE127" s="815"/>
      <c r="AF127" s="816">
        <v>689</v>
      </c>
      <c r="AG127" s="814"/>
      <c r="AH127" s="814"/>
      <c r="AI127" s="814"/>
      <c r="AJ127" s="815"/>
      <c r="AK127" s="816">
        <v>458</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t="s">
        <v>447</v>
      </c>
      <c r="AB128" s="754"/>
      <c r="AC128" s="754"/>
      <c r="AD128" s="754"/>
      <c r="AE128" s="755"/>
      <c r="AF128" s="756" t="s">
        <v>447</v>
      </c>
      <c r="AG128" s="754"/>
      <c r="AH128" s="754"/>
      <c r="AI128" s="754"/>
      <c r="AJ128" s="755"/>
      <c r="AK128" s="756" t="s">
        <v>447</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1661326</v>
      </c>
      <c r="AB129" s="814"/>
      <c r="AC129" s="814"/>
      <c r="AD129" s="814"/>
      <c r="AE129" s="815"/>
      <c r="AF129" s="816">
        <v>1612941</v>
      </c>
      <c r="AG129" s="814"/>
      <c r="AH129" s="814"/>
      <c r="AI129" s="814"/>
      <c r="AJ129" s="815"/>
      <c r="AK129" s="816">
        <v>1663717</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248562</v>
      </c>
      <c r="AB130" s="814"/>
      <c r="AC130" s="814"/>
      <c r="AD130" s="814"/>
      <c r="AE130" s="815"/>
      <c r="AF130" s="816">
        <v>223435</v>
      </c>
      <c r="AG130" s="814"/>
      <c r="AH130" s="814"/>
      <c r="AI130" s="814"/>
      <c r="AJ130" s="815"/>
      <c r="AK130" s="816">
        <v>203820</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1412764</v>
      </c>
      <c r="AB131" s="747"/>
      <c r="AC131" s="747"/>
      <c r="AD131" s="747"/>
      <c r="AE131" s="748"/>
      <c r="AF131" s="749">
        <v>1389506</v>
      </c>
      <c r="AG131" s="747"/>
      <c r="AH131" s="747"/>
      <c r="AI131" s="747"/>
      <c r="AJ131" s="748"/>
      <c r="AK131" s="749">
        <v>1459897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5.5611552959999999</v>
      </c>
      <c r="AB132" s="770"/>
      <c r="AC132" s="770"/>
      <c r="AD132" s="770"/>
      <c r="AE132" s="771"/>
      <c r="AF132" s="772">
        <v>3.7245611030000001</v>
      </c>
      <c r="AG132" s="770"/>
      <c r="AH132" s="770"/>
      <c r="AI132" s="770"/>
      <c r="AJ132" s="771"/>
      <c r="AK132" s="772">
        <v>2.8191714889999999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7.8</v>
      </c>
      <c r="AB133" s="779"/>
      <c r="AC133" s="779"/>
      <c r="AD133" s="779"/>
      <c r="AE133" s="780"/>
      <c r="AF133" s="778">
        <v>5.6</v>
      </c>
      <c r="AG133" s="779"/>
      <c r="AH133" s="779"/>
      <c r="AI133" s="779"/>
      <c r="AJ133" s="780"/>
      <c r="AK133" s="778">
        <v>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465383</v>
      </c>
      <c r="L9" s="264">
        <v>155335</v>
      </c>
      <c r="M9" s="265">
        <v>187155</v>
      </c>
      <c r="N9" s="266">
        <v>-17</v>
      </c>
    </row>
    <row r="10" spans="1:16">
      <c r="A10" s="248"/>
      <c r="B10" s="244"/>
      <c r="C10" s="244"/>
      <c r="D10" s="244"/>
      <c r="E10" s="244"/>
      <c r="F10" s="244"/>
      <c r="G10" s="1163" t="s">
        <v>482</v>
      </c>
      <c r="H10" s="1164"/>
      <c r="I10" s="1164"/>
      <c r="J10" s="1165"/>
      <c r="K10" s="267">
        <v>26715</v>
      </c>
      <c r="L10" s="268">
        <v>8917</v>
      </c>
      <c r="M10" s="269">
        <v>20525</v>
      </c>
      <c r="N10" s="270">
        <v>-56.6</v>
      </c>
    </row>
    <row r="11" spans="1:16" ht="13.5" customHeight="1">
      <c r="A11" s="248"/>
      <c r="B11" s="244"/>
      <c r="C11" s="244"/>
      <c r="D11" s="244"/>
      <c r="E11" s="244"/>
      <c r="F11" s="244"/>
      <c r="G11" s="1163" t="s">
        <v>483</v>
      </c>
      <c r="H11" s="1164"/>
      <c r="I11" s="1164"/>
      <c r="J11" s="1165"/>
      <c r="K11" s="267">
        <v>75072</v>
      </c>
      <c r="L11" s="268">
        <v>25057</v>
      </c>
      <c r="M11" s="269">
        <v>27959</v>
      </c>
      <c r="N11" s="270">
        <v>-10.4</v>
      </c>
    </row>
    <row r="12" spans="1:16" ht="13.5" customHeight="1">
      <c r="A12" s="248"/>
      <c r="B12" s="244"/>
      <c r="C12" s="244"/>
      <c r="D12" s="244"/>
      <c r="E12" s="244"/>
      <c r="F12" s="244"/>
      <c r="G12" s="1163" t="s">
        <v>484</v>
      </c>
      <c r="H12" s="1164"/>
      <c r="I12" s="1164"/>
      <c r="J12" s="1165"/>
      <c r="K12" s="267" t="s">
        <v>485</v>
      </c>
      <c r="L12" s="268" t="s">
        <v>485</v>
      </c>
      <c r="M12" s="269">
        <v>2910</v>
      </c>
      <c r="N12" s="270" t="s">
        <v>485</v>
      </c>
    </row>
    <row r="13" spans="1:16" ht="13.5" customHeight="1">
      <c r="A13" s="248"/>
      <c r="B13" s="244"/>
      <c r="C13" s="244"/>
      <c r="D13" s="244"/>
      <c r="E13" s="244"/>
      <c r="F13" s="244"/>
      <c r="G13" s="1163" t="s">
        <v>486</v>
      </c>
      <c r="H13" s="1164"/>
      <c r="I13" s="1164"/>
      <c r="J13" s="1165"/>
      <c r="K13" s="267" t="s">
        <v>485</v>
      </c>
      <c r="L13" s="268" t="s">
        <v>485</v>
      </c>
      <c r="M13" s="269" t="s">
        <v>485</v>
      </c>
      <c r="N13" s="270" t="s">
        <v>485</v>
      </c>
    </row>
    <row r="14" spans="1:16" ht="13.5" customHeight="1">
      <c r="A14" s="248"/>
      <c r="B14" s="244"/>
      <c r="C14" s="244"/>
      <c r="D14" s="244"/>
      <c r="E14" s="244"/>
      <c r="F14" s="244"/>
      <c r="G14" s="1163" t="s">
        <v>487</v>
      </c>
      <c r="H14" s="1164"/>
      <c r="I14" s="1164"/>
      <c r="J14" s="1165"/>
      <c r="K14" s="267">
        <v>46674</v>
      </c>
      <c r="L14" s="268">
        <v>15579</v>
      </c>
      <c r="M14" s="269">
        <v>9160</v>
      </c>
      <c r="N14" s="270">
        <v>70.099999999999994</v>
      </c>
    </row>
    <row r="15" spans="1:16" ht="13.5" customHeight="1">
      <c r="A15" s="248"/>
      <c r="B15" s="244"/>
      <c r="C15" s="244"/>
      <c r="D15" s="244"/>
      <c r="E15" s="244"/>
      <c r="F15" s="244"/>
      <c r="G15" s="1163" t="s">
        <v>488</v>
      </c>
      <c r="H15" s="1164"/>
      <c r="I15" s="1164"/>
      <c r="J15" s="1165"/>
      <c r="K15" s="267">
        <v>10013</v>
      </c>
      <c r="L15" s="268">
        <v>3342</v>
      </c>
      <c r="M15" s="269">
        <v>4580</v>
      </c>
      <c r="N15" s="270">
        <v>-27</v>
      </c>
    </row>
    <row r="16" spans="1:16">
      <c r="A16" s="248"/>
      <c r="B16" s="244"/>
      <c r="C16" s="244"/>
      <c r="D16" s="244"/>
      <c r="E16" s="244"/>
      <c r="F16" s="244"/>
      <c r="G16" s="1166" t="s">
        <v>489</v>
      </c>
      <c r="H16" s="1167"/>
      <c r="I16" s="1167"/>
      <c r="J16" s="1168"/>
      <c r="K16" s="268">
        <v>-64908</v>
      </c>
      <c r="L16" s="268">
        <v>-21665</v>
      </c>
      <c r="M16" s="269">
        <v>-19254</v>
      </c>
      <c r="N16" s="270">
        <v>12.5</v>
      </c>
    </row>
    <row r="17" spans="1:16">
      <c r="A17" s="248"/>
      <c r="B17" s="244"/>
      <c r="C17" s="244"/>
      <c r="D17" s="244"/>
      <c r="E17" s="244"/>
      <c r="F17" s="244"/>
      <c r="G17" s="1166" t="s">
        <v>166</v>
      </c>
      <c r="H17" s="1167"/>
      <c r="I17" s="1167"/>
      <c r="J17" s="1168"/>
      <c r="K17" s="268">
        <v>558949</v>
      </c>
      <c r="L17" s="268">
        <v>186565</v>
      </c>
      <c r="M17" s="269">
        <v>233033</v>
      </c>
      <c r="N17" s="270">
        <v>-19.899999999999999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17.36</v>
      </c>
      <c r="L21" s="281">
        <v>21.21</v>
      </c>
      <c r="M21" s="282">
        <v>-3.85</v>
      </c>
      <c r="N21" s="249"/>
      <c r="O21" s="283"/>
      <c r="P21" s="279"/>
    </row>
    <row r="22" spans="1:16" s="284" customFormat="1">
      <c r="A22" s="279"/>
      <c r="B22" s="249"/>
      <c r="C22" s="249"/>
      <c r="D22" s="249"/>
      <c r="E22" s="249"/>
      <c r="F22" s="249"/>
      <c r="G22" s="1160" t="s">
        <v>495</v>
      </c>
      <c r="H22" s="1161"/>
      <c r="I22" s="1161"/>
      <c r="J22" s="1162"/>
      <c r="K22" s="285">
        <v>99.5</v>
      </c>
      <c r="L22" s="286">
        <v>95.4</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191378</v>
      </c>
      <c r="L32" s="294">
        <v>63878</v>
      </c>
      <c r="M32" s="295">
        <v>137219</v>
      </c>
      <c r="N32" s="296">
        <v>-53.4</v>
      </c>
    </row>
    <row r="33" spans="1:16" ht="13.5" customHeight="1">
      <c r="A33" s="248"/>
      <c r="B33" s="244"/>
      <c r="C33" s="244"/>
      <c r="D33" s="244"/>
      <c r="E33" s="244"/>
      <c r="F33" s="244"/>
      <c r="G33" s="1151" t="s">
        <v>500</v>
      </c>
      <c r="H33" s="1152"/>
      <c r="I33" s="1152"/>
      <c r="J33" s="1153"/>
      <c r="K33" s="294" t="s">
        <v>485</v>
      </c>
      <c r="L33" s="294" t="s">
        <v>485</v>
      </c>
      <c r="M33" s="295" t="s">
        <v>485</v>
      </c>
      <c r="N33" s="296" t="s">
        <v>485</v>
      </c>
    </row>
    <row r="34" spans="1:16" ht="27" customHeight="1">
      <c r="A34" s="248"/>
      <c r="B34" s="244"/>
      <c r="C34" s="244"/>
      <c r="D34" s="244"/>
      <c r="E34" s="244"/>
      <c r="F34" s="244"/>
      <c r="G34" s="1151" t="s">
        <v>501</v>
      </c>
      <c r="H34" s="1152"/>
      <c r="I34" s="1152"/>
      <c r="J34" s="1153"/>
      <c r="K34" s="294" t="s">
        <v>485</v>
      </c>
      <c r="L34" s="294" t="s">
        <v>485</v>
      </c>
      <c r="M34" s="295">
        <v>4</v>
      </c>
      <c r="N34" s="296" t="s">
        <v>485</v>
      </c>
    </row>
    <row r="35" spans="1:16" ht="27" customHeight="1">
      <c r="A35" s="248"/>
      <c r="B35" s="244"/>
      <c r="C35" s="244"/>
      <c r="D35" s="244"/>
      <c r="E35" s="244"/>
      <c r="F35" s="244"/>
      <c r="G35" s="1151" t="s">
        <v>502</v>
      </c>
      <c r="H35" s="1152"/>
      <c r="I35" s="1152"/>
      <c r="J35" s="1153"/>
      <c r="K35" s="294">
        <v>48512</v>
      </c>
      <c r="L35" s="294">
        <v>16192</v>
      </c>
      <c r="M35" s="295">
        <v>30414</v>
      </c>
      <c r="N35" s="296">
        <v>-46.8</v>
      </c>
    </row>
    <row r="36" spans="1:16" ht="27" customHeight="1">
      <c r="A36" s="248"/>
      <c r="B36" s="244"/>
      <c r="C36" s="244"/>
      <c r="D36" s="244"/>
      <c r="E36" s="244"/>
      <c r="F36" s="244"/>
      <c r="G36" s="1151" t="s">
        <v>503</v>
      </c>
      <c r="H36" s="1152"/>
      <c r="I36" s="1152"/>
      <c r="J36" s="1153"/>
      <c r="K36" s="294">
        <v>3299</v>
      </c>
      <c r="L36" s="294">
        <v>1101</v>
      </c>
      <c r="M36" s="295">
        <v>5195</v>
      </c>
      <c r="N36" s="296">
        <v>-78.8</v>
      </c>
    </row>
    <row r="37" spans="1:16" ht="13.5" customHeight="1">
      <c r="A37" s="248"/>
      <c r="B37" s="244"/>
      <c r="C37" s="244"/>
      <c r="D37" s="244"/>
      <c r="E37" s="244"/>
      <c r="F37" s="244"/>
      <c r="G37" s="1151" t="s">
        <v>504</v>
      </c>
      <c r="H37" s="1152"/>
      <c r="I37" s="1152"/>
      <c r="J37" s="1153"/>
      <c r="K37" s="294">
        <v>1788</v>
      </c>
      <c r="L37" s="294">
        <v>597</v>
      </c>
      <c r="M37" s="295">
        <v>2257</v>
      </c>
      <c r="N37" s="296">
        <v>-73.5</v>
      </c>
    </row>
    <row r="38" spans="1:16" ht="27" customHeight="1">
      <c r="A38" s="248"/>
      <c r="B38" s="244"/>
      <c r="C38" s="244"/>
      <c r="D38" s="244"/>
      <c r="E38" s="244"/>
      <c r="F38" s="244"/>
      <c r="G38" s="1154" t="s">
        <v>505</v>
      </c>
      <c r="H38" s="1155"/>
      <c r="I38" s="1155"/>
      <c r="J38" s="1156"/>
      <c r="K38" s="297" t="s">
        <v>485</v>
      </c>
      <c r="L38" s="297" t="s">
        <v>485</v>
      </c>
      <c r="M38" s="298">
        <v>40</v>
      </c>
      <c r="N38" s="299" t="s">
        <v>485</v>
      </c>
      <c r="O38" s="293"/>
    </row>
    <row r="39" spans="1:16">
      <c r="A39" s="248"/>
      <c r="B39" s="244"/>
      <c r="C39" s="244"/>
      <c r="D39" s="244"/>
      <c r="E39" s="244"/>
      <c r="F39" s="244"/>
      <c r="G39" s="1154" t="s">
        <v>506</v>
      </c>
      <c r="H39" s="1155"/>
      <c r="I39" s="1155"/>
      <c r="J39" s="1156"/>
      <c r="K39" s="300" t="s">
        <v>485</v>
      </c>
      <c r="L39" s="300" t="s">
        <v>485</v>
      </c>
      <c r="M39" s="301">
        <v>-7960</v>
      </c>
      <c r="N39" s="302" t="s">
        <v>485</v>
      </c>
      <c r="O39" s="293"/>
    </row>
    <row r="40" spans="1:16" ht="27" customHeight="1">
      <c r="A40" s="248"/>
      <c r="B40" s="244"/>
      <c r="C40" s="244"/>
      <c r="D40" s="244"/>
      <c r="E40" s="244"/>
      <c r="F40" s="244"/>
      <c r="G40" s="1151" t="s">
        <v>507</v>
      </c>
      <c r="H40" s="1152"/>
      <c r="I40" s="1152"/>
      <c r="J40" s="1153"/>
      <c r="K40" s="300">
        <v>-203820</v>
      </c>
      <c r="L40" s="300">
        <v>-68031</v>
      </c>
      <c r="M40" s="301">
        <v>-124831</v>
      </c>
      <c r="N40" s="302">
        <v>-45.5</v>
      </c>
      <c r="O40" s="293"/>
    </row>
    <row r="41" spans="1:16">
      <c r="A41" s="248"/>
      <c r="B41" s="244"/>
      <c r="C41" s="244"/>
      <c r="D41" s="244"/>
      <c r="E41" s="244"/>
      <c r="F41" s="244"/>
      <c r="G41" s="1157" t="s">
        <v>277</v>
      </c>
      <c r="H41" s="1158"/>
      <c r="I41" s="1158"/>
      <c r="J41" s="1159"/>
      <c r="K41" s="294">
        <v>41157</v>
      </c>
      <c r="L41" s="300">
        <v>13737</v>
      </c>
      <c r="M41" s="301">
        <v>42339</v>
      </c>
      <c r="N41" s="302">
        <v>-67.599999999999994</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553310</v>
      </c>
      <c r="J51" s="320">
        <v>173506</v>
      </c>
      <c r="K51" s="321">
        <v>34.6</v>
      </c>
      <c r="L51" s="322">
        <v>216155</v>
      </c>
      <c r="M51" s="323">
        <v>-35.299999999999997</v>
      </c>
      <c r="N51" s="324">
        <v>69.900000000000006</v>
      </c>
    </row>
    <row r="52" spans="1:14">
      <c r="A52" s="248"/>
      <c r="B52" s="244"/>
      <c r="C52" s="244"/>
      <c r="D52" s="244"/>
      <c r="E52" s="244"/>
      <c r="F52" s="244"/>
      <c r="G52" s="325"/>
      <c r="H52" s="326" t="s">
        <v>518</v>
      </c>
      <c r="I52" s="327">
        <v>166061</v>
      </c>
      <c r="J52" s="328">
        <v>52073</v>
      </c>
      <c r="K52" s="329">
        <v>-47.6</v>
      </c>
      <c r="L52" s="330">
        <v>108827</v>
      </c>
      <c r="M52" s="331">
        <v>-19.600000000000001</v>
      </c>
      <c r="N52" s="332">
        <v>-28</v>
      </c>
    </row>
    <row r="53" spans="1:14">
      <c r="A53" s="248"/>
      <c r="B53" s="244"/>
      <c r="C53" s="244"/>
      <c r="D53" s="244"/>
      <c r="E53" s="244"/>
      <c r="F53" s="244"/>
      <c r="G53" s="310" t="s">
        <v>519</v>
      </c>
      <c r="H53" s="311"/>
      <c r="I53" s="319">
        <v>376004</v>
      </c>
      <c r="J53" s="320">
        <v>118838</v>
      </c>
      <c r="K53" s="321">
        <v>-31.5</v>
      </c>
      <c r="L53" s="322">
        <v>228305</v>
      </c>
      <c r="M53" s="323">
        <v>5.6</v>
      </c>
      <c r="N53" s="324">
        <v>-37.1</v>
      </c>
    </row>
    <row r="54" spans="1:14">
      <c r="A54" s="248"/>
      <c r="B54" s="244"/>
      <c r="C54" s="244"/>
      <c r="D54" s="244"/>
      <c r="E54" s="244"/>
      <c r="F54" s="244"/>
      <c r="G54" s="325"/>
      <c r="H54" s="326" t="s">
        <v>518</v>
      </c>
      <c r="I54" s="327">
        <v>117350</v>
      </c>
      <c r="J54" s="328">
        <v>37089</v>
      </c>
      <c r="K54" s="329">
        <v>-28.8</v>
      </c>
      <c r="L54" s="330">
        <v>86611</v>
      </c>
      <c r="M54" s="331">
        <v>-20.399999999999999</v>
      </c>
      <c r="N54" s="332">
        <v>-8.4</v>
      </c>
    </row>
    <row r="55" spans="1:14">
      <c r="A55" s="248"/>
      <c r="B55" s="244"/>
      <c r="C55" s="244"/>
      <c r="D55" s="244"/>
      <c r="E55" s="244"/>
      <c r="F55" s="244"/>
      <c r="G55" s="310" t="s">
        <v>520</v>
      </c>
      <c r="H55" s="311"/>
      <c r="I55" s="319">
        <v>399586</v>
      </c>
      <c r="J55" s="320">
        <v>127990</v>
      </c>
      <c r="K55" s="321">
        <v>7.7</v>
      </c>
      <c r="L55" s="322">
        <v>316331</v>
      </c>
      <c r="M55" s="323">
        <v>38.6</v>
      </c>
      <c r="N55" s="324">
        <v>-30.9</v>
      </c>
    </row>
    <row r="56" spans="1:14">
      <c r="A56" s="248"/>
      <c r="B56" s="244"/>
      <c r="C56" s="244"/>
      <c r="D56" s="244"/>
      <c r="E56" s="244"/>
      <c r="F56" s="244"/>
      <c r="G56" s="325"/>
      <c r="H56" s="326" t="s">
        <v>518</v>
      </c>
      <c r="I56" s="327">
        <v>87119</v>
      </c>
      <c r="J56" s="328">
        <v>27905</v>
      </c>
      <c r="K56" s="329">
        <v>-24.8</v>
      </c>
      <c r="L56" s="330">
        <v>106387</v>
      </c>
      <c r="M56" s="331">
        <v>22.8</v>
      </c>
      <c r="N56" s="332">
        <v>-47.6</v>
      </c>
    </row>
    <row r="57" spans="1:14">
      <c r="A57" s="248"/>
      <c r="B57" s="244"/>
      <c r="C57" s="244"/>
      <c r="D57" s="244"/>
      <c r="E57" s="244"/>
      <c r="F57" s="244"/>
      <c r="G57" s="310" t="s">
        <v>521</v>
      </c>
      <c r="H57" s="311"/>
      <c r="I57" s="319">
        <v>615877</v>
      </c>
      <c r="J57" s="320">
        <v>202258</v>
      </c>
      <c r="K57" s="321">
        <v>58</v>
      </c>
      <c r="L57" s="322">
        <v>333013</v>
      </c>
      <c r="M57" s="323">
        <v>5.3</v>
      </c>
      <c r="N57" s="324">
        <v>52.7</v>
      </c>
    </row>
    <row r="58" spans="1:14">
      <c r="A58" s="248"/>
      <c r="B58" s="244"/>
      <c r="C58" s="244"/>
      <c r="D58" s="244"/>
      <c r="E58" s="244"/>
      <c r="F58" s="244"/>
      <c r="G58" s="325"/>
      <c r="H58" s="326" t="s">
        <v>518</v>
      </c>
      <c r="I58" s="327">
        <v>108033</v>
      </c>
      <c r="J58" s="328">
        <v>35479</v>
      </c>
      <c r="K58" s="329">
        <v>27.1</v>
      </c>
      <c r="L58" s="330">
        <v>126732</v>
      </c>
      <c r="M58" s="331">
        <v>19.100000000000001</v>
      </c>
      <c r="N58" s="332">
        <v>8</v>
      </c>
    </row>
    <row r="59" spans="1:14">
      <c r="A59" s="248"/>
      <c r="B59" s="244"/>
      <c r="C59" s="244"/>
      <c r="D59" s="244"/>
      <c r="E59" s="244"/>
      <c r="F59" s="244"/>
      <c r="G59" s="310" t="s">
        <v>522</v>
      </c>
      <c r="H59" s="311"/>
      <c r="I59" s="319">
        <v>543716</v>
      </c>
      <c r="J59" s="320">
        <v>181481</v>
      </c>
      <c r="K59" s="321">
        <v>-10.3</v>
      </c>
      <c r="L59" s="322">
        <v>280458</v>
      </c>
      <c r="M59" s="323">
        <v>-15.8</v>
      </c>
      <c r="N59" s="324">
        <v>5.5</v>
      </c>
    </row>
    <row r="60" spans="1:14">
      <c r="A60" s="248"/>
      <c r="B60" s="244"/>
      <c r="C60" s="244"/>
      <c r="D60" s="244"/>
      <c r="E60" s="244"/>
      <c r="F60" s="244"/>
      <c r="G60" s="325"/>
      <c r="H60" s="326" t="s">
        <v>518</v>
      </c>
      <c r="I60" s="333">
        <v>151031</v>
      </c>
      <c r="J60" s="328">
        <v>50411</v>
      </c>
      <c r="K60" s="329">
        <v>42.1</v>
      </c>
      <c r="L60" s="330">
        <v>127286</v>
      </c>
      <c r="M60" s="331">
        <v>0.4</v>
      </c>
      <c r="N60" s="332">
        <v>41.7</v>
      </c>
    </row>
    <row r="61" spans="1:14">
      <c r="A61" s="248"/>
      <c r="B61" s="244"/>
      <c r="C61" s="244"/>
      <c r="D61" s="244"/>
      <c r="E61" s="244"/>
      <c r="F61" s="244"/>
      <c r="G61" s="310" t="s">
        <v>523</v>
      </c>
      <c r="H61" s="334"/>
      <c r="I61" s="335">
        <v>497699</v>
      </c>
      <c r="J61" s="336">
        <v>160815</v>
      </c>
      <c r="K61" s="337">
        <v>11.7</v>
      </c>
      <c r="L61" s="338">
        <v>274852</v>
      </c>
      <c r="M61" s="339">
        <v>-0.3</v>
      </c>
      <c r="N61" s="324">
        <v>12</v>
      </c>
    </row>
    <row r="62" spans="1:14">
      <c r="A62" s="248"/>
      <c r="B62" s="244"/>
      <c r="C62" s="244"/>
      <c r="D62" s="244"/>
      <c r="E62" s="244"/>
      <c r="F62" s="244"/>
      <c r="G62" s="325"/>
      <c r="H62" s="326" t="s">
        <v>518</v>
      </c>
      <c r="I62" s="327">
        <v>125919</v>
      </c>
      <c r="J62" s="328">
        <v>40591</v>
      </c>
      <c r="K62" s="329">
        <v>-6.4</v>
      </c>
      <c r="L62" s="330">
        <v>111169</v>
      </c>
      <c r="M62" s="331">
        <v>0.5</v>
      </c>
      <c r="N62" s="332">
        <v>-6.9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3"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K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25.83</v>
      </c>
      <c r="G47" s="12">
        <v>29.38</v>
      </c>
      <c r="H47" s="12">
        <v>33.479999999999997</v>
      </c>
      <c r="I47" s="12">
        <v>41.21</v>
      </c>
      <c r="J47" s="13">
        <v>53.24</v>
      </c>
    </row>
    <row r="48" spans="2:10" ht="57.75" customHeight="1">
      <c r="B48" s="14"/>
      <c r="C48" s="1171" t="s">
        <v>4</v>
      </c>
      <c r="D48" s="1171"/>
      <c r="E48" s="1172"/>
      <c r="F48" s="15">
        <v>3.34</v>
      </c>
      <c r="G48" s="16">
        <v>3.25</v>
      </c>
      <c r="H48" s="16">
        <v>1.45</v>
      </c>
      <c r="I48" s="16">
        <v>4.08</v>
      </c>
      <c r="J48" s="17">
        <v>4.5999999999999996</v>
      </c>
    </row>
    <row r="49" spans="2:10" ht="57.75" customHeight="1" thickBot="1">
      <c r="B49" s="18"/>
      <c r="C49" s="1173" t="s">
        <v>5</v>
      </c>
      <c r="D49" s="1173"/>
      <c r="E49" s="1174"/>
      <c r="F49" s="19" t="s">
        <v>530</v>
      </c>
      <c r="G49" s="20">
        <v>0.81</v>
      </c>
      <c r="H49" s="20">
        <v>0.16</v>
      </c>
      <c r="I49" s="20">
        <v>8.82</v>
      </c>
      <c r="J49" s="21">
        <v>10.92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2017-05-18T23:30:48Z</cp:lastPrinted>
  <dcterms:created xsi:type="dcterms:W3CDTF">2017-02-15T15:12:08Z</dcterms:created>
  <dcterms:modified xsi:type="dcterms:W3CDTF">2017-05-19T02:09:13Z</dcterms:modified>
</cp:coreProperties>
</file>