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firstSheet="13" activeTab="1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 name="公会計指標分析・財政指標組合せ分析表" sheetId="18" r:id="rId14"/>
    <sheet name="施設類型別ストック情報分析表①" sheetId="19" r:id="rId15"/>
    <sheet name="施設類型別ストック情報分析表②" sheetId="20" r:id="rId16"/>
  </sheets>
  <calcPr calcId="145621" concurrentManualCount="2"/>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U34" i="9"/>
  <c r="U35" i="9" s="1"/>
  <c r="U36" i="9" s="1"/>
  <c r="C34" i="9"/>
  <c r="AM34" i="9" l="1"/>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l="1"/>
  <c r="BW36" i="9" s="1"/>
  <c r="BW37" i="9" s="1"/>
  <c r="BW38" i="9" s="1"/>
  <c r="BW39" i="9" s="1"/>
  <c r="BW40" i="9" s="1"/>
  <c r="BW41" i="9" s="1"/>
  <c r="BW42" i="9" s="1"/>
  <c r="CO34" i="9" l="1"/>
</calcChain>
</file>

<file path=xl/sharedStrings.xml><?xml version="1.0" encoding="utf-8"?>
<sst xmlns="http://schemas.openxmlformats.org/spreadsheetml/2006/main" count="1055" uniqueCount="566">
  <si>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</si>
  <si>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</si>
  <si>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</si>
  <si>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</si>
  <si>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</si>
  <si>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</si>
  <si>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</si>
  <si>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</si>
  <si>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</si>
  <si>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</si>
  <si>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</si>
  <si>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</si>
  <si>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</si>
  <si>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</si>
  <si>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</si>
  <si>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</si>
  <si>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</si>
  <si>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</si>
  <si>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</si>
  <si>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</si>
  <si>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</si>
  <si>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</si>
  <si>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</si>
  <si>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</si>
  <si>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</si>
  <si>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</si>
  <si>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</si>
  <si>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</si>
  <si>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</si>
  <si>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</si>
  <si>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</si>
  <si>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</si>
  <si>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</si>
  <si>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</si>
  <si>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</si>
  <si>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</si>
  <si>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</si>
  <si>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</si>
  <si>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</si>
  <si>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</si>
  <si>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</si>
  <si>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</si>
  <si>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</si>
  <si>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</si>
  <si>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</si>
  <si>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</si>
  <si>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</si>
  <si>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</si>
  <si>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</si>
  <si>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</si>
  <si>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</si>
  <si>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</si>
  <si>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</si>
  <si>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</si>
  <si>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</si>
  <si>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</si>
  <si>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</si>
  <si>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</si>
  <si>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</si>
  <si>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</si>
  <si>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</si>
  <si>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</si>
  <si>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</si>
  <si>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</si>
  <si>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</si>
  <si>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</si>
  <si>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</si>
  <si>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</si>
  <si>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Ⅰ－０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</si>
  <si>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</si>
  <si>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</si>
  <si>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</si>
  <si>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</si>
  <si>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</si>
  <si>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</si>
  <si>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</si>
  <si>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</si>
  <si>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</si>
  <si>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</si>
  <si>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</si>
  <si>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</si>
  <si>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横浜町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</si>
  <si>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</si>
  <si>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</si>
  <si>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</si>
  <si>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</si>
  <si>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</si>
  <si>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</si>
  <si>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</si>
  <si>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</si>
  <si>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</si>
  <si>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</si>
  <si>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</si>
  <si>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</si>
  <si>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</si>
  <si>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</si>
  <si>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</si>
  <si>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</si>
  <si>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</si>
  <si>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</si>
  <si>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</si>
  <si>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</si>
  <si>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</si>
  <si>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</si>
  <si>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</si>
  <si>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</si>
  <si>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</si>
  <si>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</si>
  <si>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</si>
  <si>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</si>
  <si>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</si>
  <si>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</si>
  <si>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</si>
  <si>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</si>
  <si>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</si>
  <si>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</si>
  <si>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積立金取崩し額</t>
    <phoneticPr fontId="18"/>
  </si>
  <si>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</si>
  <si>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</si>
  <si>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</si>
  <si>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</si>
  <si>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</si>
  <si>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</si>
  <si>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</si>
  <si>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</si>
  <si>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</si>
  <si>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</si>
  <si>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</si>
  <si>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</si>
  <si>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</si>
  <si>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</si>
  <si>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</si>
  <si>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</si>
  <si>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</si>
  <si>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</si>
  <si>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</si>
  <si>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</si>
  <si>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</si>
  <si>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</si>
  <si>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</si>
  <si>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</si>
  <si>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</si>
  <si>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</si>
  <si>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</si>
  <si>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</si>
  <si>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</si>
  <si>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</si>
  <si>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</si>
  <si>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</si>
  <si>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</si>
  <si>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</si>
  <si>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</si>
  <si>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</si>
  <si>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</si>
  <si>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</si>
  <si>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</si>
  <si>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</si>
  <si>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</si>
  <si>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</si>
  <si>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</si>
  <si>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</si>
  <si>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</si>
  <si>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</si>
  <si>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</si>
  <si>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</si>
  <si>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</si>
  <si>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</si>
  <si>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</si>
  <si>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</si>
  <si>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</si>
  <si>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</si>
  <si>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</si>
  <si>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</si>
  <si>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</si>
  <si>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</si>
  <si>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</si>
  <si>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</si>
  <si>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</si>
  <si>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</si>
  <si>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</si>
  <si>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</si>
  <si>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</si>
  <si>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</si>
  <si>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</si>
  <si>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</si>
  <si>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</si>
  <si>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</si>
  <si>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</si>
  <si>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</si>
  <si>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</si>
  <si>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</si>
  <si>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</si>
  <si>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</si>
  <si>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青森県横浜町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</si>
  <si>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</si>
  <si>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</si>
  <si>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</si>
  <si>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</si>
  <si>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</si>
  <si>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</si>
  <si>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</si>
  <si>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</si>
  <si>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</si>
  <si>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</si>
  <si>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</si>
  <si>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</si>
  <si>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</si>
  <si>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</si>
  <si>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</si>
  <si>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</si>
  <si>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</si>
  <si>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</si>
  <si>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</si>
  <si>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</si>
  <si>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</si>
  <si>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</si>
  <si>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</si>
  <si>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</si>
  <si>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</si>
  <si>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</si>
  <si>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</si>
  <si>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</si>
  <si>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</si>
  <si>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</si>
  <si>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</si>
  <si>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</si>
  <si>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</si>
  <si>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</si>
  <si>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</si>
  <si>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</si>
  <si>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</si>
  <si>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</si>
  <si>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</si>
  <si>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</si>
  <si>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</si>
  <si>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</si>
  <si>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</si>
  <si>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</si>
  <si>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</si>
  <si>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</si>
  <si>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</si>
  <si>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</si>
  <si>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</si>
  <si>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</si>
  <si>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</si>
  <si>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</si>
  <si>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</si>
  <si>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</si>
  <si>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</si>
  <si>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</si>
  <si>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</si>
  <si>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</si>
  <si>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</si>
  <si>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</si>
  <si>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</si>
  <si>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</si>
  <si>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</si>
  <si>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</si>
  <si>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</si>
  <si>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</si>
  <si>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</si>
  <si>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</si>
  <si>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</si>
  <si>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</si>
  <si>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</si>
  <si>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</si>
  <si>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</si>
  <si>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</si>
  <si>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</si>
  <si>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</si>
  <si>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</si>
  <si>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</si>
  <si>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</si>
  <si>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</si>
  <si>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</si>
  <si>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</si>
  <si>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</si>
  <si>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</si>
  <si>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</si>
  <si>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</si>
  <si>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</si>
  <si>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</si>
  <si>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</si>
  <si>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</si>
  <si>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</si>
  <si>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</si>
  <si>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</si>
  <si>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</si>
  <si>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</si>
  <si>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</si>
  <si>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</si>
  <si>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</si>
  <si>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</si>
  <si>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</si>
  <si>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</si>
  <si>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</si>
  <si>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</si>
  <si>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</si>
  <si>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</si>
  <si>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</si>
  <si>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</si>
  <si>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</si>
  <si>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</si>
  <si>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</si>
  <si>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</si>
  <si>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</si>
  <si>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</si>
  <si>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</si>
  <si>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</si>
  <si>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</si>
  <si>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</si>
  <si>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</si>
  <si>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</si>
  <si>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</si>
  <si>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</si>
  <si>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</si>
  <si>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</si>
  <si>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</si>
  <si>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</si>
  <si>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</si>
  <si>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</si>
  <si>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</si>
  <si>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</si>
  <si>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</si>
  <si>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</si>
  <si>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</si>
  <si>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</si>
  <si>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</si>
  <si>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</si>
  <si>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</si>
  <si>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</si>
  <si>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</si>
  <si>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</si>
  <si>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</si>
  <si>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</si>
  <si>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</si>
  <si>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</si>
  <si>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</si>
  <si>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</si>
  <si>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</si>
  <si>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</si>
  <si>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青森県横浜町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</si>
  <si>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</si>
  <si>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</si>
  <si>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</si>
  <si>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</si>
  <si>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</si>
  <si>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</si>
  <si>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</si>
  <si>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</si>
  <si>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</si>
  <si>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</si>
  <si>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</si>
  <si>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</si>
  <si>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</si>
  <si>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</si>
  <si>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</si>
  <si>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</si>
  <si>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</si>
  <si>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</si>
  <si>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</si>
  <si>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</si>
  <si>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</si>
  <si>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</si>
  <si>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</si>
  <si>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</si>
  <si>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</si>
  <si>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</si>
  <si>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</si>
  <si>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</si>
  <si>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</si>
  <si>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</si>
  <si>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</si>
  <si>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</si>
  <si>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</si>
  <si>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</si>
  <si>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</si>
  <si>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</si>
  <si>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</si>
  <si>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横浜町水道事業</t>
    <phoneticPr fontId="5"/>
  </si>
  <si>
    <t>法適用企業</t>
    <phoneticPr fontId="5"/>
  </si>
  <si>
    <t>百目木地区農業集落排水事業</t>
    <phoneticPr fontId="5"/>
  </si>
  <si>
    <t>法非適用企業</t>
    <phoneticPr fontId="5"/>
  </si>
  <si>
    <t>横浜町下水道事業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</si>
  <si>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</si>
  <si>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</si>
  <si>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</si>
  <si>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</si>
  <si>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</si>
  <si>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</si>
  <si>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</si>
  <si>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</si>
  <si>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</si>
  <si>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</si>
  <si>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</si>
  <si>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</si>
  <si>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</si>
  <si>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</si>
  <si>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</si>
  <si>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</si>
  <si>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</si>
  <si>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</si>
  <si>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</si>
  <si>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</si>
  <si>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</si>
  <si>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</si>
  <si>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</si>
  <si>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</si>
  <si>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</si>
  <si>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</si>
  <si>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</si>
  <si>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</si>
  <si>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</si>
  <si>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</si>
  <si>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</si>
  <si>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</si>
  <si>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</si>
  <si>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</si>
  <si>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</si>
  <si>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</si>
  <si>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</si>
  <si>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</si>
  <si>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</si>
  <si>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</si>
  <si>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</si>
  <si>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</si>
  <si>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</si>
  <si>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</si>
  <si>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</si>
  <si>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</si>
  <si>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</si>
  <si>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</si>
  <si>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</si>
  <si>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</si>
  <si>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</si>
  <si>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</si>
  <si>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</si>
  <si>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</si>
  <si>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</si>
  <si>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</si>
  <si>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</si>
  <si>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</si>
  <si>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百目木地区農業集落排水事業特別会計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</si>
  <si>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</si>
  <si>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</si>
  <si>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下水道事業特別会計</t>
    <phoneticPr fontId="5"/>
  </si>
  <si>
    <t>(Ｆ)</t>
    <phoneticPr fontId="5"/>
  </si>
  <si>
    <t>水道事業会計</t>
    <phoneticPr fontId="5"/>
  </si>
  <si>
    <t>将来負担比率（(Ｅ)－(Ｆ)）／（(Ｃ)－(Ｄ)）×１００</t>
    <rPh sb="0" eb="2">
      <t>ショウライ</t>
    </rPh>
    <rPh sb="2" eb="4">
      <t>フタン</t>
    </rPh>
    <rPh sb="4" eb="6">
      <t>ヒリツ</t>
    </rPh>
    <phoneticPr fontId="5"/>
  </si>
  <si>
    <t>介護保険特別会計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</si>
  <si>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</si>
  <si>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</si>
  <si>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</si>
  <si>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</si>
  <si>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</si>
  <si>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</si>
  <si>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</si>
  <si>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</si>
  <si>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</si>
  <si>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</si>
  <si>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</si>
  <si>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</si>
  <si>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</si>
  <si>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</si>
  <si>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</si>
  <si>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</si>
  <si>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</si>
  <si>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</si>
  <si>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</si>
  <si>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</si>
  <si>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</si>
  <si>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</si>
  <si>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</si>
  <si>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</si>
  <si>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</si>
  <si>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</si>
  <si>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</si>
  <si>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</si>
  <si>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</si>
  <si>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</si>
  <si>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</si>
  <si>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</si>
  <si>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</si>
  <si>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</si>
  <si>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</si>
  <si>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</si>
  <si>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</si>
  <si>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</si>
  <si>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</si>
  <si>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</si>
  <si>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</si>
  <si>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</si>
  <si>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</si>
  <si>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</si>
  <si>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</si>
  <si>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</si>
  <si>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</si>
  <si>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</si>
  <si>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</si>
  <si>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</si>
  <si>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</si>
  <si>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</si>
  <si>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</si>
  <si>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</si>
  <si>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</si>
  <si>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</si>
  <si>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</si>
  <si>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</si>
  <si>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</si>
  <si>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</si>
  <si>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</si>
  <si>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</si>
  <si>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</si>
  <si>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</si>
  <si>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</si>
  <si>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</si>
  <si>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</si>
  <si>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</si>
  <si>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</si>
  <si>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</si>
  <si>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</si>
  <si>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</si>
  <si>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</si>
  <si>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</si>
  <si>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</si>
  <si>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</si>
  <si>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</si>
  <si>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</si>
  <si>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</si>
  <si>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</si>
  <si>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</si>
  <si>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</si>
  <si>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</si>
  <si>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横浜町水道事業</t>
  </si>
  <si>
    <t>国民健康保険特別会計</t>
  </si>
  <si>
    <t>介護保険特別会計</t>
  </si>
  <si>
    <t>一般会計</t>
  </si>
  <si>
    <t>後期高齢者医療特別会計</t>
  </si>
  <si>
    <t>百目木地区農業集落排水事業</t>
  </si>
  <si>
    <t>横浜町下水道事業</t>
  </si>
  <si>
    <t>その他会計（赤字）</t>
  </si>
  <si>
    <t>その他会計（黒字）</t>
  </si>
  <si>
    <t>北部上北広域事務組合（一般会計）</t>
    <rPh sb="0" eb="2">
      <t>ホクブ</t>
    </rPh>
    <rPh sb="2" eb="4">
      <t>カミキタ</t>
    </rPh>
    <rPh sb="4" eb="6">
      <t>コウイキ</t>
    </rPh>
    <rPh sb="6" eb="8">
      <t>ジム</t>
    </rPh>
    <rPh sb="8" eb="10">
      <t>クミアイ</t>
    </rPh>
    <rPh sb="11" eb="13">
      <t>イッパン</t>
    </rPh>
    <rPh sb="13" eb="15">
      <t>カイケイ</t>
    </rPh>
    <phoneticPr fontId="2"/>
  </si>
  <si>
    <t>北部上北広域事務組合（病院関係）</t>
    <rPh sb="0" eb="2">
      <t>ホクブ</t>
    </rPh>
    <rPh sb="2" eb="4">
      <t>カミキタ</t>
    </rPh>
    <rPh sb="4" eb="6">
      <t>コウイキ</t>
    </rPh>
    <rPh sb="6" eb="8">
      <t>ジム</t>
    </rPh>
    <rPh sb="8" eb="10">
      <t>クミアイ</t>
    </rPh>
    <rPh sb="11" eb="13">
      <t>ビョウイン</t>
    </rPh>
    <rPh sb="13" eb="15">
      <t>カンケイ</t>
    </rPh>
    <phoneticPr fontId="2"/>
  </si>
  <si>
    <t>下北地域広域行政事務組合</t>
    <rPh sb="0" eb="2">
      <t>シモキタ</t>
    </rPh>
    <rPh sb="2" eb="4">
      <t>チイキ</t>
    </rPh>
    <rPh sb="4" eb="6">
      <t>コウイキ</t>
    </rPh>
    <rPh sb="6" eb="8">
      <t>ギョウセイ</t>
    </rPh>
    <rPh sb="8" eb="10">
      <t>ジム</t>
    </rPh>
    <rPh sb="10" eb="12">
      <t>クミアイ</t>
    </rPh>
    <phoneticPr fontId="2"/>
  </si>
  <si>
    <t>上北地方教育・福祉事務組合</t>
    <rPh sb="0" eb="2">
      <t>カミキタ</t>
    </rPh>
    <rPh sb="2" eb="4">
      <t>チホウ</t>
    </rPh>
    <rPh sb="4" eb="6">
      <t>キョウイク</t>
    </rPh>
    <rPh sb="7" eb="9">
      <t>フクシ</t>
    </rPh>
    <rPh sb="9" eb="11">
      <t>ジム</t>
    </rPh>
    <rPh sb="11" eb="13">
      <t>クミアイ</t>
    </rPh>
    <phoneticPr fontId="2"/>
  </si>
  <si>
    <t>青森県市町村職員退職手当組合</t>
    <rPh sb="0" eb="3">
      <t>アオモリケン</t>
    </rPh>
    <rPh sb="3" eb="6">
      <t>シチョウソン</t>
    </rPh>
    <rPh sb="6" eb="8">
      <t>ショクイン</t>
    </rPh>
    <rPh sb="8" eb="10">
      <t>タイショク</t>
    </rPh>
    <rPh sb="10" eb="12">
      <t>テアテ</t>
    </rPh>
    <rPh sb="12" eb="14">
      <t>クミアイ</t>
    </rPh>
    <phoneticPr fontId="2"/>
  </si>
  <si>
    <t>青森県市町村総合事務組合</t>
    <rPh sb="0" eb="3">
      <t>アオモリケン</t>
    </rPh>
    <rPh sb="3" eb="6">
      <t>シチョウソン</t>
    </rPh>
    <rPh sb="6" eb="8">
      <t>ソウゴウ</t>
    </rPh>
    <rPh sb="8" eb="10">
      <t>ジム</t>
    </rPh>
    <rPh sb="10" eb="12">
      <t>クミアイ</t>
    </rPh>
    <phoneticPr fontId="2"/>
  </si>
  <si>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2"/>
  </si>
  <si>
    <t>青森県後期高齢者医療広域連合（特別会計）</t>
    <rPh sb="0" eb="3">
      <t>アオモリケン</t>
    </rPh>
    <rPh sb="3" eb="5">
      <t>コウキ</t>
    </rPh>
    <rPh sb="5" eb="8">
      <t>コウレイシャ</t>
    </rPh>
    <rPh sb="8" eb="10">
      <t>イリョウ</t>
    </rPh>
    <rPh sb="10" eb="12">
      <t>コウイキ</t>
    </rPh>
    <rPh sb="12" eb="14">
      <t>レンゴウ</t>
    </rPh>
    <rPh sb="15" eb="17">
      <t>トクベツ</t>
    </rPh>
    <rPh sb="17" eb="19">
      <t>カイケイ</t>
    </rPh>
    <phoneticPr fontId="2"/>
  </si>
  <si>
    <t>青森県交通災害共済組合</t>
    <rPh sb="0" eb="3">
      <t>アオモリケン</t>
    </rPh>
    <rPh sb="3" eb="5">
      <t>コウツウ</t>
    </rPh>
    <rPh sb="5" eb="7">
      <t>サイガイ</t>
    </rPh>
    <rPh sb="7" eb="9">
      <t>キョウサイ</t>
    </rPh>
    <rPh sb="9" eb="11">
      <t>クミアイ</t>
    </rPh>
    <phoneticPr fontId="2"/>
  </si>
  <si>
    <t>(株)よこはまロマン創社</t>
    <rPh sb="0" eb="3">
      <t>カブ</t>
    </rPh>
    <rPh sb="10" eb="11">
      <t>ソウ</t>
    </rPh>
    <rPh sb="11" eb="12">
      <t>シャ</t>
    </rPh>
    <phoneticPr fontId="2"/>
  </si>
  <si>
    <t>-</t>
    <phoneticPr fontId="2"/>
  </si>
  <si>
    <t>法適用企業</t>
    <rPh sb="0" eb="1">
      <t>ホウ</t>
    </rPh>
    <rPh sb="1" eb="3">
      <t>テキヨウ</t>
    </rPh>
    <rPh sb="3" eb="5">
      <t>キギョウ</t>
    </rPh>
    <phoneticPr fontId="2"/>
  </si>
  <si>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</si>
  <si>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</si>
  <si>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</si>
  <si>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</si>
  <si>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</si>
  <si>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</si>
  <si>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</si>
  <si>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有形固定資産減価償却率</t>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</si>
  <si>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</si>
  <si>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</si>
  <si>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</si>
  <si>
    <t>将来負担比率について平成26年度より類似団体平均と同等となっており、主な要因としては地方債現在高の減及び財政調整基金の積み立てによる充等可能基金の増があげられる。今後も公債費等義務的経費の削減を中心とする行財政改革を進め、財政の健全化に努める。
実質公債費比率について、年々減少しており類似団体平均を下回っている。主な要因として、大型投資事業の適切な取捨選択及び交付金等の活用を行い、地方債への依存を避けたことがあげられる。今後とも、緊急度・住民ニーズを的確に把握した事業の選択により起債に大きく頼ることのない財政運営に努める。</t>
    <rPh sb="0" eb="2">
      <t>ショウライ</t>
    </rPh>
    <rPh sb="2" eb="4">
      <t>フタン</t>
    </rPh>
    <rPh sb="4" eb="6">
      <t>ヒリツ</t>
    </rPh>
    <rPh sb="10" eb="12">
      <t>ヘイセイ</t>
    </rPh>
    <rPh sb="14" eb="16">
      <t>ネンド</t>
    </rPh>
    <rPh sb="18" eb="20">
      <t>ルイジ</t>
    </rPh>
    <rPh sb="20" eb="22">
      <t>ダンタイ</t>
    </rPh>
    <rPh sb="22" eb="24">
      <t>ヘイキン</t>
    </rPh>
    <rPh sb="25" eb="27">
      <t>ドウトウ</t>
    </rPh>
    <rPh sb="34" eb="35">
      <t>オモ</t>
    </rPh>
    <rPh sb="36" eb="38">
      <t>ヨウイン</t>
    </rPh>
    <rPh sb="42" eb="44">
      <t>チホウ</t>
    </rPh>
    <rPh sb="44" eb="45">
      <t>サイ</t>
    </rPh>
    <rPh sb="45" eb="47">
      <t>ゲンザイ</t>
    </rPh>
    <rPh sb="47" eb="48">
      <t>ダカ</t>
    </rPh>
    <rPh sb="49" eb="50">
      <t>ゲン</t>
    </rPh>
    <rPh sb="50" eb="51">
      <t>オヨ</t>
    </rPh>
    <rPh sb="52" eb="54">
      <t>ザイセイ</t>
    </rPh>
    <rPh sb="54" eb="56">
      <t>チョウセイ</t>
    </rPh>
    <rPh sb="56" eb="58">
      <t>キキン</t>
    </rPh>
    <rPh sb="59" eb="60">
      <t>ツ</t>
    </rPh>
    <rPh sb="61" eb="62">
      <t>タ</t>
    </rPh>
    <rPh sb="66" eb="67">
      <t>ジュウ</t>
    </rPh>
    <rPh sb="67" eb="68">
      <t>トウ</t>
    </rPh>
    <rPh sb="68" eb="70">
      <t>カノウ</t>
    </rPh>
    <rPh sb="70" eb="72">
      <t>キキン</t>
    </rPh>
    <rPh sb="73" eb="74">
      <t>ゾウ</t>
    </rPh>
    <rPh sb="81" eb="83">
      <t>コンゴ</t>
    </rPh>
    <rPh sb="84" eb="86">
      <t>コウサイ</t>
    </rPh>
    <rPh sb="86" eb="87">
      <t>ヒ</t>
    </rPh>
    <rPh sb="87" eb="88">
      <t>トウ</t>
    </rPh>
    <rPh sb="88" eb="91">
      <t>ギムテキ</t>
    </rPh>
    <rPh sb="91" eb="93">
      <t>ケイヒ</t>
    </rPh>
    <rPh sb="94" eb="96">
      <t>サクゲン</t>
    </rPh>
    <rPh sb="97" eb="99">
      <t>チュウシン</t>
    </rPh>
    <rPh sb="102" eb="105">
      <t>ギョウザイセイ</t>
    </rPh>
    <rPh sb="105" eb="107">
      <t>カイカク</t>
    </rPh>
    <rPh sb="108" eb="109">
      <t>スス</t>
    </rPh>
    <rPh sb="111" eb="113">
      <t>ザイセイ</t>
    </rPh>
    <rPh sb="114" eb="117">
      <t>ケンゼンカ</t>
    </rPh>
    <rPh sb="118" eb="119">
      <t>ツト</t>
    </rPh>
    <rPh sb="123" eb="125">
      <t>ジッシツ</t>
    </rPh>
    <rPh sb="125" eb="128">
      <t>コウサイヒ</t>
    </rPh>
    <rPh sb="128" eb="130">
      <t>ヒリツ</t>
    </rPh>
    <rPh sb="135" eb="137">
      <t>ネンネン</t>
    </rPh>
    <rPh sb="137" eb="139">
      <t>ゲンショウ</t>
    </rPh>
    <rPh sb="143" eb="145">
      <t>ルイジ</t>
    </rPh>
    <rPh sb="145" eb="147">
      <t>ダンタイ</t>
    </rPh>
    <rPh sb="147" eb="149">
      <t>ヘイキン</t>
    </rPh>
    <rPh sb="150" eb="152">
      <t>シタマワ</t>
    </rPh>
    <rPh sb="157" eb="158">
      <t>オモ</t>
    </rPh>
    <rPh sb="159" eb="161">
      <t>ヨウイン</t>
    </rPh>
    <rPh sb="165" eb="167">
      <t>オオガタ</t>
    </rPh>
    <rPh sb="167" eb="169">
      <t>トウシ</t>
    </rPh>
    <rPh sb="169" eb="171">
      <t>ジギョウ</t>
    </rPh>
    <rPh sb="172" eb="174">
      <t>テキセツ</t>
    </rPh>
    <rPh sb="175" eb="177">
      <t>シュシャ</t>
    </rPh>
    <rPh sb="177" eb="179">
      <t>センタク</t>
    </rPh>
    <rPh sb="179" eb="180">
      <t>オヨ</t>
    </rPh>
    <rPh sb="181" eb="184">
      <t>コウフキン</t>
    </rPh>
    <rPh sb="184" eb="185">
      <t>トウ</t>
    </rPh>
    <rPh sb="186" eb="188">
      <t>カツヨウ</t>
    </rPh>
    <rPh sb="189" eb="190">
      <t>オコナ</t>
    </rPh>
    <rPh sb="192" eb="194">
      <t>チホウ</t>
    </rPh>
    <rPh sb="194" eb="195">
      <t>サイ</t>
    </rPh>
    <rPh sb="197" eb="199">
      <t>イゾン</t>
    </rPh>
    <rPh sb="200" eb="201">
      <t>サ</t>
    </rPh>
    <rPh sb="212" eb="214">
      <t>コンゴ</t>
    </rPh>
    <rPh sb="217" eb="220">
      <t>キンキュウド</t>
    </rPh>
    <rPh sb="221" eb="223">
      <t>ジュウミン</t>
    </rPh>
    <rPh sb="227" eb="229">
      <t>テキカク</t>
    </rPh>
    <rPh sb="230" eb="232">
      <t>ハアク</t>
    </rPh>
    <rPh sb="234" eb="236">
      <t>ジギョウ</t>
    </rPh>
    <rPh sb="237" eb="239">
      <t>センタク</t>
    </rPh>
    <rPh sb="242" eb="244">
      <t>キサイ</t>
    </rPh>
    <rPh sb="245" eb="246">
      <t>オオ</t>
    </rPh>
    <rPh sb="248" eb="249">
      <t>タヨ</t>
    </rPh>
    <rPh sb="255" eb="257">
      <t>ザイセイ</t>
    </rPh>
    <rPh sb="257" eb="259">
      <t>ウンエイ</t>
    </rPh>
    <rPh sb="260" eb="261">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</si>
</sst>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0"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180" fontId="1" fillId="0" borderId="0" xfId="34" applyNumberFormat="1" applyFont="1" applyFill="1" applyBorder="1">
      <alignment vertical="center"/>
    </xf>
    <xf numFmtId="0" fontId="31" fillId="0" borderId="0" xfId="38" applyFont="1" applyAlignment="1">
      <alignment vertical="center"/>
    </xf>
    <xf numFmtId="188" fontId="1" fillId="0" borderId="0" xfId="34" applyNumberFormat="1" applyFont="1" applyFill="1" applyBorder="1">
      <alignment vertical="center"/>
    </xf>
    <xf numFmtId="179" fontId="1" fillId="5" borderId="34" xfId="35" applyNumberFormat="1" applyFont="1" applyFill="1" applyBorder="1" applyAlignment="1">
      <alignment horizontal="center" vertical="center" wrapText="1"/>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178" fontId="1" fillId="0" borderId="0" xfId="34" applyNumberFormat="1" applyFont="1" applyFill="1" applyBorder="1">
      <alignment vertical="center"/>
    </xf>
    <xf numFmtId="178" fontId="30"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2" fillId="5" borderId="0" xfId="5" applyFont="1" applyFill="1"/>
    <xf numFmtId="0" fontId="8" fillId="5" borderId="0" xfId="5" applyFont="1" applyFill="1" applyAlignment="1" applyProtection="1">
      <protection hidden="1"/>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216155</c:v>
                </c:pt>
                <c:pt idx="1">
                  <c:v>228305</c:v>
                </c:pt>
                <c:pt idx="2">
                  <c:v>316331</c:v>
                </c:pt>
                <c:pt idx="3">
                  <c:v>333013</c:v>
                </c:pt>
                <c:pt idx="4">
                  <c:v>280458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154618</c:v>
                </c:pt>
                <c:pt idx="1">
                  <c:v>42336</c:v>
                </c:pt>
                <c:pt idx="2">
                  <c:v>168358</c:v>
                </c:pt>
                <c:pt idx="3">
                  <c:v>183346</c:v>
                </c:pt>
                <c:pt idx="4">
                  <c:v>334281</c:v>
                </c:pt>
              </c:numCache>
            </c:numRef>
          </c:val>
          <c:smooth val="0"/>
        </c:ser>
        <c:dLbls>
          <c:showLegendKey val="0"/>
          <c:showVal val="0"/>
          <c:showCatName val="0"/>
          <c:showSerName val="0"/>
          <c:showPercent val="0"/>
          <c:showBubbleSize val="0"/>
        </c:dLbls>
        <c:marker val="1"/>
        <c:smooth val="0"/>
        <c:axId val="135873664"/>
        <c:axId val="135876992"/>
      </c:lineChart>
      <c:catAx>
        <c:axId val="1358736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876992"/>
        <c:crosses val="autoZero"/>
        <c:auto val="1"/>
        <c:lblAlgn val="ctr"/>
        <c:lblOffset val="100"/>
        <c:tickLblSkip val="1"/>
        <c:tickMarkSkip val="1"/>
        <c:noMultiLvlLbl val="0"/>
      </c:catAx>
      <c:valAx>
        <c:axId val="135876992"/>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8736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4.01</c:v>
                </c:pt>
                <c:pt idx="1">
                  <c:v>3.15</c:v>
                </c:pt>
                <c:pt idx="2">
                  <c:v>4.3099999999999996</c:v>
                </c:pt>
                <c:pt idx="3">
                  <c:v>2.39</c:v>
                </c:pt>
                <c:pt idx="4">
                  <c:v>1.35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24.45</c:v>
                </c:pt>
                <c:pt idx="1">
                  <c:v>30.95</c:v>
                </c:pt>
                <c:pt idx="2">
                  <c:v>44.34</c:v>
                </c:pt>
                <c:pt idx="3">
                  <c:v>60.67</c:v>
                </c:pt>
                <c:pt idx="4">
                  <c:v>75.81</c:v>
                </c:pt>
              </c:numCache>
            </c:numRef>
          </c:val>
        </c:ser>
        <c:dLbls>
          <c:showLegendKey val="0"/>
          <c:showVal val="0"/>
          <c:showCatName val="0"/>
          <c:showSerName val="0"/>
          <c:showPercent val="0"/>
          <c:showBubbleSize val="0"/>
        </c:dLbls>
        <c:gapWidth val="250"/>
        <c:overlap val="100"/>
        <c:axId val="122891264"/>
        <c:axId val="1229098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4.6100000000000003</c:v>
                </c:pt>
                <c:pt idx="1">
                  <c:v>5.42</c:v>
                </c:pt>
                <c:pt idx="2">
                  <c:v>13.44</c:v>
                </c:pt>
                <c:pt idx="3">
                  <c:v>11.08</c:v>
                </c:pt>
                <c:pt idx="4">
                  <c:v>14.14</c:v>
                </c:pt>
              </c:numCache>
            </c:numRef>
          </c:val>
          <c:smooth val="0"/>
        </c:ser>
        <c:dLbls>
          <c:showLegendKey val="0"/>
          <c:showVal val="0"/>
          <c:showCatName val="0"/>
          <c:showSerName val="0"/>
          <c:showPercent val="0"/>
          <c:showBubbleSize val="0"/>
        </c:dLbls>
        <c:marker val="1"/>
        <c:smooth val="0"/>
        <c:axId val="122891264"/>
        <c:axId val="122909824"/>
      </c:lineChart>
      <c:catAx>
        <c:axId val="122891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2909824"/>
        <c:crosses val="autoZero"/>
        <c:auto val="1"/>
        <c:lblAlgn val="ctr"/>
        <c:lblOffset val="100"/>
        <c:tickLblSkip val="1"/>
        <c:tickMarkSkip val="1"/>
        <c:noMultiLvlLbl val="0"/>
      </c:catAx>
      <c:valAx>
        <c:axId val="122909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891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横浜町下水道事業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百目木地区農業集落排水事業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0.03</c:v>
                </c:pt>
                <c:pt idx="2">
                  <c:v>#N/A</c:v>
                </c:pt>
                <c:pt idx="3">
                  <c:v>0.02</c:v>
                </c:pt>
                <c:pt idx="4">
                  <c:v>#N/A</c:v>
                </c:pt>
                <c:pt idx="5">
                  <c:v>0.02</c:v>
                </c:pt>
                <c:pt idx="6">
                  <c:v>#N/A</c:v>
                </c:pt>
                <c:pt idx="7">
                  <c:v>0.01</c:v>
                </c:pt>
                <c:pt idx="8">
                  <c:v>#N/A</c:v>
                </c:pt>
                <c:pt idx="9">
                  <c:v>0.01</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0.01</c:v>
                </c:pt>
                <c:pt idx="2">
                  <c:v>#N/A</c:v>
                </c:pt>
                <c:pt idx="3">
                  <c:v>0.02</c:v>
                </c:pt>
                <c:pt idx="4">
                  <c:v>#N/A</c:v>
                </c:pt>
                <c:pt idx="5">
                  <c:v>0</c:v>
                </c:pt>
                <c:pt idx="6">
                  <c:v>#N/A</c:v>
                </c:pt>
                <c:pt idx="7">
                  <c:v>0.02</c:v>
                </c:pt>
                <c:pt idx="8">
                  <c:v>#N/A</c:v>
                </c:pt>
                <c:pt idx="9">
                  <c:v>0.01</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4.01</c:v>
                </c:pt>
                <c:pt idx="2">
                  <c:v>#N/A</c:v>
                </c:pt>
                <c:pt idx="3">
                  <c:v>3.14</c:v>
                </c:pt>
                <c:pt idx="4">
                  <c:v>#N/A</c:v>
                </c:pt>
                <c:pt idx="5">
                  <c:v>4.3</c:v>
                </c:pt>
                <c:pt idx="6">
                  <c:v>#N/A</c:v>
                </c:pt>
                <c:pt idx="7">
                  <c:v>2.39</c:v>
                </c:pt>
                <c:pt idx="8">
                  <c:v>#N/A</c:v>
                </c:pt>
                <c:pt idx="9">
                  <c:v>1.34</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1.1299999999999999</c:v>
                </c:pt>
                <c:pt idx="2">
                  <c:v>#N/A</c:v>
                </c:pt>
                <c:pt idx="3">
                  <c:v>1.1499999999999999</c:v>
                </c:pt>
                <c:pt idx="4">
                  <c:v>#N/A</c:v>
                </c:pt>
                <c:pt idx="5">
                  <c:v>1.94</c:v>
                </c:pt>
                <c:pt idx="6">
                  <c:v>#N/A</c:v>
                </c:pt>
                <c:pt idx="7">
                  <c:v>0.7</c:v>
                </c:pt>
                <c:pt idx="8">
                  <c:v>#N/A</c:v>
                </c:pt>
                <c:pt idx="9">
                  <c:v>2.44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3.72</c:v>
                </c:pt>
                <c:pt idx="2">
                  <c:v>#N/A</c:v>
                </c:pt>
                <c:pt idx="3">
                  <c:v>3.42</c:v>
                </c:pt>
                <c:pt idx="4">
                  <c:v>#N/A</c:v>
                </c:pt>
                <c:pt idx="5">
                  <c:v>3.65</c:v>
                </c:pt>
                <c:pt idx="6">
                  <c:v>#N/A</c:v>
                </c:pt>
                <c:pt idx="7">
                  <c:v>3.97</c:v>
                </c:pt>
                <c:pt idx="8">
                  <c:v>#N/A</c:v>
                </c:pt>
                <c:pt idx="9">
                  <c:v>3.59</c:v>
                </c:pt>
              </c:numCache>
            </c:numRef>
          </c:val>
        </c:ser>
        <c:ser>
          <c:idx val="9"/>
          <c:order val="9"/>
          <c:tx>
            <c:strRef>
              <c:f>データシート!$A$36</c:f>
              <c:strCache>
                <c:ptCount val="1"/>
                <c:pt idx="0">
                  <c:v>横浜町水道事業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8.39</c:v>
                </c:pt>
                <c:pt idx="2">
                  <c:v>#N/A</c:v>
                </c:pt>
                <c:pt idx="3">
                  <c:v>7.69</c:v>
                </c:pt>
                <c:pt idx="4">
                  <c:v>#N/A</c:v>
                </c:pt>
                <c:pt idx="5">
                  <c:v>5.67</c:v>
                </c:pt>
                <c:pt idx="6">
                  <c:v>#N/A</c:v>
                </c:pt>
                <c:pt idx="7">
                  <c:v>4.8499999999999996</c:v>
                </c:pt>
                <c:pt idx="8">
                  <c:v>#N/A</c:v>
                </c:pt>
                <c:pt idx="9">
                  <c:v>4.78</c:v>
                </c:pt>
              </c:numCache>
            </c:numRef>
          </c:val>
        </c:ser>
        <c:dLbls>
          <c:showLegendKey val="0"/>
          <c:showVal val="0"/>
          <c:showCatName val="0"/>
          <c:showSerName val="0"/>
          <c:showPercent val="0"/>
          <c:showBubbleSize val="0"/>
        </c:dLbls>
        <c:gapWidth val="150"/>
        <c:overlap val="100"/>
        <c:axId val="123212544"/>
        <c:axId val="123214080"/>
      </c:barChart>
      <c:catAx>
        <c:axId val="123212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214080"/>
        <c:crosses val="autoZero"/>
        <c:auto val="1"/>
        <c:lblAlgn val="ctr"/>
        <c:lblOffset val="100"/>
        <c:tickLblSkip val="1"/>
        <c:tickMarkSkip val="1"/>
        <c:noMultiLvlLbl val="0"/>
      </c:catAx>
      <c:valAx>
        <c:axId val="1232140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2125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295</c:v>
                </c:pt>
                <c:pt idx="5">
                  <c:v>295</c:v>
                </c:pt>
                <c:pt idx="8">
                  <c:v>294</c:v>
                </c:pt>
                <c:pt idx="11">
                  <c:v>309</c:v>
                </c:pt>
                <c:pt idx="14">
                  <c:v>310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1</c:v>
                </c:pt>
                <c:pt idx="3">
                  <c:v>41</c:v>
                </c:pt>
                <c:pt idx="6">
                  <c:v>14</c:v>
                </c:pt>
                <c:pt idx="9">
                  <c:v>14</c:v>
                </c:pt>
                <c:pt idx="12">
                  <c:v>14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88</c:v>
                </c:pt>
                <c:pt idx="3">
                  <c:v>60</c:v>
                </c:pt>
                <c:pt idx="6">
                  <c:v>31</c:v>
                </c:pt>
                <c:pt idx="9">
                  <c:v>31</c:v>
                </c:pt>
                <c:pt idx="12">
                  <c:v>29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36</c:v>
                </c:pt>
                <c:pt idx="3">
                  <c:v>36</c:v>
                </c:pt>
                <c:pt idx="6">
                  <c:v>37</c:v>
                </c:pt>
                <c:pt idx="9">
                  <c:v>35</c:v>
                </c:pt>
                <c:pt idx="12">
                  <c:v>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327</c:v>
                </c:pt>
                <c:pt idx="3">
                  <c:v>331</c:v>
                </c:pt>
                <c:pt idx="6">
                  <c:v>332</c:v>
                </c:pt>
                <c:pt idx="9">
                  <c:v>341</c:v>
                </c:pt>
                <c:pt idx="12">
                  <c:v>342</c:v>
                </c:pt>
              </c:numCache>
            </c:numRef>
          </c:val>
        </c:ser>
        <c:dLbls>
          <c:showLegendKey val="0"/>
          <c:showVal val="0"/>
          <c:showCatName val="0"/>
          <c:showSerName val="0"/>
          <c:showPercent val="0"/>
          <c:showBubbleSize val="0"/>
        </c:dLbls>
        <c:gapWidth val="100"/>
        <c:overlap val="100"/>
        <c:axId val="123321728"/>
        <c:axId val="1233280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157</c:v>
                </c:pt>
                <c:pt idx="2">
                  <c:v>#N/A</c:v>
                </c:pt>
                <c:pt idx="3">
                  <c:v>#N/A</c:v>
                </c:pt>
                <c:pt idx="4">
                  <c:v>173</c:v>
                </c:pt>
                <c:pt idx="5">
                  <c:v>#N/A</c:v>
                </c:pt>
                <c:pt idx="6">
                  <c:v>#N/A</c:v>
                </c:pt>
                <c:pt idx="7">
                  <c:v>120</c:v>
                </c:pt>
                <c:pt idx="8">
                  <c:v>#N/A</c:v>
                </c:pt>
                <c:pt idx="9">
                  <c:v>#N/A</c:v>
                </c:pt>
                <c:pt idx="10">
                  <c:v>112</c:v>
                </c:pt>
                <c:pt idx="11">
                  <c:v>#N/A</c:v>
                </c:pt>
                <c:pt idx="12">
                  <c:v>#N/A</c:v>
                </c:pt>
                <c:pt idx="13">
                  <c:v>106</c:v>
                </c:pt>
                <c:pt idx="14">
                  <c:v>#N/A</c:v>
                </c:pt>
              </c:numCache>
            </c:numRef>
          </c:val>
          <c:smooth val="0"/>
        </c:ser>
        <c:dLbls>
          <c:showLegendKey val="0"/>
          <c:showVal val="0"/>
          <c:showCatName val="0"/>
          <c:showSerName val="0"/>
          <c:showPercent val="0"/>
          <c:showBubbleSize val="0"/>
        </c:dLbls>
        <c:marker val="1"/>
        <c:smooth val="0"/>
        <c:axId val="123321728"/>
        <c:axId val="123328000"/>
      </c:lineChart>
      <c:catAx>
        <c:axId val="123321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328000"/>
        <c:crosses val="autoZero"/>
        <c:auto val="1"/>
        <c:lblAlgn val="ctr"/>
        <c:lblOffset val="100"/>
        <c:tickLblSkip val="1"/>
        <c:tickMarkSkip val="1"/>
        <c:noMultiLvlLbl val="0"/>
      </c:catAx>
      <c:valAx>
        <c:axId val="1233280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321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2972</c:v>
                </c:pt>
                <c:pt idx="5">
                  <c:v>2872</c:v>
                </c:pt>
                <c:pt idx="8">
                  <c:v>2909</c:v>
                </c:pt>
                <c:pt idx="11">
                  <c:v>2868</c:v>
                </c:pt>
                <c:pt idx="14">
                  <c:v>2711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38</c:v>
                </c:pt>
                <c:pt idx="5">
                  <c:v>56</c:v>
                </c:pt>
                <c:pt idx="8">
                  <c:v>72</c:v>
                </c:pt>
                <c:pt idx="11">
                  <c:v>77</c:v>
                </c:pt>
                <c:pt idx="14">
                  <c:v>76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1349</c:v>
                </c:pt>
                <c:pt idx="5">
                  <c:v>1460</c:v>
                </c:pt>
                <c:pt idx="8">
                  <c:v>1831</c:v>
                </c:pt>
                <c:pt idx="11">
                  <c:v>2179</c:v>
                </c:pt>
                <c:pt idx="14">
                  <c:v>2529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98</c:v>
                </c:pt>
                <c:pt idx="3">
                  <c:v>48</c:v>
                </c:pt>
                <c:pt idx="6">
                  <c:v>13</c:v>
                </c:pt>
                <c:pt idx="9">
                  <c:v>2</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1188</c:v>
                </c:pt>
                <c:pt idx="3">
                  <c:v>941</c:v>
                </c:pt>
                <c:pt idx="6">
                  <c:v>922</c:v>
                </c:pt>
                <c:pt idx="9">
                  <c:v>849</c:v>
                </c:pt>
                <c:pt idx="12">
                  <c:v>756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284</c:v>
                </c:pt>
                <c:pt idx="3">
                  <c:v>236</c:v>
                </c:pt>
                <c:pt idx="6">
                  <c:v>226</c:v>
                </c:pt>
                <c:pt idx="9">
                  <c:v>196</c:v>
                </c:pt>
                <c:pt idx="12">
                  <c:v>169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301</c:v>
                </c:pt>
                <c:pt idx="3">
                  <c:v>279</c:v>
                </c:pt>
                <c:pt idx="6">
                  <c:v>257</c:v>
                </c:pt>
                <c:pt idx="9">
                  <c:v>275</c:v>
                </c:pt>
                <c:pt idx="12">
                  <c:v>238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3440</c:v>
                </c:pt>
                <c:pt idx="3">
                  <c:v>3337</c:v>
                </c:pt>
                <c:pt idx="6">
                  <c:v>3415</c:v>
                </c:pt>
                <c:pt idx="9">
                  <c:v>3321</c:v>
                </c:pt>
                <c:pt idx="12">
                  <c:v>3239</c:v>
                </c:pt>
              </c:numCache>
            </c:numRef>
          </c:val>
        </c:ser>
        <c:dLbls>
          <c:showLegendKey val="0"/>
          <c:showVal val="0"/>
          <c:showCatName val="0"/>
          <c:showSerName val="0"/>
          <c:showPercent val="0"/>
          <c:showBubbleSize val="0"/>
        </c:dLbls>
        <c:gapWidth val="100"/>
        <c:overlap val="100"/>
        <c:axId val="123725312"/>
        <c:axId val="1237272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952</c:v>
                </c:pt>
                <c:pt idx="2">
                  <c:v>#N/A</c:v>
                </c:pt>
                <c:pt idx="3">
                  <c:v>#N/A</c:v>
                </c:pt>
                <c:pt idx="4">
                  <c:v>452</c:v>
                </c:pt>
                <c:pt idx="5">
                  <c:v>#N/A</c:v>
                </c:pt>
                <c:pt idx="6">
                  <c:v>#N/A</c:v>
                </c:pt>
                <c:pt idx="7">
                  <c:v>21</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3725312"/>
        <c:axId val="123727232"/>
      </c:lineChart>
      <c:catAx>
        <c:axId val="123725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3727232"/>
        <c:crosses val="autoZero"/>
        <c:auto val="1"/>
        <c:lblAlgn val="ctr"/>
        <c:lblOffset val="100"/>
        <c:tickLblSkip val="1"/>
        <c:tickMarkSkip val="1"/>
        <c:noMultiLvlLbl val="0"/>
      </c:catAx>
      <c:valAx>
        <c:axId val="123727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725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24568704"/>
        <c:axId val="124570624"/>
      </c:scatterChart>
      <c:valAx>
        <c:axId val="124568704"/>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4570624"/>
        <c:crosses val="autoZero"/>
        <c:crossBetween val="midCat"/>
      </c:valAx>
      <c:valAx>
        <c:axId val="12457062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456870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r"/>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r"/>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r"/>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9.1999999999999993</c:v>
                </c:pt>
                <c:pt idx="1">
                  <c:v>8.5</c:v>
                </c:pt>
                <c:pt idx="2">
                  <c:v>7.5</c:v>
                </c:pt>
                <c:pt idx="3">
                  <c:v>6.6</c:v>
                </c:pt>
                <c:pt idx="4">
                  <c:v>5.5</c:v>
                </c:pt>
              </c:numCache>
            </c:numRef>
          </c:xVal>
          <c:yVal>
            <c:numRef>
              <c:f>公会計指標分析・財政指標組合せ分析表!$K$73:$O$73</c:f>
              <c:numCache>
                <c:formatCode>#,##0.0;"▲ "#,##0.0</c:formatCode>
                <c:ptCount val="5"/>
                <c:pt idx="0">
                  <c:v>50.1</c:v>
                </c:pt>
                <c:pt idx="1">
                  <c:v>22.2</c:v>
                </c:pt>
                <c:pt idx="2">
                  <c:v>1</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11.4</c:v>
                </c:pt>
                <c:pt idx="1">
                  <c:v>10.1</c:v>
                </c:pt>
                <c:pt idx="2">
                  <c:v>9.1999999999999993</c:v>
                </c:pt>
                <c:pt idx="3">
                  <c:v>8.1999999999999993</c:v>
                </c:pt>
                <c:pt idx="4">
                  <c:v>7.8</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mooth val="0"/>
        </c:ser>
        <c:dLbls>
          <c:showLegendKey val="0"/>
          <c:showVal val="0"/>
          <c:showCatName val="0"/>
          <c:showSerName val="0"/>
          <c:showPercent val="0"/>
          <c:showBubbleSize val="0"/>
        </c:dLbls>
        <c:axId val="125276160"/>
        <c:axId val="125278080"/>
      </c:scatterChart>
      <c:valAx>
        <c:axId val="125276160"/>
        <c:scaling>
          <c:orientation val="minMax"/>
          <c:max val="11.799999999999999"/>
          <c:min val="7.2"/>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5278080"/>
        <c:crosses val="autoZero"/>
        <c:crossBetween val="midCat"/>
      </c:valAx>
      <c:valAx>
        <c:axId val="125278080"/>
        <c:scaling>
          <c:orientation val="minMax"/>
          <c:max val="59"/>
          <c:min val="-6"/>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5276160"/>
        <c:crosses val="autoZero"/>
        <c:crossBetween val="midCat"/>
        <c:majorUnit val="6"/>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青森県横浜町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現在は継続事業が主となっているため、今後は徐々に減少する見込みとなっている。電源立地地域対策交付金の充当などにより、今後も地方債発行の抑制に努め、起債に大きく頼ることのない財政運営に努め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青森県横浜町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減少傾向にあるが、これは組合等負担等見込額の減、退職者増による退職手当負担見込額の減、財政調整基金・減債基金等充当可能基金の増加などが挙げられる。しかし一部事務組合において将来負担比率を押し上げている事業もあるため、今後も今まで以上に人件費や物件費の抑制に努めてもらい、負担金の抑制を図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72</xdr:row>
      <xdr:rowOff>0</xdr:rowOff>
    </xdr:from>
    <xdr:to>
      <xdr:col>14</xdr:col>
      <xdr:colOff>0</xdr:colOff>
      <xdr:row>74</xdr:row>
      <xdr:rowOff>0</xdr:rowOff>
    </xdr:to>
    <xdr:sp macro="" textlink="">
      <xdr:nvSpPr>
        <xdr:cNvPr id="4" name="正方形/長方形 3"/>
        <xdr:cNvSpPr/>
      </xdr:nvSpPr>
      <xdr:spPr>
        <a:xfrm>
          <a:off x="17754600"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5" name="正方形/長方形 4"/>
        <xdr:cNvSpPr/>
      </xdr:nvSpPr>
      <xdr:spPr>
        <a:xfrm>
          <a:off x="19135725" y="123444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6" name="正方形/長方形 5"/>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7" name="正方形/長方形 6"/>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8" name="正方形/長方形 7"/>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9" name="正方形/長方形 8"/>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青森県横浜町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0" name="正方形/長方形 9"/>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1" name="正方形/長方形 10"/>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2" name="正方形/長方形 11"/>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3" name="正方形/長方形 12"/>
        <xdr:cNvSpPr/>
      </xdr:nvSpPr>
      <xdr:spPr>
        <a:xfrm>
          <a:off x="482600" y="365125"/>
          <a:ext cx="9715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4" name="正方形/長方形 13"/>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5" name="正方形/長方形 14"/>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4,775
4,754
126.38
5,158,112
5,106,560
31,669
2,348,029
3,239,026</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6" name="正方形/長方形 15"/>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7" name="正方形/長方形 16"/>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8" name="正方形/長方形 17"/>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9" name="正方形/長方形 18"/>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0" name="正方形/長方形 19"/>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1" name="正方形/長方形 20"/>
        <xdr:cNvSpPr/>
      </xdr:nvSpPr>
      <xdr:spPr>
        <a:xfrm>
          <a:off x="6896100" y="1038225"/>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2" name="角丸四角形 21"/>
        <xdr:cNvSpPr/>
      </xdr:nvSpPr>
      <xdr:spPr>
        <a:xfrm>
          <a:off x="10693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3" name="正方形/長方形 22"/>
        <xdr:cNvSpPr/>
      </xdr:nvSpPr>
      <xdr:spPr>
        <a:xfrm>
          <a:off x="10953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4" name="正方形/長方形 23"/>
        <xdr:cNvSpPr/>
      </xdr:nvSpPr>
      <xdr:spPr>
        <a:xfrm>
          <a:off x="10953750" y="542925"/>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5" name="直線コネクタ 24"/>
        <xdr:cNvCxnSpPr/>
      </xdr:nvCxnSpPr>
      <xdr:spPr>
        <a:xfrm flipH="1">
          <a:off x="10775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6" name="円/楕円 25"/>
        <xdr:cNvSpPr/>
      </xdr:nvSpPr>
      <xdr:spPr>
        <a:xfrm>
          <a:off x="10829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7" name="フローチャート : 判断 26"/>
        <xdr:cNvSpPr/>
      </xdr:nvSpPr>
      <xdr:spPr>
        <a:xfrm>
          <a:off x="10829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143125"/>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100">
            <a:latin typeface="ＭＳ Ｐゴシック"/>
          </a:endParaRPr>
        </a:p>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446405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en-US" altLang="ja-JP"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青森県横浜町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4,775
4,754
126.38
5,158,112
5,106,560
31,669
2,348,029
3,239,026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青森県横浜町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4,775
4,754
126.38
5,158,112
5,106,560
31,669
2,348,029
3,239,026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青森県横浜町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4,775
4,754
126.38
5,158,112
5,106,560
31,669
2,348,029
3,239,026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23/147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をやや上回っているが、長引く景気低迷による個人・法人税関係の減収や人口の減少、町内に中心となる産業が少ないこと等により、財政基盤が弱いため、退職者不補充等による職員数の減による人件費の削減等歳出の徹底的な見直しと、「集中改革プラン」に沿った施策の重点化の両立に努め、財政の健全化を図り、税収の徴収率向上対策を中心とする歳入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28122</xdr:rowOff>
    </xdr:to>
    <xdr:cxnSp macro="">
      <xdr:nvCxnSpPr>
        <xdr:cNvPr id="64" name="直線コネクタ 63"/>
        <xdr:cNvCxnSpPr/>
      </xdr:nvCxnSpPr>
      <xdr:spPr>
        <a:xfrm flipV="1">
          <a:off x="4953000" y="6261100"/>
          <a:ext cx="0" cy="14822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5"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0.06</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6" name="直線コネクタ 65"/>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7"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0.92</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8" name="直線コネクタ 67"/>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112485</xdr:rowOff>
    </xdr:to>
    <xdr:cxnSp macro="">
      <xdr:nvCxnSpPr>
        <xdr:cNvPr id="69" name="直線コネクタ 68"/>
        <xdr:cNvCxnSpPr/>
      </xdr:nvCxnSpPr>
      <xdr:spPr>
        <a:xfrm flipV="1">
          <a:off x="4114800" y="7467600"/>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102705</xdr:rowOff>
    </xdr:from>
    <xdr:ext cx="762000" cy="259045"/>
    <xdr:sp macro="" textlink="">
      <xdr:nvSpPr>
        <xdr:cNvPr id="70" name="財政力平均値テキスト"/>
        <xdr:cNvSpPr txBox="1"/>
      </xdr:nvSpPr>
      <xdr:spPr>
        <a:xfrm>
          <a:off x="5041900" y="74750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130628</xdr:rowOff>
    </xdr:from>
    <xdr:to>
      <xdr:col>7</xdr:col>
      <xdr:colOff>203200</xdr:colOff>
      <xdr:row>44</xdr:row>
      <xdr:rowOff>60778</xdr:rowOff>
    </xdr:to>
    <xdr:sp macro="" textlink="">
      <xdr:nvSpPr>
        <xdr:cNvPr id="71" name="フローチャート : 判断 70"/>
        <xdr:cNvSpPr/>
      </xdr:nvSpPr>
      <xdr:spPr>
        <a:xfrm>
          <a:off x="49022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112485</xdr:rowOff>
    </xdr:from>
    <xdr:to>
      <xdr:col>6</xdr:col>
      <xdr:colOff>0</xdr:colOff>
      <xdr:row>43</xdr:row>
      <xdr:rowOff>112485</xdr:rowOff>
    </xdr:to>
    <xdr:cxnSp macro="">
      <xdr:nvCxnSpPr>
        <xdr:cNvPr id="72" name="直線コネクタ 71"/>
        <xdr:cNvCxnSpPr/>
      </xdr:nvCxnSpPr>
      <xdr:spPr>
        <a:xfrm>
          <a:off x="3225800" y="74848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3" name="フローチャート : 判断 72"/>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4" name="テキスト ボックス 73"/>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112485</xdr:rowOff>
    </xdr:from>
    <xdr:to>
      <xdr:col>4</xdr:col>
      <xdr:colOff>482600</xdr:colOff>
      <xdr:row>43</xdr:row>
      <xdr:rowOff>112485</xdr:rowOff>
    </xdr:to>
    <xdr:cxnSp macro="">
      <xdr:nvCxnSpPr>
        <xdr:cNvPr id="75" name="直線コネクタ 74"/>
        <xdr:cNvCxnSpPr/>
      </xdr:nvCxnSpPr>
      <xdr:spPr>
        <a:xfrm>
          <a:off x="2336800" y="74848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147865</xdr:rowOff>
    </xdr:from>
    <xdr:to>
      <xdr:col>4</xdr:col>
      <xdr:colOff>533400</xdr:colOff>
      <xdr:row>44</xdr:row>
      <xdr:rowOff>78015</xdr:rowOff>
    </xdr:to>
    <xdr:sp macro="" textlink="">
      <xdr:nvSpPr>
        <xdr:cNvPr id="76" name="フローチャート : 判断 75"/>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62792</xdr:rowOff>
    </xdr:from>
    <xdr:ext cx="762000" cy="259045"/>
    <xdr:sp macro="" textlink="">
      <xdr:nvSpPr>
        <xdr:cNvPr id="77" name="テキスト ボックス 76"/>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78015</xdr:rowOff>
    </xdr:from>
    <xdr:to>
      <xdr:col>3</xdr:col>
      <xdr:colOff>279400</xdr:colOff>
      <xdr:row>43</xdr:row>
      <xdr:rowOff>112485</xdr:rowOff>
    </xdr:to>
    <xdr:cxnSp macro="">
      <xdr:nvCxnSpPr>
        <xdr:cNvPr id="78" name="直線コネクタ 77"/>
        <xdr:cNvCxnSpPr/>
      </xdr:nvCxnSpPr>
      <xdr:spPr>
        <a:xfrm>
          <a:off x="1447800" y="745036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80" name="テキスト ボックス 79"/>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1" name="フローチャート : 判断 80"/>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82" name="テキスト ボックス 81"/>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8" name="円/楕円 87"/>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60977</xdr:rowOff>
    </xdr:from>
    <xdr:ext cx="762000" cy="259045"/>
    <xdr:sp macro="" textlink="">
      <xdr:nvSpPr>
        <xdr:cNvPr id="89" name="財政力該当値テキスト"/>
        <xdr:cNvSpPr txBox="1"/>
      </xdr:nvSpPr>
      <xdr:spPr>
        <a:xfrm>
          <a:off x="50419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61685</xdr:rowOff>
    </xdr:from>
    <xdr:to>
      <xdr:col>6</xdr:col>
      <xdr:colOff>50800</xdr:colOff>
      <xdr:row>43</xdr:row>
      <xdr:rowOff>163285</xdr:rowOff>
    </xdr:to>
    <xdr:sp macro="" textlink="">
      <xdr:nvSpPr>
        <xdr:cNvPr id="90" name="円/楕円 89"/>
        <xdr:cNvSpPr/>
      </xdr:nvSpPr>
      <xdr:spPr>
        <a:xfrm>
          <a:off x="4064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2012</xdr:rowOff>
    </xdr:from>
    <xdr:ext cx="736600" cy="259045"/>
    <xdr:sp macro="" textlink="">
      <xdr:nvSpPr>
        <xdr:cNvPr id="91" name="テキスト ボックス 90"/>
        <xdr:cNvSpPr txBox="1"/>
      </xdr:nvSpPr>
      <xdr:spPr>
        <a:xfrm>
          <a:off x="3733800" y="7202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61685</xdr:rowOff>
    </xdr:from>
    <xdr:to>
      <xdr:col>4</xdr:col>
      <xdr:colOff>533400</xdr:colOff>
      <xdr:row>43</xdr:row>
      <xdr:rowOff>163285</xdr:rowOff>
    </xdr:to>
    <xdr:sp macro="" textlink="">
      <xdr:nvSpPr>
        <xdr:cNvPr id="92" name="円/楕円 91"/>
        <xdr:cNvSpPr/>
      </xdr:nvSpPr>
      <xdr:spPr>
        <a:xfrm>
          <a:off x="3175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2012</xdr:rowOff>
    </xdr:from>
    <xdr:ext cx="762000" cy="259045"/>
    <xdr:sp macro="" textlink="">
      <xdr:nvSpPr>
        <xdr:cNvPr id="93" name="テキスト ボックス 92"/>
        <xdr:cNvSpPr txBox="1"/>
      </xdr:nvSpPr>
      <xdr:spPr>
        <a:xfrm>
          <a:off x="2844800" y="7202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61685</xdr:rowOff>
    </xdr:from>
    <xdr:to>
      <xdr:col>3</xdr:col>
      <xdr:colOff>330200</xdr:colOff>
      <xdr:row>43</xdr:row>
      <xdr:rowOff>163285</xdr:rowOff>
    </xdr:to>
    <xdr:sp macro="" textlink="">
      <xdr:nvSpPr>
        <xdr:cNvPr id="94" name="円/楕円 93"/>
        <xdr:cNvSpPr/>
      </xdr:nvSpPr>
      <xdr:spPr>
        <a:xfrm>
          <a:off x="2286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2012</xdr:rowOff>
    </xdr:from>
    <xdr:ext cx="762000" cy="259045"/>
    <xdr:sp macro="" textlink="">
      <xdr:nvSpPr>
        <xdr:cNvPr id="95" name="テキスト ボックス 94"/>
        <xdr:cNvSpPr txBox="1"/>
      </xdr:nvSpPr>
      <xdr:spPr>
        <a:xfrm>
          <a:off x="1955800" y="7202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27215</xdr:rowOff>
    </xdr:from>
    <xdr:to>
      <xdr:col>2</xdr:col>
      <xdr:colOff>127000</xdr:colOff>
      <xdr:row>43</xdr:row>
      <xdr:rowOff>128815</xdr:rowOff>
    </xdr:to>
    <xdr:sp macro="" textlink="">
      <xdr:nvSpPr>
        <xdr:cNvPr id="96" name="円/楕円 95"/>
        <xdr:cNvSpPr/>
      </xdr:nvSpPr>
      <xdr:spPr>
        <a:xfrm>
          <a:off x="1397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138992</xdr:rowOff>
    </xdr:from>
    <xdr:ext cx="762000" cy="259045"/>
    <xdr:sp macro="" textlink="">
      <xdr:nvSpPr>
        <xdr:cNvPr id="97" name="テキスト ボックス 96"/>
        <xdr:cNvSpPr txBox="1"/>
      </xdr:nvSpPr>
      <xdr:spPr>
        <a:xfrm>
          <a:off x="1066800" y="716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91/147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・類似団体平均を上回っている。これは職員の年齢が高いため人件費（</a:t>
          </a:r>
          <a:r>
            <a:rPr lang="en-US" altLang="ja-JP" sz="1100" b="0" i="0" baseline="0">
              <a:solidFill>
                <a:schemeClr val="dk1"/>
              </a:solidFill>
              <a:effectLst/>
              <a:latin typeface="+mn-lt"/>
              <a:ea typeface="+mn-ea"/>
              <a:cs typeface="+mn-cs"/>
            </a:rPr>
            <a:t>24.0%</a:t>
          </a:r>
          <a:r>
            <a:rPr lang="ja-JP" altLang="ja-JP" sz="1100" b="0" i="0" baseline="0">
              <a:solidFill>
                <a:schemeClr val="dk1"/>
              </a:solidFill>
              <a:effectLst/>
              <a:latin typeface="+mn-lt"/>
              <a:ea typeface="+mn-ea"/>
              <a:cs typeface="+mn-cs"/>
            </a:rPr>
            <a:t>）の割合が高いことと、一部事務組合の負担金が高いことにより補助費等（</a:t>
          </a:r>
          <a:r>
            <a:rPr lang="en-US" altLang="ja-JP" sz="1100" b="0" i="0" baseline="0">
              <a:solidFill>
                <a:schemeClr val="dk1"/>
              </a:solidFill>
              <a:effectLst/>
              <a:latin typeface="+mn-lt"/>
              <a:ea typeface="+mn-ea"/>
              <a:cs typeface="+mn-cs"/>
            </a:rPr>
            <a:t>15.4%</a:t>
          </a:r>
          <a:r>
            <a:rPr lang="ja-JP" altLang="ja-JP" sz="1100" b="0" i="0" baseline="0">
              <a:solidFill>
                <a:schemeClr val="dk1"/>
              </a:solidFill>
              <a:effectLst/>
              <a:latin typeface="+mn-lt"/>
              <a:ea typeface="+mn-ea"/>
              <a:cs typeface="+mn-cs"/>
            </a:rPr>
            <a:t>）の割合が高くなっている。「集中改革プラン」に掲げたとおり、新規採用の抑制による職員数の減による人件費の削減及び一部事務組合負担金の精査見直しなどによる削減を図る。また、行財政改革への取り組みを通じて義務的経費の削減、事務事業の見直しによる経常経費の削減を図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171238</xdr:rowOff>
    </xdr:from>
    <xdr:to>
      <xdr:col>7</xdr:col>
      <xdr:colOff>152400</xdr:colOff>
      <xdr:row>67</xdr:row>
      <xdr:rowOff>51858</xdr:rowOff>
    </xdr:to>
    <xdr:cxnSp macro="">
      <xdr:nvCxnSpPr>
        <xdr:cNvPr id="127" name="直線コネクタ 126"/>
        <xdr:cNvCxnSpPr/>
      </xdr:nvCxnSpPr>
      <xdr:spPr>
        <a:xfrm flipV="1">
          <a:off x="4953000" y="10115338"/>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23935</xdr:rowOff>
    </xdr:from>
    <xdr:ext cx="762000" cy="259045"/>
    <xdr:sp macro="" textlink="">
      <xdr:nvSpPr>
        <xdr:cNvPr id="128" name="財政構造の弾力性最小値テキスト"/>
        <xdr:cNvSpPr txBox="1"/>
      </xdr:nvSpPr>
      <xdr:spPr>
        <a:xfrm>
          <a:off x="5041900" y="1151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98.5</a:t>
          </a:r>
          <a:endParaRPr kumimoji="1" lang="ja-JP" altLang="en-US" sz="1000" b="1">
            <a:latin typeface="ＭＳ Ｐゴシック"/>
          </a:endParaRPr>
        </a:p>
      </xdr:txBody>
    </xdr:sp>
    <xdr:clientData/>
  </xdr:oneCellAnchor>
  <xdr:twoCellAnchor>
    <xdr:from>
      <xdr:col>7</xdr:col>
      <xdr:colOff>63500</xdr:colOff>
      <xdr:row>67</xdr:row>
      <xdr:rowOff>51858</xdr:rowOff>
    </xdr:from>
    <xdr:to>
      <xdr:col>7</xdr:col>
      <xdr:colOff>241300</xdr:colOff>
      <xdr:row>67</xdr:row>
      <xdr:rowOff>51858</xdr:rowOff>
    </xdr:to>
    <xdr:cxnSp macro="">
      <xdr:nvCxnSpPr>
        <xdr:cNvPr id="129" name="直線コネクタ 128"/>
        <xdr:cNvCxnSpPr/>
      </xdr:nvCxnSpPr>
      <xdr:spPr>
        <a:xfrm>
          <a:off x="4864100" y="1153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86165</xdr:rowOff>
    </xdr:from>
    <xdr:ext cx="762000" cy="259045"/>
    <xdr:sp macro="" textlink="">
      <xdr:nvSpPr>
        <xdr:cNvPr id="130" name="財政構造の弾力性最大値テキスト"/>
        <xdr:cNvSpPr txBox="1"/>
      </xdr:nvSpPr>
      <xdr:spPr>
        <a:xfrm>
          <a:off x="5041900" y="9858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63.1</a:t>
          </a:r>
          <a:endParaRPr kumimoji="1" lang="ja-JP" altLang="en-US" sz="1000" b="1">
            <a:latin typeface="ＭＳ Ｐゴシック"/>
          </a:endParaRPr>
        </a:p>
      </xdr:txBody>
    </xdr:sp>
    <xdr:clientData/>
  </xdr:oneCellAnchor>
  <xdr:twoCellAnchor>
    <xdr:from>
      <xdr:col>7</xdr:col>
      <xdr:colOff>63500</xdr:colOff>
      <xdr:row>58</xdr:row>
      <xdr:rowOff>171238</xdr:rowOff>
    </xdr:from>
    <xdr:to>
      <xdr:col>7</xdr:col>
      <xdr:colOff>241300</xdr:colOff>
      <xdr:row>58</xdr:row>
      <xdr:rowOff>171238</xdr:rowOff>
    </xdr:to>
    <xdr:cxnSp macro="">
      <xdr:nvCxnSpPr>
        <xdr:cNvPr id="131" name="直線コネクタ 130"/>
        <xdr:cNvCxnSpPr/>
      </xdr:nvCxnSpPr>
      <xdr:spPr>
        <a:xfrm>
          <a:off x="4864100" y="10115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74083</xdr:rowOff>
    </xdr:from>
    <xdr:to>
      <xdr:col>7</xdr:col>
      <xdr:colOff>152400</xdr:colOff>
      <xdr:row>64</xdr:row>
      <xdr:rowOff>119804</xdr:rowOff>
    </xdr:to>
    <xdr:cxnSp macro="">
      <xdr:nvCxnSpPr>
        <xdr:cNvPr id="132" name="直線コネクタ 131"/>
        <xdr:cNvCxnSpPr/>
      </xdr:nvCxnSpPr>
      <xdr:spPr>
        <a:xfrm flipV="1">
          <a:off x="4114800" y="10875433"/>
          <a:ext cx="838200" cy="217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106697</xdr:rowOff>
    </xdr:from>
    <xdr:ext cx="762000" cy="259045"/>
    <xdr:sp macro="" textlink="">
      <xdr:nvSpPr>
        <xdr:cNvPr id="133" name="財政構造の弾力性平均値テキスト"/>
        <xdr:cNvSpPr txBox="1"/>
      </xdr:nvSpPr>
      <xdr:spPr>
        <a:xfrm>
          <a:off x="5041900" y="1056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90170</xdr:rowOff>
    </xdr:from>
    <xdr:to>
      <xdr:col>7</xdr:col>
      <xdr:colOff>203200</xdr:colOff>
      <xdr:row>63</xdr:row>
      <xdr:rowOff>20320</xdr:rowOff>
    </xdr:to>
    <xdr:sp macro="" textlink="">
      <xdr:nvSpPr>
        <xdr:cNvPr id="134" name="フローチャート : 判断 133"/>
        <xdr:cNvSpPr/>
      </xdr:nvSpPr>
      <xdr:spPr>
        <a:xfrm>
          <a:off x="49022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138430</xdr:rowOff>
    </xdr:from>
    <xdr:to>
      <xdr:col>6</xdr:col>
      <xdr:colOff>0</xdr:colOff>
      <xdr:row>64</xdr:row>
      <xdr:rowOff>119804</xdr:rowOff>
    </xdr:to>
    <xdr:cxnSp macro="">
      <xdr:nvCxnSpPr>
        <xdr:cNvPr id="135" name="直線コネクタ 134"/>
        <xdr:cNvCxnSpPr/>
      </xdr:nvCxnSpPr>
      <xdr:spPr>
        <a:xfrm>
          <a:off x="3225800" y="10939780"/>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19262</xdr:rowOff>
    </xdr:from>
    <xdr:to>
      <xdr:col>6</xdr:col>
      <xdr:colOff>50800</xdr:colOff>
      <xdr:row>63</xdr:row>
      <xdr:rowOff>120862</xdr:rowOff>
    </xdr:to>
    <xdr:sp macro="" textlink="">
      <xdr:nvSpPr>
        <xdr:cNvPr id="136" name="フローチャート : 判断 135"/>
        <xdr:cNvSpPr/>
      </xdr:nvSpPr>
      <xdr:spPr>
        <a:xfrm>
          <a:off x="4064000" y="1082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131039</xdr:rowOff>
    </xdr:from>
    <xdr:ext cx="736600" cy="259045"/>
    <xdr:sp macro="" textlink="">
      <xdr:nvSpPr>
        <xdr:cNvPr id="137" name="テキスト ボックス 136"/>
        <xdr:cNvSpPr txBox="1"/>
      </xdr:nvSpPr>
      <xdr:spPr>
        <a:xfrm>
          <a:off x="3733800" y="10589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138430</xdr:rowOff>
    </xdr:from>
    <xdr:to>
      <xdr:col>4</xdr:col>
      <xdr:colOff>482600</xdr:colOff>
      <xdr:row>64</xdr:row>
      <xdr:rowOff>95673</xdr:rowOff>
    </xdr:to>
    <xdr:cxnSp macro="">
      <xdr:nvCxnSpPr>
        <xdr:cNvPr id="138" name="直線コネクタ 137"/>
        <xdr:cNvCxnSpPr/>
      </xdr:nvCxnSpPr>
      <xdr:spPr>
        <a:xfrm flipV="1">
          <a:off x="2336800" y="10939780"/>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62019</xdr:rowOff>
    </xdr:from>
    <xdr:to>
      <xdr:col>4</xdr:col>
      <xdr:colOff>533400</xdr:colOff>
      <xdr:row>62</xdr:row>
      <xdr:rowOff>163619</xdr:rowOff>
    </xdr:to>
    <xdr:sp macro="" textlink="">
      <xdr:nvSpPr>
        <xdr:cNvPr id="139" name="フローチャート : 判断 138"/>
        <xdr:cNvSpPr/>
      </xdr:nvSpPr>
      <xdr:spPr>
        <a:xfrm>
          <a:off x="3175000" y="1069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2346</xdr:rowOff>
    </xdr:from>
    <xdr:ext cx="762000" cy="259045"/>
    <xdr:sp macro="" textlink="">
      <xdr:nvSpPr>
        <xdr:cNvPr id="140" name="テキスト ボックス 139"/>
        <xdr:cNvSpPr txBox="1"/>
      </xdr:nvSpPr>
      <xdr:spPr>
        <a:xfrm>
          <a:off x="2844800" y="1046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95673</xdr:rowOff>
    </xdr:from>
    <xdr:to>
      <xdr:col>3</xdr:col>
      <xdr:colOff>279400</xdr:colOff>
      <xdr:row>65</xdr:row>
      <xdr:rowOff>12700</xdr:rowOff>
    </xdr:to>
    <xdr:cxnSp macro="">
      <xdr:nvCxnSpPr>
        <xdr:cNvPr id="141" name="直線コネクタ 140"/>
        <xdr:cNvCxnSpPr/>
      </xdr:nvCxnSpPr>
      <xdr:spPr>
        <a:xfrm flipV="1">
          <a:off x="1447800" y="11068473"/>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57996</xdr:rowOff>
    </xdr:from>
    <xdr:to>
      <xdr:col>3</xdr:col>
      <xdr:colOff>330200</xdr:colOff>
      <xdr:row>62</xdr:row>
      <xdr:rowOff>159596</xdr:rowOff>
    </xdr:to>
    <xdr:sp macro="" textlink="">
      <xdr:nvSpPr>
        <xdr:cNvPr id="142" name="フローチャート : 判断 141"/>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169773</xdr:rowOff>
    </xdr:from>
    <xdr:ext cx="762000" cy="259045"/>
    <xdr:sp macro="" textlink="">
      <xdr:nvSpPr>
        <xdr:cNvPr id="143" name="テキスト ボックス 142"/>
        <xdr:cNvSpPr txBox="1"/>
      </xdr:nvSpPr>
      <xdr:spPr>
        <a:xfrm>
          <a:off x="1955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44" name="フローチャート : 判断 143"/>
        <xdr:cNvSpPr/>
      </xdr:nvSpPr>
      <xdr:spPr>
        <a:xfrm>
          <a:off x="1397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102887</xdr:rowOff>
    </xdr:from>
    <xdr:ext cx="762000" cy="259045"/>
    <xdr:sp macro="" textlink="">
      <xdr:nvSpPr>
        <xdr:cNvPr id="145" name="テキスト ボックス 144"/>
        <xdr:cNvSpPr txBox="1"/>
      </xdr:nvSpPr>
      <xdr:spPr>
        <a:xfrm>
          <a:off x="1066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51" name="円/楕円 150"/>
        <xdr:cNvSpPr/>
      </xdr:nvSpPr>
      <xdr:spPr>
        <a:xfrm>
          <a:off x="49022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166810</xdr:rowOff>
    </xdr:from>
    <xdr:ext cx="762000" cy="259045"/>
    <xdr:sp macro="" textlink="">
      <xdr:nvSpPr>
        <xdr:cNvPr id="152" name="財政構造の弾力性該当値テキスト"/>
        <xdr:cNvSpPr txBox="1"/>
      </xdr:nvSpPr>
      <xdr:spPr>
        <a:xfrm>
          <a:off x="5041900" y="1079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69004</xdr:rowOff>
    </xdr:from>
    <xdr:to>
      <xdr:col>6</xdr:col>
      <xdr:colOff>50800</xdr:colOff>
      <xdr:row>64</xdr:row>
      <xdr:rowOff>170604</xdr:rowOff>
    </xdr:to>
    <xdr:sp macro="" textlink="">
      <xdr:nvSpPr>
        <xdr:cNvPr id="153" name="円/楕円 152"/>
        <xdr:cNvSpPr/>
      </xdr:nvSpPr>
      <xdr:spPr>
        <a:xfrm>
          <a:off x="4064000" y="1104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155381</xdr:rowOff>
    </xdr:from>
    <xdr:ext cx="736600" cy="259045"/>
    <xdr:sp macro="" textlink="">
      <xdr:nvSpPr>
        <xdr:cNvPr id="154" name="テキスト ボックス 153"/>
        <xdr:cNvSpPr txBox="1"/>
      </xdr:nvSpPr>
      <xdr:spPr>
        <a:xfrm>
          <a:off x="3733800" y="11128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87630</xdr:rowOff>
    </xdr:from>
    <xdr:to>
      <xdr:col>4</xdr:col>
      <xdr:colOff>533400</xdr:colOff>
      <xdr:row>64</xdr:row>
      <xdr:rowOff>17780</xdr:rowOff>
    </xdr:to>
    <xdr:sp macro="" textlink="">
      <xdr:nvSpPr>
        <xdr:cNvPr id="155" name="円/楕円 154"/>
        <xdr:cNvSpPr/>
      </xdr:nvSpPr>
      <xdr:spPr>
        <a:xfrm>
          <a:off x="3175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2557</xdr:rowOff>
    </xdr:from>
    <xdr:ext cx="762000" cy="259045"/>
    <xdr:sp macro="" textlink="">
      <xdr:nvSpPr>
        <xdr:cNvPr id="156" name="テキスト ボックス 155"/>
        <xdr:cNvSpPr txBox="1"/>
      </xdr:nvSpPr>
      <xdr:spPr>
        <a:xfrm>
          <a:off x="2844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44873</xdr:rowOff>
    </xdr:from>
    <xdr:to>
      <xdr:col>3</xdr:col>
      <xdr:colOff>330200</xdr:colOff>
      <xdr:row>64</xdr:row>
      <xdr:rowOff>146473</xdr:rowOff>
    </xdr:to>
    <xdr:sp macro="" textlink="">
      <xdr:nvSpPr>
        <xdr:cNvPr id="157" name="円/楕円 156"/>
        <xdr:cNvSpPr/>
      </xdr:nvSpPr>
      <xdr:spPr>
        <a:xfrm>
          <a:off x="2286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131250</xdr:rowOff>
    </xdr:from>
    <xdr:ext cx="762000" cy="259045"/>
    <xdr:sp macro="" textlink="">
      <xdr:nvSpPr>
        <xdr:cNvPr id="158" name="テキスト ボックス 157"/>
        <xdr:cNvSpPr txBox="1"/>
      </xdr:nvSpPr>
      <xdr:spPr>
        <a:xfrm>
          <a:off x="1955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133350</xdr:rowOff>
    </xdr:from>
    <xdr:to>
      <xdr:col>2</xdr:col>
      <xdr:colOff>127000</xdr:colOff>
      <xdr:row>65</xdr:row>
      <xdr:rowOff>63500</xdr:rowOff>
    </xdr:to>
    <xdr:sp macro="" textlink="">
      <xdr:nvSpPr>
        <xdr:cNvPr id="159" name="円/楕円 158"/>
        <xdr:cNvSpPr/>
      </xdr:nvSpPr>
      <xdr:spPr>
        <a:xfrm>
          <a:off x="13970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48277</xdr:rowOff>
    </xdr:from>
    <xdr:ext cx="762000" cy="259045"/>
    <xdr:sp macro="" textlink="">
      <xdr:nvSpPr>
        <xdr:cNvPr id="160" name="テキスト ボックス 159"/>
        <xdr:cNvSpPr txBox="1"/>
      </xdr:nvSpPr>
      <xdr:spPr>
        <a:xfrm>
          <a:off x="1066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[254,028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11/147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122,213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・過去</a:t>
          </a:r>
          <a:r>
            <a:rPr lang="en-US" altLang="ja-JP" sz="1100" b="0" i="0" baseline="0">
              <a:solidFill>
                <a:schemeClr val="dk1"/>
              </a:solidFill>
              <a:effectLst/>
              <a:latin typeface="+mn-lt"/>
              <a:ea typeface="+mn-ea"/>
              <a:cs typeface="+mn-cs"/>
            </a:rPr>
            <a:t>5</a:t>
          </a:r>
          <a:r>
            <a:rPr lang="ja-JP" altLang="en-US" sz="1100" b="0" i="0" baseline="0">
              <a:solidFill>
                <a:schemeClr val="dk1"/>
              </a:solidFill>
              <a:effectLst/>
              <a:latin typeface="+mn-lt"/>
              <a:ea typeface="+mn-ea"/>
              <a:cs typeface="+mn-cs"/>
            </a:rPr>
            <a:t>年間の中で、増加しているのは主に物件費を要因としており、公共施設の維持管理及び電算化に伴う費用がかかっているためである。さらなる行財政改革に取り組み物件費の抑制に努める。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66898</xdr:rowOff>
    </xdr:from>
    <xdr:to>
      <xdr:col>7</xdr:col>
      <xdr:colOff>152400</xdr:colOff>
      <xdr:row>90</xdr:row>
      <xdr:rowOff>44619</xdr:rowOff>
    </xdr:to>
    <xdr:cxnSp macro="">
      <xdr:nvCxnSpPr>
        <xdr:cNvPr id="191" name="直線コネクタ 190"/>
        <xdr:cNvCxnSpPr/>
      </xdr:nvCxnSpPr>
      <xdr:spPr>
        <a:xfrm flipV="1">
          <a:off x="4953000" y="13954348"/>
          <a:ext cx="0" cy="15207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16696</xdr:rowOff>
    </xdr:from>
    <xdr:ext cx="762000" cy="259045"/>
    <xdr:sp macro="" textlink="">
      <xdr:nvSpPr>
        <xdr:cNvPr id="192" name="人件費・物件費等の状況最小値テキスト"/>
        <xdr:cNvSpPr txBox="1"/>
      </xdr:nvSpPr>
      <xdr:spPr>
        <a:xfrm>
          <a:off x="5041900" y="1544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1,507,252</a:t>
          </a:r>
          <a:endParaRPr kumimoji="1" lang="ja-JP" altLang="en-US" sz="1000" b="1">
            <a:latin typeface="ＭＳ Ｐゴシック"/>
          </a:endParaRPr>
        </a:p>
      </xdr:txBody>
    </xdr:sp>
    <xdr:clientData/>
  </xdr:oneCellAnchor>
  <xdr:twoCellAnchor>
    <xdr:from>
      <xdr:col>7</xdr:col>
      <xdr:colOff>63500</xdr:colOff>
      <xdr:row>90</xdr:row>
      <xdr:rowOff>44619</xdr:rowOff>
    </xdr:from>
    <xdr:to>
      <xdr:col>7</xdr:col>
      <xdr:colOff>241300</xdr:colOff>
      <xdr:row>90</xdr:row>
      <xdr:rowOff>44619</xdr:rowOff>
    </xdr:to>
    <xdr:cxnSp macro="">
      <xdr:nvCxnSpPr>
        <xdr:cNvPr id="193" name="直線コネクタ 192"/>
        <xdr:cNvCxnSpPr/>
      </xdr:nvCxnSpPr>
      <xdr:spPr>
        <a:xfrm>
          <a:off x="4864100" y="15475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153275</xdr:rowOff>
    </xdr:from>
    <xdr:ext cx="762000" cy="259045"/>
    <xdr:sp macro="" textlink="">
      <xdr:nvSpPr>
        <xdr:cNvPr id="194" name="人件費・物件費等の状況最大値テキスト"/>
        <xdr:cNvSpPr txBox="1"/>
      </xdr:nvSpPr>
      <xdr:spPr>
        <a:xfrm>
          <a:off x="5041900" y="1369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183,747</a:t>
          </a:r>
          <a:endParaRPr kumimoji="1" lang="ja-JP" altLang="en-US" sz="1000" b="1">
            <a:latin typeface="ＭＳ Ｐゴシック"/>
          </a:endParaRPr>
        </a:p>
      </xdr:txBody>
    </xdr:sp>
    <xdr:clientData/>
  </xdr:oneCellAnchor>
  <xdr:twoCellAnchor>
    <xdr:from>
      <xdr:col>7</xdr:col>
      <xdr:colOff>63500</xdr:colOff>
      <xdr:row>81</xdr:row>
      <xdr:rowOff>66898</xdr:rowOff>
    </xdr:from>
    <xdr:to>
      <xdr:col>7</xdr:col>
      <xdr:colOff>241300</xdr:colOff>
      <xdr:row>81</xdr:row>
      <xdr:rowOff>66898</xdr:rowOff>
    </xdr:to>
    <xdr:cxnSp macro="">
      <xdr:nvCxnSpPr>
        <xdr:cNvPr id="195" name="直線コネクタ 194"/>
        <xdr:cNvCxnSpPr/>
      </xdr:nvCxnSpPr>
      <xdr:spPr>
        <a:xfrm>
          <a:off x="4864100" y="13954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127479</xdr:rowOff>
    </xdr:from>
    <xdr:to>
      <xdr:col>7</xdr:col>
      <xdr:colOff>152400</xdr:colOff>
      <xdr:row>81</xdr:row>
      <xdr:rowOff>147655</xdr:rowOff>
    </xdr:to>
    <xdr:cxnSp macro="">
      <xdr:nvCxnSpPr>
        <xdr:cNvPr id="196" name="直線コネクタ 195"/>
        <xdr:cNvCxnSpPr/>
      </xdr:nvCxnSpPr>
      <xdr:spPr>
        <a:xfrm>
          <a:off x="4114800" y="14014929"/>
          <a:ext cx="838200" cy="20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50323</xdr:rowOff>
    </xdr:from>
    <xdr:ext cx="762000" cy="259045"/>
    <xdr:sp macro="" textlink="">
      <xdr:nvSpPr>
        <xdr:cNvPr id="197" name="人件費・物件費等の状況平均値テキスト"/>
        <xdr:cNvSpPr txBox="1"/>
      </xdr:nvSpPr>
      <xdr:spPr>
        <a:xfrm>
          <a:off x="5041900" y="14109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387,044</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78246</xdr:rowOff>
    </xdr:from>
    <xdr:to>
      <xdr:col>7</xdr:col>
      <xdr:colOff>203200</xdr:colOff>
      <xdr:row>83</xdr:row>
      <xdr:rowOff>8396</xdr:rowOff>
    </xdr:to>
    <xdr:sp macro="" textlink="">
      <xdr:nvSpPr>
        <xdr:cNvPr id="198" name="フローチャート : 判断 197"/>
        <xdr:cNvSpPr/>
      </xdr:nvSpPr>
      <xdr:spPr>
        <a:xfrm>
          <a:off x="4902200" y="14137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120783</xdr:rowOff>
    </xdr:from>
    <xdr:to>
      <xdr:col>6</xdr:col>
      <xdr:colOff>0</xdr:colOff>
      <xdr:row>81</xdr:row>
      <xdr:rowOff>127479</xdr:rowOff>
    </xdr:to>
    <xdr:cxnSp macro="">
      <xdr:nvCxnSpPr>
        <xdr:cNvPr id="199" name="直線コネクタ 198"/>
        <xdr:cNvCxnSpPr/>
      </xdr:nvCxnSpPr>
      <xdr:spPr>
        <a:xfrm>
          <a:off x="3225800" y="14008233"/>
          <a:ext cx="889000" cy="6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71158</xdr:rowOff>
    </xdr:from>
    <xdr:to>
      <xdr:col>6</xdr:col>
      <xdr:colOff>50800</xdr:colOff>
      <xdr:row>83</xdr:row>
      <xdr:rowOff>1308</xdr:rowOff>
    </xdr:to>
    <xdr:sp macro="" textlink="">
      <xdr:nvSpPr>
        <xdr:cNvPr id="200" name="フローチャート : 判断 199"/>
        <xdr:cNvSpPr/>
      </xdr:nvSpPr>
      <xdr:spPr>
        <a:xfrm>
          <a:off x="4064000" y="14130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157535</xdr:rowOff>
    </xdr:from>
    <xdr:ext cx="736600" cy="259045"/>
    <xdr:sp macro="" textlink="">
      <xdr:nvSpPr>
        <xdr:cNvPr id="201" name="テキスト ボックス 200"/>
        <xdr:cNvSpPr txBox="1"/>
      </xdr:nvSpPr>
      <xdr:spPr>
        <a:xfrm>
          <a:off x="3733800" y="142164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119931</xdr:rowOff>
    </xdr:from>
    <xdr:to>
      <xdr:col>4</xdr:col>
      <xdr:colOff>482600</xdr:colOff>
      <xdr:row>81</xdr:row>
      <xdr:rowOff>120783</xdr:rowOff>
    </xdr:to>
    <xdr:cxnSp macro="">
      <xdr:nvCxnSpPr>
        <xdr:cNvPr id="202" name="直線コネクタ 201"/>
        <xdr:cNvCxnSpPr/>
      </xdr:nvCxnSpPr>
      <xdr:spPr>
        <a:xfrm>
          <a:off x="2336800" y="14007381"/>
          <a:ext cx="889000" cy="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41542</xdr:rowOff>
    </xdr:from>
    <xdr:to>
      <xdr:col>4</xdr:col>
      <xdr:colOff>533400</xdr:colOff>
      <xdr:row>82</xdr:row>
      <xdr:rowOff>143142</xdr:rowOff>
    </xdr:to>
    <xdr:sp macro="" textlink="">
      <xdr:nvSpPr>
        <xdr:cNvPr id="203" name="フローチャート : 判断 202"/>
        <xdr:cNvSpPr/>
      </xdr:nvSpPr>
      <xdr:spPr>
        <a:xfrm>
          <a:off x="3175000" y="14100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127919</xdr:rowOff>
    </xdr:from>
    <xdr:ext cx="762000" cy="259045"/>
    <xdr:sp macro="" textlink="">
      <xdr:nvSpPr>
        <xdr:cNvPr id="204" name="テキスト ボックス 203"/>
        <xdr:cNvSpPr txBox="1"/>
      </xdr:nvSpPr>
      <xdr:spPr>
        <a:xfrm>
          <a:off x="2844800" y="1418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119931</xdr:rowOff>
    </xdr:from>
    <xdr:to>
      <xdr:col>3</xdr:col>
      <xdr:colOff>279400</xdr:colOff>
      <xdr:row>81</xdr:row>
      <xdr:rowOff>125868</xdr:rowOff>
    </xdr:to>
    <xdr:cxnSp macro="">
      <xdr:nvCxnSpPr>
        <xdr:cNvPr id="205" name="直線コネクタ 204"/>
        <xdr:cNvCxnSpPr/>
      </xdr:nvCxnSpPr>
      <xdr:spPr>
        <a:xfrm flipV="1">
          <a:off x="1447800" y="14007381"/>
          <a:ext cx="889000" cy="5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46436</xdr:rowOff>
    </xdr:from>
    <xdr:to>
      <xdr:col>3</xdr:col>
      <xdr:colOff>330200</xdr:colOff>
      <xdr:row>82</xdr:row>
      <xdr:rowOff>148036</xdr:rowOff>
    </xdr:to>
    <xdr:sp macro="" textlink="">
      <xdr:nvSpPr>
        <xdr:cNvPr id="206" name="フローチャート : 判断 205"/>
        <xdr:cNvSpPr/>
      </xdr:nvSpPr>
      <xdr:spPr>
        <a:xfrm>
          <a:off x="2286000" y="1410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132813</xdr:rowOff>
    </xdr:from>
    <xdr:ext cx="762000" cy="259045"/>
    <xdr:sp macro="" textlink="">
      <xdr:nvSpPr>
        <xdr:cNvPr id="207" name="テキスト ボックス 206"/>
        <xdr:cNvSpPr txBox="1"/>
      </xdr:nvSpPr>
      <xdr:spPr>
        <a:xfrm>
          <a:off x="1955800" y="14191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24064</xdr:rowOff>
    </xdr:from>
    <xdr:to>
      <xdr:col>2</xdr:col>
      <xdr:colOff>127000</xdr:colOff>
      <xdr:row>82</xdr:row>
      <xdr:rowOff>125664</xdr:rowOff>
    </xdr:to>
    <xdr:sp macro="" textlink="">
      <xdr:nvSpPr>
        <xdr:cNvPr id="208" name="フローチャート : 判断 207"/>
        <xdr:cNvSpPr/>
      </xdr:nvSpPr>
      <xdr:spPr>
        <a:xfrm>
          <a:off x="1397000" y="1408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110441</xdr:rowOff>
    </xdr:from>
    <xdr:ext cx="762000" cy="259045"/>
    <xdr:sp macro="" textlink="">
      <xdr:nvSpPr>
        <xdr:cNvPr id="209" name="テキスト ボックス 208"/>
        <xdr:cNvSpPr txBox="1"/>
      </xdr:nvSpPr>
      <xdr:spPr>
        <a:xfrm>
          <a:off x="1066800" y="1416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96855</xdr:rowOff>
    </xdr:from>
    <xdr:to>
      <xdr:col>7</xdr:col>
      <xdr:colOff>203200</xdr:colOff>
      <xdr:row>82</xdr:row>
      <xdr:rowOff>27005</xdr:rowOff>
    </xdr:to>
    <xdr:sp macro="" textlink="">
      <xdr:nvSpPr>
        <xdr:cNvPr id="215" name="円/楕円 214"/>
        <xdr:cNvSpPr/>
      </xdr:nvSpPr>
      <xdr:spPr>
        <a:xfrm>
          <a:off x="4902200" y="1398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18132</xdr:rowOff>
    </xdr:from>
    <xdr:ext cx="762000" cy="259045"/>
    <xdr:sp macro="" textlink="">
      <xdr:nvSpPr>
        <xdr:cNvPr id="216" name="人件費・物件費等の状況該当値テキスト"/>
        <xdr:cNvSpPr txBox="1"/>
      </xdr:nvSpPr>
      <xdr:spPr>
        <a:xfrm>
          <a:off x="5041900" y="13905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254,028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76679</xdr:rowOff>
    </xdr:from>
    <xdr:to>
      <xdr:col>6</xdr:col>
      <xdr:colOff>50800</xdr:colOff>
      <xdr:row>82</xdr:row>
      <xdr:rowOff>6829</xdr:rowOff>
    </xdr:to>
    <xdr:sp macro="" textlink="">
      <xdr:nvSpPr>
        <xdr:cNvPr id="217" name="円/楕円 216"/>
        <xdr:cNvSpPr/>
      </xdr:nvSpPr>
      <xdr:spPr>
        <a:xfrm>
          <a:off x="4064000" y="13964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17006</xdr:rowOff>
    </xdr:from>
    <xdr:ext cx="736600" cy="259045"/>
    <xdr:sp macro="" textlink="">
      <xdr:nvSpPr>
        <xdr:cNvPr id="218" name="テキスト ボックス 217"/>
        <xdr:cNvSpPr txBox="1"/>
      </xdr:nvSpPr>
      <xdr:spPr>
        <a:xfrm>
          <a:off x="3733800" y="13733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236,470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69983</xdr:rowOff>
    </xdr:from>
    <xdr:to>
      <xdr:col>4</xdr:col>
      <xdr:colOff>533400</xdr:colOff>
      <xdr:row>82</xdr:row>
      <xdr:rowOff>133</xdr:rowOff>
    </xdr:to>
    <xdr:sp macro="" textlink="">
      <xdr:nvSpPr>
        <xdr:cNvPr id="219" name="円/楕円 218"/>
        <xdr:cNvSpPr/>
      </xdr:nvSpPr>
      <xdr:spPr>
        <a:xfrm>
          <a:off x="3175000" y="13957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10310</xdr:rowOff>
    </xdr:from>
    <xdr:ext cx="762000" cy="259045"/>
    <xdr:sp macro="" textlink="">
      <xdr:nvSpPr>
        <xdr:cNvPr id="220" name="テキスト ボックス 219"/>
        <xdr:cNvSpPr txBox="1"/>
      </xdr:nvSpPr>
      <xdr:spPr>
        <a:xfrm>
          <a:off x="2844800" y="13726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230,643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69131</xdr:rowOff>
    </xdr:from>
    <xdr:to>
      <xdr:col>3</xdr:col>
      <xdr:colOff>330200</xdr:colOff>
      <xdr:row>81</xdr:row>
      <xdr:rowOff>170731</xdr:rowOff>
    </xdr:to>
    <xdr:sp macro="" textlink="">
      <xdr:nvSpPr>
        <xdr:cNvPr id="221" name="円/楕円 220"/>
        <xdr:cNvSpPr/>
      </xdr:nvSpPr>
      <xdr:spPr>
        <a:xfrm>
          <a:off x="2286000" y="13956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9458</xdr:rowOff>
    </xdr:from>
    <xdr:ext cx="762000" cy="259045"/>
    <xdr:sp macro="" textlink="">
      <xdr:nvSpPr>
        <xdr:cNvPr id="222" name="テキスト ボックス 221"/>
        <xdr:cNvSpPr txBox="1"/>
      </xdr:nvSpPr>
      <xdr:spPr>
        <a:xfrm>
          <a:off x="1955800" y="13725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229,900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75068</xdr:rowOff>
    </xdr:from>
    <xdr:to>
      <xdr:col>2</xdr:col>
      <xdr:colOff>127000</xdr:colOff>
      <xdr:row>82</xdr:row>
      <xdr:rowOff>5218</xdr:rowOff>
    </xdr:to>
    <xdr:sp macro="" textlink="">
      <xdr:nvSpPr>
        <xdr:cNvPr id="223" name="円/楕円 222"/>
        <xdr:cNvSpPr/>
      </xdr:nvSpPr>
      <xdr:spPr>
        <a:xfrm>
          <a:off x="1397000" y="13962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15395</xdr:rowOff>
    </xdr:from>
    <xdr:ext cx="762000" cy="259045"/>
    <xdr:sp macro="" textlink="">
      <xdr:nvSpPr>
        <xdr:cNvPr id="224" name="テキスト ボックス 223"/>
        <xdr:cNvSpPr txBox="1"/>
      </xdr:nvSpPr>
      <xdr:spPr>
        <a:xfrm>
          <a:off x="1066800" y="13731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235,068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104/147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給与体系の見直しが遅れ、類似団体平均を</a:t>
          </a:r>
          <a:r>
            <a:rPr lang="en-US" altLang="ja-JP" sz="1100" b="0" i="0" baseline="0">
              <a:solidFill>
                <a:schemeClr val="dk1"/>
              </a:solidFill>
              <a:effectLst/>
              <a:latin typeface="+mn-lt"/>
              <a:ea typeface="+mn-ea"/>
              <a:cs typeface="+mn-cs"/>
            </a:rPr>
            <a:t>2.2</a:t>
          </a:r>
          <a:r>
            <a:rPr lang="ja-JP" altLang="en-US" sz="1100" b="0" i="0" baseline="0">
              <a:solidFill>
                <a:schemeClr val="dk1"/>
              </a:solidFill>
              <a:effectLst/>
              <a:latin typeface="+mn-lt"/>
              <a:ea typeface="+mn-ea"/>
              <a:cs typeface="+mn-cs"/>
            </a:rPr>
            <a:t>上回り、全国町村平均をも</a:t>
          </a:r>
          <a:r>
            <a:rPr lang="en-US" altLang="ja-JP" sz="1100" b="0" i="0" baseline="0">
              <a:solidFill>
                <a:schemeClr val="dk1"/>
              </a:solidFill>
              <a:effectLst/>
              <a:latin typeface="+mn-lt"/>
              <a:ea typeface="+mn-ea"/>
              <a:cs typeface="+mn-cs"/>
            </a:rPr>
            <a:t>1.3</a:t>
          </a:r>
          <a:r>
            <a:rPr lang="ja-JP" altLang="en-US" sz="1100" b="0" i="0" baseline="0">
              <a:solidFill>
                <a:schemeClr val="dk1"/>
              </a:solidFill>
              <a:effectLst/>
              <a:latin typeface="+mn-lt"/>
              <a:ea typeface="+mn-ea"/>
              <a:cs typeface="+mn-cs"/>
            </a:rPr>
            <a:t>上回っている。また、全国的にも高い水準にあるため、今後、給与の適正化に努めることにより類似団体平均である</a:t>
          </a:r>
          <a:r>
            <a:rPr lang="en-US" altLang="ja-JP" sz="1100" b="0" i="0" baseline="0">
              <a:solidFill>
                <a:schemeClr val="dk1"/>
              </a:solidFill>
              <a:effectLst/>
              <a:latin typeface="+mn-lt"/>
              <a:ea typeface="+mn-ea"/>
              <a:cs typeface="+mn-cs"/>
            </a:rPr>
            <a:t>95.4</a:t>
          </a:r>
          <a:r>
            <a:rPr lang="ja-JP" altLang="en-US" sz="1100" b="0" i="0" baseline="0">
              <a:solidFill>
                <a:schemeClr val="dk1"/>
              </a:solidFill>
              <a:effectLst/>
              <a:latin typeface="+mn-lt"/>
              <a:ea typeface="+mn-ea"/>
              <a:cs typeface="+mn-cs"/>
            </a:rPr>
            <a:t>までの低下を目指す。</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166582</xdr:rowOff>
    </xdr:from>
    <xdr:to>
      <xdr:col>24</xdr:col>
      <xdr:colOff>558800</xdr:colOff>
      <xdr:row>87</xdr:row>
      <xdr:rowOff>143298</xdr:rowOff>
    </xdr:to>
    <xdr:cxnSp macro="">
      <xdr:nvCxnSpPr>
        <xdr:cNvPr id="253" name="直線コネクタ 252"/>
        <xdr:cNvCxnSpPr/>
      </xdr:nvCxnSpPr>
      <xdr:spPr>
        <a:xfrm flipV="1">
          <a:off x="17018000" y="14054032"/>
          <a:ext cx="0" cy="10054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115375</xdr:rowOff>
    </xdr:from>
    <xdr:ext cx="762000" cy="259045"/>
    <xdr:sp macro="" textlink="">
      <xdr:nvSpPr>
        <xdr:cNvPr id="254" name="給与水準   （国との比較）最小値テキスト"/>
        <xdr:cNvSpPr txBox="1"/>
      </xdr:nvSpPr>
      <xdr:spPr>
        <a:xfrm>
          <a:off x="17106900" y="15031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87</xdr:row>
      <xdr:rowOff>143298</xdr:rowOff>
    </xdr:from>
    <xdr:to>
      <xdr:col>24</xdr:col>
      <xdr:colOff>647700</xdr:colOff>
      <xdr:row>87</xdr:row>
      <xdr:rowOff>143298</xdr:rowOff>
    </xdr:to>
    <xdr:cxnSp macro="">
      <xdr:nvCxnSpPr>
        <xdr:cNvPr id="255" name="直線コネクタ 254"/>
        <xdr:cNvCxnSpPr/>
      </xdr:nvCxnSpPr>
      <xdr:spPr>
        <a:xfrm>
          <a:off x="16929100" y="15059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81509</xdr:rowOff>
    </xdr:from>
    <xdr:ext cx="762000" cy="259045"/>
    <xdr:sp macro="" textlink="">
      <xdr:nvSpPr>
        <xdr:cNvPr id="256" name="給与水準   （国との比較）最大値テキスト"/>
        <xdr:cNvSpPr txBox="1"/>
      </xdr:nvSpPr>
      <xdr:spPr>
        <a:xfrm>
          <a:off x="17106900" y="1379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a:t>
          </a:r>
          <a:endParaRPr kumimoji="1" lang="ja-JP" altLang="en-US" sz="1000" b="1">
            <a:latin typeface="ＭＳ Ｐゴシック"/>
          </a:endParaRPr>
        </a:p>
      </xdr:txBody>
    </xdr:sp>
    <xdr:clientData/>
  </xdr:oneCellAnchor>
  <xdr:twoCellAnchor>
    <xdr:from>
      <xdr:col>24</xdr:col>
      <xdr:colOff>469900</xdr:colOff>
      <xdr:row>81</xdr:row>
      <xdr:rowOff>166582</xdr:rowOff>
    </xdr:from>
    <xdr:to>
      <xdr:col>24</xdr:col>
      <xdr:colOff>647700</xdr:colOff>
      <xdr:row>81</xdr:row>
      <xdr:rowOff>166582</xdr:rowOff>
    </xdr:to>
    <xdr:cxnSp macro="">
      <xdr:nvCxnSpPr>
        <xdr:cNvPr id="257" name="直線コネクタ 256"/>
        <xdr:cNvCxnSpPr/>
      </xdr:nvCxnSpPr>
      <xdr:spPr>
        <a:xfrm>
          <a:off x="16929100" y="14054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113664</xdr:rowOff>
    </xdr:from>
    <xdr:to>
      <xdr:col>24</xdr:col>
      <xdr:colOff>558800</xdr:colOff>
      <xdr:row>86</xdr:row>
      <xdr:rowOff>165946</xdr:rowOff>
    </xdr:to>
    <xdr:cxnSp macro="">
      <xdr:nvCxnSpPr>
        <xdr:cNvPr id="258" name="直線コネクタ 257"/>
        <xdr:cNvCxnSpPr/>
      </xdr:nvCxnSpPr>
      <xdr:spPr>
        <a:xfrm>
          <a:off x="16179800" y="14858364"/>
          <a:ext cx="8382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43197</xdr:rowOff>
    </xdr:from>
    <xdr:ext cx="762000" cy="259045"/>
    <xdr:sp macro="" textlink="">
      <xdr:nvSpPr>
        <xdr:cNvPr id="259" name="給与水準   （国との比較）平均値テキスト"/>
        <xdr:cNvSpPr txBox="1"/>
      </xdr:nvSpPr>
      <xdr:spPr>
        <a:xfrm>
          <a:off x="17106900" y="1461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26670</xdr:rowOff>
    </xdr:from>
    <xdr:to>
      <xdr:col>24</xdr:col>
      <xdr:colOff>609600</xdr:colOff>
      <xdr:row>86</xdr:row>
      <xdr:rowOff>128270</xdr:rowOff>
    </xdr:to>
    <xdr:sp macro="" textlink="">
      <xdr:nvSpPr>
        <xdr:cNvPr id="260" name="フローチャート : 判断 259"/>
        <xdr:cNvSpPr/>
      </xdr:nvSpPr>
      <xdr:spPr>
        <a:xfrm>
          <a:off x="16967200" y="1477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113664</xdr:rowOff>
    </xdr:from>
    <xdr:to>
      <xdr:col>23</xdr:col>
      <xdr:colOff>406400</xdr:colOff>
      <xdr:row>86</xdr:row>
      <xdr:rowOff>137795</xdr:rowOff>
    </xdr:to>
    <xdr:cxnSp macro="">
      <xdr:nvCxnSpPr>
        <xdr:cNvPr id="261" name="直線コネクタ 260"/>
        <xdr:cNvCxnSpPr/>
      </xdr:nvCxnSpPr>
      <xdr:spPr>
        <a:xfrm flipV="1">
          <a:off x="15290800" y="14858364"/>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10584</xdr:rowOff>
    </xdr:from>
    <xdr:to>
      <xdr:col>23</xdr:col>
      <xdr:colOff>457200</xdr:colOff>
      <xdr:row>86</xdr:row>
      <xdr:rowOff>112184</xdr:rowOff>
    </xdr:to>
    <xdr:sp macro="" textlink="">
      <xdr:nvSpPr>
        <xdr:cNvPr id="262" name="フローチャート : 判断 261"/>
        <xdr:cNvSpPr/>
      </xdr:nvSpPr>
      <xdr:spPr>
        <a:xfrm>
          <a:off x="161290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122361</xdr:rowOff>
    </xdr:from>
    <xdr:ext cx="736600" cy="259045"/>
    <xdr:sp macro="" textlink="">
      <xdr:nvSpPr>
        <xdr:cNvPr id="263" name="テキスト ボックス 262"/>
        <xdr:cNvSpPr txBox="1"/>
      </xdr:nvSpPr>
      <xdr:spPr>
        <a:xfrm>
          <a:off x="15798800" y="14524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137795</xdr:rowOff>
    </xdr:from>
    <xdr:to>
      <xdr:col>22</xdr:col>
      <xdr:colOff>203200</xdr:colOff>
      <xdr:row>88</xdr:row>
      <xdr:rowOff>120650</xdr:rowOff>
    </xdr:to>
    <xdr:cxnSp macro="">
      <xdr:nvCxnSpPr>
        <xdr:cNvPr id="264" name="直線コネクタ 263"/>
        <xdr:cNvCxnSpPr/>
      </xdr:nvCxnSpPr>
      <xdr:spPr>
        <a:xfrm flipV="1">
          <a:off x="14401800" y="14882495"/>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165946</xdr:rowOff>
    </xdr:from>
    <xdr:to>
      <xdr:col>22</xdr:col>
      <xdr:colOff>254000</xdr:colOff>
      <xdr:row>86</xdr:row>
      <xdr:rowOff>96096</xdr:rowOff>
    </xdr:to>
    <xdr:sp macro="" textlink="">
      <xdr:nvSpPr>
        <xdr:cNvPr id="265" name="フローチャート : 判断 264"/>
        <xdr:cNvSpPr/>
      </xdr:nvSpPr>
      <xdr:spPr>
        <a:xfrm>
          <a:off x="15240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106273</xdr:rowOff>
    </xdr:from>
    <xdr:ext cx="762000" cy="259045"/>
    <xdr:sp macro="" textlink="">
      <xdr:nvSpPr>
        <xdr:cNvPr id="266" name="テキスト ボックス 265"/>
        <xdr:cNvSpPr txBox="1"/>
      </xdr:nvSpPr>
      <xdr:spPr>
        <a:xfrm>
          <a:off x="14909800" y="1450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96520</xdr:rowOff>
    </xdr:from>
    <xdr:to>
      <xdr:col>21</xdr:col>
      <xdr:colOff>0</xdr:colOff>
      <xdr:row>88</xdr:row>
      <xdr:rowOff>120650</xdr:rowOff>
    </xdr:to>
    <xdr:cxnSp macro="">
      <xdr:nvCxnSpPr>
        <xdr:cNvPr id="267" name="直線コネクタ 266"/>
        <xdr:cNvCxnSpPr/>
      </xdr:nvCxnSpPr>
      <xdr:spPr>
        <a:xfrm>
          <a:off x="13512800" y="1518412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132714</xdr:rowOff>
    </xdr:from>
    <xdr:to>
      <xdr:col>21</xdr:col>
      <xdr:colOff>50800</xdr:colOff>
      <xdr:row>88</xdr:row>
      <xdr:rowOff>62864</xdr:rowOff>
    </xdr:to>
    <xdr:sp macro="" textlink="">
      <xdr:nvSpPr>
        <xdr:cNvPr id="268" name="フローチャート : 判断 267"/>
        <xdr:cNvSpPr/>
      </xdr:nvSpPr>
      <xdr:spPr>
        <a:xfrm>
          <a:off x="14351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73041</xdr:rowOff>
    </xdr:from>
    <xdr:ext cx="762000" cy="259045"/>
    <xdr:sp macro="" textlink="">
      <xdr:nvSpPr>
        <xdr:cNvPr id="269" name="テキスト ボックス 268"/>
        <xdr:cNvSpPr txBox="1"/>
      </xdr:nvSpPr>
      <xdr:spPr>
        <a:xfrm>
          <a:off x="14020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124671</xdr:rowOff>
    </xdr:from>
    <xdr:to>
      <xdr:col>19</xdr:col>
      <xdr:colOff>533400</xdr:colOff>
      <xdr:row>88</xdr:row>
      <xdr:rowOff>54821</xdr:rowOff>
    </xdr:to>
    <xdr:sp macro="" textlink="">
      <xdr:nvSpPr>
        <xdr:cNvPr id="270" name="フローチャート : 判断 269"/>
        <xdr:cNvSpPr/>
      </xdr:nvSpPr>
      <xdr:spPr>
        <a:xfrm>
          <a:off x="13462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64998</xdr:rowOff>
    </xdr:from>
    <xdr:ext cx="762000" cy="259045"/>
    <xdr:sp macro="" textlink="">
      <xdr:nvSpPr>
        <xdr:cNvPr id="271" name="テキスト ボックス 270"/>
        <xdr:cNvSpPr txBox="1"/>
      </xdr:nvSpPr>
      <xdr:spPr>
        <a:xfrm>
          <a:off x="13131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86</xdr:row>
      <xdr:rowOff>115146</xdr:rowOff>
    </xdr:from>
    <xdr:to>
      <xdr:col>24</xdr:col>
      <xdr:colOff>609600</xdr:colOff>
      <xdr:row>87</xdr:row>
      <xdr:rowOff>45296</xdr:rowOff>
    </xdr:to>
    <xdr:sp macro="" textlink="">
      <xdr:nvSpPr>
        <xdr:cNvPr id="277" name="円/楕円 276"/>
        <xdr:cNvSpPr/>
      </xdr:nvSpPr>
      <xdr:spPr>
        <a:xfrm>
          <a:off x="16967200" y="1485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87223</xdr:rowOff>
    </xdr:from>
    <xdr:ext cx="762000" cy="259045"/>
    <xdr:sp macro="" textlink="">
      <xdr:nvSpPr>
        <xdr:cNvPr id="278" name="給与水準   （国との比較）該当値テキスト"/>
        <xdr:cNvSpPr txBox="1"/>
      </xdr:nvSpPr>
      <xdr:spPr>
        <a:xfrm>
          <a:off x="17106900" y="1483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62864</xdr:rowOff>
    </xdr:from>
    <xdr:to>
      <xdr:col>23</xdr:col>
      <xdr:colOff>457200</xdr:colOff>
      <xdr:row>86</xdr:row>
      <xdr:rowOff>164464</xdr:rowOff>
    </xdr:to>
    <xdr:sp macro="" textlink="">
      <xdr:nvSpPr>
        <xdr:cNvPr id="279" name="円/楕円 278"/>
        <xdr:cNvSpPr/>
      </xdr:nvSpPr>
      <xdr:spPr>
        <a:xfrm>
          <a:off x="16129000" y="1480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149241</xdr:rowOff>
    </xdr:from>
    <xdr:ext cx="736600" cy="259045"/>
    <xdr:sp macro="" textlink="">
      <xdr:nvSpPr>
        <xdr:cNvPr id="280" name="テキスト ボックス 279"/>
        <xdr:cNvSpPr txBox="1"/>
      </xdr:nvSpPr>
      <xdr:spPr>
        <a:xfrm>
          <a:off x="15798800" y="14893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86995</xdr:rowOff>
    </xdr:from>
    <xdr:to>
      <xdr:col>22</xdr:col>
      <xdr:colOff>254000</xdr:colOff>
      <xdr:row>87</xdr:row>
      <xdr:rowOff>17145</xdr:rowOff>
    </xdr:to>
    <xdr:sp macro="" textlink="">
      <xdr:nvSpPr>
        <xdr:cNvPr id="281" name="円/楕円 280"/>
        <xdr:cNvSpPr/>
      </xdr:nvSpPr>
      <xdr:spPr>
        <a:xfrm>
          <a:off x="15240000" y="1483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1922</xdr:rowOff>
    </xdr:from>
    <xdr:ext cx="762000" cy="259045"/>
    <xdr:sp macro="" textlink="">
      <xdr:nvSpPr>
        <xdr:cNvPr id="282" name="テキスト ボックス 281"/>
        <xdr:cNvSpPr txBox="1"/>
      </xdr:nvSpPr>
      <xdr:spPr>
        <a:xfrm>
          <a:off x="14909800" y="1491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69850</xdr:rowOff>
    </xdr:from>
    <xdr:to>
      <xdr:col>21</xdr:col>
      <xdr:colOff>50800</xdr:colOff>
      <xdr:row>89</xdr:row>
      <xdr:rowOff>0</xdr:rowOff>
    </xdr:to>
    <xdr:sp macro="" textlink="">
      <xdr:nvSpPr>
        <xdr:cNvPr id="283" name="円/楕円 282"/>
        <xdr:cNvSpPr/>
      </xdr:nvSpPr>
      <xdr:spPr>
        <a:xfrm>
          <a:off x="14351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156227</xdr:rowOff>
    </xdr:from>
    <xdr:ext cx="762000" cy="259045"/>
    <xdr:sp macro="" textlink="">
      <xdr:nvSpPr>
        <xdr:cNvPr id="284" name="テキスト ボックス 283"/>
        <xdr:cNvSpPr txBox="1"/>
      </xdr:nvSpPr>
      <xdr:spPr>
        <a:xfrm>
          <a:off x="14020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45720</xdr:rowOff>
    </xdr:from>
    <xdr:to>
      <xdr:col>19</xdr:col>
      <xdr:colOff>533400</xdr:colOff>
      <xdr:row>88</xdr:row>
      <xdr:rowOff>147320</xdr:rowOff>
    </xdr:to>
    <xdr:sp macro="" textlink="">
      <xdr:nvSpPr>
        <xdr:cNvPr id="285" name="円/楕円 284"/>
        <xdr:cNvSpPr/>
      </xdr:nvSpPr>
      <xdr:spPr>
        <a:xfrm>
          <a:off x="13462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132097</xdr:rowOff>
    </xdr:from>
    <xdr:ext cx="762000" cy="259045"/>
    <xdr:sp macro="" textlink="">
      <xdr:nvSpPr>
        <xdr:cNvPr id="286" name="テキスト ボックス 285"/>
        <xdr:cNvSpPr txBox="1"/>
      </xdr:nvSpPr>
      <xdr:spPr>
        <a:xfrm>
          <a:off x="13131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15/147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定員管理計画において、平成</a:t>
          </a:r>
          <a:r>
            <a:rPr lang="en-US" altLang="ja-JP" sz="1100" b="0" i="0" baseline="0">
              <a:solidFill>
                <a:schemeClr val="dk1"/>
              </a:solidFill>
              <a:effectLst/>
              <a:latin typeface="+mn-lt"/>
              <a:ea typeface="+mn-ea"/>
              <a:cs typeface="+mn-cs"/>
            </a:rPr>
            <a:t>15</a:t>
          </a:r>
          <a:r>
            <a:rPr lang="ja-JP" altLang="en-US" sz="1100" b="0" i="0" baseline="0">
              <a:solidFill>
                <a:schemeClr val="dk1"/>
              </a:solidFill>
              <a:effectLst/>
              <a:latin typeface="+mn-lt"/>
              <a:ea typeface="+mn-ea"/>
              <a:cs typeface="+mn-cs"/>
            </a:rPr>
            <a:t>年から平成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年にかけて</a:t>
          </a:r>
          <a:r>
            <a:rPr lang="en-US" altLang="ja-JP" sz="1100" b="0" i="0" baseline="0">
              <a:solidFill>
                <a:schemeClr val="dk1"/>
              </a:solidFill>
              <a:effectLst/>
              <a:latin typeface="+mn-lt"/>
              <a:ea typeface="+mn-ea"/>
              <a:cs typeface="+mn-cs"/>
            </a:rPr>
            <a:t>29</a:t>
          </a:r>
          <a:r>
            <a:rPr lang="ja-JP" altLang="en-US" sz="1100" b="0" i="0" baseline="0">
              <a:solidFill>
                <a:schemeClr val="dk1"/>
              </a:solidFill>
              <a:effectLst/>
              <a:latin typeface="+mn-lt"/>
              <a:ea typeface="+mn-ea"/>
              <a:cs typeface="+mn-cs"/>
            </a:rPr>
            <a:t>人（</a:t>
          </a:r>
          <a:r>
            <a:rPr lang="en-US" altLang="ja-JP" sz="1100" b="0" i="0" baseline="0">
              <a:solidFill>
                <a:schemeClr val="dk1"/>
              </a:solidFill>
              <a:effectLst/>
              <a:latin typeface="+mn-lt"/>
              <a:ea typeface="+mn-ea"/>
              <a:cs typeface="+mn-cs"/>
            </a:rPr>
            <a:t>27.1</a:t>
          </a:r>
          <a:r>
            <a:rPr lang="ja-JP" altLang="en-US" sz="1100" b="0" i="0" baseline="0">
              <a:solidFill>
                <a:schemeClr val="dk1"/>
              </a:solidFill>
              <a:effectLst/>
              <a:latin typeface="+mn-lt"/>
              <a:ea typeface="+mn-ea"/>
              <a:cs typeface="+mn-cs"/>
            </a:rPr>
            <a:t>％）の削減を行っており、類似団体と比較すると下回っている。今後についても、退職者補充を前提としながら新規採用の抑制に努め、より適正な定員管理に努める。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3" name="直線コネクタ 302"/>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4" name="テキスト ボックス 303"/>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5" name="直線コネクタ 304"/>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6" name="テキスト ボックス 305"/>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7" name="直線コネクタ 306"/>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8" name="テキスト ボックス 307"/>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9" name="直線コネクタ 308"/>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0" name="テキスト ボックス 309"/>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4407</xdr:rowOff>
    </xdr:from>
    <xdr:to>
      <xdr:col>24</xdr:col>
      <xdr:colOff>558800</xdr:colOff>
      <xdr:row>67</xdr:row>
      <xdr:rowOff>85319</xdr:rowOff>
    </xdr:to>
    <xdr:cxnSp macro="">
      <xdr:nvCxnSpPr>
        <xdr:cNvPr id="313" name="直線コネクタ 312"/>
        <xdr:cNvCxnSpPr/>
      </xdr:nvCxnSpPr>
      <xdr:spPr>
        <a:xfrm flipV="1">
          <a:off x="17018000" y="10291407"/>
          <a:ext cx="0" cy="12810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57396</xdr:rowOff>
    </xdr:from>
    <xdr:ext cx="762000" cy="259045"/>
    <xdr:sp macro="" textlink="">
      <xdr:nvSpPr>
        <xdr:cNvPr id="314" name="定員管理の状況最小値テキスト"/>
        <xdr:cNvSpPr txBox="1"/>
      </xdr:nvSpPr>
      <xdr:spPr>
        <a:xfrm>
          <a:off x="17106900" y="1154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62.22</a:t>
          </a:r>
          <a:endParaRPr kumimoji="1" lang="ja-JP" altLang="en-US" sz="1000" b="1">
            <a:latin typeface="ＭＳ Ｐゴシック"/>
          </a:endParaRPr>
        </a:p>
      </xdr:txBody>
    </xdr:sp>
    <xdr:clientData/>
  </xdr:oneCellAnchor>
  <xdr:twoCellAnchor>
    <xdr:from>
      <xdr:col>24</xdr:col>
      <xdr:colOff>469900</xdr:colOff>
      <xdr:row>67</xdr:row>
      <xdr:rowOff>85319</xdr:rowOff>
    </xdr:from>
    <xdr:to>
      <xdr:col>24</xdr:col>
      <xdr:colOff>647700</xdr:colOff>
      <xdr:row>67</xdr:row>
      <xdr:rowOff>85319</xdr:rowOff>
    </xdr:to>
    <xdr:cxnSp macro="">
      <xdr:nvCxnSpPr>
        <xdr:cNvPr id="315" name="直線コネクタ 314"/>
        <xdr:cNvCxnSpPr/>
      </xdr:nvCxnSpPr>
      <xdr:spPr>
        <a:xfrm>
          <a:off x="16929100" y="11572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90784</xdr:rowOff>
    </xdr:from>
    <xdr:ext cx="762000" cy="259045"/>
    <xdr:sp macro="" textlink="">
      <xdr:nvSpPr>
        <xdr:cNvPr id="316" name="定員管理の状況最大値テキスト"/>
        <xdr:cNvSpPr txBox="1"/>
      </xdr:nvSpPr>
      <xdr:spPr>
        <a:xfrm>
          <a:off x="17106900" y="1003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9.13</a:t>
          </a:r>
          <a:endParaRPr kumimoji="1" lang="ja-JP" altLang="en-US" sz="1000" b="1">
            <a:latin typeface="ＭＳ Ｐゴシック"/>
          </a:endParaRPr>
        </a:p>
      </xdr:txBody>
    </xdr:sp>
    <xdr:clientData/>
  </xdr:oneCellAnchor>
  <xdr:twoCellAnchor>
    <xdr:from>
      <xdr:col>24</xdr:col>
      <xdr:colOff>469900</xdr:colOff>
      <xdr:row>60</xdr:row>
      <xdr:rowOff>4407</xdr:rowOff>
    </xdr:from>
    <xdr:to>
      <xdr:col>24</xdr:col>
      <xdr:colOff>647700</xdr:colOff>
      <xdr:row>60</xdr:row>
      <xdr:rowOff>4407</xdr:rowOff>
    </xdr:to>
    <xdr:cxnSp macro="">
      <xdr:nvCxnSpPr>
        <xdr:cNvPr id="317" name="直線コネクタ 316"/>
        <xdr:cNvCxnSpPr/>
      </xdr:nvCxnSpPr>
      <xdr:spPr>
        <a:xfrm>
          <a:off x="16929100" y="10291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138570</xdr:rowOff>
    </xdr:from>
    <xdr:to>
      <xdr:col>24</xdr:col>
      <xdr:colOff>558800</xdr:colOff>
      <xdr:row>60</xdr:row>
      <xdr:rowOff>142913</xdr:rowOff>
    </xdr:to>
    <xdr:cxnSp macro="">
      <xdr:nvCxnSpPr>
        <xdr:cNvPr id="318" name="直線コネクタ 317"/>
        <xdr:cNvCxnSpPr/>
      </xdr:nvCxnSpPr>
      <xdr:spPr>
        <a:xfrm>
          <a:off x="16179800" y="10425570"/>
          <a:ext cx="8382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45724</xdr:rowOff>
    </xdr:from>
    <xdr:ext cx="762000" cy="259045"/>
    <xdr:sp macro="" textlink="">
      <xdr:nvSpPr>
        <xdr:cNvPr id="319" name="定員管理の状況平均値テキスト"/>
        <xdr:cNvSpPr txBox="1"/>
      </xdr:nvSpPr>
      <xdr:spPr>
        <a:xfrm>
          <a:off x="17106900" y="10504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21.21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73647</xdr:rowOff>
    </xdr:from>
    <xdr:to>
      <xdr:col>24</xdr:col>
      <xdr:colOff>609600</xdr:colOff>
      <xdr:row>62</xdr:row>
      <xdr:rowOff>3797</xdr:rowOff>
    </xdr:to>
    <xdr:sp macro="" textlink="">
      <xdr:nvSpPr>
        <xdr:cNvPr id="320" name="フローチャート : 判断 319"/>
        <xdr:cNvSpPr/>
      </xdr:nvSpPr>
      <xdr:spPr>
        <a:xfrm>
          <a:off x="16967200" y="10532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119507</xdr:rowOff>
    </xdr:from>
    <xdr:to>
      <xdr:col>23</xdr:col>
      <xdr:colOff>406400</xdr:colOff>
      <xdr:row>60</xdr:row>
      <xdr:rowOff>138570</xdr:rowOff>
    </xdr:to>
    <xdr:cxnSp macro="">
      <xdr:nvCxnSpPr>
        <xdr:cNvPr id="321" name="直線コネクタ 320"/>
        <xdr:cNvCxnSpPr/>
      </xdr:nvCxnSpPr>
      <xdr:spPr>
        <a:xfrm>
          <a:off x="15290800" y="10406507"/>
          <a:ext cx="889000" cy="19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22" name="フローチャート : 判断 321"/>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157370</xdr:rowOff>
    </xdr:from>
    <xdr:ext cx="736600" cy="259045"/>
    <xdr:sp macro="" textlink="">
      <xdr:nvSpPr>
        <xdr:cNvPr id="323" name="テキスト ボックス 322"/>
        <xdr:cNvSpPr txBox="1"/>
      </xdr:nvSpPr>
      <xdr:spPr>
        <a:xfrm>
          <a:off x="15798800" y="10615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119507</xdr:rowOff>
    </xdr:from>
    <xdr:to>
      <xdr:col>22</xdr:col>
      <xdr:colOff>203200</xdr:colOff>
      <xdr:row>60</xdr:row>
      <xdr:rowOff>121196</xdr:rowOff>
    </xdr:to>
    <xdr:cxnSp macro="">
      <xdr:nvCxnSpPr>
        <xdr:cNvPr id="324" name="直線コネクタ 323"/>
        <xdr:cNvCxnSpPr/>
      </xdr:nvCxnSpPr>
      <xdr:spPr>
        <a:xfrm flipV="1">
          <a:off x="14401800" y="10406507"/>
          <a:ext cx="889000" cy="1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59169</xdr:rowOff>
    </xdr:from>
    <xdr:to>
      <xdr:col>22</xdr:col>
      <xdr:colOff>254000</xdr:colOff>
      <xdr:row>61</xdr:row>
      <xdr:rowOff>160769</xdr:rowOff>
    </xdr:to>
    <xdr:sp macro="" textlink="">
      <xdr:nvSpPr>
        <xdr:cNvPr id="325" name="フローチャート : 判断 324"/>
        <xdr:cNvSpPr/>
      </xdr:nvSpPr>
      <xdr:spPr>
        <a:xfrm>
          <a:off x="15240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145546</xdr:rowOff>
    </xdr:from>
    <xdr:ext cx="762000" cy="259045"/>
    <xdr:sp macro="" textlink="">
      <xdr:nvSpPr>
        <xdr:cNvPr id="326" name="テキスト ボックス 325"/>
        <xdr:cNvSpPr txBox="1"/>
      </xdr:nvSpPr>
      <xdr:spPr>
        <a:xfrm>
          <a:off x="14909800" y="10603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98514</xdr:rowOff>
    </xdr:from>
    <xdr:to>
      <xdr:col>21</xdr:col>
      <xdr:colOff>0</xdr:colOff>
      <xdr:row>60</xdr:row>
      <xdr:rowOff>121196</xdr:rowOff>
    </xdr:to>
    <xdr:cxnSp macro="">
      <xdr:nvCxnSpPr>
        <xdr:cNvPr id="327" name="直線コネクタ 326"/>
        <xdr:cNvCxnSpPr/>
      </xdr:nvCxnSpPr>
      <xdr:spPr>
        <a:xfrm>
          <a:off x="13512800" y="10385514"/>
          <a:ext cx="889000" cy="22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42761</xdr:rowOff>
    </xdr:from>
    <xdr:to>
      <xdr:col>21</xdr:col>
      <xdr:colOff>50800</xdr:colOff>
      <xdr:row>61</xdr:row>
      <xdr:rowOff>144361</xdr:rowOff>
    </xdr:to>
    <xdr:sp macro="" textlink="">
      <xdr:nvSpPr>
        <xdr:cNvPr id="328" name="フローチャート : 判断 327"/>
        <xdr:cNvSpPr/>
      </xdr:nvSpPr>
      <xdr:spPr>
        <a:xfrm>
          <a:off x="14351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129138</xdr:rowOff>
    </xdr:from>
    <xdr:ext cx="762000" cy="259045"/>
    <xdr:sp macro="" textlink="">
      <xdr:nvSpPr>
        <xdr:cNvPr id="329" name="テキスト ボックス 328"/>
        <xdr:cNvSpPr txBox="1"/>
      </xdr:nvSpPr>
      <xdr:spPr>
        <a:xfrm>
          <a:off x="14020800" y="1058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36005</xdr:rowOff>
    </xdr:from>
    <xdr:to>
      <xdr:col>19</xdr:col>
      <xdr:colOff>533400</xdr:colOff>
      <xdr:row>61</xdr:row>
      <xdr:rowOff>137605</xdr:rowOff>
    </xdr:to>
    <xdr:sp macro="" textlink="">
      <xdr:nvSpPr>
        <xdr:cNvPr id="330" name="フローチャート : 判断 329"/>
        <xdr:cNvSpPr/>
      </xdr:nvSpPr>
      <xdr:spPr>
        <a:xfrm>
          <a:off x="13462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122382</xdr:rowOff>
    </xdr:from>
    <xdr:ext cx="762000" cy="259045"/>
    <xdr:sp macro="" textlink="">
      <xdr:nvSpPr>
        <xdr:cNvPr id="331" name="テキスト ボックス 330"/>
        <xdr:cNvSpPr txBox="1"/>
      </xdr:nvSpPr>
      <xdr:spPr>
        <a:xfrm>
          <a:off x="13131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92113</xdr:rowOff>
    </xdr:from>
    <xdr:to>
      <xdr:col>24</xdr:col>
      <xdr:colOff>609600</xdr:colOff>
      <xdr:row>61</xdr:row>
      <xdr:rowOff>22263</xdr:rowOff>
    </xdr:to>
    <xdr:sp macro="" textlink="">
      <xdr:nvSpPr>
        <xdr:cNvPr id="337" name="円/楕円 336"/>
        <xdr:cNvSpPr/>
      </xdr:nvSpPr>
      <xdr:spPr>
        <a:xfrm>
          <a:off x="16967200" y="10379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108640</xdr:rowOff>
    </xdr:from>
    <xdr:ext cx="762000" cy="259045"/>
    <xdr:sp macro="" textlink="">
      <xdr:nvSpPr>
        <xdr:cNvPr id="338" name="定員管理の状況該当値テキスト"/>
        <xdr:cNvSpPr txBox="1"/>
      </xdr:nvSpPr>
      <xdr:spPr>
        <a:xfrm>
          <a:off x="17106900" y="1022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87770</xdr:rowOff>
    </xdr:from>
    <xdr:to>
      <xdr:col>23</xdr:col>
      <xdr:colOff>457200</xdr:colOff>
      <xdr:row>61</xdr:row>
      <xdr:rowOff>17920</xdr:rowOff>
    </xdr:to>
    <xdr:sp macro="" textlink="">
      <xdr:nvSpPr>
        <xdr:cNvPr id="339" name="円/楕円 338"/>
        <xdr:cNvSpPr/>
      </xdr:nvSpPr>
      <xdr:spPr>
        <a:xfrm>
          <a:off x="16129000" y="1037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28097</xdr:rowOff>
    </xdr:from>
    <xdr:ext cx="736600" cy="259045"/>
    <xdr:sp macro="" textlink="">
      <xdr:nvSpPr>
        <xdr:cNvPr id="340" name="テキスト ボックス 339"/>
        <xdr:cNvSpPr txBox="1"/>
      </xdr:nvSpPr>
      <xdr:spPr>
        <a:xfrm>
          <a:off x="15798800" y="10143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68707</xdr:rowOff>
    </xdr:from>
    <xdr:to>
      <xdr:col>22</xdr:col>
      <xdr:colOff>254000</xdr:colOff>
      <xdr:row>60</xdr:row>
      <xdr:rowOff>170307</xdr:rowOff>
    </xdr:to>
    <xdr:sp macro="" textlink="">
      <xdr:nvSpPr>
        <xdr:cNvPr id="341" name="円/楕円 340"/>
        <xdr:cNvSpPr/>
      </xdr:nvSpPr>
      <xdr:spPr>
        <a:xfrm>
          <a:off x="15240000" y="1035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9034</xdr:rowOff>
    </xdr:from>
    <xdr:ext cx="762000" cy="259045"/>
    <xdr:sp macro="" textlink="">
      <xdr:nvSpPr>
        <xdr:cNvPr id="342" name="テキスト ボックス 341"/>
        <xdr:cNvSpPr txBox="1"/>
      </xdr:nvSpPr>
      <xdr:spPr>
        <a:xfrm>
          <a:off x="14909800" y="10124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70396</xdr:rowOff>
    </xdr:from>
    <xdr:to>
      <xdr:col>21</xdr:col>
      <xdr:colOff>50800</xdr:colOff>
      <xdr:row>61</xdr:row>
      <xdr:rowOff>546</xdr:rowOff>
    </xdr:to>
    <xdr:sp macro="" textlink="">
      <xdr:nvSpPr>
        <xdr:cNvPr id="343" name="円/楕円 342"/>
        <xdr:cNvSpPr/>
      </xdr:nvSpPr>
      <xdr:spPr>
        <a:xfrm>
          <a:off x="14351000" y="1035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10723</xdr:rowOff>
    </xdr:from>
    <xdr:ext cx="762000" cy="259045"/>
    <xdr:sp macro="" textlink="">
      <xdr:nvSpPr>
        <xdr:cNvPr id="344" name="テキスト ボックス 343"/>
        <xdr:cNvSpPr txBox="1"/>
      </xdr:nvSpPr>
      <xdr:spPr>
        <a:xfrm>
          <a:off x="14020800" y="10126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47714</xdr:rowOff>
    </xdr:from>
    <xdr:to>
      <xdr:col>19</xdr:col>
      <xdr:colOff>533400</xdr:colOff>
      <xdr:row>60</xdr:row>
      <xdr:rowOff>149314</xdr:rowOff>
    </xdr:to>
    <xdr:sp macro="" textlink="">
      <xdr:nvSpPr>
        <xdr:cNvPr id="345" name="円/楕円 344"/>
        <xdr:cNvSpPr/>
      </xdr:nvSpPr>
      <xdr:spPr>
        <a:xfrm>
          <a:off x="13462000" y="1033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159491</xdr:rowOff>
    </xdr:from>
    <xdr:ext cx="762000" cy="259045"/>
    <xdr:sp macro="" textlink="">
      <xdr:nvSpPr>
        <xdr:cNvPr id="346" name="テキスト ボックス 345"/>
        <xdr:cNvSpPr txBox="1"/>
      </xdr:nvSpPr>
      <xdr:spPr>
        <a:xfrm>
          <a:off x="13131800" y="10103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42/147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・類似団体を下回っており、平成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年度と比較すると</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の減となった。平成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年度以降も減少する見込みである。今後も地方債発行の抑制に努め、起債に大きく頼ることのない財政運営に努める。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81534</xdr:rowOff>
    </xdr:from>
    <xdr:to>
      <xdr:col>24</xdr:col>
      <xdr:colOff>558800</xdr:colOff>
      <xdr:row>44</xdr:row>
      <xdr:rowOff>73406</xdr:rowOff>
    </xdr:to>
    <xdr:cxnSp macro="">
      <xdr:nvCxnSpPr>
        <xdr:cNvPr id="372" name="直線コネクタ 371"/>
        <xdr:cNvCxnSpPr/>
      </xdr:nvCxnSpPr>
      <xdr:spPr>
        <a:xfrm flipV="1">
          <a:off x="17018000" y="6425184"/>
          <a:ext cx="0" cy="11920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4" name="直線コネクタ 37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167911</xdr:rowOff>
    </xdr:from>
    <xdr:ext cx="762000" cy="259045"/>
    <xdr:sp macro="" textlink="">
      <xdr:nvSpPr>
        <xdr:cNvPr id="375" name="公債費負担の状況最大値テキスト"/>
        <xdr:cNvSpPr txBox="1"/>
      </xdr:nvSpPr>
      <xdr:spPr>
        <a:xfrm>
          <a:off x="17106900" y="6168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24</xdr:col>
      <xdr:colOff>469900</xdr:colOff>
      <xdr:row>37</xdr:row>
      <xdr:rowOff>81534</xdr:rowOff>
    </xdr:from>
    <xdr:to>
      <xdr:col>24</xdr:col>
      <xdr:colOff>647700</xdr:colOff>
      <xdr:row>37</xdr:row>
      <xdr:rowOff>81534</xdr:rowOff>
    </xdr:to>
    <xdr:cxnSp macro="">
      <xdr:nvCxnSpPr>
        <xdr:cNvPr id="376" name="直線コネクタ 375"/>
        <xdr:cNvCxnSpPr/>
      </xdr:nvCxnSpPr>
      <xdr:spPr>
        <a:xfrm>
          <a:off x="16929100" y="6425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151130</xdr:rowOff>
    </xdr:from>
    <xdr:to>
      <xdr:col>24</xdr:col>
      <xdr:colOff>558800</xdr:colOff>
      <xdr:row>41</xdr:row>
      <xdr:rowOff>32766</xdr:rowOff>
    </xdr:to>
    <xdr:cxnSp macro="">
      <xdr:nvCxnSpPr>
        <xdr:cNvPr id="377" name="直線コネクタ 376"/>
        <xdr:cNvCxnSpPr/>
      </xdr:nvCxnSpPr>
      <xdr:spPr>
        <a:xfrm flipV="1">
          <a:off x="16179800" y="7009130"/>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11955</xdr:rowOff>
    </xdr:from>
    <xdr:ext cx="762000" cy="259045"/>
    <xdr:sp macro="" textlink="">
      <xdr:nvSpPr>
        <xdr:cNvPr id="378" name="公債費負担の状況平均値テキスト"/>
        <xdr:cNvSpPr txBox="1"/>
      </xdr:nvSpPr>
      <xdr:spPr>
        <a:xfrm>
          <a:off x="17106900" y="7041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39878</xdr:rowOff>
    </xdr:from>
    <xdr:to>
      <xdr:col>24</xdr:col>
      <xdr:colOff>609600</xdr:colOff>
      <xdr:row>41</xdr:row>
      <xdr:rowOff>141478</xdr:rowOff>
    </xdr:to>
    <xdr:sp macro="" textlink="">
      <xdr:nvSpPr>
        <xdr:cNvPr id="379" name="フローチャート : 判断 378"/>
        <xdr:cNvSpPr/>
      </xdr:nvSpPr>
      <xdr:spPr>
        <a:xfrm>
          <a:off x="16967200" y="706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32766</xdr:rowOff>
    </xdr:from>
    <xdr:to>
      <xdr:col>23</xdr:col>
      <xdr:colOff>406400</xdr:colOff>
      <xdr:row>41</xdr:row>
      <xdr:rowOff>76200</xdr:rowOff>
    </xdr:to>
    <xdr:cxnSp macro="">
      <xdr:nvCxnSpPr>
        <xdr:cNvPr id="380" name="直線コネクタ 379"/>
        <xdr:cNvCxnSpPr/>
      </xdr:nvCxnSpPr>
      <xdr:spPr>
        <a:xfrm flipV="1">
          <a:off x="15290800" y="7062216"/>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59182</xdr:rowOff>
    </xdr:from>
    <xdr:to>
      <xdr:col>23</xdr:col>
      <xdr:colOff>457200</xdr:colOff>
      <xdr:row>41</xdr:row>
      <xdr:rowOff>160782</xdr:rowOff>
    </xdr:to>
    <xdr:sp macro="" textlink="">
      <xdr:nvSpPr>
        <xdr:cNvPr id="381" name="フローチャート : 判断 380"/>
        <xdr:cNvSpPr/>
      </xdr:nvSpPr>
      <xdr:spPr>
        <a:xfrm>
          <a:off x="161290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145559</xdr:rowOff>
    </xdr:from>
    <xdr:ext cx="736600" cy="259045"/>
    <xdr:sp macro="" textlink="">
      <xdr:nvSpPr>
        <xdr:cNvPr id="382" name="テキスト ボックス 381"/>
        <xdr:cNvSpPr txBox="1"/>
      </xdr:nvSpPr>
      <xdr:spPr>
        <a:xfrm>
          <a:off x="15798800" y="7175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76200</xdr:rowOff>
    </xdr:from>
    <xdr:to>
      <xdr:col>22</xdr:col>
      <xdr:colOff>203200</xdr:colOff>
      <xdr:row>41</xdr:row>
      <xdr:rowOff>124460</xdr:rowOff>
    </xdr:to>
    <xdr:cxnSp macro="">
      <xdr:nvCxnSpPr>
        <xdr:cNvPr id="383" name="直線コネクタ 382"/>
        <xdr:cNvCxnSpPr/>
      </xdr:nvCxnSpPr>
      <xdr:spPr>
        <a:xfrm flipV="1">
          <a:off x="14401800" y="71056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107442</xdr:rowOff>
    </xdr:from>
    <xdr:to>
      <xdr:col>22</xdr:col>
      <xdr:colOff>254000</xdr:colOff>
      <xdr:row>42</xdr:row>
      <xdr:rowOff>37592</xdr:rowOff>
    </xdr:to>
    <xdr:sp macro="" textlink="">
      <xdr:nvSpPr>
        <xdr:cNvPr id="384" name="フローチャート : 判断 383"/>
        <xdr:cNvSpPr/>
      </xdr:nvSpPr>
      <xdr:spPr>
        <a:xfrm>
          <a:off x="15240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22369</xdr:rowOff>
    </xdr:from>
    <xdr:ext cx="762000" cy="259045"/>
    <xdr:sp macro="" textlink="">
      <xdr:nvSpPr>
        <xdr:cNvPr id="385" name="テキスト ボックス 384"/>
        <xdr:cNvSpPr txBox="1"/>
      </xdr:nvSpPr>
      <xdr:spPr>
        <a:xfrm>
          <a:off x="14909800" y="722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124460</xdr:rowOff>
    </xdr:from>
    <xdr:to>
      <xdr:col>21</xdr:col>
      <xdr:colOff>0</xdr:colOff>
      <xdr:row>41</xdr:row>
      <xdr:rowOff>158242</xdr:rowOff>
    </xdr:to>
    <xdr:cxnSp macro="">
      <xdr:nvCxnSpPr>
        <xdr:cNvPr id="386" name="直線コネクタ 385"/>
        <xdr:cNvCxnSpPr/>
      </xdr:nvCxnSpPr>
      <xdr:spPr>
        <a:xfrm flipV="1">
          <a:off x="13512800" y="715391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150876</xdr:rowOff>
    </xdr:from>
    <xdr:to>
      <xdr:col>21</xdr:col>
      <xdr:colOff>50800</xdr:colOff>
      <xdr:row>42</xdr:row>
      <xdr:rowOff>81026</xdr:rowOff>
    </xdr:to>
    <xdr:sp macro="" textlink="">
      <xdr:nvSpPr>
        <xdr:cNvPr id="387" name="フローチャート : 判断 386"/>
        <xdr:cNvSpPr/>
      </xdr:nvSpPr>
      <xdr:spPr>
        <a:xfrm>
          <a:off x="14351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65803</xdr:rowOff>
    </xdr:from>
    <xdr:ext cx="762000" cy="259045"/>
    <xdr:sp macro="" textlink="">
      <xdr:nvSpPr>
        <xdr:cNvPr id="388" name="テキスト ボックス 387"/>
        <xdr:cNvSpPr txBox="1"/>
      </xdr:nvSpPr>
      <xdr:spPr>
        <a:xfrm>
          <a:off x="14020800" y="726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42164</xdr:rowOff>
    </xdr:from>
    <xdr:to>
      <xdr:col>19</xdr:col>
      <xdr:colOff>533400</xdr:colOff>
      <xdr:row>42</xdr:row>
      <xdr:rowOff>143764</xdr:rowOff>
    </xdr:to>
    <xdr:sp macro="" textlink="">
      <xdr:nvSpPr>
        <xdr:cNvPr id="389" name="フローチャート : 判断 388"/>
        <xdr:cNvSpPr/>
      </xdr:nvSpPr>
      <xdr:spPr>
        <a:xfrm>
          <a:off x="13462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128541</xdr:rowOff>
    </xdr:from>
    <xdr:ext cx="762000" cy="259045"/>
    <xdr:sp macro="" textlink="">
      <xdr:nvSpPr>
        <xdr:cNvPr id="390" name="テキスト ボックス 389"/>
        <xdr:cNvSpPr txBox="1"/>
      </xdr:nvSpPr>
      <xdr:spPr>
        <a:xfrm>
          <a:off x="13131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40</xdr:row>
      <xdr:rowOff>100330</xdr:rowOff>
    </xdr:from>
    <xdr:to>
      <xdr:col>24</xdr:col>
      <xdr:colOff>609600</xdr:colOff>
      <xdr:row>41</xdr:row>
      <xdr:rowOff>30480</xdr:rowOff>
    </xdr:to>
    <xdr:sp macro="" textlink="">
      <xdr:nvSpPr>
        <xdr:cNvPr id="396" name="円/楕円 395"/>
        <xdr:cNvSpPr/>
      </xdr:nvSpPr>
      <xdr:spPr>
        <a:xfrm>
          <a:off x="169672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116857</xdr:rowOff>
    </xdr:from>
    <xdr:ext cx="762000" cy="259045"/>
    <xdr:sp macro="" textlink="">
      <xdr:nvSpPr>
        <xdr:cNvPr id="397" name="公債費負担の状況該当値テキスト"/>
        <xdr:cNvSpPr txBox="1"/>
      </xdr:nvSpPr>
      <xdr:spPr>
        <a:xfrm>
          <a:off x="171069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153416</xdr:rowOff>
    </xdr:from>
    <xdr:to>
      <xdr:col>23</xdr:col>
      <xdr:colOff>457200</xdr:colOff>
      <xdr:row>41</xdr:row>
      <xdr:rowOff>83566</xdr:rowOff>
    </xdr:to>
    <xdr:sp macro="" textlink="">
      <xdr:nvSpPr>
        <xdr:cNvPr id="398" name="円/楕円 397"/>
        <xdr:cNvSpPr/>
      </xdr:nvSpPr>
      <xdr:spPr>
        <a:xfrm>
          <a:off x="16129000" y="701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93743</xdr:rowOff>
    </xdr:from>
    <xdr:ext cx="736600" cy="259045"/>
    <xdr:sp macro="" textlink="">
      <xdr:nvSpPr>
        <xdr:cNvPr id="399" name="テキスト ボックス 398"/>
        <xdr:cNvSpPr txBox="1"/>
      </xdr:nvSpPr>
      <xdr:spPr>
        <a:xfrm>
          <a:off x="15798800" y="6780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25400</xdr:rowOff>
    </xdr:from>
    <xdr:to>
      <xdr:col>22</xdr:col>
      <xdr:colOff>254000</xdr:colOff>
      <xdr:row>41</xdr:row>
      <xdr:rowOff>127000</xdr:rowOff>
    </xdr:to>
    <xdr:sp macro="" textlink="">
      <xdr:nvSpPr>
        <xdr:cNvPr id="400" name="円/楕円 399"/>
        <xdr:cNvSpPr/>
      </xdr:nvSpPr>
      <xdr:spPr>
        <a:xfrm>
          <a:off x="15240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137177</xdr:rowOff>
    </xdr:from>
    <xdr:ext cx="762000" cy="259045"/>
    <xdr:sp macro="" textlink="">
      <xdr:nvSpPr>
        <xdr:cNvPr id="401" name="テキスト ボックス 400"/>
        <xdr:cNvSpPr txBox="1"/>
      </xdr:nvSpPr>
      <xdr:spPr>
        <a:xfrm>
          <a:off x="14909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73660</xdr:rowOff>
    </xdr:from>
    <xdr:to>
      <xdr:col>21</xdr:col>
      <xdr:colOff>50800</xdr:colOff>
      <xdr:row>42</xdr:row>
      <xdr:rowOff>3810</xdr:rowOff>
    </xdr:to>
    <xdr:sp macro="" textlink="">
      <xdr:nvSpPr>
        <xdr:cNvPr id="402" name="円/楕円 401"/>
        <xdr:cNvSpPr/>
      </xdr:nvSpPr>
      <xdr:spPr>
        <a:xfrm>
          <a:off x="14351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13987</xdr:rowOff>
    </xdr:from>
    <xdr:ext cx="762000" cy="259045"/>
    <xdr:sp macro="" textlink="">
      <xdr:nvSpPr>
        <xdr:cNvPr id="403" name="テキスト ボックス 402"/>
        <xdr:cNvSpPr txBox="1"/>
      </xdr:nvSpPr>
      <xdr:spPr>
        <a:xfrm>
          <a:off x="14020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107442</xdr:rowOff>
    </xdr:from>
    <xdr:to>
      <xdr:col>19</xdr:col>
      <xdr:colOff>533400</xdr:colOff>
      <xdr:row>42</xdr:row>
      <xdr:rowOff>37592</xdr:rowOff>
    </xdr:to>
    <xdr:sp macro="" textlink="">
      <xdr:nvSpPr>
        <xdr:cNvPr id="404" name="円/楕円 403"/>
        <xdr:cNvSpPr/>
      </xdr:nvSpPr>
      <xdr:spPr>
        <a:xfrm>
          <a:off x="13462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47769</xdr:rowOff>
    </xdr:from>
    <xdr:ext cx="762000" cy="259045"/>
    <xdr:sp macro="" textlink="">
      <xdr:nvSpPr>
        <xdr:cNvPr id="405" name="テキスト ボックス 404"/>
        <xdr:cNvSpPr txBox="1"/>
      </xdr:nvSpPr>
      <xdr:spPr>
        <a:xfrm>
          <a:off x="13131800" y="6905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・類似団体平均と同様である。一般会計においては多くの事業に電源三法交付金を充当し、地方債の抑制を図ってきたので、地方債現在高は類似団体平均を下回っている。平成</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年度まで統合中学校関連施設整備事業、平成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は統合保育所関連施設整備事業により大幅に増加したが、今後も新規地方債の抑制に努め、財政の健全化を図る。一方、一部事務組合（病院会計）において資金不足が発生しており、当町の将来負担比率を押し上げている。関係町村等との協議を踏まえながら事務事業を精査し、資金不足の圧縮を図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59972</xdr:rowOff>
    </xdr:to>
    <xdr:cxnSp macro="">
      <xdr:nvCxnSpPr>
        <xdr:cNvPr id="434" name="直線コネクタ 433"/>
        <xdr:cNvCxnSpPr/>
      </xdr:nvCxnSpPr>
      <xdr:spPr>
        <a:xfrm flipV="1">
          <a:off x="17018000" y="2370667"/>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32049</xdr:rowOff>
    </xdr:from>
    <xdr:ext cx="762000" cy="259045"/>
    <xdr:sp macro="" textlink="">
      <xdr:nvSpPr>
        <xdr:cNvPr id="435" name="将来負担の状況最小値テキスト"/>
        <xdr:cNvSpPr txBox="1"/>
      </xdr:nvSpPr>
      <xdr:spPr>
        <a:xfrm>
          <a:off x="17106900" y="380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109.0</a:t>
          </a:r>
          <a:endParaRPr kumimoji="1" lang="ja-JP" altLang="en-US" sz="1000" b="1">
            <a:latin typeface="ＭＳ Ｐゴシック"/>
          </a:endParaRPr>
        </a:p>
      </xdr:txBody>
    </xdr:sp>
    <xdr:clientData/>
  </xdr:oneCellAnchor>
  <xdr:twoCellAnchor>
    <xdr:from>
      <xdr:col>24</xdr:col>
      <xdr:colOff>469900</xdr:colOff>
      <xdr:row>22</xdr:row>
      <xdr:rowOff>59972</xdr:rowOff>
    </xdr:from>
    <xdr:to>
      <xdr:col>24</xdr:col>
      <xdr:colOff>647700</xdr:colOff>
      <xdr:row>22</xdr:row>
      <xdr:rowOff>59972</xdr:rowOff>
    </xdr:to>
    <xdr:cxnSp macro="">
      <xdr:nvCxnSpPr>
        <xdr:cNvPr id="436" name="直線コネクタ 435"/>
        <xdr:cNvCxnSpPr/>
      </xdr:nvCxnSpPr>
      <xdr:spPr>
        <a:xfrm>
          <a:off x="16929100" y="383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7"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13</xdr:row>
      <xdr:rowOff>155222</xdr:rowOff>
    </xdr:from>
    <xdr:to>
      <xdr:col>22</xdr:col>
      <xdr:colOff>203200</xdr:colOff>
      <xdr:row>15</xdr:row>
      <xdr:rowOff>96520</xdr:rowOff>
    </xdr:to>
    <xdr:cxnSp macro="">
      <xdr:nvCxnSpPr>
        <xdr:cNvPr id="439" name="直線コネクタ 438"/>
        <xdr:cNvCxnSpPr/>
      </xdr:nvCxnSpPr>
      <xdr:spPr>
        <a:xfrm flipV="1">
          <a:off x="14401800" y="2384072"/>
          <a:ext cx="889000" cy="284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40"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1" name="フローチャート : 判断 440"/>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96520</xdr:rowOff>
    </xdr:from>
    <xdr:to>
      <xdr:col>21</xdr:col>
      <xdr:colOff>0</xdr:colOff>
      <xdr:row>17</xdr:row>
      <xdr:rowOff>127635</xdr:rowOff>
    </xdr:to>
    <xdr:cxnSp macro="">
      <xdr:nvCxnSpPr>
        <xdr:cNvPr id="442" name="直線コネクタ 441"/>
        <xdr:cNvCxnSpPr/>
      </xdr:nvCxnSpPr>
      <xdr:spPr>
        <a:xfrm flipV="1">
          <a:off x="13512800" y="2668270"/>
          <a:ext cx="889000" cy="37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3" name="フローチャート : 判断 442"/>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4" name="テキスト ボックス 443"/>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5" name="フローチャート : 判断 444"/>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6" name="テキスト ボックス 445"/>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7" name="フローチャート : 判断 446"/>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8" name="テキスト ボックス 447"/>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9" name="フローチャート : 判断 448"/>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50" name="テキスト ボックス 449"/>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22</xdr:col>
      <xdr:colOff>152400</xdr:colOff>
      <xdr:row>13</xdr:row>
      <xdr:rowOff>104422</xdr:rowOff>
    </xdr:from>
    <xdr:to>
      <xdr:col>22</xdr:col>
      <xdr:colOff>254000</xdr:colOff>
      <xdr:row>14</xdr:row>
      <xdr:rowOff>34572</xdr:rowOff>
    </xdr:to>
    <xdr:sp macro="" textlink="">
      <xdr:nvSpPr>
        <xdr:cNvPr id="456" name="円/楕円 455"/>
        <xdr:cNvSpPr/>
      </xdr:nvSpPr>
      <xdr:spPr>
        <a:xfrm>
          <a:off x="15240000" y="23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19349</xdr:rowOff>
    </xdr:from>
    <xdr:ext cx="762000" cy="259045"/>
    <xdr:sp macro="" textlink="">
      <xdr:nvSpPr>
        <xdr:cNvPr id="457" name="テキスト ボックス 456"/>
        <xdr:cNvSpPr txBox="1"/>
      </xdr:nvSpPr>
      <xdr:spPr>
        <a:xfrm>
          <a:off x="14909800" y="24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45720</xdr:rowOff>
    </xdr:from>
    <xdr:to>
      <xdr:col>21</xdr:col>
      <xdr:colOff>50800</xdr:colOff>
      <xdr:row>15</xdr:row>
      <xdr:rowOff>147320</xdr:rowOff>
    </xdr:to>
    <xdr:sp macro="" textlink="">
      <xdr:nvSpPr>
        <xdr:cNvPr id="458" name="円/楕円 457"/>
        <xdr:cNvSpPr/>
      </xdr:nvSpPr>
      <xdr:spPr>
        <a:xfrm>
          <a:off x="14351000" y="261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132097</xdr:rowOff>
    </xdr:from>
    <xdr:ext cx="762000" cy="259045"/>
    <xdr:sp macro="" textlink="">
      <xdr:nvSpPr>
        <xdr:cNvPr id="459" name="テキスト ボックス 458"/>
        <xdr:cNvSpPr txBox="1"/>
      </xdr:nvSpPr>
      <xdr:spPr>
        <a:xfrm>
          <a:off x="14020800" y="270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76835</xdr:rowOff>
    </xdr:from>
    <xdr:to>
      <xdr:col>19</xdr:col>
      <xdr:colOff>533400</xdr:colOff>
      <xdr:row>18</xdr:row>
      <xdr:rowOff>6985</xdr:rowOff>
    </xdr:to>
    <xdr:sp macro="" textlink="">
      <xdr:nvSpPr>
        <xdr:cNvPr id="460" name="円/楕円 459"/>
        <xdr:cNvSpPr/>
      </xdr:nvSpPr>
      <xdr:spPr>
        <a:xfrm>
          <a:off x="13462000" y="299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163212</xdr:rowOff>
    </xdr:from>
    <xdr:ext cx="762000" cy="259045"/>
    <xdr:sp macro="" textlink="">
      <xdr:nvSpPr>
        <xdr:cNvPr id="461" name="テキスト ボックス 460"/>
        <xdr:cNvSpPr txBox="1"/>
      </xdr:nvSpPr>
      <xdr:spPr>
        <a:xfrm>
          <a:off x="13131800" y="307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青森県横浜町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4,775
4,754
126.38
5,158,112
5,106,560
31,669
2,348,029
3,239,026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80/147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・類似団体平均をやや上回っているのは、職員の平均年齢が高く、また一般職も退職者不補充等により人件費の抑制に努める。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44704</xdr:rowOff>
    </xdr:from>
    <xdr:to>
      <xdr:col>7</xdr:col>
      <xdr:colOff>15875</xdr:colOff>
      <xdr:row>42</xdr:row>
      <xdr:rowOff>12700</xdr:rowOff>
    </xdr:to>
    <xdr:cxnSp macro="">
      <xdr:nvCxnSpPr>
        <xdr:cNvPr id="59" name="直線コネクタ 58"/>
        <xdr:cNvCxnSpPr/>
      </xdr:nvCxnSpPr>
      <xdr:spPr>
        <a:xfrm flipV="1">
          <a:off x="4826000" y="5874004"/>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42.5</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131081</xdr:rowOff>
    </xdr:from>
    <xdr:ext cx="762000" cy="259045"/>
    <xdr:sp macro="" textlink="">
      <xdr:nvSpPr>
        <xdr:cNvPr id="62" name="人件費最大値テキスト"/>
        <xdr:cNvSpPr txBox="1"/>
      </xdr:nvSpPr>
      <xdr:spPr>
        <a:xfrm>
          <a:off x="4914900" y="5617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6</xdr:col>
      <xdr:colOff>612775</xdr:colOff>
      <xdr:row>34</xdr:row>
      <xdr:rowOff>44704</xdr:rowOff>
    </xdr:from>
    <xdr:to>
      <xdr:col>7</xdr:col>
      <xdr:colOff>104775</xdr:colOff>
      <xdr:row>34</xdr:row>
      <xdr:rowOff>44704</xdr:rowOff>
    </xdr:to>
    <xdr:cxnSp macro="">
      <xdr:nvCxnSpPr>
        <xdr:cNvPr id="63" name="直線コネクタ 62"/>
        <xdr:cNvCxnSpPr/>
      </xdr:nvCxnSpPr>
      <xdr:spPr>
        <a:xfrm>
          <a:off x="4737100" y="5874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24130</xdr:rowOff>
    </xdr:from>
    <xdr:to>
      <xdr:col>7</xdr:col>
      <xdr:colOff>15875</xdr:colOff>
      <xdr:row>37</xdr:row>
      <xdr:rowOff>97282</xdr:rowOff>
    </xdr:to>
    <xdr:cxnSp macro="">
      <xdr:nvCxnSpPr>
        <xdr:cNvPr id="64" name="直線コネクタ 63"/>
        <xdr:cNvCxnSpPr/>
      </xdr:nvCxnSpPr>
      <xdr:spPr>
        <a:xfrm flipV="1">
          <a:off x="3987800" y="6367780"/>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120159</xdr:rowOff>
    </xdr:from>
    <xdr:ext cx="762000" cy="259045"/>
    <xdr:sp macro="" textlink="">
      <xdr:nvSpPr>
        <xdr:cNvPr id="65" name="人件費平均値テキスト"/>
        <xdr:cNvSpPr txBox="1"/>
      </xdr:nvSpPr>
      <xdr:spPr>
        <a:xfrm>
          <a:off x="4914900" y="6120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103632</xdr:rowOff>
    </xdr:from>
    <xdr:to>
      <xdr:col>7</xdr:col>
      <xdr:colOff>66675</xdr:colOff>
      <xdr:row>37</xdr:row>
      <xdr:rowOff>33782</xdr:rowOff>
    </xdr:to>
    <xdr:sp macro="" textlink="">
      <xdr:nvSpPr>
        <xdr:cNvPr id="66" name="フローチャート : 判断 65"/>
        <xdr:cNvSpPr/>
      </xdr:nvSpPr>
      <xdr:spPr>
        <a:xfrm>
          <a:off x="4775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51562</xdr:rowOff>
    </xdr:from>
    <xdr:to>
      <xdr:col>5</xdr:col>
      <xdr:colOff>549275</xdr:colOff>
      <xdr:row>37</xdr:row>
      <xdr:rowOff>97282</xdr:rowOff>
    </xdr:to>
    <xdr:cxnSp macro="">
      <xdr:nvCxnSpPr>
        <xdr:cNvPr id="67" name="直線コネクタ 66"/>
        <xdr:cNvCxnSpPr/>
      </xdr:nvCxnSpPr>
      <xdr:spPr>
        <a:xfrm>
          <a:off x="3098800" y="639521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8" name="フローチャート : 判断 67"/>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71391</xdr:rowOff>
    </xdr:from>
    <xdr:ext cx="736600" cy="259045"/>
    <xdr:sp macro="" textlink="">
      <xdr:nvSpPr>
        <xdr:cNvPr id="69" name="テキスト ボックス 68"/>
        <xdr:cNvSpPr txBox="1"/>
      </xdr:nvSpPr>
      <xdr:spPr>
        <a:xfrm>
          <a:off x="3606800" y="6072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51562</xdr:rowOff>
    </xdr:from>
    <xdr:to>
      <xdr:col>4</xdr:col>
      <xdr:colOff>346075</xdr:colOff>
      <xdr:row>38</xdr:row>
      <xdr:rowOff>8128</xdr:rowOff>
    </xdr:to>
    <xdr:cxnSp macro="">
      <xdr:nvCxnSpPr>
        <xdr:cNvPr id="70" name="直線コネクタ 69"/>
        <xdr:cNvCxnSpPr/>
      </xdr:nvCxnSpPr>
      <xdr:spPr>
        <a:xfrm flipV="1">
          <a:off x="2209800" y="6395212"/>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80772</xdr:rowOff>
    </xdr:from>
    <xdr:to>
      <xdr:col>4</xdr:col>
      <xdr:colOff>396875</xdr:colOff>
      <xdr:row>37</xdr:row>
      <xdr:rowOff>10922</xdr:rowOff>
    </xdr:to>
    <xdr:sp macro="" textlink="">
      <xdr:nvSpPr>
        <xdr:cNvPr id="71" name="フローチャート : 判断 70"/>
        <xdr:cNvSpPr/>
      </xdr:nvSpPr>
      <xdr:spPr>
        <a:xfrm>
          <a:off x="3048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21099</xdr:rowOff>
    </xdr:from>
    <xdr:ext cx="762000" cy="259045"/>
    <xdr:sp macro="" textlink="">
      <xdr:nvSpPr>
        <xdr:cNvPr id="72" name="テキスト ボックス 71"/>
        <xdr:cNvSpPr txBox="1"/>
      </xdr:nvSpPr>
      <xdr:spPr>
        <a:xfrm>
          <a:off x="2717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8128</xdr:rowOff>
    </xdr:from>
    <xdr:to>
      <xdr:col>3</xdr:col>
      <xdr:colOff>142875</xdr:colOff>
      <xdr:row>38</xdr:row>
      <xdr:rowOff>113284</xdr:rowOff>
    </xdr:to>
    <xdr:cxnSp macro="">
      <xdr:nvCxnSpPr>
        <xdr:cNvPr id="73" name="直線コネクタ 72"/>
        <xdr:cNvCxnSpPr/>
      </xdr:nvCxnSpPr>
      <xdr:spPr>
        <a:xfrm flipV="1">
          <a:off x="1320800" y="6523228"/>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99060</xdr:rowOff>
    </xdr:from>
    <xdr:to>
      <xdr:col>3</xdr:col>
      <xdr:colOff>193675</xdr:colOff>
      <xdr:row>37</xdr:row>
      <xdr:rowOff>29210</xdr:rowOff>
    </xdr:to>
    <xdr:sp macro="" textlink="">
      <xdr:nvSpPr>
        <xdr:cNvPr id="74" name="フローチャート : 判断 73"/>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75" name="テキスト ボックス 74"/>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135636</xdr:rowOff>
    </xdr:from>
    <xdr:to>
      <xdr:col>1</xdr:col>
      <xdr:colOff>676275</xdr:colOff>
      <xdr:row>37</xdr:row>
      <xdr:rowOff>65786</xdr:rowOff>
    </xdr:to>
    <xdr:sp macro="" textlink="">
      <xdr:nvSpPr>
        <xdr:cNvPr id="76" name="フローチャート : 判断 75"/>
        <xdr:cNvSpPr/>
      </xdr:nvSpPr>
      <xdr:spPr>
        <a:xfrm>
          <a:off x="1270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75963</xdr:rowOff>
    </xdr:from>
    <xdr:ext cx="762000" cy="259045"/>
    <xdr:sp macro="" textlink="">
      <xdr:nvSpPr>
        <xdr:cNvPr id="77" name="テキスト ボックス 76"/>
        <xdr:cNvSpPr txBox="1"/>
      </xdr:nvSpPr>
      <xdr:spPr>
        <a:xfrm>
          <a:off x="939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83" name="円/楕円 82"/>
        <xdr:cNvSpPr/>
      </xdr:nvSpPr>
      <xdr:spPr>
        <a:xfrm>
          <a:off x="4775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116857</xdr:rowOff>
    </xdr:from>
    <xdr:ext cx="762000" cy="259045"/>
    <xdr:sp macro="" textlink="">
      <xdr:nvSpPr>
        <xdr:cNvPr id="84" name="人件費該当値テキスト"/>
        <xdr:cNvSpPr txBox="1"/>
      </xdr:nvSpPr>
      <xdr:spPr>
        <a:xfrm>
          <a:off x="4914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46482</xdr:rowOff>
    </xdr:from>
    <xdr:to>
      <xdr:col>5</xdr:col>
      <xdr:colOff>600075</xdr:colOff>
      <xdr:row>37</xdr:row>
      <xdr:rowOff>148082</xdr:rowOff>
    </xdr:to>
    <xdr:sp macro="" textlink="">
      <xdr:nvSpPr>
        <xdr:cNvPr id="85" name="円/楕円 84"/>
        <xdr:cNvSpPr/>
      </xdr:nvSpPr>
      <xdr:spPr>
        <a:xfrm>
          <a:off x="3937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132859</xdr:rowOff>
    </xdr:from>
    <xdr:ext cx="736600" cy="259045"/>
    <xdr:sp macro="" textlink="">
      <xdr:nvSpPr>
        <xdr:cNvPr id="86" name="テキスト ボックス 85"/>
        <xdr:cNvSpPr txBox="1"/>
      </xdr:nvSpPr>
      <xdr:spPr>
        <a:xfrm>
          <a:off x="3606800" y="6476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762</xdr:rowOff>
    </xdr:from>
    <xdr:to>
      <xdr:col>4</xdr:col>
      <xdr:colOff>396875</xdr:colOff>
      <xdr:row>37</xdr:row>
      <xdr:rowOff>102362</xdr:rowOff>
    </xdr:to>
    <xdr:sp macro="" textlink="">
      <xdr:nvSpPr>
        <xdr:cNvPr id="87" name="円/楕円 86"/>
        <xdr:cNvSpPr/>
      </xdr:nvSpPr>
      <xdr:spPr>
        <a:xfrm>
          <a:off x="3048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88" name="テキスト ボックス 87"/>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128778</xdr:rowOff>
    </xdr:from>
    <xdr:to>
      <xdr:col>3</xdr:col>
      <xdr:colOff>193675</xdr:colOff>
      <xdr:row>38</xdr:row>
      <xdr:rowOff>58928</xdr:rowOff>
    </xdr:to>
    <xdr:sp macro="" textlink="">
      <xdr:nvSpPr>
        <xdr:cNvPr id="89" name="円/楕円 88"/>
        <xdr:cNvSpPr/>
      </xdr:nvSpPr>
      <xdr:spPr>
        <a:xfrm>
          <a:off x="2159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43705</xdr:rowOff>
    </xdr:from>
    <xdr:ext cx="762000" cy="259045"/>
    <xdr:sp macro="" textlink="">
      <xdr:nvSpPr>
        <xdr:cNvPr id="90" name="テキスト ボックス 89"/>
        <xdr:cNvSpPr txBox="1"/>
      </xdr:nvSpPr>
      <xdr:spPr>
        <a:xfrm>
          <a:off x="1828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62484</xdr:rowOff>
    </xdr:from>
    <xdr:to>
      <xdr:col>1</xdr:col>
      <xdr:colOff>676275</xdr:colOff>
      <xdr:row>38</xdr:row>
      <xdr:rowOff>164084</xdr:rowOff>
    </xdr:to>
    <xdr:sp macro="" textlink="">
      <xdr:nvSpPr>
        <xdr:cNvPr id="91" name="円/楕円 90"/>
        <xdr:cNvSpPr/>
      </xdr:nvSpPr>
      <xdr:spPr>
        <a:xfrm>
          <a:off x="1270000" y="657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148861</xdr:rowOff>
    </xdr:from>
    <xdr:ext cx="762000" cy="259045"/>
    <xdr:sp macro="" textlink="">
      <xdr:nvSpPr>
        <xdr:cNvPr id="92" name="テキスト ボックス 91"/>
        <xdr:cNvSpPr txBox="1"/>
      </xdr:nvSpPr>
      <xdr:spPr>
        <a:xfrm>
          <a:off x="939800" y="6663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を大きく下回っているのは、行財政改革により徹底的に経常経費等の削減に努めてきたことによる。今後も一般廃棄物収集運搬業務の民間委託、庁舎内の電算化により物件費の増加が見込まれるが、さらなる行財政改革に取り組み、物件費の抑制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85090</xdr:rowOff>
    </xdr:from>
    <xdr:to>
      <xdr:col>24</xdr:col>
      <xdr:colOff>31750</xdr:colOff>
      <xdr:row>22</xdr:row>
      <xdr:rowOff>50800</xdr:rowOff>
    </xdr:to>
    <xdr:cxnSp macro="">
      <xdr:nvCxnSpPr>
        <xdr:cNvPr id="120" name="直線コネクタ 119"/>
        <xdr:cNvCxnSpPr/>
      </xdr:nvCxnSpPr>
      <xdr:spPr>
        <a:xfrm flipV="1">
          <a:off x="16510000" y="231394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22877</xdr:rowOff>
    </xdr:from>
    <xdr:ext cx="762000" cy="259045"/>
    <xdr:sp macro="" textlink="">
      <xdr:nvSpPr>
        <xdr:cNvPr id="121" name="物件費最小値テキスト"/>
        <xdr:cNvSpPr txBox="1"/>
      </xdr:nvSpPr>
      <xdr:spPr>
        <a:xfrm>
          <a:off x="165989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23</xdr:col>
      <xdr:colOff>628650</xdr:colOff>
      <xdr:row>22</xdr:row>
      <xdr:rowOff>50800</xdr:rowOff>
    </xdr:from>
    <xdr:to>
      <xdr:col>24</xdr:col>
      <xdr:colOff>120650</xdr:colOff>
      <xdr:row>22</xdr:row>
      <xdr:rowOff>50800</xdr:rowOff>
    </xdr:to>
    <xdr:cxnSp macro="">
      <xdr:nvCxnSpPr>
        <xdr:cNvPr id="122" name="直線コネクタ 121"/>
        <xdr:cNvCxnSpPr/>
      </xdr:nvCxnSpPr>
      <xdr:spPr>
        <a:xfrm>
          <a:off x="16421100" y="382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17</xdr:rowOff>
    </xdr:from>
    <xdr:ext cx="762000" cy="259045"/>
    <xdr:sp macro="" textlink="">
      <xdr:nvSpPr>
        <xdr:cNvPr id="123" name="物件費最大値テキスト"/>
        <xdr:cNvSpPr txBox="1"/>
      </xdr:nvSpPr>
      <xdr:spPr>
        <a:xfrm>
          <a:off x="16598900" y="205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13</xdr:row>
      <xdr:rowOff>85090</xdr:rowOff>
    </xdr:from>
    <xdr:to>
      <xdr:col>24</xdr:col>
      <xdr:colOff>120650</xdr:colOff>
      <xdr:row>13</xdr:row>
      <xdr:rowOff>85090</xdr:rowOff>
    </xdr:to>
    <xdr:cxnSp macro="">
      <xdr:nvCxnSpPr>
        <xdr:cNvPr id="124" name="直線コネクタ 123"/>
        <xdr:cNvCxnSpPr/>
      </xdr:nvCxnSpPr>
      <xdr:spPr>
        <a:xfrm>
          <a:off x="16421100" y="2313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134620</xdr:rowOff>
    </xdr:from>
    <xdr:to>
      <xdr:col>24</xdr:col>
      <xdr:colOff>31750</xdr:colOff>
      <xdr:row>15</xdr:row>
      <xdr:rowOff>1270</xdr:rowOff>
    </xdr:to>
    <xdr:cxnSp macro="">
      <xdr:nvCxnSpPr>
        <xdr:cNvPr id="125" name="直線コネクタ 124"/>
        <xdr:cNvCxnSpPr/>
      </xdr:nvCxnSpPr>
      <xdr:spPr>
        <a:xfrm flipV="1">
          <a:off x="15671800" y="25349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6"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7" name="フローチャート : 判断 126"/>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157480</xdr:rowOff>
    </xdr:from>
    <xdr:to>
      <xdr:col>22</xdr:col>
      <xdr:colOff>565150</xdr:colOff>
      <xdr:row>15</xdr:row>
      <xdr:rowOff>1270</xdr:rowOff>
    </xdr:to>
    <xdr:cxnSp macro="">
      <xdr:nvCxnSpPr>
        <xdr:cNvPr id="128" name="直線コネクタ 127"/>
        <xdr:cNvCxnSpPr/>
      </xdr:nvCxnSpPr>
      <xdr:spPr>
        <a:xfrm>
          <a:off x="14782800" y="2557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114300</xdr:rowOff>
    </xdr:from>
    <xdr:to>
      <xdr:col>22</xdr:col>
      <xdr:colOff>615950</xdr:colOff>
      <xdr:row>17</xdr:row>
      <xdr:rowOff>44450</xdr:rowOff>
    </xdr:to>
    <xdr:sp macro="" textlink="">
      <xdr:nvSpPr>
        <xdr:cNvPr id="129" name="フローチャート : 判断 128"/>
        <xdr:cNvSpPr/>
      </xdr:nvSpPr>
      <xdr:spPr>
        <a:xfrm>
          <a:off x="15621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29227</xdr:rowOff>
    </xdr:from>
    <xdr:ext cx="736600" cy="259045"/>
    <xdr:sp macro="" textlink="">
      <xdr:nvSpPr>
        <xdr:cNvPr id="130" name="テキスト ボックス 129"/>
        <xdr:cNvSpPr txBox="1"/>
      </xdr:nvSpPr>
      <xdr:spPr>
        <a:xfrm>
          <a:off x="15290800" y="294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88900</xdr:rowOff>
    </xdr:from>
    <xdr:to>
      <xdr:col>21</xdr:col>
      <xdr:colOff>361950</xdr:colOff>
      <xdr:row>14</xdr:row>
      <xdr:rowOff>157480</xdr:rowOff>
    </xdr:to>
    <xdr:cxnSp macro="">
      <xdr:nvCxnSpPr>
        <xdr:cNvPr id="131" name="直線コネクタ 130"/>
        <xdr:cNvCxnSpPr/>
      </xdr:nvCxnSpPr>
      <xdr:spPr>
        <a:xfrm>
          <a:off x="13893800" y="2489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32" name="フローチャート : 判断 131"/>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33" name="テキスト ボックス 132"/>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88900</xdr:rowOff>
    </xdr:from>
    <xdr:to>
      <xdr:col>20</xdr:col>
      <xdr:colOff>158750</xdr:colOff>
      <xdr:row>14</xdr:row>
      <xdr:rowOff>96520</xdr:rowOff>
    </xdr:to>
    <xdr:cxnSp macro="">
      <xdr:nvCxnSpPr>
        <xdr:cNvPr id="134" name="直線コネクタ 133"/>
        <xdr:cNvCxnSpPr/>
      </xdr:nvCxnSpPr>
      <xdr:spPr>
        <a:xfrm flipV="1">
          <a:off x="13004800" y="2489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163830</xdr:rowOff>
    </xdr:from>
    <xdr:to>
      <xdr:col>20</xdr:col>
      <xdr:colOff>209550</xdr:colOff>
      <xdr:row>16</xdr:row>
      <xdr:rowOff>93980</xdr:rowOff>
    </xdr:to>
    <xdr:sp macro="" textlink="">
      <xdr:nvSpPr>
        <xdr:cNvPr id="135" name="フローチャート : 判断 134"/>
        <xdr:cNvSpPr/>
      </xdr:nvSpPr>
      <xdr:spPr>
        <a:xfrm>
          <a:off x="13843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78757</xdr:rowOff>
    </xdr:from>
    <xdr:ext cx="762000" cy="259045"/>
    <xdr:sp macro="" textlink="">
      <xdr:nvSpPr>
        <xdr:cNvPr id="136" name="テキスト ボックス 135"/>
        <xdr:cNvSpPr txBox="1"/>
      </xdr:nvSpPr>
      <xdr:spPr>
        <a:xfrm>
          <a:off x="13512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7" name="フローチャート : 判断 136"/>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8" name="テキスト ボックス 137"/>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83820</xdr:rowOff>
    </xdr:from>
    <xdr:to>
      <xdr:col>24</xdr:col>
      <xdr:colOff>82550</xdr:colOff>
      <xdr:row>15</xdr:row>
      <xdr:rowOff>13970</xdr:rowOff>
    </xdr:to>
    <xdr:sp macro="" textlink="">
      <xdr:nvSpPr>
        <xdr:cNvPr id="144" name="円/楕円 143"/>
        <xdr:cNvSpPr/>
      </xdr:nvSpPr>
      <xdr:spPr>
        <a:xfrm>
          <a:off x="16459200" y="248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100347</xdr:rowOff>
    </xdr:from>
    <xdr:ext cx="762000" cy="259045"/>
    <xdr:sp macro="" textlink="">
      <xdr:nvSpPr>
        <xdr:cNvPr id="145" name="物件費該当値テキスト"/>
        <xdr:cNvSpPr txBox="1"/>
      </xdr:nvSpPr>
      <xdr:spPr>
        <a:xfrm>
          <a:off x="16598900" y="232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121920</xdr:rowOff>
    </xdr:from>
    <xdr:to>
      <xdr:col>22</xdr:col>
      <xdr:colOff>615950</xdr:colOff>
      <xdr:row>15</xdr:row>
      <xdr:rowOff>52070</xdr:rowOff>
    </xdr:to>
    <xdr:sp macro="" textlink="">
      <xdr:nvSpPr>
        <xdr:cNvPr id="146" name="円/楕円 145"/>
        <xdr:cNvSpPr/>
      </xdr:nvSpPr>
      <xdr:spPr>
        <a:xfrm>
          <a:off x="15621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47" name="テキスト ボックス 146"/>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106680</xdr:rowOff>
    </xdr:from>
    <xdr:to>
      <xdr:col>21</xdr:col>
      <xdr:colOff>412750</xdr:colOff>
      <xdr:row>15</xdr:row>
      <xdr:rowOff>36830</xdr:rowOff>
    </xdr:to>
    <xdr:sp macro="" textlink="">
      <xdr:nvSpPr>
        <xdr:cNvPr id="148" name="円/楕円 147"/>
        <xdr:cNvSpPr/>
      </xdr:nvSpPr>
      <xdr:spPr>
        <a:xfrm>
          <a:off x="14732000" y="250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47007</xdr:rowOff>
    </xdr:from>
    <xdr:ext cx="762000" cy="259045"/>
    <xdr:sp macro="" textlink="">
      <xdr:nvSpPr>
        <xdr:cNvPr id="149" name="テキスト ボックス 148"/>
        <xdr:cNvSpPr txBox="1"/>
      </xdr:nvSpPr>
      <xdr:spPr>
        <a:xfrm>
          <a:off x="14401800" y="227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38100</xdr:rowOff>
    </xdr:from>
    <xdr:to>
      <xdr:col>20</xdr:col>
      <xdr:colOff>209550</xdr:colOff>
      <xdr:row>14</xdr:row>
      <xdr:rowOff>139700</xdr:rowOff>
    </xdr:to>
    <xdr:sp macro="" textlink="">
      <xdr:nvSpPr>
        <xdr:cNvPr id="150" name="円/楕円 149"/>
        <xdr:cNvSpPr/>
      </xdr:nvSpPr>
      <xdr:spPr>
        <a:xfrm>
          <a:off x="138430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149877</xdr:rowOff>
    </xdr:from>
    <xdr:ext cx="762000" cy="259045"/>
    <xdr:sp macro="" textlink="">
      <xdr:nvSpPr>
        <xdr:cNvPr id="151" name="テキスト ボックス 150"/>
        <xdr:cNvSpPr txBox="1"/>
      </xdr:nvSpPr>
      <xdr:spPr>
        <a:xfrm>
          <a:off x="135128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45720</xdr:rowOff>
    </xdr:from>
    <xdr:to>
      <xdr:col>19</xdr:col>
      <xdr:colOff>6350</xdr:colOff>
      <xdr:row>14</xdr:row>
      <xdr:rowOff>147320</xdr:rowOff>
    </xdr:to>
    <xdr:sp macro="" textlink="">
      <xdr:nvSpPr>
        <xdr:cNvPr id="152" name="円/楕円 151"/>
        <xdr:cNvSpPr/>
      </xdr:nvSpPr>
      <xdr:spPr>
        <a:xfrm>
          <a:off x="12954000" y="244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157497</xdr:rowOff>
    </xdr:from>
    <xdr:ext cx="762000" cy="259045"/>
    <xdr:sp macro="" textlink="">
      <xdr:nvSpPr>
        <xdr:cNvPr id="153" name="テキスト ボックス 152"/>
        <xdr:cNvSpPr txBox="1"/>
      </xdr:nvSpPr>
      <xdr:spPr>
        <a:xfrm>
          <a:off x="12623800" y="221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135/147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類似団体平均を上回っている。これは障害者措置費関連及び児童措置費関連が高いためである。今後も適正な取り組みに努める。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37193</xdr:rowOff>
    </xdr:from>
    <xdr:to>
      <xdr:col>7</xdr:col>
      <xdr:colOff>15875</xdr:colOff>
      <xdr:row>61</xdr:row>
      <xdr:rowOff>86178</xdr:rowOff>
    </xdr:to>
    <xdr:cxnSp macro="">
      <xdr:nvCxnSpPr>
        <xdr:cNvPr id="182" name="直線コネクタ 181"/>
        <xdr:cNvCxnSpPr/>
      </xdr:nvCxnSpPr>
      <xdr:spPr>
        <a:xfrm flipV="1">
          <a:off x="4826000" y="91240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3"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4" name="直線コネクタ 183"/>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123570</xdr:rowOff>
    </xdr:from>
    <xdr:ext cx="762000" cy="259045"/>
    <xdr:sp macro="" textlink="">
      <xdr:nvSpPr>
        <xdr:cNvPr id="185"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6</xdr:col>
      <xdr:colOff>612775</xdr:colOff>
      <xdr:row>53</xdr:row>
      <xdr:rowOff>37193</xdr:rowOff>
    </xdr:from>
    <xdr:to>
      <xdr:col>7</xdr:col>
      <xdr:colOff>104775</xdr:colOff>
      <xdr:row>53</xdr:row>
      <xdr:rowOff>37193</xdr:rowOff>
    </xdr:to>
    <xdr:cxnSp macro="">
      <xdr:nvCxnSpPr>
        <xdr:cNvPr id="186" name="直線コネクタ 185"/>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4535</xdr:rowOff>
    </xdr:from>
    <xdr:to>
      <xdr:col>7</xdr:col>
      <xdr:colOff>15875</xdr:colOff>
      <xdr:row>57</xdr:row>
      <xdr:rowOff>37193</xdr:rowOff>
    </xdr:to>
    <xdr:cxnSp macro="">
      <xdr:nvCxnSpPr>
        <xdr:cNvPr id="187" name="直線コネクタ 186"/>
        <xdr:cNvCxnSpPr/>
      </xdr:nvCxnSpPr>
      <xdr:spPr>
        <a:xfrm flipV="1">
          <a:off x="3987800" y="9777185"/>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2920</xdr:rowOff>
    </xdr:from>
    <xdr:ext cx="762000" cy="259045"/>
    <xdr:sp macro="" textlink="">
      <xdr:nvSpPr>
        <xdr:cNvPr id="188" name="扶助費平均値テキスト"/>
        <xdr:cNvSpPr txBox="1"/>
      </xdr:nvSpPr>
      <xdr:spPr>
        <a:xfrm>
          <a:off x="4914900" y="9261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189" name="フローチャート : 判断 188"/>
        <xdr:cNvSpPr/>
      </xdr:nvSpPr>
      <xdr:spPr>
        <a:xfrm>
          <a:off x="47752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4535</xdr:rowOff>
    </xdr:from>
    <xdr:to>
      <xdr:col>5</xdr:col>
      <xdr:colOff>549275</xdr:colOff>
      <xdr:row>57</xdr:row>
      <xdr:rowOff>37193</xdr:rowOff>
    </xdr:to>
    <xdr:cxnSp macro="">
      <xdr:nvCxnSpPr>
        <xdr:cNvPr id="190" name="直線コネクタ 189"/>
        <xdr:cNvCxnSpPr/>
      </xdr:nvCxnSpPr>
      <xdr:spPr>
        <a:xfrm>
          <a:off x="3098800" y="97771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141515</xdr:rowOff>
    </xdr:from>
    <xdr:to>
      <xdr:col>5</xdr:col>
      <xdr:colOff>600075</xdr:colOff>
      <xdr:row>55</xdr:row>
      <xdr:rowOff>71665</xdr:rowOff>
    </xdr:to>
    <xdr:sp macro="" textlink="">
      <xdr:nvSpPr>
        <xdr:cNvPr id="191" name="フローチャート : 判断 190"/>
        <xdr:cNvSpPr/>
      </xdr:nvSpPr>
      <xdr:spPr>
        <a:xfrm>
          <a:off x="3937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192" name="テキスト ボックス 191"/>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4535</xdr:rowOff>
    </xdr:from>
    <xdr:to>
      <xdr:col>4</xdr:col>
      <xdr:colOff>346075</xdr:colOff>
      <xdr:row>57</xdr:row>
      <xdr:rowOff>4535</xdr:rowOff>
    </xdr:to>
    <xdr:cxnSp macro="">
      <xdr:nvCxnSpPr>
        <xdr:cNvPr id="193" name="直線コネクタ 192"/>
        <xdr:cNvCxnSpPr/>
      </xdr:nvCxnSpPr>
      <xdr:spPr>
        <a:xfrm>
          <a:off x="2209800" y="97771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5" name="テキスト ボックス 194"/>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127000</xdr:rowOff>
    </xdr:from>
    <xdr:to>
      <xdr:col>3</xdr:col>
      <xdr:colOff>142875</xdr:colOff>
      <xdr:row>57</xdr:row>
      <xdr:rowOff>4535</xdr:rowOff>
    </xdr:to>
    <xdr:cxnSp macro="">
      <xdr:nvCxnSpPr>
        <xdr:cNvPr id="196" name="直線コネクタ 195"/>
        <xdr:cNvCxnSpPr/>
      </xdr:nvCxnSpPr>
      <xdr:spPr>
        <a:xfrm>
          <a:off x="1320800" y="9728200"/>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199" name="フローチャート : 判断 198"/>
        <xdr:cNvSpPr/>
      </xdr:nvSpPr>
      <xdr:spPr>
        <a:xfrm>
          <a:off x="1270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65512</xdr:rowOff>
    </xdr:from>
    <xdr:ext cx="762000" cy="259045"/>
    <xdr:sp macro="" textlink="">
      <xdr:nvSpPr>
        <xdr:cNvPr id="200" name="テキスト ボックス 199"/>
        <xdr:cNvSpPr txBox="1"/>
      </xdr:nvSpPr>
      <xdr:spPr>
        <a:xfrm>
          <a:off x="939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206" name="円/楕円 205"/>
        <xdr:cNvSpPr/>
      </xdr:nvSpPr>
      <xdr:spPr>
        <a:xfrm>
          <a:off x="47752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97262</xdr:rowOff>
    </xdr:from>
    <xdr:ext cx="762000" cy="259045"/>
    <xdr:sp macro="" textlink="">
      <xdr:nvSpPr>
        <xdr:cNvPr id="207" name="扶助費該当値テキスト"/>
        <xdr:cNvSpPr txBox="1"/>
      </xdr:nvSpPr>
      <xdr:spPr>
        <a:xfrm>
          <a:off x="49149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157843</xdr:rowOff>
    </xdr:from>
    <xdr:to>
      <xdr:col>5</xdr:col>
      <xdr:colOff>600075</xdr:colOff>
      <xdr:row>57</xdr:row>
      <xdr:rowOff>87993</xdr:rowOff>
    </xdr:to>
    <xdr:sp macro="" textlink="">
      <xdr:nvSpPr>
        <xdr:cNvPr id="208" name="円/楕円 207"/>
        <xdr:cNvSpPr/>
      </xdr:nvSpPr>
      <xdr:spPr>
        <a:xfrm>
          <a:off x="3937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209" name="テキスト ボックス 20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125185</xdr:rowOff>
    </xdr:from>
    <xdr:to>
      <xdr:col>4</xdr:col>
      <xdr:colOff>396875</xdr:colOff>
      <xdr:row>57</xdr:row>
      <xdr:rowOff>55335</xdr:rowOff>
    </xdr:to>
    <xdr:sp macro="" textlink="">
      <xdr:nvSpPr>
        <xdr:cNvPr id="210" name="円/楕円 209"/>
        <xdr:cNvSpPr/>
      </xdr:nvSpPr>
      <xdr:spPr>
        <a:xfrm>
          <a:off x="3048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40112</xdr:rowOff>
    </xdr:from>
    <xdr:ext cx="762000" cy="259045"/>
    <xdr:sp macro="" textlink="">
      <xdr:nvSpPr>
        <xdr:cNvPr id="211" name="テキスト ボックス 210"/>
        <xdr:cNvSpPr txBox="1"/>
      </xdr:nvSpPr>
      <xdr:spPr>
        <a:xfrm>
          <a:off x="2717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125185</xdr:rowOff>
    </xdr:from>
    <xdr:to>
      <xdr:col>3</xdr:col>
      <xdr:colOff>193675</xdr:colOff>
      <xdr:row>57</xdr:row>
      <xdr:rowOff>55335</xdr:rowOff>
    </xdr:to>
    <xdr:sp macro="" textlink="">
      <xdr:nvSpPr>
        <xdr:cNvPr id="212" name="円/楕円 211"/>
        <xdr:cNvSpPr/>
      </xdr:nvSpPr>
      <xdr:spPr>
        <a:xfrm>
          <a:off x="2159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40112</xdr:rowOff>
    </xdr:from>
    <xdr:ext cx="762000" cy="259045"/>
    <xdr:sp macro="" textlink="">
      <xdr:nvSpPr>
        <xdr:cNvPr id="213" name="テキスト ボックス 212"/>
        <xdr:cNvSpPr txBox="1"/>
      </xdr:nvSpPr>
      <xdr:spPr>
        <a:xfrm>
          <a:off x="1828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14" name="円/楕円 213"/>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15" name="テキスト ボックス 214"/>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126/147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特別会計への繰出金が主な要因となっている。国民健康保険特別会計・介護保険特別会計においては、保険料の徴収強化・適正化及び事務経費の削減を図るなど、普通会計の負担額を減らしていく。その他特別会計についても、徹底した経費削減を目指す。</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78994</xdr:rowOff>
    </xdr:to>
    <xdr:cxnSp macro="">
      <xdr:nvCxnSpPr>
        <xdr:cNvPr id="240" name="直線コネクタ 239"/>
        <xdr:cNvCxnSpPr/>
      </xdr:nvCxnSpPr>
      <xdr:spPr>
        <a:xfrm flipV="1">
          <a:off x="16510000" y="9243568"/>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51071</xdr:rowOff>
    </xdr:from>
    <xdr:ext cx="762000" cy="259045"/>
    <xdr:sp macro="" textlink="">
      <xdr:nvSpPr>
        <xdr:cNvPr id="241" name="その他最小値テキスト"/>
        <xdr:cNvSpPr txBox="1"/>
      </xdr:nvSpPr>
      <xdr:spPr>
        <a:xfrm>
          <a:off x="16598900" y="10166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23</xdr:col>
      <xdr:colOff>628650</xdr:colOff>
      <xdr:row>59</xdr:row>
      <xdr:rowOff>78994</xdr:rowOff>
    </xdr:from>
    <xdr:to>
      <xdr:col>24</xdr:col>
      <xdr:colOff>120650</xdr:colOff>
      <xdr:row>59</xdr:row>
      <xdr:rowOff>78994</xdr:rowOff>
    </xdr:to>
    <xdr:cxnSp macro="">
      <xdr:nvCxnSpPr>
        <xdr:cNvPr id="242" name="直線コネクタ 241"/>
        <xdr:cNvCxnSpPr/>
      </xdr:nvCxnSpPr>
      <xdr:spPr>
        <a:xfrm>
          <a:off x="16421100" y="10194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3"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4" name="直線コネクタ 243"/>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60706</xdr:rowOff>
    </xdr:from>
    <xdr:to>
      <xdr:col>24</xdr:col>
      <xdr:colOff>31750</xdr:colOff>
      <xdr:row>57</xdr:row>
      <xdr:rowOff>83566</xdr:rowOff>
    </xdr:to>
    <xdr:cxnSp macro="">
      <xdr:nvCxnSpPr>
        <xdr:cNvPr id="245" name="直線コネクタ 244"/>
        <xdr:cNvCxnSpPr/>
      </xdr:nvCxnSpPr>
      <xdr:spPr>
        <a:xfrm flipV="1">
          <a:off x="15671800" y="983335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6"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19558</xdr:rowOff>
    </xdr:from>
    <xdr:to>
      <xdr:col>22</xdr:col>
      <xdr:colOff>565150</xdr:colOff>
      <xdr:row>57</xdr:row>
      <xdr:rowOff>83566</xdr:rowOff>
    </xdr:to>
    <xdr:cxnSp macro="">
      <xdr:nvCxnSpPr>
        <xdr:cNvPr id="248" name="直線コネクタ 247"/>
        <xdr:cNvCxnSpPr/>
      </xdr:nvCxnSpPr>
      <xdr:spPr>
        <a:xfrm>
          <a:off x="14782800" y="979220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50" name="テキスト ボックス 249"/>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19558</xdr:rowOff>
    </xdr:from>
    <xdr:to>
      <xdr:col>21</xdr:col>
      <xdr:colOff>361950</xdr:colOff>
      <xdr:row>57</xdr:row>
      <xdr:rowOff>42418</xdr:rowOff>
    </xdr:to>
    <xdr:cxnSp macro="">
      <xdr:nvCxnSpPr>
        <xdr:cNvPr id="251" name="直線コネクタ 250"/>
        <xdr:cNvCxnSpPr/>
      </xdr:nvCxnSpPr>
      <xdr:spPr>
        <a:xfrm flipV="1">
          <a:off x="13893800" y="97922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165354</xdr:rowOff>
    </xdr:from>
    <xdr:to>
      <xdr:col>21</xdr:col>
      <xdr:colOff>412750</xdr:colOff>
      <xdr:row>56</xdr:row>
      <xdr:rowOff>95504</xdr:rowOff>
    </xdr:to>
    <xdr:sp macro="" textlink="">
      <xdr:nvSpPr>
        <xdr:cNvPr id="252" name="フローチャート : 判断 251"/>
        <xdr:cNvSpPr/>
      </xdr:nvSpPr>
      <xdr:spPr>
        <a:xfrm>
          <a:off x="14732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105681</xdr:rowOff>
    </xdr:from>
    <xdr:ext cx="762000" cy="259045"/>
    <xdr:sp macro="" textlink="">
      <xdr:nvSpPr>
        <xdr:cNvPr id="253" name="テキスト ボックス 252"/>
        <xdr:cNvSpPr txBox="1"/>
      </xdr:nvSpPr>
      <xdr:spPr>
        <a:xfrm>
          <a:off x="14401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99568</xdr:rowOff>
    </xdr:from>
    <xdr:to>
      <xdr:col>20</xdr:col>
      <xdr:colOff>158750</xdr:colOff>
      <xdr:row>57</xdr:row>
      <xdr:rowOff>42418</xdr:rowOff>
    </xdr:to>
    <xdr:cxnSp macro="">
      <xdr:nvCxnSpPr>
        <xdr:cNvPr id="254" name="直線コネクタ 253"/>
        <xdr:cNvCxnSpPr/>
      </xdr:nvCxnSpPr>
      <xdr:spPr>
        <a:xfrm>
          <a:off x="13004800" y="970076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156210</xdr:rowOff>
    </xdr:from>
    <xdr:to>
      <xdr:col>20</xdr:col>
      <xdr:colOff>209550</xdr:colOff>
      <xdr:row>56</xdr:row>
      <xdr:rowOff>86360</xdr:rowOff>
    </xdr:to>
    <xdr:sp macro="" textlink="">
      <xdr:nvSpPr>
        <xdr:cNvPr id="255" name="フローチャート : 判断 254"/>
        <xdr:cNvSpPr/>
      </xdr:nvSpPr>
      <xdr:spPr>
        <a:xfrm>
          <a:off x="13843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96537</xdr:rowOff>
    </xdr:from>
    <xdr:ext cx="762000" cy="259045"/>
    <xdr:sp macro="" textlink="">
      <xdr:nvSpPr>
        <xdr:cNvPr id="256" name="テキスト ボックス 255"/>
        <xdr:cNvSpPr txBox="1"/>
      </xdr:nvSpPr>
      <xdr:spPr>
        <a:xfrm>
          <a:off x="13512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142494</xdr:rowOff>
    </xdr:from>
    <xdr:to>
      <xdr:col>19</xdr:col>
      <xdr:colOff>6350</xdr:colOff>
      <xdr:row>56</xdr:row>
      <xdr:rowOff>72644</xdr:rowOff>
    </xdr:to>
    <xdr:sp macro="" textlink="">
      <xdr:nvSpPr>
        <xdr:cNvPr id="257" name="フローチャート : 判断 256"/>
        <xdr:cNvSpPr/>
      </xdr:nvSpPr>
      <xdr:spPr>
        <a:xfrm>
          <a:off x="12954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82821</xdr:rowOff>
    </xdr:from>
    <xdr:ext cx="762000" cy="259045"/>
    <xdr:sp macro="" textlink="">
      <xdr:nvSpPr>
        <xdr:cNvPr id="258" name="テキスト ボックス 257"/>
        <xdr:cNvSpPr txBox="1"/>
      </xdr:nvSpPr>
      <xdr:spPr>
        <a:xfrm>
          <a:off x="12623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57</xdr:row>
      <xdr:rowOff>9906</xdr:rowOff>
    </xdr:from>
    <xdr:to>
      <xdr:col>24</xdr:col>
      <xdr:colOff>82550</xdr:colOff>
      <xdr:row>57</xdr:row>
      <xdr:rowOff>111506</xdr:rowOff>
    </xdr:to>
    <xdr:sp macro="" textlink="">
      <xdr:nvSpPr>
        <xdr:cNvPr id="264" name="円/楕円 263"/>
        <xdr:cNvSpPr/>
      </xdr:nvSpPr>
      <xdr:spPr>
        <a:xfrm>
          <a:off x="16459200" y="97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153433</xdr:rowOff>
    </xdr:from>
    <xdr:ext cx="762000" cy="259045"/>
    <xdr:sp macro="" textlink="">
      <xdr:nvSpPr>
        <xdr:cNvPr id="265" name="その他該当値テキスト"/>
        <xdr:cNvSpPr txBox="1"/>
      </xdr:nvSpPr>
      <xdr:spPr>
        <a:xfrm>
          <a:off x="165989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32766</xdr:rowOff>
    </xdr:from>
    <xdr:to>
      <xdr:col>22</xdr:col>
      <xdr:colOff>615950</xdr:colOff>
      <xdr:row>57</xdr:row>
      <xdr:rowOff>134366</xdr:rowOff>
    </xdr:to>
    <xdr:sp macro="" textlink="">
      <xdr:nvSpPr>
        <xdr:cNvPr id="266" name="円/楕円 265"/>
        <xdr:cNvSpPr/>
      </xdr:nvSpPr>
      <xdr:spPr>
        <a:xfrm>
          <a:off x="15621000" y="980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119143</xdr:rowOff>
    </xdr:from>
    <xdr:ext cx="736600" cy="259045"/>
    <xdr:sp macro="" textlink="">
      <xdr:nvSpPr>
        <xdr:cNvPr id="267" name="テキスト ボックス 266"/>
        <xdr:cNvSpPr txBox="1"/>
      </xdr:nvSpPr>
      <xdr:spPr>
        <a:xfrm>
          <a:off x="15290800" y="9891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140208</xdr:rowOff>
    </xdr:from>
    <xdr:to>
      <xdr:col>21</xdr:col>
      <xdr:colOff>412750</xdr:colOff>
      <xdr:row>57</xdr:row>
      <xdr:rowOff>70358</xdr:rowOff>
    </xdr:to>
    <xdr:sp macro="" textlink="">
      <xdr:nvSpPr>
        <xdr:cNvPr id="268" name="円/楕円 267"/>
        <xdr:cNvSpPr/>
      </xdr:nvSpPr>
      <xdr:spPr>
        <a:xfrm>
          <a:off x="14732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55135</xdr:rowOff>
    </xdr:from>
    <xdr:ext cx="762000" cy="259045"/>
    <xdr:sp macro="" textlink="">
      <xdr:nvSpPr>
        <xdr:cNvPr id="269" name="テキスト ボックス 268"/>
        <xdr:cNvSpPr txBox="1"/>
      </xdr:nvSpPr>
      <xdr:spPr>
        <a:xfrm>
          <a:off x="14401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163068</xdr:rowOff>
    </xdr:from>
    <xdr:to>
      <xdr:col>20</xdr:col>
      <xdr:colOff>209550</xdr:colOff>
      <xdr:row>57</xdr:row>
      <xdr:rowOff>93218</xdr:rowOff>
    </xdr:to>
    <xdr:sp macro="" textlink="">
      <xdr:nvSpPr>
        <xdr:cNvPr id="270" name="円/楕円 269"/>
        <xdr:cNvSpPr/>
      </xdr:nvSpPr>
      <xdr:spPr>
        <a:xfrm>
          <a:off x="13843000" y="9764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71" name="テキスト ボックス 270"/>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48768</xdr:rowOff>
    </xdr:from>
    <xdr:to>
      <xdr:col>19</xdr:col>
      <xdr:colOff>6350</xdr:colOff>
      <xdr:row>56</xdr:row>
      <xdr:rowOff>150368</xdr:rowOff>
    </xdr:to>
    <xdr:sp macro="" textlink="">
      <xdr:nvSpPr>
        <xdr:cNvPr id="272" name="円/楕円 271"/>
        <xdr:cNvSpPr/>
      </xdr:nvSpPr>
      <xdr:spPr>
        <a:xfrm>
          <a:off x="12954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135145</xdr:rowOff>
    </xdr:from>
    <xdr:ext cx="762000" cy="259045"/>
    <xdr:sp macro="" textlink="">
      <xdr:nvSpPr>
        <xdr:cNvPr id="273" name="テキスト ボックス 272"/>
        <xdr:cNvSpPr txBox="1"/>
      </xdr:nvSpPr>
      <xdr:spPr>
        <a:xfrm>
          <a:off x="12623800" y="973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124/147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・類似団体平均を大きく上回っているのは、一部事務組合の負担金が高いことが大きな要因となっている。今後は今まで以上に人件費や物件費の抑制に努めてもらい、負担金の抑制を図る。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40</xdr:row>
      <xdr:rowOff>104140</xdr:rowOff>
    </xdr:to>
    <xdr:cxnSp macro="">
      <xdr:nvCxnSpPr>
        <xdr:cNvPr id="298" name="直線コネクタ 297"/>
        <xdr:cNvCxnSpPr/>
      </xdr:nvCxnSpPr>
      <xdr:spPr>
        <a:xfrm flipV="1">
          <a:off x="16510000" y="5828284"/>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299"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0" name="直線コネクタ 299"/>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301" name="補助費等最大値テキスト"/>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302" name="直線コネクタ 301"/>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88138</xdr:rowOff>
    </xdr:from>
    <xdr:to>
      <xdr:col>24</xdr:col>
      <xdr:colOff>31750</xdr:colOff>
      <xdr:row>38</xdr:row>
      <xdr:rowOff>17272</xdr:rowOff>
    </xdr:to>
    <xdr:cxnSp macro="">
      <xdr:nvCxnSpPr>
        <xdr:cNvPr id="303" name="直線コネクタ 302"/>
        <xdr:cNvCxnSpPr/>
      </xdr:nvCxnSpPr>
      <xdr:spPr>
        <a:xfrm flipV="1">
          <a:off x="15671800" y="6431788"/>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04"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5" name="フローチャート : 判断 304"/>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165862</xdr:rowOff>
    </xdr:from>
    <xdr:to>
      <xdr:col>22</xdr:col>
      <xdr:colOff>565150</xdr:colOff>
      <xdr:row>38</xdr:row>
      <xdr:rowOff>17272</xdr:rowOff>
    </xdr:to>
    <xdr:cxnSp macro="">
      <xdr:nvCxnSpPr>
        <xdr:cNvPr id="306" name="直線コネクタ 305"/>
        <xdr:cNvCxnSpPr/>
      </xdr:nvCxnSpPr>
      <xdr:spPr>
        <a:xfrm>
          <a:off x="14782800" y="65095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7" name="フローチャート : 判断 306"/>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169689</xdr:rowOff>
    </xdr:from>
    <xdr:ext cx="736600" cy="259045"/>
    <xdr:sp macro="" textlink="">
      <xdr:nvSpPr>
        <xdr:cNvPr id="308" name="テキスト ボックス 307"/>
        <xdr:cNvSpPr txBox="1"/>
      </xdr:nvSpPr>
      <xdr:spPr>
        <a:xfrm>
          <a:off x="15290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165862</xdr:rowOff>
    </xdr:from>
    <xdr:to>
      <xdr:col>21</xdr:col>
      <xdr:colOff>361950</xdr:colOff>
      <xdr:row>38</xdr:row>
      <xdr:rowOff>30988</xdr:rowOff>
    </xdr:to>
    <xdr:cxnSp macro="">
      <xdr:nvCxnSpPr>
        <xdr:cNvPr id="309" name="直線コネクタ 308"/>
        <xdr:cNvCxnSpPr/>
      </xdr:nvCxnSpPr>
      <xdr:spPr>
        <a:xfrm flipV="1">
          <a:off x="13893800" y="65095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1" name="テキスト ボックス 31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30988</xdr:rowOff>
    </xdr:from>
    <xdr:to>
      <xdr:col>20</xdr:col>
      <xdr:colOff>158750</xdr:colOff>
      <xdr:row>38</xdr:row>
      <xdr:rowOff>122428</xdr:rowOff>
    </xdr:to>
    <xdr:cxnSp macro="">
      <xdr:nvCxnSpPr>
        <xdr:cNvPr id="312" name="直線コネクタ 311"/>
        <xdr:cNvCxnSpPr/>
      </xdr:nvCxnSpPr>
      <xdr:spPr>
        <a:xfrm flipV="1">
          <a:off x="13004800" y="654608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3" name="フローチャート : 判断 312"/>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142257</xdr:rowOff>
    </xdr:from>
    <xdr:ext cx="762000" cy="259045"/>
    <xdr:sp macro="" textlink="">
      <xdr:nvSpPr>
        <xdr:cNvPr id="314" name="テキスト ボックス 313"/>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48768</xdr:rowOff>
    </xdr:from>
    <xdr:to>
      <xdr:col>19</xdr:col>
      <xdr:colOff>6350</xdr:colOff>
      <xdr:row>36</xdr:row>
      <xdr:rowOff>150368</xdr:rowOff>
    </xdr:to>
    <xdr:sp macro="" textlink="">
      <xdr:nvSpPr>
        <xdr:cNvPr id="315" name="フローチャート : 判断 314"/>
        <xdr:cNvSpPr/>
      </xdr:nvSpPr>
      <xdr:spPr>
        <a:xfrm>
          <a:off x="12954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160545</xdr:rowOff>
    </xdr:from>
    <xdr:ext cx="762000" cy="259045"/>
    <xdr:sp macro="" textlink="">
      <xdr:nvSpPr>
        <xdr:cNvPr id="316" name="テキスト ボックス 315"/>
        <xdr:cNvSpPr txBox="1"/>
      </xdr:nvSpPr>
      <xdr:spPr>
        <a:xfrm>
          <a:off x="12623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37338</xdr:rowOff>
    </xdr:from>
    <xdr:to>
      <xdr:col>24</xdr:col>
      <xdr:colOff>82550</xdr:colOff>
      <xdr:row>37</xdr:row>
      <xdr:rowOff>138938</xdr:rowOff>
    </xdr:to>
    <xdr:sp macro="" textlink="">
      <xdr:nvSpPr>
        <xdr:cNvPr id="322" name="円/楕円 321"/>
        <xdr:cNvSpPr/>
      </xdr:nvSpPr>
      <xdr:spPr>
        <a:xfrm>
          <a:off x="16459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9415</xdr:rowOff>
    </xdr:from>
    <xdr:ext cx="762000" cy="259045"/>
    <xdr:sp macro="" textlink="">
      <xdr:nvSpPr>
        <xdr:cNvPr id="323" name="補助費等該当値テキスト"/>
        <xdr:cNvSpPr txBox="1"/>
      </xdr:nvSpPr>
      <xdr:spPr>
        <a:xfrm>
          <a:off x="16598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137922</xdr:rowOff>
    </xdr:from>
    <xdr:to>
      <xdr:col>22</xdr:col>
      <xdr:colOff>615950</xdr:colOff>
      <xdr:row>38</xdr:row>
      <xdr:rowOff>68072</xdr:rowOff>
    </xdr:to>
    <xdr:sp macro="" textlink="">
      <xdr:nvSpPr>
        <xdr:cNvPr id="324" name="円/楕円 323"/>
        <xdr:cNvSpPr/>
      </xdr:nvSpPr>
      <xdr:spPr>
        <a:xfrm>
          <a:off x="15621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52849</xdr:rowOff>
    </xdr:from>
    <xdr:ext cx="736600" cy="259045"/>
    <xdr:sp macro="" textlink="">
      <xdr:nvSpPr>
        <xdr:cNvPr id="325" name="テキスト ボックス 324"/>
        <xdr:cNvSpPr txBox="1"/>
      </xdr:nvSpPr>
      <xdr:spPr>
        <a:xfrm>
          <a:off x="15290800" y="656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115062</xdr:rowOff>
    </xdr:from>
    <xdr:to>
      <xdr:col>21</xdr:col>
      <xdr:colOff>412750</xdr:colOff>
      <xdr:row>38</xdr:row>
      <xdr:rowOff>45212</xdr:rowOff>
    </xdr:to>
    <xdr:sp macro="" textlink="">
      <xdr:nvSpPr>
        <xdr:cNvPr id="326" name="円/楕円 325"/>
        <xdr:cNvSpPr/>
      </xdr:nvSpPr>
      <xdr:spPr>
        <a:xfrm>
          <a:off x="14732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29989</xdr:rowOff>
    </xdr:from>
    <xdr:ext cx="762000" cy="259045"/>
    <xdr:sp macro="" textlink="">
      <xdr:nvSpPr>
        <xdr:cNvPr id="327" name="テキスト ボックス 326"/>
        <xdr:cNvSpPr txBox="1"/>
      </xdr:nvSpPr>
      <xdr:spPr>
        <a:xfrm>
          <a:off x="144018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151638</xdr:rowOff>
    </xdr:from>
    <xdr:to>
      <xdr:col>20</xdr:col>
      <xdr:colOff>209550</xdr:colOff>
      <xdr:row>38</xdr:row>
      <xdr:rowOff>81788</xdr:rowOff>
    </xdr:to>
    <xdr:sp macro="" textlink="">
      <xdr:nvSpPr>
        <xdr:cNvPr id="328" name="円/楕円 327"/>
        <xdr:cNvSpPr/>
      </xdr:nvSpPr>
      <xdr:spPr>
        <a:xfrm>
          <a:off x="13843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66565</xdr:rowOff>
    </xdr:from>
    <xdr:ext cx="762000" cy="259045"/>
    <xdr:sp macro="" textlink="">
      <xdr:nvSpPr>
        <xdr:cNvPr id="329" name="テキスト ボックス 328"/>
        <xdr:cNvSpPr txBox="1"/>
      </xdr:nvSpPr>
      <xdr:spPr>
        <a:xfrm>
          <a:off x="13512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71628</xdr:rowOff>
    </xdr:from>
    <xdr:to>
      <xdr:col>19</xdr:col>
      <xdr:colOff>6350</xdr:colOff>
      <xdr:row>39</xdr:row>
      <xdr:rowOff>1778</xdr:rowOff>
    </xdr:to>
    <xdr:sp macro="" textlink="">
      <xdr:nvSpPr>
        <xdr:cNvPr id="330" name="円/楕円 329"/>
        <xdr:cNvSpPr/>
      </xdr:nvSpPr>
      <xdr:spPr>
        <a:xfrm>
          <a:off x="12954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158005</xdr:rowOff>
    </xdr:from>
    <xdr:ext cx="762000" cy="259045"/>
    <xdr:sp macro="" textlink="">
      <xdr:nvSpPr>
        <xdr:cNvPr id="331" name="テキスト ボックス 330"/>
        <xdr:cNvSpPr txBox="1"/>
      </xdr:nvSpPr>
      <xdr:spPr>
        <a:xfrm>
          <a:off x="12623800" y="667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43/147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類似団体平均を下回っているのは、これまで多くの事業に電源三法交付金を充当し、地方債の抑制を図ってきたためである。今後も新規地方債の抑制に努め、財政の健全化を図る。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16510</xdr:rowOff>
    </xdr:from>
    <xdr:to>
      <xdr:col>7</xdr:col>
      <xdr:colOff>15875</xdr:colOff>
      <xdr:row>80</xdr:row>
      <xdr:rowOff>149861</xdr:rowOff>
    </xdr:to>
    <xdr:cxnSp macro="">
      <xdr:nvCxnSpPr>
        <xdr:cNvPr id="358" name="直線コネクタ 357"/>
        <xdr:cNvCxnSpPr/>
      </xdr:nvCxnSpPr>
      <xdr:spPr>
        <a:xfrm flipV="1">
          <a:off x="4826000" y="12703810"/>
          <a:ext cx="0" cy="11620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121938</xdr:rowOff>
    </xdr:from>
    <xdr:ext cx="762000" cy="259045"/>
    <xdr:sp macro="" textlink="">
      <xdr:nvSpPr>
        <xdr:cNvPr id="359" name="公債費最小値テキスト"/>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35.6</a:t>
          </a:r>
          <a:endParaRPr kumimoji="1" lang="ja-JP" altLang="en-US" sz="1000" b="1">
            <a:latin typeface="ＭＳ Ｐゴシック"/>
          </a:endParaRPr>
        </a:p>
      </xdr:txBody>
    </xdr:sp>
    <xdr:clientData/>
  </xdr:oneCellAnchor>
  <xdr:twoCellAnchor>
    <xdr:from>
      <xdr:col>6</xdr:col>
      <xdr:colOff>612775</xdr:colOff>
      <xdr:row>80</xdr:row>
      <xdr:rowOff>149861</xdr:rowOff>
    </xdr:from>
    <xdr:to>
      <xdr:col>7</xdr:col>
      <xdr:colOff>104775</xdr:colOff>
      <xdr:row>80</xdr:row>
      <xdr:rowOff>149861</xdr:rowOff>
    </xdr:to>
    <xdr:cxnSp macro="">
      <xdr:nvCxnSpPr>
        <xdr:cNvPr id="360" name="直線コネクタ 359"/>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102887</xdr:rowOff>
    </xdr:from>
    <xdr:ext cx="762000" cy="259045"/>
    <xdr:sp macro="" textlink="">
      <xdr:nvSpPr>
        <xdr:cNvPr id="361" name="公債費最大値テキスト"/>
        <xdr:cNvSpPr txBox="1"/>
      </xdr:nvSpPr>
      <xdr:spPr>
        <a:xfrm>
          <a:off x="4914900" y="1244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74</xdr:row>
      <xdr:rowOff>16510</xdr:rowOff>
    </xdr:from>
    <xdr:to>
      <xdr:col>7</xdr:col>
      <xdr:colOff>104775</xdr:colOff>
      <xdr:row>74</xdr:row>
      <xdr:rowOff>16510</xdr:rowOff>
    </xdr:to>
    <xdr:cxnSp macro="">
      <xdr:nvCxnSpPr>
        <xdr:cNvPr id="362" name="直線コネクタ 361"/>
        <xdr:cNvCxnSpPr/>
      </xdr:nvCxnSpPr>
      <xdr:spPr>
        <a:xfrm>
          <a:off x="4737100" y="12703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16511</xdr:rowOff>
    </xdr:from>
    <xdr:to>
      <xdr:col>7</xdr:col>
      <xdr:colOff>15875</xdr:colOff>
      <xdr:row>76</xdr:row>
      <xdr:rowOff>31750</xdr:rowOff>
    </xdr:to>
    <xdr:cxnSp macro="">
      <xdr:nvCxnSpPr>
        <xdr:cNvPr id="363" name="直線コネクタ 362"/>
        <xdr:cNvCxnSpPr/>
      </xdr:nvCxnSpPr>
      <xdr:spPr>
        <a:xfrm flipV="1">
          <a:off x="3987800" y="13046711"/>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67327</xdr:rowOff>
    </xdr:from>
    <xdr:ext cx="762000" cy="259045"/>
    <xdr:sp macro="" textlink="">
      <xdr:nvSpPr>
        <xdr:cNvPr id="364" name="公債費平均値テキスト"/>
        <xdr:cNvSpPr txBox="1"/>
      </xdr:nvSpPr>
      <xdr:spPr>
        <a:xfrm>
          <a:off x="4914900" y="1309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95250</xdr:rowOff>
    </xdr:from>
    <xdr:to>
      <xdr:col>7</xdr:col>
      <xdr:colOff>66675</xdr:colOff>
      <xdr:row>77</xdr:row>
      <xdr:rowOff>25400</xdr:rowOff>
    </xdr:to>
    <xdr:sp macro="" textlink="">
      <xdr:nvSpPr>
        <xdr:cNvPr id="365" name="フローチャート : 判断 364"/>
        <xdr:cNvSpPr/>
      </xdr:nvSpPr>
      <xdr:spPr>
        <a:xfrm>
          <a:off x="4775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xdr:rowOff>
    </xdr:from>
    <xdr:to>
      <xdr:col>5</xdr:col>
      <xdr:colOff>549275</xdr:colOff>
      <xdr:row>76</xdr:row>
      <xdr:rowOff>31750</xdr:rowOff>
    </xdr:to>
    <xdr:cxnSp macro="">
      <xdr:nvCxnSpPr>
        <xdr:cNvPr id="366" name="直線コネクタ 365"/>
        <xdr:cNvCxnSpPr/>
      </xdr:nvCxnSpPr>
      <xdr:spPr>
        <a:xfrm>
          <a:off x="3098800" y="130429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144780</xdr:rowOff>
    </xdr:from>
    <xdr:to>
      <xdr:col>5</xdr:col>
      <xdr:colOff>600075</xdr:colOff>
      <xdr:row>77</xdr:row>
      <xdr:rowOff>74930</xdr:rowOff>
    </xdr:to>
    <xdr:sp macro="" textlink="">
      <xdr:nvSpPr>
        <xdr:cNvPr id="367" name="フローチャート : 判断 366"/>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59707</xdr:rowOff>
    </xdr:from>
    <xdr:ext cx="736600" cy="259045"/>
    <xdr:sp macro="" textlink="">
      <xdr:nvSpPr>
        <xdr:cNvPr id="368" name="テキスト ボックス 367"/>
        <xdr:cNvSpPr txBox="1"/>
      </xdr:nvSpPr>
      <xdr:spPr>
        <a:xfrm>
          <a:off x="3606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xdr:rowOff>
    </xdr:from>
    <xdr:to>
      <xdr:col>4</xdr:col>
      <xdr:colOff>346075</xdr:colOff>
      <xdr:row>76</xdr:row>
      <xdr:rowOff>12700</xdr:rowOff>
    </xdr:to>
    <xdr:cxnSp macro="">
      <xdr:nvCxnSpPr>
        <xdr:cNvPr id="369" name="直線コネクタ 368"/>
        <xdr:cNvCxnSpPr/>
      </xdr:nvCxnSpPr>
      <xdr:spPr>
        <a:xfrm>
          <a:off x="2209800" y="13042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133350</xdr:rowOff>
    </xdr:from>
    <xdr:to>
      <xdr:col>4</xdr:col>
      <xdr:colOff>396875</xdr:colOff>
      <xdr:row>77</xdr:row>
      <xdr:rowOff>63500</xdr:rowOff>
    </xdr:to>
    <xdr:sp macro="" textlink="">
      <xdr:nvSpPr>
        <xdr:cNvPr id="370" name="フローチャート : 判断 369"/>
        <xdr:cNvSpPr/>
      </xdr:nvSpPr>
      <xdr:spPr>
        <a:xfrm>
          <a:off x="3048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48277</xdr:rowOff>
    </xdr:from>
    <xdr:ext cx="762000" cy="259045"/>
    <xdr:sp macro="" textlink="">
      <xdr:nvSpPr>
        <xdr:cNvPr id="371" name="テキスト ボックス 370"/>
        <xdr:cNvSpPr txBox="1"/>
      </xdr:nvSpPr>
      <xdr:spPr>
        <a:xfrm>
          <a:off x="2717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xdr:rowOff>
    </xdr:from>
    <xdr:to>
      <xdr:col>3</xdr:col>
      <xdr:colOff>142875</xdr:colOff>
      <xdr:row>76</xdr:row>
      <xdr:rowOff>35561</xdr:rowOff>
    </xdr:to>
    <xdr:cxnSp macro="">
      <xdr:nvCxnSpPr>
        <xdr:cNvPr id="372" name="直線コネクタ 371"/>
        <xdr:cNvCxnSpPr/>
      </xdr:nvCxnSpPr>
      <xdr:spPr>
        <a:xfrm flipV="1">
          <a:off x="1320800" y="130429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140970</xdr:rowOff>
    </xdr:from>
    <xdr:to>
      <xdr:col>3</xdr:col>
      <xdr:colOff>193675</xdr:colOff>
      <xdr:row>77</xdr:row>
      <xdr:rowOff>71120</xdr:rowOff>
    </xdr:to>
    <xdr:sp macro="" textlink="">
      <xdr:nvSpPr>
        <xdr:cNvPr id="373" name="フローチャート : 判断 372"/>
        <xdr:cNvSpPr/>
      </xdr:nvSpPr>
      <xdr:spPr>
        <a:xfrm>
          <a:off x="2159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55897</xdr:rowOff>
    </xdr:from>
    <xdr:ext cx="762000" cy="259045"/>
    <xdr:sp macro="" textlink="">
      <xdr:nvSpPr>
        <xdr:cNvPr id="374" name="テキスト ボックス 373"/>
        <xdr:cNvSpPr txBox="1"/>
      </xdr:nvSpPr>
      <xdr:spPr>
        <a:xfrm>
          <a:off x="1828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75" name="フローチャート : 判断 374"/>
        <xdr:cNvSpPr/>
      </xdr:nvSpPr>
      <xdr:spPr>
        <a:xfrm>
          <a:off x="1270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128288</xdr:rowOff>
    </xdr:from>
    <xdr:ext cx="762000" cy="259045"/>
    <xdr:sp macro="" textlink="">
      <xdr:nvSpPr>
        <xdr:cNvPr id="376" name="テキスト ボックス 375"/>
        <xdr:cNvSpPr txBox="1"/>
      </xdr:nvSpPr>
      <xdr:spPr>
        <a:xfrm>
          <a:off x="939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75</xdr:row>
      <xdr:rowOff>137160</xdr:rowOff>
    </xdr:from>
    <xdr:to>
      <xdr:col>7</xdr:col>
      <xdr:colOff>66675</xdr:colOff>
      <xdr:row>76</xdr:row>
      <xdr:rowOff>67311</xdr:rowOff>
    </xdr:to>
    <xdr:sp macro="" textlink="">
      <xdr:nvSpPr>
        <xdr:cNvPr id="382" name="円/楕円 381"/>
        <xdr:cNvSpPr/>
      </xdr:nvSpPr>
      <xdr:spPr>
        <a:xfrm>
          <a:off x="47752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153687</xdr:rowOff>
    </xdr:from>
    <xdr:ext cx="762000" cy="259045"/>
    <xdr:sp macro="" textlink="">
      <xdr:nvSpPr>
        <xdr:cNvPr id="383" name="公債費該当値テキスト"/>
        <xdr:cNvSpPr txBox="1"/>
      </xdr:nvSpPr>
      <xdr:spPr>
        <a:xfrm>
          <a:off x="49149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152400</xdr:rowOff>
    </xdr:from>
    <xdr:to>
      <xdr:col>5</xdr:col>
      <xdr:colOff>600075</xdr:colOff>
      <xdr:row>76</xdr:row>
      <xdr:rowOff>82550</xdr:rowOff>
    </xdr:to>
    <xdr:sp macro="" textlink="">
      <xdr:nvSpPr>
        <xdr:cNvPr id="384" name="円/楕円 383"/>
        <xdr:cNvSpPr/>
      </xdr:nvSpPr>
      <xdr:spPr>
        <a:xfrm>
          <a:off x="3937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92727</xdr:rowOff>
    </xdr:from>
    <xdr:ext cx="736600" cy="259045"/>
    <xdr:sp macro="" textlink="">
      <xdr:nvSpPr>
        <xdr:cNvPr id="385" name="テキスト ボックス 384"/>
        <xdr:cNvSpPr txBox="1"/>
      </xdr:nvSpPr>
      <xdr:spPr>
        <a:xfrm>
          <a:off x="3606800" y="1278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133350</xdr:rowOff>
    </xdr:from>
    <xdr:to>
      <xdr:col>4</xdr:col>
      <xdr:colOff>396875</xdr:colOff>
      <xdr:row>76</xdr:row>
      <xdr:rowOff>63500</xdr:rowOff>
    </xdr:to>
    <xdr:sp macro="" textlink="">
      <xdr:nvSpPr>
        <xdr:cNvPr id="386" name="円/楕円 385"/>
        <xdr:cNvSpPr/>
      </xdr:nvSpPr>
      <xdr:spPr>
        <a:xfrm>
          <a:off x="3048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73677</xdr:rowOff>
    </xdr:from>
    <xdr:ext cx="762000" cy="259045"/>
    <xdr:sp macro="" textlink="">
      <xdr:nvSpPr>
        <xdr:cNvPr id="387" name="テキスト ボックス 386"/>
        <xdr:cNvSpPr txBox="1"/>
      </xdr:nvSpPr>
      <xdr:spPr>
        <a:xfrm>
          <a:off x="2717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133350</xdr:rowOff>
    </xdr:from>
    <xdr:to>
      <xdr:col>3</xdr:col>
      <xdr:colOff>193675</xdr:colOff>
      <xdr:row>76</xdr:row>
      <xdr:rowOff>63500</xdr:rowOff>
    </xdr:to>
    <xdr:sp macro="" textlink="">
      <xdr:nvSpPr>
        <xdr:cNvPr id="388" name="円/楕円 387"/>
        <xdr:cNvSpPr/>
      </xdr:nvSpPr>
      <xdr:spPr>
        <a:xfrm>
          <a:off x="2159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73677</xdr:rowOff>
    </xdr:from>
    <xdr:ext cx="762000" cy="259045"/>
    <xdr:sp macro="" textlink="">
      <xdr:nvSpPr>
        <xdr:cNvPr id="389" name="テキスト ボックス 388"/>
        <xdr:cNvSpPr txBox="1"/>
      </xdr:nvSpPr>
      <xdr:spPr>
        <a:xfrm>
          <a:off x="1828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156211</xdr:rowOff>
    </xdr:from>
    <xdr:to>
      <xdr:col>1</xdr:col>
      <xdr:colOff>676275</xdr:colOff>
      <xdr:row>76</xdr:row>
      <xdr:rowOff>86361</xdr:rowOff>
    </xdr:to>
    <xdr:sp macro="" textlink="">
      <xdr:nvSpPr>
        <xdr:cNvPr id="390" name="円/楕円 389"/>
        <xdr:cNvSpPr/>
      </xdr:nvSpPr>
      <xdr:spPr>
        <a:xfrm>
          <a:off x="1270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96537</xdr:rowOff>
    </xdr:from>
    <xdr:ext cx="762000" cy="259045"/>
    <xdr:sp macro="" textlink="">
      <xdr:nvSpPr>
        <xdr:cNvPr id="391" name="テキスト ボックス 390"/>
        <xdr:cNvSpPr txBox="1"/>
      </xdr:nvSpPr>
      <xdr:spPr>
        <a:xfrm>
          <a:off x="939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108/147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・普通建設事業費の人口１人当たり決算額は、類似団体平均を</a:t>
          </a:r>
          <a:r>
            <a:rPr lang="ja-JP" altLang="en-US" sz="1100" b="0" i="0" baseline="0">
              <a:solidFill>
                <a:schemeClr val="dk1"/>
              </a:solidFill>
              <a:effectLst/>
              <a:latin typeface="+mn-lt"/>
              <a:ea typeface="+mn-ea"/>
              <a:cs typeface="+mn-cs"/>
            </a:rPr>
            <a:t>上回っているがこれは</a:t>
          </a:r>
          <a:r>
            <a:rPr lang="ja-JP" altLang="ja-JP" sz="1100" b="0" i="0" baseline="0">
              <a:solidFill>
                <a:schemeClr val="dk1"/>
              </a:solidFill>
              <a:effectLst/>
              <a:latin typeface="+mn-lt"/>
              <a:ea typeface="+mn-ea"/>
              <a:cs typeface="+mn-cs"/>
            </a:rPr>
            <a:t>統合小学校整備事業費</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防災行政用無線整備事業の増</a:t>
          </a:r>
          <a:r>
            <a:rPr lang="ja-JP" altLang="en-US" sz="1100" b="0" i="0" baseline="0">
              <a:solidFill>
                <a:schemeClr val="dk1"/>
              </a:solidFill>
              <a:effectLst/>
              <a:latin typeface="+mn-lt"/>
              <a:ea typeface="+mn-ea"/>
              <a:cs typeface="+mn-cs"/>
            </a:rPr>
            <a:t>加</a:t>
          </a:r>
          <a:r>
            <a:rPr lang="ja-JP" altLang="ja-JP" sz="1100" b="0" i="0" baseline="0">
              <a:solidFill>
                <a:schemeClr val="dk1"/>
              </a:solidFill>
              <a:effectLst/>
              <a:latin typeface="+mn-lt"/>
              <a:ea typeface="+mn-ea"/>
              <a:cs typeface="+mn-cs"/>
            </a:rPr>
            <a:t>が主な要因となっている。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35560</xdr:rowOff>
    </xdr:from>
    <xdr:to>
      <xdr:col>24</xdr:col>
      <xdr:colOff>31750</xdr:colOff>
      <xdr:row>82</xdr:row>
      <xdr:rowOff>8889</xdr:rowOff>
    </xdr:to>
    <xdr:cxnSp macro="">
      <xdr:nvCxnSpPr>
        <xdr:cNvPr id="419" name="直線コネクタ 418"/>
        <xdr:cNvCxnSpPr/>
      </xdr:nvCxnSpPr>
      <xdr:spPr>
        <a:xfrm flipV="1">
          <a:off x="16510000" y="12551410"/>
          <a:ext cx="0" cy="1516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152416</xdr:rowOff>
    </xdr:from>
    <xdr:ext cx="762000" cy="259045"/>
    <xdr:sp macro="" textlink="">
      <xdr:nvSpPr>
        <xdr:cNvPr id="420" name="公債費以外最小値テキスト"/>
        <xdr:cNvSpPr txBox="1"/>
      </xdr:nvSpPr>
      <xdr:spPr>
        <a:xfrm>
          <a:off x="16598900" y="1403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80.9</a:t>
          </a:r>
          <a:endParaRPr kumimoji="1" lang="ja-JP" altLang="en-US" sz="1000" b="1">
            <a:latin typeface="ＭＳ Ｐゴシック"/>
          </a:endParaRPr>
        </a:p>
      </xdr:txBody>
    </xdr:sp>
    <xdr:clientData/>
  </xdr:oneCellAnchor>
  <xdr:twoCellAnchor>
    <xdr:from>
      <xdr:col>23</xdr:col>
      <xdr:colOff>628650</xdr:colOff>
      <xdr:row>82</xdr:row>
      <xdr:rowOff>8889</xdr:rowOff>
    </xdr:from>
    <xdr:to>
      <xdr:col>24</xdr:col>
      <xdr:colOff>120650</xdr:colOff>
      <xdr:row>82</xdr:row>
      <xdr:rowOff>8889</xdr:rowOff>
    </xdr:to>
    <xdr:cxnSp macro="">
      <xdr:nvCxnSpPr>
        <xdr:cNvPr id="421" name="直線コネクタ 420"/>
        <xdr:cNvCxnSpPr/>
      </xdr:nvCxnSpPr>
      <xdr:spPr>
        <a:xfrm>
          <a:off x="16421100" y="1406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121937</xdr:rowOff>
    </xdr:from>
    <xdr:ext cx="762000" cy="259045"/>
    <xdr:sp macro="" textlink="">
      <xdr:nvSpPr>
        <xdr:cNvPr id="422" name="公債費以外最大値テキスト"/>
        <xdr:cNvSpPr txBox="1"/>
      </xdr:nvSpPr>
      <xdr:spPr>
        <a:xfrm>
          <a:off x="16598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41.1</a:t>
          </a:r>
          <a:endParaRPr kumimoji="1" lang="ja-JP" altLang="en-US" sz="1000" b="1">
            <a:latin typeface="ＭＳ Ｐゴシック"/>
          </a:endParaRPr>
        </a:p>
      </xdr:txBody>
    </xdr:sp>
    <xdr:clientData/>
  </xdr:oneCellAnchor>
  <xdr:twoCellAnchor>
    <xdr:from>
      <xdr:col>23</xdr:col>
      <xdr:colOff>628650</xdr:colOff>
      <xdr:row>73</xdr:row>
      <xdr:rowOff>35560</xdr:rowOff>
    </xdr:from>
    <xdr:to>
      <xdr:col>24</xdr:col>
      <xdr:colOff>120650</xdr:colOff>
      <xdr:row>73</xdr:row>
      <xdr:rowOff>35560</xdr:rowOff>
    </xdr:to>
    <xdr:cxnSp macro="">
      <xdr:nvCxnSpPr>
        <xdr:cNvPr id="423" name="直線コネクタ 422"/>
        <xdr:cNvCxnSpPr/>
      </xdr:nvCxnSpPr>
      <xdr:spPr>
        <a:xfrm>
          <a:off x="16421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27939</xdr:rowOff>
    </xdr:from>
    <xdr:to>
      <xdr:col>24</xdr:col>
      <xdr:colOff>31750</xdr:colOff>
      <xdr:row>80</xdr:row>
      <xdr:rowOff>46989</xdr:rowOff>
    </xdr:to>
    <xdr:cxnSp macro="">
      <xdr:nvCxnSpPr>
        <xdr:cNvPr id="424" name="直線コネクタ 423"/>
        <xdr:cNvCxnSpPr/>
      </xdr:nvCxnSpPr>
      <xdr:spPr>
        <a:xfrm flipV="1">
          <a:off x="15671800" y="13572489"/>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107966</xdr:rowOff>
    </xdr:from>
    <xdr:ext cx="762000" cy="259045"/>
    <xdr:sp macro="" textlink="">
      <xdr:nvSpPr>
        <xdr:cNvPr id="425" name="公債費以外平均値テキスト"/>
        <xdr:cNvSpPr txBox="1"/>
      </xdr:nvSpPr>
      <xdr:spPr>
        <a:xfrm>
          <a:off x="16598900" y="131381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91439</xdr:rowOff>
    </xdr:from>
    <xdr:to>
      <xdr:col>24</xdr:col>
      <xdr:colOff>82550</xdr:colOff>
      <xdr:row>78</xdr:row>
      <xdr:rowOff>21589</xdr:rowOff>
    </xdr:to>
    <xdr:sp macro="" textlink="">
      <xdr:nvSpPr>
        <xdr:cNvPr id="426" name="フローチャート : 判断 425"/>
        <xdr:cNvSpPr/>
      </xdr:nvSpPr>
      <xdr:spPr>
        <a:xfrm>
          <a:off x="16459200" y="13293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92711</xdr:rowOff>
    </xdr:from>
    <xdr:to>
      <xdr:col>22</xdr:col>
      <xdr:colOff>565150</xdr:colOff>
      <xdr:row>80</xdr:row>
      <xdr:rowOff>46989</xdr:rowOff>
    </xdr:to>
    <xdr:cxnSp macro="">
      <xdr:nvCxnSpPr>
        <xdr:cNvPr id="427" name="直線コネクタ 426"/>
        <xdr:cNvCxnSpPr/>
      </xdr:nvCxnSpPr>
      <xdr:spPr>
        <a:xfrm>
          <a:off x="14782800" y="13637261"/>
          <a:ext cx="889000" cy="125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137161</xdr:rowOff>
    </xdr:from>
    <xdr:to>
      <xdr:col>22</xdr:col>
      <xdr:colOff>615950</xdr:colOff>
      <xdr:row>78</xdr:row>
      <xdr:rowOff>67311</xdr:rowOff>
    </xdr:to>
    <xdr:sp macro="" textlink="">
      <xdr:nvSpPr>
        <xdr:cNvPr id="428" name="フローチャート : 判断 427"/>
        <xdr:cNvSpPr/>
      </xdr:nvSpPr>
      <xdr:spPr>
        <a:xfrm>
          <a:off x="15621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77488</xdr:rowOff>
    </xdr:from>
    <xdr:ext cx="736600" cy="259045"/>
    <xdr:sp macro="" textlink="">
      <xdr:nvSpPr>
        <xdr:cNvPr id="429" name="テキスト ボックス 428"/>
        <xdr:cNvSpPr txBox="1"/>
      </xdr:nvSpPr>
      <xdr:spPr>
        <a:xfrm>
          <a:off x="15290800" y="13107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92711</xdr:rowOff>
    </xdr:from>
    <xdr:to>
      <xdr:col>21</xdr:col>
      <xdr:colOff>361950</xdr:colOff>
      <xdr:row>80</xdr:row>
      <xdr:rowOff>43180</xdr:rowOff>
    </xdr:to>
    <xdr:cxnSp macro="">
      <xdr:nvCxnSpPr>
        <xdr:cNvPr id="430" name="直線コネクタ 429"/>
        <xdr:cNvCxnSpPr/>
      </xdr:nvCxnSpPr>
      <xdr:spPr>
        <a:xfrm flipV="1">
          <a:off x="13893800" y="13637261"/>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26670</xdr:rowOff>
    </xdr:from>
    <xdr:to>
      <xdr:col>21</xdr:col>
      <xdr:colOff>412750</xdr:colOff>
      <xdr:row>77</xdr:row>
      <xdr:rowOff>128270</xdr:rowOff>
    </xdr:to>
    <xdr:sp macro="" textlink="">
      <xdr:nvSpPr>
        <xdr:cNvPr id="431" name="フローチャート : 判断 430"/>
        <xdr:cNvSpPr/>
      </xdr:nvSpPr>
      <xdr:spPr>
        <a:xfrm>
          <a:off x="14732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138447</xdr:rowOff>
    </xdr:from>
    <xdr:ext cx="762000" cy="259045"/>
    <xdr:sp macro="" textlink="">
      <xdr:nvSpPr>
        <xdr:cNvPr id="432" name="テキスト ボックス 431"/>
        <xdr:cNvSpPr txBox="1"/>
      </xdr:nvSpPr>
      <xdr:spPr>
        <a:xfrm>
          <a:off x="14401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43180</xdr:rowOff>
    </xdr:from>
    <xdr:to>
      <xdr:col>20</xdr:col>
      <xdr:colOff>158750</xdr:colOff>
      <xdr:row>80</xdr:row>
      <xdr:rowOff>104139</xdr:rowOff>
    </xdr:to>
    <xdr:cxnSp macro="">
      <xdr:nvCxnSpPr>
        <xdr:cNvPr id="433" name="直線コネクタ 432"/>
        <xdr:cNvCxnSpPr/>
      </xdr:nvCxnSpPr>
      <xdr:spPr>
        <a:xfrm flipV="1">
          <a:off x="13004800" y="1375918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15239</xdr:rowOff>
    </xdr:from>
    <xdr:to>
      <xdr:col>20</xdr:col>
      <xdr:colOff>209550</xdr:colOff>
      <xdr:row>77</xdr:row>
      <xdr:rowOff>116839</xdr:rowOff>
    </xdr:to>
    <xdr:sp macro="" textlink="">
      <xdr:nvSpPr>
        <xdr:cNvPr id="434" name="フローチャート : 判断 433"/>
        <xdr:cNvSpPr/>
      </xdr:nvSpPr>
      <xdr:spPr>
        <a:xfrm>
          <a:off x="13843000" y="132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127016</xdr:rowOff>
    </xdr:from>
    <xdr:ext cx="762000" cy="259045"/>
    <xdr:sp macro="" textlink="">
      <xdr:nvSpPr>
        <xdr:cNvPr id="435" name="テキスト ボックス 434"/>
        <xdr:cNvSpPr txBox="1"/>
      </xdr:nvSpPr>
      <xdr:spPr>
        <a:xfrm>
          <a:off x="13512800" y="12985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36" name="フローチャート : 判断 435"/>
        <xdr:cNvSpPr/>
      </xdr:nvSpPr>
      <xdr:spPr>
        <a:xfrm>
          <a:off x="12954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153688</xdr:rowOff>
    </xdr:from>
    <xdr:ext cx="762000" cy="259045"/>
    <xdr:sp macro="" textlink="">
      <xdr:nvSpPr>
        <xdr:cNvPr id="437" name="テキスト ボックス 436"/>
        <xdr:cNvSpPr txBox="1"/>
      </xdr:nvSpPr>
      <xdr:spPr>
        <a:xfrm>
          <a:off x="12623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148589</xdr:rowOff>
    </xdr:from>
    <xdr:to>
      <xdr:col>24</xdr:col>
      <xdr:colOff>82550</xdr:colOff>
      <xdr:row>79</xdr:row>
      <xdr:rowOff>78739</xdr:rowOff>
    </xdr:to>
    <xdr:sp macro="" textlink="">
      <xdr:nvSpPr>
        <xdr:cNvPr id="443" name="円/楕円 442"/>
        <xdr:cNvSpPr/>
      </xdr:nvSpPr>
      <xdr:spPr>
        <a:xfrm>
          <a:off x="164592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120666</xdr:rowOff>
    </xdr:from>
    <xdr:ext cx="762000" cy="259045"/>
    <xdr:sp macro="" textlink="">
      <xdr:nvSpPr>
        <xdr:cNvPr id="444" name="公債費以外該当値テキスト"/>
        <xdr:cNvSpPr txBox="1"/>
      </xdr:nvSpPr>
      <xdr:spPr>
        <a:xfrm>
          <a:off x="16598900" y="1349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167639</xdr:rowOff>
    </xdr:from>
    <xdr:to>
      <xdr:col>22</xdr:col>
      <xdr:colOff>615950</xdr:colOff>
      <xdr:row>80</xdr:row>
      <xdr:rowOff>97789</xdr:rowOff>
    </xdr:to>
    <xdr:sp macro="" textlink="">
      <xdr:nvSpPr>
        <xdr:cNvPr id="445" name="円/楕円 444"/>
        <xdr:cNvSpPr/>
      </xdr:nvSpPr>
      <xdr:spPr>
        <a:xfrm>
          <a:off x="15621000" y="1371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82566</xdr:rowOff>
    </xdr:from>
    <xdr:ext cx="736600" cy="259045"/>
    <xdr:sp macro="" textlink="">
      <xdr:nvSpPr>
        <xdr:cNvPr id="446" name="テキスト ボックス 445"/>
        <xdr:cNvSpPr txBox="1"/>
      </xdr:nvSpPr>
      <xdr:spPr>
        <a:xfrm>
          <a:off x="15290800" y="13798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41911</xdr:rowOff>
    </xdr:from>
    <xdr:to>
      <xdr:col>21</xdr:col>
      <xdr:colOff>412750</xdr:colOff>
      <xdr:row>79</xdr:row>
      <xdr:rowOff>143511</xdr:rowOff>
    </xdr:to>
    <xdr:sp macro="" textlink="">
      <xdr:nvSpPr>
        <xdr:cNvPr id="447" name="円/楕円 446"/>
        <xdr:cNvSpPr/>
      </xdr:nvSpPr>
      <xdr:spPr>
        <a:xfrm>
          <a:off x="14732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128288</xdr:rowOff>
    </xdr:from>
    <xdr:ext cx="762000" cy="259045"/>
    <xdr:sp macro="" textlink="">
      <xdr:nvSpPr>
        <xdr:cNvPr id="448" name="テキスト ボックス 447"/>
        <xdr:cNvSpPr txBox="1"/>
      </xdr:nvSpPr>
      <xdr:spPr>
        <a:xfrm>
          <a:off x="14401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163830</xdr:rowOff>
    </xdr:from>
    <xdr:to>
      <xdr:col>20</xdr:col>
      <xdr:colOff>209550</xdr:colOff>
      <xdr:row>80</xdr:row>
      <xdr:rowOff>93980</xdr:rowOff>
    </xdr:to>
    <xdr:sp macro="" textlink="">
      <xdr:nvSpPr>
        <xdr:cNvPr id="449" name="円/楕円 448"/>
        <xdr:cNvSpPr/>
      </xdr:nvSpPr>
      <xdr:spPr>
        <a:xfrm>
          <a:off x="13843000" y="1370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78757</xdr:rowOff>
    </xdr:from>
    <xdr:ext cx="762000" cy="259045"/>
    <xdr:sp macro="" textlink="">
      <xdr:nvSpPr>
        <xdr:cNvPr id="450" name="テキスト ボックス 449"/>
        <xdr:cNvSpPr txBox="1"/>
      </xdr:nvSpPr>
      <xdr:spPr>
        <a:xfrm>
          <a:off x="13512800" y="1379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53339</xdr:rowOff>
    </xdr:from>
    <xdr:to>
      <xdr:col>19</xdr:col>
      <xdr:colOff>6350</xdr:colOff>
      <xdr:row>80</xdr:row>
      <xdr:rowOff>154939</xdr:rowOff>
    </xdr:to>
    <xdr:sp macro="" textlink="">
      <xdr:nvSpPr>
        <xdr:cNvPr id="451" name="円/楕円 450"/>
        <xdr:cNvSpPr/>
      </xdr:nvSpPr>
      <xdr:spPr>
        <a:xfrm>
          <a:off x="12954000" y="137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139716</xdr:rowOff>
    </xdr:from>
    <xdr:ext cx="762000" cy="259045"/>
    <xdr:sp macro="" textlink="">
      <xdr:nvSpPr>
        <xdr:cNvPr id="452" name="テキスト ボックス 451"/>
        <xdr:cNvSpPr txBox="1"/>
      </xdr:nvSpPr>
      <xdr:spPr>
        <a:xfrm>
          <a:off x="12623800" y="138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青森県横浜町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91508</xdr:rowOff>
    </xdr:from>
    <xdr:to>
      <xdr:col>4</xdr:col>
      <xdr:colOff>1117600</xdr:colOff>
      <xdr:row>19</xdr:row>
      <xdr:rowOff>30817</xdr:rowOff>
    </xdr:to>
    <xdr:cxnSp macro="">
      <xdr:nvCxnSpPr>
        <xdr:cNvPr id="44" name="直線コネクタ 43"/>
        <xdr:cNvCxnSpPr/>
      </xdr:nvCxnSpPr>
      <xdr:spPr bwMode="auto">
        <a:xfrm flipV="1">
          <a:off x="5651500" y="2196533"/>
          <a:ext cx="0" cy="11394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2894</xdr:rowOff>
    </xdr:from>
    <xdr:ext cx="762000" cy="259045"/>
    <xdr:sp macro="" textlink="">
      <xdr:nvSpPr>
        <xdr:cNvPr id="45" name="人口1人当たり決算額の推移最小値テキスト130"/>
        <xdr:cNvSpPr txBox="1"/>
      </xdr:nvSpPr>
      <xdr:spPr>
        <a:xfrm>
          <a:off x="5740400" y="33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115,490</a:t>
          </a:r>
          <a:endParaRPr kumimoji="1" lang="ja-JP" altLang="en-US" sz="1000" b="1">
            <a:latin typeface="ＭＳ Ｐゴシック"/>
          </a:endParaRPr>
        </a:p>
      </xdr:txBody>
    </xdr:sp>
    <xdr:clientData/>
  </xdr:oneCellAnchor>
  <xdr:twoCellAnchor>
    <xdr:from>
      <xdr:col>4</xdr:col>
      <xdr:colOff>1028700</xdr:colOff>
      <xdr:row>19</xdr:row>
      <xdr:rowOff>30817</xdr:rowOff>
    </xdr:from>
    <xdr:to>
      <xdr:col>5</xdr:col>
      <xdr:colOff>73025</xdr:colOff>
      <xdr:row>19</xdr:row>
      <xdr:rowOff>30817</xdr:rowOff>
    </xdr:to>
    <xdr:cxnSp macro="">
      <xdr:nvCxnSpPr>
        <xdr:cNvPr id="46" name="直線コネクタ 45"/>
        <xdr:cNvCxnSpPr/>
      </xdr:nvCxnSpPr>
      <xdr:spPr bwMode="auto">
        <a:xfrm>
          <a:off x="5562600" y="33359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6435</xdr:rowOff>
    </xdr:from>
    <xdr:ext cx="762000" cy="259045"/>
    <xdr:sp macro="" textlink="">
      <xdr:nvSpPr>
        <xdr:cNvPr id="47" name="人口1人当たり決算額の推移最大値テキスト130"/>
        <xdr:cNvSpPr txBox="1"/>
      </xdr:nvSpPr>
      <xdr:spPr>
        <a:xfrm>
          <a:off x="5740400" y="1940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713,631</a:t>
          </a:r>
          <a:endParaRPr kumimoji="1" lang="ja-JP" altLang="en-US" sz="1000" b="1">
            <a:latin typeface="ＭＳ Ｐゴシック"/>
          </a:endParaRPr>
        </a:p>
      </xdr:txBody>
    </xdr:sp>
    <xdr:clientData/>
  </xdr:oneCellAnchor>
  <xdr:twoCellAnchor>
    <xdr:from>
      <xdr:col>4</xdr:col>
      <xdr:colOff>1028700</xdr:colOff>
      <xdr:row>12</xdr:row>
      <xdr:rowOff>91508</xdr:rowOff>
    </xdr:from>
    <xdr:to>
      <xdr:col>5</xdr:col>
      <xdr:colOff>73025</xdr:colOff>
      <xdr:row>12</xdr:row>
      <xdr:rowOff>91508</xdr:rowOff>
    </xdr:to>
    <xdr:cxnSp macro="">
      <xdr:nvCxnSpPr>
        <xdr:cNvPr id="48" name="直線コネクタ 47"/>
        <xdr:cNvCxnSpPr/>
      </xdr:nvCxnSpPr>
      <xdr:spPr bwMode="auto">
        <a:xfrm>
          <a:off x="5562600" y="21965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76700</xdr:rowOff>
    </xdr:from>
    <xdr:to>
      <xdr:col>4</xdr:col>
      <xdr:colOff>1117600</xdr:colOff>
      <xdr:row>18</xdr:row>
      <xdr:rowOff>91398</xdr:rowOff>
    </xdr:to>
    <xdr:cxnSp macro="">
      <xdr:nvCxnSpPr>
        <xdr:cNvPr id="49" name="直線コネクタ 48"/>
        <xdr:cNvCxnSpPr/>
      </xdr:nvCxnSpPr>
      <xdr:spPr bwMode="auto">
        <a:xfrm flipV="1">
          <a:off x="5003800" y="3210425"/>
          <a:ext cx="647700" cy="146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115524</xdr:rowOff>
    </xdr:from>
    <xdr:ext cx="762000" cy="259045"/>
    <xdr:sp macro="" textlink="">
      <xdr:nvSpPr>
        <xdr:cNvPr id="50" name="人口1人当たり決算額の推移平均値テキスト130"/>
        <xdr:cNvSpPr txBox="1"/>
      </xdr:nvSpPr>
      <xdr:spPr>
        <a:xfrm>
          <a:off x="5740400" y="2906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233,033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98997</xdr:rowOff>
    </xdr:from>
    <xdr:to>
      <xdr:col>5</xdr:col>
      <xdr:colOff>34925</xdr:colOff>
      <xdr:row>18</xdr:row>
      <xdr:rowOff>29147</xdr:rowOff>
    </xdr:to>
    <xdr:sp macro="" textlink="">
      <xdr:nvSpPr>
        <xdr:cNvPr id="51" name="フローチャート : 判断 50"/>
        <xdr:cNvSpPr/>
      </xdr:nvSpPr>
      <xdr:spPr bwMode="auto">
        <a:xfrm>
          <a:off x="5600700" y="30612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91398</xdr:rowOff>
    </xdr:from>
    <xdr:to>
      <xdr:col>4</xdr:col>
      <xdr:colOff>469900</xdr:colOff>
      <xdr:row>18</xdr:row>
      <xdr:rowOff>105414</xdr:rowOff>
    </xdr:to>
    <xdr:cxnSp macro="">
      <xdr:nvCxnSpPr>
        <xdr:cNvPr id="52" name="直線コネクタ 51"/>
        <xdr:cNvCxnSpPr/>
      </xdr:nvCxnSpPr>
      <xdr:spPr bwMode="auto">
        <a:xfrm flipV="1">
          <a:off x="4305300" y="3225123"/>
          <a:ext cx="698500" cy="14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100976</xdr:rowOff>
    </xdr:from>
    <xdr:to>
      <xdr:col>4</xdr:col>
      <xdr:colOff>520700</xdr:colOff>
      <xdr:row>18</xdr:row>
      <xdr:rowOff>31126</xdr:rowOff>
    </xdr:to>
    <xdr:sp macro="" textlink="">
      <xdr:nvSpPr>
        <xdr:cNvPr id="53" name="フローチャート : 判断 52"/>
        <xdr:cNvSpPr/>
      </xdr:nvSpPr>
      <xdr:spPr bwMode="auto">
        <a:xfrm>
          <a:off x="4953000" y="3063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41303</xdr:rowOff>
    </xdr:from>
    <xdr:ext cx="736600" cy="259045"/>
    <xdr:sp macro="" textlink="">
      <xdr:nvSpPr>
        <xdr:cNvPr id="54" name="テキスト ボックス 53"/>
        <xdr:cNvSpPr txBox="1"/>
      </xdr:nvSpPr>
      <xdr:spPr>
        <a:xfrm>
          <a:off x="4622800" y="28321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102065</xdr:rowOff>
    </xdr:from>
    <xdr:to>
      <xdr:col>3</xdr:col>
      <xdr:colOff>904875</xdr:colOff>
      <xdr:row>18</xdr:row>
      <xdr:rowOff>105414</xdr:rowOff>
    </xdr:to>
    <xdr:cxnSp macro="">
      <xdr:nvCxnSpPr>
        <xdr:cNvPr id="55" name="直線コネクタ 54"/>
        <xdr:cNvCxnSpPr/>
      </xdr:nvCxnSpPr>
      <xdr:spPr bwMode="auto">
        <a:xfrm>
          <a:off x="3606800" y="3235790"/>
          <a:ext cx="698500" cy="3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119823</xdr:rowOff>
    </xdr:from>
    <xdr:to>
      <xdr:col>3</xdr:col>
      <xdr:colOff>955675</xdr:colOff>
      <xdr:row>18</xdr:row>
      <xdr:rowOff>49973</xdr:rowOff>
    </xdr:to>
    <xdr:sp macro="" textlink="">
      <xdr:nvSpPr>
        <xdr:cNvPr id="56" name="フローチャート : 判断 55"/>
        <xdr:cNvSpPr/>
      </xdr:nvSpPr>
      <xdr:spPr bwMode="auto">
        <a:xfrm>
          <a:off x="4254500" y="30820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60150</xdr:rowOff>
    </xdr:from>
    <xdr:ext cx="762000" cy="259045"/>
    <xdr:sp macro="" textlink="">
      <xdr:nvSpPr>
        <xdr:cNvPr id="57" name="テキスト ボックス 56"/>
        <xdr:cNvSpPr txBox="1"/>
      </xdr:nvSpPr>
      <xdr:spPr>
        <a:xfrm>
          <a:off x="3924300" y="2850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99507</xdr:rowOff>
    </xdr:from>
    <xdr:to>
      <xdr:col>3</xdr:col>
      <xdr:colOff>206375</xdr:colOff>
      <xdr:row>18</xdr:row>
      <xdr:rowOff>102065</xdr:rowOff>
    </xdr:to>
    <xdr:cxnSp macro="">
      <xdr:nvCxnSpPr>
        <xdr:cNvPr id="58" name="直線コネクタ 57"/>
        <xdr:cNvCxnSpPr/>
      </xdr:nvCxnSpPr>
      <xdr:spPr bwMode="auto">
        <a:xfrm>
          <a:off x="2908300" y="3233232"/>
          <a:ext cx="698500" cy="25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125515</xdr:rowOff>
    </xdr:from>
    <xdr:to>
      <xdr:col>3</xdr:col>
      <xdr:colOff>257175</xdr:colOff>
      <xdr:row>18</xdr:row>
      <xdr:rowOff>55665</xdr:rowOff>
    </xdr:to>
    <xdr:sp macro="" textlink="">
      <xdr:nvSpPr>
        <xdr:cNvPr id="59" name="フローチャート : 判断 58"/>
        <xdr:cNvSpPr/>
      </xdr:nvSpPr>
      <xdr:spPr bwMode="auto">
        <a:xfrm>
          <a:off x="3556000" y="30877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65842</xdr:rowOff>
    </xdr:from>
    <xdr:ext cx="762000" cy="259045"/>
    <xdr:sp macro="" textlink="">
      <xdr:nvSpPr>
        <xdr:cNvPr id="60" name="テキスト ボックス 59"/>
        <xdr:cNvSpPr txBox="1"/>
      </xdr:nvSpPr>
      <xdr:spPr>
        <a:xfrm>
          <a:off x="3225800" y="285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123844</xdr:rowOff>
    </xdr:from>
    <xdr:to>
      <xdr:col>2</xdr:col>
      <xdr:colOff>692150</xdr:colOff>
      <xdr:row>18</xdr:row>
      <xdr:rowOff>53994</xdr:rowOff>
    </xdr:to>
    <xdr:sp macro="" textlink="">
      <xdr:nvSpPr>
        <xdr:cNvPr id="61" name="フローチャート : 判断 60"/>
        <xdr:cNvSpPr/>
      </xdr:nvSpPr>
      <xdr:spPr bwMode="auto">
        <a:xfrm>
          <a:off x="2857500" y="30861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64171</xdr:rowOff>
    </xdr:from>
    <xdr:ext cx="762000" cy="259045"/>
    <xdr:sp macro="" textlink="">
      <xdr:nvSpPr>
        <xdr:cNvPr id="62" name="テキスト ボックス 61"/>
        <xdr:cNvSpPr txBox="1"/>
      </xdr:nvSpPr>
      <xdr:spPr>
        <a:xfrm>
          <a:off x="2527300" y="2854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18</xdr:row>
      <xdr:rowOff>25900</xdr:rowOff>
    </xdr:from>
    <xdr:to>
      <xdr:col>5</xdr:col>
      <xdr:colOff>34925</xdr:colOff>
      <xdr:row>18</xdr:row>
      <xdr:rowOff>127500</xdr:rowOff>
    </xdr:to>
    <xdr:sp macro="" textlink="">
      <xdr:nvSpPr>
        <xdr:cNvPr id="68" name="円/楕円 67"/>
        <xdr:cNvSpPr/>
      </xdr:nvSpPr>
      <xdr:spPr bwMode="auto">
        <a:xfrm>
          <a:off x="5600700" y="31596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105927</xdr:rowOff>
    </xdr:from>
    <xdr:ext cx="762000" cy="259045"/>
    <xdr:sp macro="" textlink="">
      <xdr:nvSpPr>
        <xdr:cNvPr id="69" name="人口1人当たり決算額の推移該当値テキスト130"/>
        <xdr:cNvSpPr txBox="1"/>
      </xdr:nvSpPr>
      <xdr:spPr>
        <a:xfrm>
          <a:off x="5740400" y="3068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181,404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40598</xdr:rowOff>
    </xdr:from>
    <xdr:to>
      <xdr:col>4</xdr:col>
      <xdr:colOff>520700</xdr:colOff>
      <xdr:row>18</xdr:row>
      <xdr:rowOff>142198</xdr:rowOff>
    </xdr:to>
    <xdr:sp macro="" textlink="">
      <xdr:nvSpPr>
        <xdr:cNvPr id="70" name="円/楕円 69"/>
        <xdr:cNvSpPr/>
      </xdr:nvSpPr>
      <xdr:spPr bwMode="auto">
        <a:xfrm>
          <a:off x="4953000" y="31743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126975</xdr:rowOff>
    </xdr:from>
    <xdr:ext cx="736600" cy="259045"/>
    <xdr:sp macro="" textlink="">
      <xdr:nvSpPr>
        <xdr:cNvPr id="71" name="テキスト ボックス 70"/>
        <xdr:cNvSpPr txBox="1"/>
      </xdr:nvSpPr>
      <xdr:spPr>
        <a:xfrm>
          <a:off x="4622800" y="32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173,689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54614</xdr:rowOff>
    </xdr:from>
    <xdr:to>
      <xdr:col>3</xdr:col>
      <xdr:colOff>955675</xdr:colOff>
      <xdr:row>18</xdr:row>
      <xdr:rowOff>156214</xdr:rowOff>
    </xdr:to>
    <xdr:sp macro="" textlink="">
      <xdr:nvSpPr>
        <xdr:cNvPr id="72" name="円/楕円 71"/>
        <xdr:cNvSpPr/>
      </xdr:nvSpPr>
      <xdr:spPr bwMode="auto">
        <a:xfrm>
          <a:off x="4254500" y="31883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140991</xdr:rowOff>
    </xdr:from>
    <xdr:ext cx="762000" cy="259045"/>
    <xdr:sp macro="" textlink="">
      <xdr:nvSpPr>
        <xdr:cNvPr id="73" name="テキスト ボックス 72"/>
        <xdr:cNvSpPr txBox="1"/>
      </xdr:nvSpPr>
      <xdr:spPr>
        <a:xfrm>
          <a:off x="3924300" y="327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166,331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51265</xdr:rowOff>
    </xdr:from>
    <xdr:to>
      <xdr:col>3</xdr:col>
      <xdr:colOff>257175</xdr:colOff>
      <xdr:row>18</xdr:row>
      <xdr:rowOff>152865</xdr:rowOff>
    </xdr:to>
    <xdr:sp macro="" textlink="">
      <xdr:nvSpPr>
        <xdr:cNvPr id="74" name="円/楕円 73"/>
        <xdr:cNvSpPr/>
      </xdr:nvSpPr>
      <xdr:spPr bwMode="auto">
        <a:xfrm>
          <a:off x="3556000" y="3184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137642</xdr:rowOff>
    </xdr:from>
    <xdr:ext cx="762000" cy="259045"/>
    <xdr:sp macro="" textlink="">
      <xdr:nvSpPr>
        <xdr:cNvPr id="75" name="テキスト ボックス 74"/>
        <xdr:cNvSpPr txBox="1"/>
      </xdr:nvSpPr>
      <xdr:spPr>
        <a:xfrm>
          <a:off x="3225800" y="3271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168,089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48707</xdr:rowOff>
    </xdr:from>
    <xdr:to>
      <xdr:col>2</xdr:col>
      <xdr:colOff>692150</xdr:colOff>
      <xdr:row>18</xdr:row>
      <xdr:rowOff>150307</xdr:rowOff>
    </xdr:to>
    <xdr:sp macro="" textlink="">
      <xdr:nvSpPr>
        <xdr:cNvPr id="76" name="円/楕円 75"/>
        <xdr:cNvSpPr/>
      </xdr:nvSpPr>
      <xdr:spPr bwMode="auto">
        <a:xfrm>
          <a:off x="2857500" y="3182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135084</xdr:rowOff>
    </xdr:from>
    <xdr:ext cx="762000" cy="259045"/>
    <xdr:sp macro="" textlink="">
      <xdr:nvSpPr>
        <xdr:cNvPr id="77" name="テキスト ボックス 76"/>
        <xdr:cNvSpPr txBox="1"/>
      </xdr:nvSpPr>
      <xdr:spPr>
        <a:xfrm>
          <a:off x="2527300" y="326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169,432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3" name="直線コネクタ 92"/>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65651</xdr:rowOff>
    </xdr:from>
    <xdr:to>
      <xdr:col>4</xdr:col>
      <xdr:colOff>1117600</xdr:colOff>
      <xdr:row>37</xdr:row>
      <xdr:rowOff>239570</xdr:rowOff>
    </xdr:to>
    <xdr:cxnSp macro="">
      <xdr:nvCxnSpPr>
        <xdr:cNvPr id="105" name="直線コネクタ 104"/>
        <xdr:cNvCxnSpPr/>
      </xdr:nvCxnSpPr>
      <xdr:spPr bwMode="auto">
        <a:xfrm flipV="1">
          <a:off x="5651500" y="5990201"/>
          <a:ext cx="0" cy="137406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211647</xdr:rowOff>
    </xdr:from>
    <xdr:ext cx="762000" cy="259045"/>
    <xdr:sp macro="" textlink="">
      <xdr:nvSpPr>
        <xdr:cNvPr id="106" name="人口1人当たり決算額の推移最小値テキスト445"/>
        <xdr:cNvSpPr txBox="1"/>
      </xdr:nvSpPr>
      <xdr:spPr>
        <a:xfrm>
          <a:off x="5740400" y="733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-24,773</a:t>
          </a:r>
          <a:endParaRPr kumimoji="1" lang="ja-JP" altLang="en-US" sz="1000" b="1">
            <a:latin typeface="ＭＳ Ｐゴシック"/>
          </a:endParaRPr>
        </a:p>
      </xdr:txBody>
    </xdr:sp>
    <xdr:clientData/>
  </xdr:oneCellAnchor>
  <xdr:twoCellAnchor>
    <xdr:from>
      <xdr:col>4</xdr:col>
      <xdr:colOff>1028700</xdr:colOff>
      <xdr:row>37</xdr:row>
      <xdr:rowOff>239570</xdr:rowOff>
    </xdr:from>
    <xdr:to>
      <xdr:col>5</xdr:col>
      <xdr:colOff>73025</xdr:colOff>
      <xdr:row>37</xdr:row>
      <xdr:rowOff>239570</xdr:rowOff>
    </xdr:to>
    <xdr:cxnSp macro="">
      <xdr:nvCxnSpPr>
        <xdr:cNvPr id="107" name="直線コネクタ 106"/>
        <xdr:cNvCxnSpPr/>
      </xdr:nvCxnSpPr>
      <xdr:spPr bwMode="auto">
        <a:xfrm>
          <a:off x="5562600" y="73642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323478</xdr:rowOff>
    </xdr:from>
    <xdr:ext cx="762000" cy="259045"/>
    <xdr:sp macro="" textlink="">
      <xdr:nvSpPr>
        <xdr:cNvPr id="108" name="人口1人当たり決算額の推移最大値テキスト445"/>
        <xdr:cNvSpPr txBox="1"/>
      </xdr:nvSpPr>
      <xdr:spPr>
        <a:xfrm>
          <a:off x="5740400" y="573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155,551</a:t>
          </a:r>
          <a:endParaRPr kumimoji="1" lang="ja-JP" altLang="en-US" sz="1000" b="1">
            <a:latin typeface="ＭＳ Ｐゴシック"/>
          </a:endParaRPr>
        </a:p>
      </xdr:txBody>
    </xdr:sp>
    <xdr:clientData/>
  </xdr:oneCellAnchor>
  <xdr:twoCellAnchor>
    <xdr:from>
      <xdr:col>4</xdr:col>
      <xdr:colOff>1028700</xdr:colOff>
      <xdr:row>33</xdr:row>
      <xdr:rowOff>65651</xdr:rowOff>
    </xdr:from>
    <xdr:to>
      <xdr:col>5</xdr:col>
      <xdr:colOff>73025</xdr:colOff>
      <xdr:row>33</xdr:row>
      <xdr:rowOff>65651</xdr:rowOff>
    </xdr:to>
    <xdr:cxnSp macro="">
      <xdr:nvCxnSpPr>
        <xdr:cNvPr id="109" name="直線コネクタ 108"/>
        <xdr:cNvCxnSpPr/>
      </xdr:nvCxnSpPr>
      <xdr:spPr bwMode="auto">
        <a:xfrm>
          <a:off x="5562600" y="59902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46083</xdr:rowOff>
    </xdr:from>
    <xdr:to>
      <xdr:col>4</xdr:col>
      <xdr:colOff>1117600</xdr:colOff>
      <xdr:row>36</xdr:row>
      <xdr:rowOff>52849</xdr:rowOff>
    </xdr:to>
    <xdr:cxnSp macro="">
      <xdr:nvCxnSpPr>
        <xdr:cNvPr id="110" name="直線コネクタ 109"/>
        <xdr:cNvCxnSpPr/>
      </xdr:nvCxnSpPr>
      <xdr:spPr bwMode="auto">
        <a:xfrm>
          <a:off x="5003800" y="6999333"/>
          <a:ext cx="647700" cy="67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36804</xdr:rowOff>
    </xdr:from>
    <xdr:ext cx="762000" cy="259045"/>
    <xdr:sp macro="" textlink="">
      <xdr:nvSpPr>
        <xdr:cNvPr id="111" name="人口1人当たり決算額の推移平均値テキスト445"/>
        <xdr:cNvSpPr txBox="1"/>
      </xdr:nvSpPr>
      <xdr:spPr>
        <a:xfrm>
          <a:off x="5740400" y="6647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42,339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191727</xdr:rowOff>
    </xdr:from>
    <xdr:to>
      <xdr:col>5</xdr:col>
      <xdr:colOff>34925</xdr:colOff>
      <xdr:row>35</xdr:row>
      <xdr:rowOff>293327</xdr:rowOff>
    </xdr:to>
    <xdr:sp macro="" textlink="">
      <xdr:nvSpPr>
        <xdr:cNvPr id="112" name="フローチャート : 判断 111"/>
        <xdr:cNvSpPr/>
      </xdr:nvSpPr>
      <xdr:spPr bwMode="auto">
        <a:xfrm>
          <a:off x="5600700" y="68020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36680</xdr:rowOff>
    </xdr:from>
    <xdr:to>
      <xdr:col>4</xdr:col>
      <xdr:colOff>469900</xdr:colOff>
      <xdr:row>36</xdr:row>
      <xdr:rowOff>46083</xdr:rowOff>
    </xdr:to>
    <xdr:cxnSp macro="">
      <xdr:nvCxnSpPr>
        <xdr:cNvPr id="113" name="直線コネクタ 112"/>
        <xdr:cNvCxnSpPr/>
      </xdr:nvCxnSpPr>
      <xdr:spPr bwMode="auto">
        <a:xfrm>
          <a:off x="4305300" y="6989930"/>
          <a:ext cx="698500" cy="9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167465</xdr:rowOff>
    </xdr:from>
    <xdr:to>
      <xdr:col>4</xdr:col>
      <xdr:colOff>520700</xdr:colOff>
      <xdr:row>35</xdr:row>
      <xdr:rowOff>269065</xdr:rowOff>
    </xdr:to>
    <xdr:sp macro="" textlink="">
      <xdr:nvSpPr>
        <xdr:cNvPr id="114" name="フローチャート : 判断 113"/>
        <xdr:cNvSpPr/>
      </xdr:nvSpPr>
      <xdr:spPr bwMode="auto">
        <a:xfrm>
          <a:off x="49530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279242</xdr:rowOff>
    </xdr:from>
    <xdr:ext cx="736600" cy="259045"/>
    <xdr:sp macro="" textlink="">
      <xdr:nvSpPr>
        <xdr:cNvPr id="115" name="テキスト ボックス 114"/>
        <xdr:cNvSpPr txBox="1"/>
      </xdr:nvSpPr>
      <xdr:spPr>
        <a:xfrm>
          <a:off x="4622800" y="6546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304416</xdr:rowOff>
    </xdr:from>
    <xdr:to>
      <xdr:col>3</xdr:col>
      <xdr:colOff>904875</xdr:colOff>
      <xdr:row>36</xdr:row>
      <xdr:rowOff>36680</xdr:rowOff>
    </xdr:to>
    <xdr:cxnSp macro="">
      <xdr:nvCxnSpPr>
        <xdr:cNvPr id="116" name="直線コネクタ 115"/>
        <xdr:cNvCxnSpPr/>
      </xdr:nvCxnSpPr>
      <xdr:spPr bwMode="auto">
        <a:xfrm>
          <a:off x="3606800" y="6914766"/>
          <a:ext cx="698500" cy="751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128687</xdr:rowOff>
    </xdr:from>
    <xdr:to>
      <xdr:col>3</xdr:col>
      <xdr:colOff>955675</xdr:colOff>
      <xdr:row>35</xdr:row>
      <xdr:rowOff>230287</xdr:rowOff>
    </xdr:to>
    <xdr:sp macro="" textlink="">
      <xdr:nvSpPr>
        <xdr:cNvPr id="117" name="フローチャート : 判断 116"/>
        <xdr:cNvSpPr/>
      </xdr:nvSpPr>
      <xdr:spPr bwMode="auto">
        <a:xfrm>
          <a:off x="42545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240464</xdr:rowOff>
    </xdr:from>
    <xdr:ext cx="762000" cy="259045"/>
    <xdr:sp macro="" textlink="">
      <xdr:nvSpPr>
        <xdr:cNvPr id="118" name="テキスト ボックス 117"/>
        <xdr:cNvSpPr txBox="1"/>
      </xdr:nvSpPr>
      <xdr:spPr>
        <a:xfrm>
          <a:off x="3924300" y="650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304416</xdr:rowOff>
    </xdr:from>
    <xdr:to>
      <xdr:col>3</xdr:col>
      <xdr:colOff>206375</xdr:colOff>
      <xdr:row>35</xdr:row>
      <xdr:rowOff>329852</xdr:rowOff>
    </xdr:to>
    <xdr:cxnSp macro="">
      <xdr:nvCxnSpPr>
        <xdr:cNvPr id="119" name="直線コネクタ 118"/>
        <xdr:cNvCxnSpPr/>
      </xdr:nvCxnSpPr>
      <xdr:spPr bwMode="auto">
        <a:xfrm flipV="1">
          <a:off x="2908300" y="6914766"/>
          <a:ext cx="698500" cy="25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111847</xdr:rowOff>
    </xdr:from>
    <xdr:to>
      <xdr:col>3</xdr:col>
      <xdr:colOff>257175</xdr:colOff>
      <xdr:row>35</xdr:row>
      <xdr:rowOff>213447</xdr:rowOff>
    </xdr:to>
    <xdr:sp macro="" textlink="">
      <xdr:nvSpPr>
        <xdr:cNvPr id="120" name="フローチャート : 判断 119"/>
        <xdr:cNvSpPr/>
      </xdr:nvSpPr>
      <xdr:spPr bwMode="auto">
        <a:xfrm>
          <a:off x="35560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223624</xdr:rowOff>
    </xdr:from>
    <xdr:ext cx="762000" cy="259045"/>
    <xdr:sp macro="" textlink="">
      <xdr:nvSpPr>
        <xdr:cNvPr id="121" name="テキスト ボックス 120"/>
        <xdr:cNvSpPr txBox="1"/>
      </xdr:nvSpPr>
      <xdr:spPr>
        <a:xfrm>
          <a:off x="32258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63132</xdr:rowOff>
    </xdr:from>
    <xdr:to>
      <xdr:col>2</xdr:col>
      <xdr:colOff>692150</xdr:colOff>
      <xdr:row>35</xdr:row>
      <xdr:rowOff>164732</xdr:rowOff>
    </xdr:to>
    <xdr:sp macro="" textlink="">
      <xdr:nvSpPr>
        <xdr:cNvPr id="122" name="フローチャート : 判断 121"/>
        <xdr:cNvSpPr/>
      </xdr:nvSpPr>
      <xdr:spPr bwMode="auto">
        <a:xfrm>
          <a:off x="28575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174909</xdr:rowOff>
    </xdr:from>
    <xdr:ext cx="762000" cy="259045"/>
    <xdr:sp macro="" textlink="">
      <xdr:nvSpPr>
        <xdr:cNvPr id="123" name="テキスト ボックス 122"/>
        <xdr:cNvSpPr txBox="1"/>
      </xdr:nvSpPr>
      <xdr:spPr>
        <a:xfrm>
          <a:off x="25273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2049</xdr:rowOff>
    </xdr:from>
    <xdr:to>
      <xdr:col>5</xdr:col>
      <xdr:colOff>34925</xdr:colOff>
      <xdr:row>36</xdr:row>
      <xdr:rowOff>103649</xdr:rowOff>
    </xdr:to>
    <xdr:sp macro="" textlink="">
      <xdr:nvSpPr>
        <xdr:cNvPr id="129" name="円/楕円 128"/>
        <xdr:cNvSpPr/>
      </xdr:nvSpPr>
      <xdr:spPr bwMode="auto">
        <a:xfrm>
          <a:off x="5600700" y="69552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317026</xdr:rowOff>
    </xdr:from>
    <xdr:ext cx="762000" cy="259045"/>
    <xdr:sp macro="" textlink="">
      <xdr:nvSpPr>
        <xdr:cNvPr id="130" name="人口1人当たり決算額の推移該当値テキスト445"/>
        <xdr:cNvSpPr txBox="1"/>
      </xdr:nvSpPr>
      <xdr:spPr>
        <a:xfrm>
          <a:off x="5740400" y="6927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22,231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338183</xdr:rowOff>
    </xdr:from>
    <xdr:to>
      <xdr:col>4</xdr:col>
      <xdr:colOff>520700</xdr:colOff>
      <xdr:row>36</xdr:row>
      <xdr:rowOff>96883</xdr:rowOff>
    </xdr:to>
    <xdr:sp macro="" textlink="">
      <xdr:nvSpPr>
        <xdr:cNvPr id="131" name="円/楕円 130"/>
        <xdr:cNvSpPr/>
      </xdr:nvSpPr>
      <xdr:spPr bwMode="auto">
        <a:xfrm>
          <a:off x="4953000" y="6948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81660</xdr:rowOff>
    </xdr:from>
    <xdr:ext cx="736600" cy="259045"/>
    <xdr:sp macro="" textlink="">
      <xdr:nvSpPr>
        <xdr:cNvPr id="132" name="テキスト ボックス 131"/>
        <xdr:cNvSpPr txBox="1"/>
      </xdr:nvSpPr>
      <xdr:spPr>
        <a:xfrm>
          <a:off x="4622800" y="7034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23,119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328780</xdr:rowOff>
    </xdr:from>
    <xdr:to>
      <xdr:col>3</xdr:col>
      <xdr:colOff>955675</xdr:colOff>
      <xdr:row>36</xdr:row>
      <xdr:rowOff>87480</xdr:rowOff>
    </xdr:to>
    <xdr:sp macro="" textlink="">
      <xdr:nvSpPr>
        <xdr:cNvPr id="133" name="円/楕円 132"/>
        <xdr:cNvSpPr/>
      </xdr:nvSpPr>
      <xdr:spPr bwMode="auto">
        <a:xfrm>
          <a:off x="4254500" y="6939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72257</xdr:rowOff>
    </xdr:from>
    <xdr:ext cx="762000" cy="259045"/>
    <xdr:sp macro="" textlink="">
      <xdr:nvSpPr>
        <xdr:cNvPr id="134" name="テキスト ボックス 133"/>
        <xdr:cNvSpPr txBox="1"/>
      </xdr:nvSpPr>
      <xdr:spPr>
        <a:xfrm>
          <a:off x="3924300" y="7025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24,353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253616</xdr:rowOff>
    </xdr:from>
    <xdr:to>
      <xdr:col>3</xdr:col>
      <xdr:colOff>257175</xdr:colOff>
      <xdr:row>36</xdr:row>
      <xdr:rowOff>12316</xdr:rowOff>
    </xdr:to>
    <xdr:sp macro="" textlink="">
      <xdr:nvSpPr>
        <xdr:cNvPr id="135" name="円/楕円 134"/>
        <xdr:cNvSpPr/>
      </xdr:nvSpPr>
      <xdr:spPr bwMode="auto">
        <a:xfrm>
          <a:off x="3556000" y="6863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339993</xdr:rowOff>
    </xdr:from>
    <xdr:ext cx="762000" cy="259045"/>
    <xdr:sp macro="" textlink="">
      <xdr:nvSpPr>
        <xdr:cNvPr id="136" name="テキスト ボックス 135"/>
        <xdr:cNvSpPr txBox="1"/>
      </xdr:nvSpPr>
      <xdr:spPr>
        <a:xfrm>
          <a:off x="3225800" y="695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34,217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279052</xdr:rowOff>
    </xdr:from>
    <xdr:to>
      <xdr:col>2</xdr:col>
      <xdr:colOff>692150</xdr:colOff>
      <xdr:row>36</xdr:row>
      <xdr:rowOff>37752</xdr:rowOff>
    </xdr:to>
    <xdr:sp macro="" textlink="">
      <xdr:nvSpPr>
        <xdr:cNvPr id="137" name="円/楕円 136"/>
        <xdr:cNvSpPr/>
      </xdr:nvSpPr>
      <xdr:spPr bwMode="auto">
        <a:xfrm>
          <a:off x="2857500" y="6889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22529</xdr:rowOff>
    </xdr:from>
    <xdr:ext cx="762000" cy="259045"/>
    <xdr:sp macro="" textlink="">
      <xdr:nvSpPr>
        <xdr:cNvPr id="138" name="テキスト ボックス 137"/>
        <xdr:cNvSpPr txBox="1"/>
      </xdr:nvSpPr>
      <xdr:spPr>
        <a:xfrm>
          <a:off x="2527300" y="6975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青森県横浜町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4,775
4,754
126.38
5,158,112
5,106,560
31,669
2,348,029
3,239,026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133/147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59,853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128105</xdr:rowOff>
    </xdr:from>
    <xdr:ext cx="595419" cy="259045"/>
    <xdr:sp macro="" textlink="">
      <xdr:nvSpPr>
        <xdr:cNvPr id="44" name="テキスト ボックス 43"/>
        <xdr:cNvSpPr txBox="1"/>
      </xdr:nvSpPr>
      <xdr:spPr>
        <a:xfrm>
          <a:off x="166581" y="6643205"/>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6" name="テキスト ボックス 45"/>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76221</xdr:rowOff>
    </xdr:from>
    <xdr:to>
      <xdr:col>6</xdr:col>
      <xdr:colOff>510540</xdr:colOff>
      <xdr:row>39</xdr:row>
      <xdr:rowOff>154098</xdr:rowOff>
    </xdr:to>
    <xdr:cxnSp macro="">
      <xdr:nvCxnSpPr>
        <xdr:cNvPr id="58" name="直線コネクタ 57"/>
        <xdr:cNvCxnSpPr/>
      </xdr:nvCxnSpPr>
      <xdr:spPr>
        <a:xfrm flipV="1">
          <a:off x="4633595" y="5219721"/>
          <a:ext cx="1270" cy="1620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157925</xdr:rowOff>
    </xdr:from>
    <xdr:ext cx="534377" cy="259045"/>
    <xdr:sp macro="" textlink="">
      <xdr:nvSpPr>
        <xdr:cNvPr id="59" name="人件費最小値テキスト"/>
        <xdr:cNvSpPr txBox="1"/>
      </xdr:nvSpPr>
      <xdr:spPr>
        <a:xfrm>
          <a:off x="4686300" y="6844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83,091</a:t>
          </a:r>
          <a:endParaRPr kumimoji="1" lang="ja-JP" altLang="en-US" sz="1000" b="1">
            <a:latin typeface="ＭＳ Ｐゴシック"/>
          </a:endParaRPr>
        </a:p>
      </xdr:txBody>
    </xdr:sp>
    <xdr:clientData/>
  </xdr:oneCellAnchor>
  <xdr:twoCellAnchor>
    <xdr:from>
      <xdr:col>6</xdr:col>
      <xdr:colOff>422275</xdr:colOff>
      <xdr:row>39</xdr:row>
      <xdr:rowOff>154098</xdr:rowOff>
    </xdr:from>
    <xdr:to>
      <xdr:col>6</xdr:col>
      <xdr:colOff>600075</xdr:colOff>
      <xdr:row>39</xdr:row>
      <xdr:rowOff>154098</xdr:rowOff>
    </xdr:to>
    <xdr:cxnSp macro="">
      <xdr:nvCxnSpPr>
        <xdr:cNvPr id="60" name="直線コネクタ 59"/>
        <xdr:cNvCxnSpPr/>
      </xdr:nvCxnSpPr>
      <xdr:spPr>
        <a:xfrm>
          <a:off x="4546600" y="6840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22898</xdr:rowOff>
    </xdr:from>
    <xdr:ext cx="599010" cy="259045"/>
    <xdr:sp macro="" textlink="">
      <xdr:nvSpPr>
        <xdr:cNvPr id="61" name="人件費最大値テキスト"/>
        <xdr:cNvSpPr txBox="1"/>
      </xdr:nvSpPr>
      <xdr:spPr>
        <a:xfrm>
          <a:off x="4686300" y="4994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579,438</a:t>
          </a:r>
          <a:endParaRPr kumimoji="1" lang="ja-JP" altLang="en-US" sz="1000" b="1">
            <a:latin typeface="ＭＳ Ｐゴシック"/>
          </a:endParaRPr>
        </a:p>
      </xdr:txBody>
    </xdr:sp>
    <xdr:clientData/>
  </xdr:oneCellAnchor>
  <xdr:twoCellAnchor>
    <xdr:from>
      <xdr:col>6</xdr:col>
      <xdr:colOff>422275</xdr:colOff>
      <xdr:row>30</xdr:row>
      <xdr:rowOff>76221</xdr:rowOff>
    </xdr:from>
    <xdr:to>
      <xdr:col>6</xdr:col>
      <xdr:colOff>600075</xdr:colOff>
      <xdr:row>30</xdr:row>
      <xdr:rowOff>76221</xdr:rowOff>
    </xdr:to>
    <xdr:cxnSp macro="">
      <xdr:nvCxnSpPr>
        <xdr:cNvPr id="62" name="直線コネクタ 61"/>
        <xdr:cNvCxnSpPr/>
      </xdr:nvCxnSpPr>
      <xdr:spPr>
        <a:xfrm>
          <a:off x="4546600" y="5219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39</xdr:row>
      <xdr:rowOff>2919</xdr:rowOff>
    </xdr:from>
    <xdr:to>
      <xdr:col>6</xdr:col>
      <xdr:colOff>511175</xdr:colOff>
      <xdr:row>39</xdr:row>
      <xdr:rowOff>3039</xdr:rowOff>
    </xdr:to>
    <xdr:cxnSp macro="">
      <xdr:nvCxnSpPr>
        <xdr:cNvPr id="63" name="直線コネクタ 62"/>
        <xdr:cNvCxnSpPr/>
      </xdr:nvCxnSpPr>
      <xdr:spPr>
        <a:xfrm flipV="1">
          <a:off x="3797300" y="6689469"/>
          <a:ext cx="838200" cy="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129232</xdr:rowOff>
    </xdr:from>
    <xdr:ext cx="599010" cy="259045"/>
    <xdr:sp macro="" textlink="">
      <xdr:nvSpPr>
        <xdr:cNvPr id="64" name="人件費平均値テキスト"/>
        <xdr:cNvSpPr txBox="1"/>
      </xdr:nvSpPr>
      <xdr:spPr>
        <a:xfrm>
          <a:off x="4686300" y="63014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187,155</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106355</xdr:rowOff>
    </xdr:from>
    <xdr:to>
      <xdr:col>6</xdr:col>
      <xdr:colOff>561975</xdr:colOff>
      <xdr:row>38</xdr:row>
      <xdr:rowOff>36505</xdr:rowOff>
    </xdr:to>
    <xdr:sp macro="" textlink="">
      <xdr:nvSpPr>
        <xdr:cNvPr id="65" name="フローチャート : 判断 64"/>
        <xdr:cNvSpPr/>
      </xdr:nvSpPr>
      <xdr:spPr>
        <a:xfrm>
          <a:off x="4584700" y="64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39</xdr:row>
      <xdr:rowOff>3039</xdr:rowOff>
    </xdr:from>
    <xdr:to>
      <xdr:col>5</xdr:col>
      <xdr:colOff>358775</xdr:colOff>
      <xdr:row>39</xdr:row>
      <xdr:rowOff>13102</xdr:rowOff>
    </xdr:to>
    <xdr:cxnSp macro="">
      <xdr:nvCxnSpPr>
        <xdr:cNvPr id="66" name="直線コネクタ 65"/>
        <xdr:cNvCxnSpPr/>
      </xdr:nvCxnSpPr>
      <xdr:spPr>
        <a:xfrm flipV="1">
          <a:off x="2908300" y="6689589"/>
          <a:ext cx="889000" cy="10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98929</xdr:rowOff>
    </xdr:from>
    <xdr:to>
      <xdr:col>5</xdr:col>
      <xdr:colOff>409575</xdr:colOff>
      <xdr:row>38</xdr:row>
      <xdr:rowOff>29079</xdr:rowOff>
    </xdr:to>
    <xdr:sp macro="" textlink="">
      <xdr:nvSpPr>
        <xdr:cNvPr id="67" name="フローチャート : 判断 66"/>
        <xdr:cNvSpPr/>
      </xdr:nvSpPr>
      <xdr:spPr>
        <a:xfrm>
          <a:off x="3746500" y="6442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36</xdr:row>
      <xdr:rowOff>45606</xdr:rowOff>
    </xdr:from>
    <xdr:ext cx="599010" cy="259045"/>
    <xdr:sp macro="" textlink="">
      <xdr:nvSpPr>
        <xdr:cNvPr id="68" name="テキスト ボックス 67"/>
        <xdr:cNvSpPr txBox="1"/>
      </xdr:nvSpPr>
      <xdr:spPr>
        <a:xfrm>
          <a:off x="3497794" y="6217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189,429</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162292</xdr:rowOff>
    </xdr:from>
    <xdr:to>
      <xdr:col>4</xdr:col>
      <xdr:colOff>155575</xdr:colOff>
      <xdr:row>39</xdr:row>
      <xdr:rowOff>13102</xdr:rowOff>
    </xdr:to>
    <xdr:cxnSp macro="">
      <xdr:nvCxnSpPr>
        <xdr:cNvPr id="69" name="直線コネクタ 68"/>
        <xdr:cNvCxnSpPr/>
      </xdr:nvCxnSpPr>
      <xdr:spPr>
        <a:xfrm>
          <a:off x="2019300" y="6677392"/>
          <a:ext cx="889000" cy="22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117210</xdr:rowOff>
    </xdr:from>
    <xdr:to>
      <xdr:col>4</xdr:col>
      <xdr:colOff>206375</xdr:colOff>
      <xdr:row>38</xdr:row>
      <xdr:rowOff>47360</xdr:rowOff>
    </xdr:to>
    <xdr:sp macro="" textlink="">
      <xdr:nvSpPr>
        <xdr:cNvPr id="70" name="フローチャート : 判断 69"/>
        <xdr:cNvSpPr/>
      </xdr:nvSpPr>
      <xdr:spPr>
        <a:xfrm>
          <a:off x="2857500" y="646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36</xdr:row>
      <xdr:rowOff>63887</xdr:rowOff>
    </xdr:from>
    <xdr:ext cx="599010" cy="259045"/>
    <xdr:sp macro="" textlink="">
      <xdr:nvSpPr>
        <xdr:cNvPr id="71" name="テキスト ボックス 70"/>
        <xdr:cNvSpPr txBox="1"/>
      </xdr:nvSpPr>
      <xdr:spPr>
        <a:xfrm>
          <a:off x="2608794" y="6236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183,831</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158069</xdr:rowOff>
    </xdr:from>
    <xdr:to>
      <xdr:col>2</xdr:col>
      <xdr:colOff>638175</xdr:colOff>
      <xdr:row>38</xdr:row>
      <xdr:rowOff>162292</xdr:rowOff>
    </xdr:to>
    <xdr:cxnSp macro="">
      <xdr:nvCxnSpPr>
        <xdr:cNvPr id="72" name="直線コネクタ 71"/>
        <xdr:cNvCxnSpPr/>
      </xdr:nvCxnSpPr>
      <xdr:spPr>
        <a:xfrm>
          <a:off x="1130300" y="6673169"/>
          <a:ext cx="889000" cy="4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125705</xdr:rowOff>
    </xdr:from>
    <xdr:to>
      <xdr:col>3</xdr:col>
      <xdr:colOff>3175</xdr:colOff>
      <xdr:row>38</xdr:row>
      <xdr:rowOff>55855</xdr:rowOff>
    </xdr:to>
    <xdr:sp macro="" textlink="">
      <xdr:nvSpPr>
        <xdr:cNvPr id="73" name="フローチャート : 判断 72"/>
        <xdr:cNvSpPr/>
      </xdr:nvSpPr>
      <xdr:spPr>
        <a:xfrm>
          <a:off x="1968500" y="6469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72382</xdr:rowOff>
    </xdr:from>
    <xdr:ext cx="599010" cy="259045"/>
    <xdr:sp macro="" textlink="">
      <xdr:nvSpPr>
        <xdr:cNvPr id="74" name="テキスト ボックス 73"/>
        <xdr:cNvSpPr txBox="1"/>
      </xdr:nvSpPr>
      <xdr:spPr>
        <a:xfrm>
          <a:off x="1719794" y="6244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181,230</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129120</xdr:rowOff>
    </xdr:from>
    <xdr:to>
      <xdr:col>1</xdr:col>
      <xdr:colOff>485775</xdr:colOff>
      <xdr:row>38</xdr:row>
      <xdr:rowOff>59271</xdr:rowOff>
    </xdr:to>
    <xdr:sp macro="" textlink="">
      <xdr:nvSpPr>
        <xdr:cNvPr id="75" name="フローチャート : 判断 74"/>
        <xdr:cNvSpPr/>
      </xdr:nvSpPr>
      <xdr:spPr>
        <a:xfrm>
          <a:off x="1079500" y="647277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36</xdr:row>
      <xdr:rowOff>75797</xdr:rowOff>
    </xdr:from>
    <xdr:ext cx="599010" cy="259045"/>
    <xdr:sp macro="" textlink="">
      <xdr:nvSpPr>
        <xdr:cNvPr id="76" name="テキスト ボックス 75"/>
        <xdr:cNvSpPr txBox="1"/>
      </xdr:nvSpPr>
      <xdr:spPr>
        <a:xfrm>
          <a:off x="830794" y="6247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180,184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38</xdr:row>
      <xdr:rowOff>123569</xdr:rowOff>
    </xdr:from>
    <xdr:to>
      <xdr:col>6</xdr:col>
      <xdr:colOff>561975</xdr:colOff>
      <xdr:row>39</xdr:row>
      <xdr:rowOff>53719</xdr:rowOff>
    </xdr:to>
    <xdr:sp macro="" textlink="">
      <xdr:nvSpPr>
        <xdr:cNvPr id="82" name="円/楕円 81"/>
        <xdr:cNvSpPr/>
      </xdr:nvSpPr>
      <xdr:spPr>
        <a:xfrm>
          <a:off x="4584700" y="6638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101996</xdr:rowOff>
    </xdr:from>
    <xdr:ext cx="599010" cy="259045"/>
    <xdr:sp macro="" textlink="">
      <xdr:nvSpPr>
        <xdr:cNvPr id="83" name="人件費該当値テキスト"/>
        <xdr:cNvSpPr txBox="1"/>
      </xdr:nvSpPr>
      <xdr:spPr>
        <a:xfrm>
          <a:off x="4686300" y="6617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129,384</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123689</xdr:rowOff>
    </xdr:from>
    <xdr:to>
      <xdr:col>5</xdr:col>
      <xdr:colOff>409575</xdr:colOff>
      <xdr:row>39</xdr:row>
      <xdr:rowOff>53839</xdr:rowOff>
    </xdr:to>
    <xdr:sp macro="" textlink="">
      <xdr:nvSpPr>
        <xdr:cNvPr id="84" name="円/楕円 83"/>
        <xdr:cNvSpPr/>
      </xdr:nvSpPr>
      <xdr:spPr>
        <a:xfrm>
          <a:off x="3746500" y="663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39</xdr:row>
      <xdr:rowOff>44966</xdr:rowOff>
    </xdr:from>
    <xdr:ext cx="599010" cy="259045"/>
    <xdr:sp macro="" textlink="">
      <xdr:nvSpPr>
        <xdr:cNvPr id="85" name="テキスト ボックス 84"/>
        <xdr:cNvSpPr txBox="1"/>
      </xdr:nvSpPr>
      <xdr:spPr>
        <a:xfrm>
          <a:off x="3497794" y="6731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129,347</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133752</xdr:rowOff>
    </xdr:from>
    <xdr:to>
      <xdr:col>4</xdr:col>
      <xdr:colOff>206375</xdr:colOff>
      <xdr:row>39</xdr:row>
      <xdr:rowOff>63902</xdr:rowOff>
    </xdr:to>
    <xdr:sp macro="" textlink="">
      <xdr:nvSpPr>
        <xdr:cNvPr id="86" name="円/楕円 85"/>
        <xdr:cNvSpPr/>
      </xdr:nvSpPr>
      <xdr:spPr>
        <a:xfrm>
          <a:off x="2857500" y="6648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39</xdr:row>
      <xdr:rowOff>55029</xdr:rowOff>
    </xdr:from>
    <xdr:ext cx="599010" cy="259045"/>
    <xdr:sp macro="" textlink="">
      <xdr:nvSpPr>
        <xdr:cNvPr id="87" name="テキスト ボックス 86"/>
        <xdr:cNvSpPr txBox="1"/>
      </xdr:nvSpPr>
      <xdr:spPr>
        <a:xfrm>
          <a:off x="2608794" y="6741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126,266</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111492</xdr:rowOff>
    </xdr:from>
    <xdr:to>
      <xdr:col>3</xdr:col>
      <xdr:colOff>3175</xdr:colOff>
      <xdr:row>39</xdr:row>
      <xdr:rowOff>41642</xdr:rowOff>
    </xdr:to>
    <xdr:sp macro="" textlink="">
      <xdr:nvSpPr>
        <xdr:cNvPr id="88" name="円/楕円 87"/>
        <xdr:cNvSpPr/>
      </xdr:nvSpPr>
      <xdr:spPr>
        <a:xfrm>
          <a:off x="1968500" y="6626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39</xdr:row>
      <xdr:rowOff>32769</xdr:rowOff>
    </xdr:from>
    <xdr:ext cx="599010" cy="259045"/>
    <xdr:sp macro="" textlink="">
      <xdr:nvSpPr>
        <xdr:cNvPr id="89" name="テキスト ボックス 88"/>
        <xdr:cNvSpPr txBox="1"/>
      </xdr:nvSpPr>
      <xdr:spPr>
        <a:xfrm>
          <a:off x="1719794" y="6719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133,082</a:t>
          </a:r>
          <a:endParaRPr kumimoji="1" lang="ja-JP" altLang="en-US" sz="1000" b="1">
            <a:solidFill>
              <a:srgbClr val="FF0000"/>
            </a:solidFill>
            <a:latin typeface="ＭＳ Ｐゴシック"/>
          </a:endParaRPr>
        </a:p>
      </xdr:txBody>
    </xdr:sp>
    <xdr:clientData/>
  </xdr:oneCellAnchor>
  <xdr:twoCellAnchor>
    <xdr:from>
      <xdr:col>1</xdr:col>
      <xdr:colOff>384175</xdr:colOff>
      <xdr:row>38</xdr:row>
      <xdr:rowOff>107269</xdr:rowOff>
    </xdr:from>
    <xdr:to>
      <xdr:col>1</xdr:col>
      <xdr:colOff>485775</xdr:colOff>
      <xdr:row>39</xdr:row>
      <xdr:rowOff>37419</xdr:rowOff>
    </xdr:to>
    <xdr:sp macro="" textlink="">
      <xdr:nvSpPr>
        <xdr:cNvPr id="90" name="円/楕円 89"/>
        <xdr:cNvSpPr/>
      </xdr:nvSpPr>
      <xdr:spPr>
        <a:xfrm>
          <a:off x="1079500" y="6622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39</xdr:row>
      <xdr:rowOff>28546</xdr:rowOff>
    </xdr:from>
    <xdr:ext cx="599010" cy="259045"/>
    <xdr:sp macro="" textlink="">
      <xdr:nvSpPr>
        <xdr:cNvPr id="91" name="テキスト ボックス 90"/>
        <xdr:cNvSpPr txBox="1"/>
      </xdr:nvSpPr>
      <xdr:spPr>
        <a:xfrm>
          <a:off x="830794" y="6715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134,375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134/147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59,366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2" name="直線コネクタ 101"/>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3" name="テキスト ボックス 102"/>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4" name="直線コネクタ 103"/>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6" name="直線コネクタ 105"/>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8" name="直線コネクタ 107"/>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0" name="直線コネクタ 109"/>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2" name="直線コネクタ 111"/>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3" name="テキスト ボックス 112"/>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4" name="直線コネクタ 11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5" name="テキスト ボックス 114"/>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6"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168979</xdr:rowOff>
    </xdr:from>
    <xdr:to>
      <xdr:col>6</xdr:col>
      <xdr:colOff>510540</xdr:colOff>
      <xdr:row>58</xdr:row>
      <xdr:rowOff>153388</xdr:rowOff>
    </xdr:to>
    <xdr:cxnSp macro="">
      <xdr:nvCxnSpPr>
        <xdr:cNvPr id="117" name="直線コネクタ 116"/>
        <xdr:cNvCxnSpPr/>
      </xdr:nvCxnSpPr>
      <xdr:spPr>
        <a:xfrm flipV="1">
          <a:off x="4633595" y="8570029"/>
          <a:ext cx="1270" cy="1527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157215</xdr:rowOff>
    </xdr:from>
    <xdr:ext cx="534377" cy="259045"/>
    <xdr:sp macro="" textlink="">
      <xdr:nvSpPr>
        <xdr:cNvPr id="118" name="物件費最小値テキスト"/>
        <xdr:cNvSpPr txBox="1"/>
      </xdr:nvSpPr>
      <xdr:spPr>
        <a:xfrm>
          <a:off x="4686300" y="10101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71,617</a:t>
          </a:r>
          <a:endParaRPr kumimoji="1" lang="ja-JP" altLang="en-US" sz="1000" b="1">
            <a:latin typeface="ＭＳ Ｐゴシック"/>
          </a:endParaRPr>
        </a:p>
      </xdr:txBody>
    </xdr:sp>
    <xdr:clientData/>
  </xdr:oneCellAnchor>
  <xdr:twoCellAnchor>
    <xdr:from>
      <xdr:col>6</xdr:col>
      <xdr:colOff>422275</xdr:colOff>
      <xdr:row>58</xdr:row>
      <xdr:rowOff>153388</xdr:rowOff>
    </xdr:from>
    <xdr:to>
      <xdr:col>6</xdr:col>
      <xdr:colOff>600075</xdr:colOff>
      <xdr:row>58</xdr:row>
      <xdr:rowOff>153388</xdr:rowOff>
    </xdr:to>
    <xdr:cxnSp macro="">
      <xdr:nvCxnSpPr>
        <xdr:cNvPr id="119" name="直線コネクタ 118"/>
        <xdr:cNvCxnSpPr/>
      </xdr:nvCxnSpPr>
      <xdr:spPr>
        <a:xfrm>
          <a:off x="4546600" y="10097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115656</xdr:rowOff>
    </xdr:from>
    <xdr:ext cx="690189" cy="259045"/>
    <xdr:sp macro="" textlink="">
      <xdr:nvSpPr>
        <xdr:cNvPr id="120" name="物件費最大値テキスト"/>
        <xdr:cNvSpPr txBox="1"/>
      </xdr:nvSpPr>
      <xdr:spPr>
        <a:xfrm>
          <a:off x="4686300" y="83452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1,007,069</a:t>
          </a:r>
          <a:endParaRPr kumimoji="1" lang="ja-JP" altLang="en-US" sz="1000" b="1">
            <a:latin typeface="ＭＳ Ｐゴシック"/>
          </a:endParaRPr>
        </a:p>
      </xdr:txBody>
    </xdr:sp>
    <xdr:clientData/>
  </xdr:oneCellAnchor>
  <xdr:twoCellAnchor>
    <xdr:from>
      <xdr:col>6</xdr:col>
      <xdr:colOff>422275</xdr:colOff>
      <xdr:row>49</xdr:row>
      <xdr:rowOff>168979</xdr:rowOff>
    </xdr:from>
    <xdr:to>
      <xdr:col>6</xdr:col>
      <xdr:colOff>600075</xdr:colOff>
      <xdr:row>49</xdr:row>
      <xdr:rowOff>168979</xdr:rowOff>
    </xdr:to>
    <xdr:cxnSp macro="">
      <xdr:nvCxnSpPr>
        <xdr:cNvPr id="121" name="直線コネクタ 120"/>
        <xdr:cNvCxnSpPr/>
      </xdr:nvCxnSpPr>
      <xdr:spPr>
        <a:xfrm>
          <a:off x="4546600" y="8570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66360</xdr:rowOff>
    </xdr:from>
    <xdr:to>
      <xdr:col>6</xdr:col>
      <xdr:colOff>511175</xdr:colOff>
      <xdr:row>58</xdr:row>
      <xdr:rowOff>89841</xdr:rowOff>
    </xdr:to>
    <xdr:cxnSp macro="">
      <xdr:nvCxnSpPr>
        <xdr:cNvPr id="122" name="直線コネクタ 121"/>
        <xdr:cNvCxnSpPr/>
      </xdr:nvCxnSpPr>
      <xdr:spPr>
        <a:xfrm flipV="1">
          <a:off x="3797300" y="10010460"/>
          <a:ext cx="838200" cy="23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102574</xdr:rowOff>
    </xdr:from>
    <xdr:ext cx="599010" cy="259045"/>
    <xdr:sp macro="" textlink="">
      <xdr:nvSpPr>
        <xdr:cNvPr id="123" name="物件費平均値テキスト"/>
        <xdr:cNvSpPr txBox="1"/>
      </xdr:nvSpPr>
      <xdr:spPr>
        <a:xfrm>
          <a:off x="4686300" y="97037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190,636</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79697</xdr:rowOff>
    </xdr:from>
    <xdr:to>
      <xdr:col>6</xdr:col>
      <xdr:colOff>561975</xdr:colOff>
      <xdr:row>58</xdr:row>
      <xdr:rowOff>9847</xdr:rowOff>
    </xdr:to>
    <xdr:sp macro="" textlink="">
      <xdr:nvSpPr>
        <xdr:cNvPr id="124" name="フローチャート : 判断 123"/>
        <xdr:cNvSpPr/>
      </xdr:nvSpPr>
      <xdr:spPr>
        <a:xfrm>
          <a:off x="4584700" y="9852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89841</xdr:rowOff>
    </xdr:from>
    <xdr:to>
      <xdr:col>5</xdr:col>
      <xdr:colOff>358775</xdr:colOff>
      <xdr:row>58</xdr:row>
      <xdr:rowOff>94059</xdr:rowOff>
    </xdr:to>
    <xdr:cxnSp macro="">
      <xdr:nvCxnSpPr>
        <xdr:cNvPr id="125" name="直線コネクタ 124"/>
        <xdr:cNvCxnSpPr/>
      </xdr:nvCxnSpPr>
      <xdr:spPr>
        <a:xfrm flipV="1">
          <a:off x="2908300" y="10033941"/>
          <a:ext cx="889000" cy="4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91039</xdr:rowOff>
    </xdr:from>
    <xdr:to>
      <xdr:col>5</xdr:col>
      <xdr:colOff>409575</xdr:colOff>
      <xdr:row>58</xdr:row>
      <xdr:rowOff>21189</xdr:rowOff>
    </xdr:to>
    <xdr:sp macro="" textlink="">
      <xdr:nvSpPr>
        <xdr:cNvPr id="126" name="フローチャート : 判断 125"/>
        <xdr:cNvSpPr/>
      </xdr:nvSpPr>
      <xdr:spPr>
        <a:xfrm>
          <a:off x="3746500" y="9863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37716</xdr:rowOff>
    </xdr:from>
    <xdr:ext cx="599010" cy="259045"/>
    <xdr:sp macro="" textlink="">
      <xdr:nvSpPr>
        <xdr:cNvPr id="127" name="テキスト ボックス 126"/>
        <xdr:cNvSpPr txBox="1"/>
      </xdr:nvSpPr>
      <xdr:spPr>
        <a:xfrm>
          <a:off x="3497794" y="9638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183,690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94059</xdr:rowOff>
    </xdr:from>
    <xdr:to>
      <xdr:col>4</xdr:col>
      <xdr:colOff>155575</xdr:colOff>
      <xdr:row>58</xdr:row>
      <xdr:rowOff>96581</xdr:rowOff>
    </xdr:to>
    <xdr:cxnSp macro="">
      <xdr:nvCxnSpPr>
        <xdr:cNvPr id="128" name="直線コネクタ 127"/>
        <xdr:cNvCxnSpPr/>
      </xdr:nvCxnSpPr>
      <xdr:spPr>
        <a:xfrm flipV="1">
          <a:off x="2019300" y="10038159"/>
          <a:ext cx="889000" cy="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118952</xdr:rowOff>
    </xdr:from>
    <xdr:to>
      <xdr:col>4</xdr:col>
      <xdr:colOff>206375</xdr:colOff>
      <xdr:row>58</xdr:row>
      <xdr:rowOff>49102</xdr:rowOff>
    </xdr:to>
    <xdr:sp macro="" textlink="">
      <xdr:nvSpPr>
        <xdr:cNvPr id="129" name="フローチャート : 判断 128"/>
        <xdr:cNvSpPr/>
      </xdr:nvSpPr>
      <xdr:spPr>
        <a:xfrm>
          <a:off x="2857500" y="9891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65629</xdr:rowOff>
    </xdr:from>
    <xdr:ext cx="599010" cy="259045"/>
    <xdr:sp macro="" textlink="">
      <xdr:nvSpPr>
        <xdr:cNvPr id="130" name="テキスト ボックス 129"/>
        <xdr:cNvSpPr txBox="1"/>
      </xdr:nvSpPr>
      <xdr:spPr>
        <a:xfrm>
          <a:off x="2608794" y="9666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166,595</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96581</xdr:rowOff>
    </xdr:from>
    <xdr:to>
      <xdr:col>2</xdr:col>
      <xdr:colOff>638175</xdr:colOff>
      <xdr:row>58</xdr:row>
      <xdr:rowOff>105774</xdr:rowOff>
    </xdr:to>
    <xdr:cxnSp macro="">
      <xdr:nvCxnSpPr>
        <xdr:cNvPr id="131" name="直線コネクタ 130"/>
        <xdr:cNvCxnSpPr/>
      </xdr:nvCxnSpPr>
      <xdr:spPr>
        <a:xfrm flipV="1">
          <a:off x="1130300" y="10040681"/>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107520</xdr:rowOff>
    </xdr:from>
    <xdr:to>
      <xdr:col>3</xdr:col>
      <xdr:colOff>3175</xdr:colOff>
      <xdr:row>58</xdr:row>
      <xdr:rowOff>37670</xdr:rowOff>
    </xdr:to>
    <xdr:sp macro="" textlink="">
      <xdr:nvSpPr>
        <xdr:cNvPr id="132" name="フローチャート : 判断 131"/>
        <xdr:cNvSpPr/>
      </xdr:nvSpPr>
      <xdr:spPr>
        <a:xfrm>
          <a:off x="1968500" y="9880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54197</xdr:rowOff>
    </xdr:from>
    <xdr:ext cx="599010" cy="259045"/>
    <xdr:sp macro="" textlink="">
      <xdr:nvSpPr>
        <xdr:cNvPr id="133" name="テキスト ボックス 132"/>
        <xdr:cNvSpPr txBox="1"/>
      </xdr:nvSpPr>
      <xdr:spPr>
        <a:xfrm>
          <a:off x="1719794" y="9655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173,597</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136697</xdr:rowOff>
    </xdr:from>
    <xdr:to>
      <xdr:col>1</xdr:col>
      <xdr:colOff>485775</xdr:colOff>
      <xdr:row>58</xdr:row>
      <xdr:rowOff>66847</xdr:rowOff>
    </xdr:to>
    <xdr:sp macro="" textlink="">
      <xdr:nvSpPr>
        <xdr:cNvPr id="134" name="フローチャート : 判断 133"/>
        <xdr:cNvSpPr/>
      </xdr:nvSpPr>
      <xdr:spPr>
        <a:xfrm>
          <a:off x="1079500" y="9909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83374</xdr:rowOff>
    </xdr:from>
    <xdr:ext cx="599010" cy="259045"/>
    <xdr:sp macro="" textlink="">
      <xdr:nvSpPr>
        <xdr:cNvPr id="135" name="テキスト ボックス 134"/>
        <xdr:cNvSpPr txBox="1"/>
      </xdr:nvSpPr>
      <xdr:spPr>
        <a:xfrm>
          <a:off x="830794" y="9684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155,728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6" name="テキスト ボックス 13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7" name="テキスト ボックス 13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8" name="テキスト ボックス 13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9" name="テキスト ボックス 13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0" name="テキスト ボックス 13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15560</xdr:rowOff>
    </xdr:from>
    <xdr:to>
      <xdr:col>6</xdr:col>
      <xdr:colOff>561975</xdr:colOff>
      <xdr:row>58</xdr:row>
      <xdr:rowOff>117160</xdr:rowOff>
    </xdr:to>
    <xdr:sp macro="" textlink="">
      <xdr:nvSpPr>
        <xdr:cNvPr id="141" name="円/楕円 140"/>
        <xdr:cNvSpPr/>
      </xdr:nvSpPr>
      <xdr:spPr>
        <a:xfrm>
          <a:off x="4584700" y="995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101937</xdr:rowOff>
    </xdr:from>
    <xdr:ext cx="599010" cy="259045"/>
    <xdr:sp macro="" textlink="">
      <xdr:nvSpPr>
        <xdr:cNvPr id="142" name="物件費該当値テキスト"/>
        <xdr:cNvSpPr txBox="1"/>
      </xdr:nvSpPr>
      <xdr:spPr>
        <a:xfrm>
          <a:off x="4686300" y="9874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124,915</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39041</xdr:rowOff>
    </xdr:from>
    <xdr:to>
      <xdr:col>5</xdr:col>
      <xdr:colOff>409575</xdr:colOff>
      <xdr:row>58</xdr:row>
      <xdr:rowOff>140641</xdr:rowOff>
    </xdr:to>
    <xdr:sp macro="" textlink="">
      <xdr:nvSpPr>
        <xdr:cNvPr id="143" name="円/楕円 142"/>
        <xdr:cNvSpPr/>
      </xdr:nvSpPr>
      <xdr:spPr>
        <a:xfrm>
          <a:off x="3746500" y="9983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131768</xdr:rowOff>
    </xdr:from>
    <xdr:ext cx="599010" cy="259045"/>
    <xdr:sp macro="" textlink="">
      <xdr:nvSpPr>
        <xdr:cNvPr id="144" name="テキスト ボックス 143"/>
        <xdr:cNvSpPr txBox="1"/>
      </xdr:nvSpPr>
      <xdr:spPr>
        <a:xfrm>
          <a:off x="3497794" y="10075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110,535</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43259</xdr:rowOff>
    </xdr:from>
    <xdr:to>
      <xdr:col>4</xdr:col>
      <xdr:colOff>206375</xdr:colOff>
      <xdr:row>58</xdr:row>
      <xdr:rowOff>144859</xdr:rowOff>
    </xdr:to>
    <xdr:sp macro="" textlink="">
      <xdr:nvSpPr>
        <xdr:cNvPr id="145" name="円/楕円 144"/>
        <xdr:cNvSpPr/>
      </xdr:nvSpPr>
      <xdr:spPr>
        <a:xfrm>
          <a:off x="2857500" y="9987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58</xdr:row>
      <xdr:rowOff>135986</xdr:rowOff>
    </xdr:from>
    <xdr:ext cx="599010" cy="259045"/>
    <xdr:sp macro="" textlink="">
      <xdr:nvSpPr>
        <xdr:cNvPr id="146" name="テキスト ボックス 145"/>
        <xdr:cNvSpPr txBox="1"/>
      </xdr:nvSpPr>
      <xdr:spPr>
        <a:xfrm>
          <a:off x="2608794" y="10080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107,952</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45781</xdr:rowOff>
    </xdr:from>
    <xdr:to>
      <xdr:col>3</xdr:col>
      <xdr:colOff>3175</xdr:colOff>
      <xdr:row>58</xdr:row>
      <xdr:rowOff>147381</xdr:rowOff>
    </xdr:to>
    <xdr:sp macro="" textlink="">
      <xdr:nvSpPr>
        <xdr:cNvPr id="147" name="円/楕円 146"/>
        <xdr:cNvSpPr/>
      </xdr:nvSpPr>
      <xdr:spPr>
        <a:xfrm>
          <a:off x="1968500" y="9989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138508</xdr:rowOff>
    </xdr:from>
    <xdr:ext cx="599010" cy="259045"/>
    <xdr:sp macro="" textlink="">
      <xdr:nvSpPr>
        <xdr:cNvPr id="148" name="テキスト ボックス 147"/>
        <xdr:cNvSpPr txBox="1"/>
      </xdr:nvSpPr>
      <xdr:spPr>
        <a:xfrm>
          <a:off x="1719794" y="10082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106,407</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54974</xdr:rowOff>
    </xdr:from>
    <xdr:to>
      <xdr:col>1</xdr:col>
      <xdr:colOff>485775</xdr:colOff>
      <xdr:row>58</xdr:row>
      <xdr:rowOff>156574</xdr:rowOff>
    </xdr:to>
    <xdr:sp macro="" textlink="">
      <xdr:nvSpPr>
        <xdr:cNvPr id="149" name="円/楕円 148"/>
        <xdr:cNvSpPr/>
      </xdr:nvSpPr>
      <xdr:spPr>
        <a:xfrm>
          <a:off x="1079500" y="9999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58</xdr:row>
      <xdr:rowOff>147701</xdr:rowOff>
    </xdr:from>
    <xdr:ext cx="599010" cy="259045"/>
    <xdr:sp macro="" textlink="">
      <xdr:nvSpPr>
        <xdr:cNvPr id="150" name="テキスト ボックス 149"/>
        <xdr:cNvSpPr txBox="1"/>
      </xdr:nvSpPr>
      <xdr:spPr>
        <a:xfrm>
          <a:off x="830794" y="10091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100,777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1" name="正方形/長方形 15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2" name="正方形/長方形 151"/>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3" name="正方形/長方形 152"/>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83/147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4" name="正方形/長方形 15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5" name="正方形/長方形 15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6" name="正方形/長方形 15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7" name="正方形/長方形 15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8" name="正方形/長方形 15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9" name="テキスト ボックス 15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0" name="直線コネクタ 15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2" name="テキスト ボックス 161"/>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4" name="テキスト ボックス 163"/>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6" name="テキスト ボックス 165"/>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8" name="テキスト ボックス 167"/>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2019</xdr:rowOff>
    </xdr:from>
    <xdr:to>
      <xdr:col>6</xdr:col>
      <xdr:colOff>510540</xdr:colOff>
      <xdr:row>79</xdr:row>
      <xdr:rowOff>44450</xdr:rowOff>
    </xdr:to>
    <xdr:cxnSp macro="">
      <xdr:nvCxnSpPr>
        <xdr:cNvPr id="174" name="直線コネクタ 173"/>
        <xdr:cNvCxnSpPr/>
      </xdr:nvCxnSpPr>
      <xdr:spPr>
        <a:xfrm flipV="1">
          <a:off x="4633595" y="12003519"/>
          <a:ext cx="1270" cy="15854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48277</xdr:rowOff>
    </xdr:from>
    <xdr:ext cx="249299" cy="259045"/>
    <xdr:sp macro="" textlink="">
      <xdr:nvSpPr>
        <xdr:cNvPr id="175" name="維持補修費最小値テキスト"/>
        <xdr:cNvSpPr txBox="1"/>
      </xdr:nvSpPr>
      <xdr:spPr>
        <a:xfrm>
          <a:off x="4686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6</xdr:col>
      <xdr:colOff>422275</xdr:colOff>
      <xdr:row>79</xdr:row>
      <xdr:rowOff>44450</xdr:rowOff>
    </xdr:from>
    <xdr:to>
      <xdr:col>6</xdr:col>
      <xdr:colOff>600075</xdr:colOff>
      <xdr:row>79</xdr:row>
      <xdr:rowOff>44450</xdr:rowOff>
    </xdr:to>
    <xdr:cxnSp macro="">
      <xdr:nvCxnSpPr>
        <xdr:cNvPr id="176" name="直線コネクタ 175"/>
        <xdr:cNvCxnSpPr/>
      </xdr:nvCxnSpPr>
      <xdr:spPr>
        <a:xfrm>
          <a:off x="4546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120146</xdr:rowOff>
    </xdr:from>
    <xdr:ext cx="599010" cy="259045"/>
    <xdr:sp macro="" textlink="">
      <xdr:nvSpPr>
        <xdr:cNvPr id="177" name="維持補修費最大値テキスト"/>
        <xdr:cNvSpPr txBox="1"/>
      </xdr:nvSpPr>
      <xdr:spPr>
        <a:xfrm>
          <a:off x="4686300" y="11778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124,841</a:t>
          </a:r>
          <a:endParaRPr kumimoji="1" lang="ja-JP" altLang="en-US" sz="1000" b="1">
            <a:latin typeface="ＭＳ Ｐゴシック"/>
          </a:endParaRPr>
        </a:p>
      </xdr:txBody>
    </xdr:sp>
    <xdr:clientData/>
  </xdr:oneCellAnchor>
  <xdr:twoCellAnchor>
    <xdr:from>
      <xdr:col>6</xdr:col>
      <xdr:colOff>422275</xdr:colOff>
      <xdr:row>70</xdr:row>
      <xdr:rowOff>2019</xdr:rowOff>
    </xdr:from>
    <xdr:to>
      <xdr:col>6</xdr:col>
      <xdr:colOff>600075</xdr:colOff>
      <xdr:row>70</xdr:row>
      <xdr:rowOff>2019</xdr:rowOff>
    </xdr:to>
    <xdr:cxnSp macro="">
      <xdr:nvCxnSpPr>
        <xdr:cNvPr id="178" name="直線コネクタ 177"/>
        <xdr:cNvCxnSpPr/>
      </xdr:nvCxnSpPr>
      <xdr:spPr>
        <a:xfrm>
          <a:off x="4546600" y="12003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9410</xdr:rowOff>
    </xdr:from>
    <xdr:to>
      <xdr:col>6</xdr:col>
      <xdr:colOff>511175</xdr:colOff>
      <xdr:row>78</xdr:row>
      <xdr:rowOff>35407</xdr:rowOff>
    </xdr:to>
    <xdr:cxnSp macro="">
      <xdr:nvCxnSpPr>
        <xdr:cNvPr id="179" name="直線コネクタ 178"/>
        <xdr:cNvCxnSpPr/>
      </xdr:nvCxnSpPr>
      <xdr:spPr>
        <a:xfrm flipV="1">
          <a:off x="3797300" y="13382510"/>
          <a:ext cx="838200" cy="25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55554</xdr:rowOff>
    </xdr:from>
    <xdr:ext cx="534377" cy="259045"/>
    <xdr:sp macro="" textlink="">
      <xdr:nvSpPr>
        <xdr:cNvPr id="180" name="維持補修費平均値テキスト"/>
        <xdr:cNvSpPr txBox="1"/>
      </xdr:nvSpPr>
      <xdr:spPr>
        <a:xfrm>
          <a:off x="4686300" y="130857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23,927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32677</xdr:rowOff>
    </xdr:from>
    <xdr:to>
      <xdr:col>6</xdr:col>
      <xdr:colOff>561975</xdr:colOff>
      <xdr:row>77</xdr:row>
      <xdr:rowOff>134277</xdr:rowOff>
    </xdr:to>
    <xdr:sp macro="" textlink="">
      <xdr:nvSpPr>
        <xdr:cNvPr id="181" name="フローチャート : 判断 180"/>
        <xdr:cNvSpPr/>
      </xdr:nvSpPr>
      <xdr:spPr>
        <a:xfrm>
          <a:off x="4584700" y="13234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29439</xdr:rowOff>
    </xdr:from>
    <xdr:to>
      <xdr:col>5</xdr:col>
      <xdr:colOff>358775</xdr:colOff>
      <xdr:row>78</xdr:row>
      <xdr:rowOff>35407</xdr:rowOff>
    </xdr:to>
    <xdr:cxnSp macro="">
      <xdr:nvCxnSpPr>
        <xdr:cNvPr id="182" name="直線コネクタ 181"/>
        <xdr:cNvCxnSpPr/>
      </xdr:nvCxnSpPr>
      <xdr:spPr>
        <a:xfrm>
          <a:off x="2908300" y="13402539"/>
          <a:ext cx="889000" cy="5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36551</xdr:rowOff>
    </xdr:from>
    <xdr:to>
      <xdr:col>5</xdr:col>
      <xdr:colOff>409575</xdr:colOff>
      <xdr:row>77</xdr:row>
      <xdr:rowOff>138151</xdr:rowOff>
    </xdr:to>
    <xdr:sp macro="" textlink="">
      <xdr:nvSpPr>
        <xdr:cNvPr id="183" name="フローチャート : 判断 182"/>
        <xdr:cNvSpPr/>
      </xdr:nvSpPr>
      <xdr:spPr>
        <a:xfrm>
          <a:off x="3746500" y="13238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75</xdr:row>
      <xdr:rowOff>154678</xdr:rowOff>
    </xdr:from>
    <xdr:ext cx="534377" cy="259045"/>
    <xdr:sp macro="" textlink="">
      <xdr:nvSpPr>
        <xdr:cNvPr id="184" name="テキスト ボックス 183"/>
        <xdr:cNvSpPr txBox="1"/>
      </xdr:nvSpPr>
      <xdr:spPr>
        <a:xfrm>
          <a:off x="3530111" y="13013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23,622</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29439</xdr:rowOff>
    </xdr:from>
    <xdr:to>
      <xdr:col>4</xdr:col>
      <xdr:colOff>155575</xdr:colOff>
      <xdr:row>78</xdr:row>
      <xdr:rowOff>30772</xdr:rowOff>
    </xdr:to>
    <xdr:cxnSp macro="">
      <xdr:nvCxnSpPr>
        <xdr:cNvPr id="185" name="直線コネクタ 184"/>
        <xdr:cNvCxnSpPr/>
      </xdr:nvCxnSpPr>
      <xdr:spPr>
        <a:xfrm flipV="1">
          <a:off x="2019300" y="13402539"/>
          <a:ext cx="889000" cy="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51003</xdr:rowOff>
    </xdr:from>
    <xdr:to>
      <xdr:col>4</xdr:col>
      <xdr:colOff>206375</xdr:colOff>
      <xdr:row>77</xdr:row>
      <xdr:rowOff>152603</xdr:rowOff>
    </xdr:to>
    <xdr:sp macro="" textlink="">
      <xdr:nvSpPr>
        <xdr:cNvPr id="186" name="フローチャート : 判断 185"/>
        <xdr:cNvSpPr/>
      </xdr:nvSpPr>
      <xdr:spPr>
        <a:xfrm>
          <a:off x="2857500" y="13252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75</xdr:row>
      <xdr:rowOff>169130</xdr:rowOff>
    </xdr:from>
    <xdr:ext cx="534377" cy="259045"/>
    <xdr:sp macro="" textlink="">
      <xdr:nvSpPr>
        <xdr:cNvPr id="187" name="テキスト ボックス 186"/>
        <xdr:cNvSpPr txBox="1"/>
      </xdr:nvSpPr>
      <xdr:spPr>
        <a:xfrm>
          <a:off x="2641111" y="1302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22,484</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79299</xdr:rowOff>
    </xdr:from>
    <xdr:to>
      <xdr:col>2</xdr:col>
      <xdr:colOff>638175</xdr:colOff>
      <xdr:row>78</xdr:row>
      <xdr:rowOff>30772</xdr:rowOff>
    </xdr:to>
    <xdr:cxnSp macro="">
      <xdr:nvCxnSpPr>
        <xdr:cNvPr id="188" name="直線コネクタ 187"/>
        <xdr:cNvCxnSpPr/>
      </xdr:nvCxnSpPr>
      <xdr:spPr>
        <a:xfrm>
          <a:off x="1130300" y="13280949"/>
          <a:ext cx="889000" cy="122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65660</xdr:rowOff>
    </xdr:from>
    <xdr:to>
      <xdr:col>3</xdr:col>
      <xdr:colOff>3175</xdr:colOff>
      <xdr:row>77</xdr:row>
      <xdr:rowOff>167260</xdr:rowOff>
    </xdr:to>
    <xdr:sp macro="" textlink="">
      <xdr:nvSpPr>
        <xdr:cNvPr id="189" name="フローチャート : 判断 188"/>
        <xdr:cNvSpPr/>
      </xdr:nvSpPr>
      <xdr:spPr>
        <a:xfrm>
          <a:off x="1968500" y="1326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12337</xdr:rowOff>
    </xdr:from>
    <xdr:ext cx="534377" cy="259045"/>
    <xdr:sp macro="" textlink="">
      <xdr:nvSpPr>
        <xdr:cNvPr id="190" name="テキスト ボックス 189"/>
        <xdr:cNvSpPr txBox="1"/>
      </xdr:nvSpPr>
      <xdr:spPr>
        <a:xfrm>
          <a:off x="1752111" y="13042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21,330</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83235</xdr:rowOff>
    </xdr:from>
    <xdr:to>
      <xdr:col>1</xdr:col>
      <xdr:colOff>485775</xdr:colOff>
      <xdr:row>78</xdr:row>
      <xdr:rowOff>13385</xdr:rowOff>
    </xdr:to>
    <xdr:sp macro="" textlink="">
      <xdr:nvSpPr>
        <xdr:cNvPr id="191" name="フローチャート : 判断 190"/>
        <xdr:cNvSpPr/>
      </xdr:nvSpPr>
      <xdr:spPr>
        <a:xfrm>
          <a:off x="1079500" y="1328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78</xdr:row>
      <xdr:rowOff>4512</xdr:rowOff>
    </xdr:from>
    <xdr:ext cx="534377" cy="259045"/>
    <xdr:sp macro="" textlink="">
      <xdr:nvSpPr>
        <xdr:cNvPr id="192" name="テキスト ボックス 191"/>
        <xdr:cNvSpPr txBox="1"/>
      </xdr:nvSpPr>
      <xdr:spPr>
        <a:xfrm>
          <a:off x="863111" y="13377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19,946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130060</xdr:rowOff>
    </xdr:from>
    <xdr:to>
      <xdr:col>6</xdr:col>
      <xdr:colOff>561975</xdr:colOff>
      <xdr:row>78</xdr:row>
      <xdr:rowOff>60210</xdr:rowOff>
    </xdr:to>
    <xdr:sp macro="" textlink="">
      <xdr:nvSpPr>
        <xdr:cNvPr id="198" name="円/楕円 197"/>
        <xdr:cNvSpPr/>
      </xdr:nvSpPr>
      <xdr:spPr>
        <a:xfrm>
          <a:off x="4584700" y="1333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108487</xdr:rowOff>
    </xdr:from>
    <xdr:ext cx="534377" cy="259045"/>
    <xdr:sp macro="" textlink="">
      <xdr:nvSpPr>
        <xdr:cNvPr id="199" name="維持補修費該当値テキスト"/>
        <xdr:cNvSpPr txBox="1"/>
      </xdr:nvSpPr>
      <xdr:spPr>
        <a:xfrm>
          <a:off x="4686300" y="13310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16,259</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156057</xdr:rowOff>
    </xdr:from>
    <xdr:to>
      <xdr:col>5</xdr:col>
      <xdr:colOff>409575</xdr:colOff>
      <xdr:row>78</xdr:row>
      <xdr:rowOff>86207</xdr:rowOff>
    </xdr:to>
    <xdr:sp macro="" textlink="">
      <xdr:nvSpPr>
        <xdr:cNvPr id="200" name="円/楕円 199"/>
        <xdr:cNvSpPr/>
      </xdr:nvSpPr>
      <xdr:spPr>
        <a:xfrm>
          <a:off x="3746500" y="13357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78</xdr:row>
      <xdr:rowOff>77334</xdr:rowOff>
    </xdr:from>
    <xdr:ext cx="534377" cy="259045"/>
    <xdr:sp macro="" textlink="">
      <xdr:nvSpPr>
        <xdr:cNvPr id="201" name="テキスト ボックス 200"/>
        <xdr:cNvSpPr txBox="1"/>
      </xdr:nvSpPr>
      <xdr:spPr>
        <a:xfrm>
          <a:off x="3530111" y="13450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14,212</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150089</xdr:rowOff>
    </xdr:from>
    <xdr:to>
      <xdr:col>4</xdr:col>
      <xdr:colOff>206375</xdr:colOff>
      <xdr:row>78</xdr:row>
      <xdr:rowOff>80239</xdr:rowOff>
    </xdr:to>
    <xdr:sp macro="" textlink="">
      <xdr:nvSpPr>
        <xdr:cNvPr id="202" name="円/楕円 201"/>
        <xdr:cNvSpPr/>
      </xdr:nvSpPr>
      <xdr:spPr>
        <a:xfrm>
          <a:off x="2857500" y="13351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78</xdr:row>
      <xdr:rowOff>71366</xdr:rowOff>
    </xdr:from>
    <xdr:ext cx="534377" cy="259045"/>
    <xdr:sp macro="" textlink="">
      <xdr:nvSpPr>
        <xdr:cNvPr id="203" name="テキスト ボックス 202"/>
        <xdr:cNvSpPr txBox="1"/>
      </xdr:nvSpPr>
      <xdr:spPr>
        <a:xfrm>
          <a:off x="2641111" y="13444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14,682</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151422</xdr:rowOff>
    </xdr:from>
    <xdr:to>
      <xdr:col>3</xdr:col>
      <xdr:colOff>3175</xdr:colOff>
      <xdr:row>78</xdr:row>
      <xdr:rowOff>81572</xdr:rowOff>
    </xdr:to>
    <xdr:sp macro="" textlink="">
      <xdr:nvSpPr>
        <xdr:cNvPr id="204" name="円/楕円 203"/>
        <xdr:cNvSpPr/>
      </xdr:nvSpPr>
      <xdr:spPr>
        <a:xfrm>
          <a:off x="1968500" y="1335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78</xdr:row>
      <xdr:rowOff>72699</xdr:rowOff>
    </xdr:from>
    <xdr:ext cx="534377" cy="259045"/>
    <xdr:sp macro="" textlink="">
      <xdr:nvSpPr>
        <xdr:cNvPr id="205" name="テキスト ボックス 204"/>
        <xdr:cNvSpPr txBox="1"/>
      </xdr:nvSpPr>
      <xdr:spPr>
        <a:xfrm>
          <a:off x="1752111" y="13445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14,577</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28499</xdr:rowOff>
    </xdr:from>
    <xdr:to>
      <xdr:col>1</xdr:col>
      <xdr:colOff>485775</xdr:colOff>
      <xdr:row>77</xdr:row>
      <xdr:rowOff>130099</xdr:rowOff>
    </xdr:to>
    <xdr:sp macro="" textlink="">
      <xdr:nvSpPr>
        <xdr:cNvPr id="206" name="円/楕円 205"/>
        <xdr:cNvSpPr/>
      </xdr:nvSpPr>
      <xdr:spPr>
        <a:xfrm>
          <a:off x="1079500" y="13230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75</xdr:row>
      <xdr:rowOff>146626</xdr:rowOff>
    </xdr:from>
    <xdr:ext cx="534377" cy="259045"/>
    <xdr:sp macro="" textlink="">
      <xdr:nvSpPr>
        <xdr:cNvPr id="207" name="テキスト ボックス 206"/>
        <xdr:cNvSpPr txBox="1"/>
      </xdr:nvSpPr>
      <xdr:spPr>
        <a:xfrm>
          <a:off x="863111" y="13005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24,256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38/147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109,489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0" name="テキスト ボックス 219"/>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2" name="テキスト ボックス 22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4" name="テキスト ボックス 22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6" name="テキスト ボックス 225"/>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148374</xdr:rowOff>
    </xdr:from>
    <xdr:to>
      <xdr:col>6</xdr:col>
      <xdr:colOff>510540</xdr:colOff>
      <xdr:row>99</xdr:row>
      <xdr:rowOff>133122</xdr:rowOff>
    </xdr:to>
    <xdr:cxnSp macro="">
      <xdr:nvCxnSpPr>
        <xdr:cNvPr id="232" name="直線コネクタ 231"/>
        <xdr:cNvCxnSpPr/>
      </xdr:nvCxnSpPr>
      <xdr:spPr>
        <a:xfrm flipV="1">
          <a:off x="4633595" y="15578874"/>
          <a:ext cx="1270" cy="1527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136949</xdr:rowOff>
    </xdr:from>
    <xdr:ext cx="534377" cy="259045"/>
    <xdr:sp macro="" textlink="">
      <xdr:nvSpPr>
        <xdr:cNvPr id="233" name="扶助費最小値テキスト"/>
        <xdr:cNvSpPr txBox="1"/>
      </xdr:nvSpPr>
      <xdr:spPr>
        <a:xfrm>
          <a:off x="4686300" y="17110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23,018</a:t>
          </a:r>
          <a:endParaRPr kumimoji="1" lang="ja-JP" altLang="en-US" sz="1000" b="1">
            <a:latin typeface="ＭＳ Ｐゴシック"/>
          </a:endParaRPr>
        </a:p>
      </xdr:txBody>
    </xdr:sp>
    <xdr:clientData/>
  </xdr:oneCellAnchor>
  <xdr:twoCellAnchor>
    <xdr:from>
      <xdr:col>6</xdr:col>
      <xdr:colOff>422275</xdr:colOff>
      <xdr:row>99</xdr:row>
      <xdr:rowOff>133122</xdr:rowOff>
    </xdr:from>
    <xdr:to>
      <xdr:col>6</xdr:col>
      <xdr:colOff>600075</xdr:colOff>
      <xdr:row>99</xdr:row>
      <xdr:rowOff>133122</xdr:rowOff>
    </xdr:to>
    <xdr:cxnSp macro="">
      <xdr:nvCxnSpPr>
        <xdr:cNvPr id="234" name="直線コネクタ 233"/>
        <xdr:cNvCxnSpPr/>
      </xdr:nvCxnSpPr>
      <xdr:spPr>
        <a:xfrm>
          <a:off x="4546600" y="17106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95051</xdr:rowOff>
    </xdr:from>
    <xdr:ext cx="599010" cy="259045"/>
    <xdr:sp macro="" textlink="">
      <xdr:nvSpPr>
        <xdr:cNvPr id="235" name="扶助費最大値テキスト"/>
        <xdr:cNvSpPr txBox="1"/>
      </xdr:nvSpPr>
      <xdr:spPr>
        <a:xfrm>
          <a:off x="4686300" y="15354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143,317</a:t>
          </a:r>
          <a:endParaRPr kumimoji="1" lang="ja-JP" altLang="en-US" sz="1000" b="1">
            <a:latin typeface="ＭＳ Ｐゴシック"/>
          </a:endParaRPr>
        </a:p>
      </xdr:txBody>
    </xdr:sp>
    <xdr:clientData/>
  </xdr:oneCellAnchor>
  <xdr:twoCellAnchor>
    <xdr:from>
      <xdr:col>6</xdr:col>
      <xdr:colOff>422275</xdr:colOff>
      <xdr:row>90</xdr:row>
      <xdr:rowOff>148374</xdr:rowOff>
    </xdr:from>
    <xdr:to>
      <xdr:col>6</xdr:col>
      <xdr:colOff>600075</xdr:colOff>
      <xdr:row>90</xdr:row>
      <xdr:rowOff>148374</xdr:rowOff>
    </xdr:to>
    <xdr:cxnSp macro="">
      <xdr:nvCxnSpPr>
        <xdr:cNvPr id="236" name="直線コネクタ 235"/>
        <xdr:cNvCxnSpPr/>
      </xdr:nvCxnSpPr>
      <xdr:spPr>
        <a:xfrm>
          <a:off x="4546600" y="15578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40284</xdr:rowOff>
    </xdr:from>
    <xdr:to>
      <xdr:col>6</xdr:col>
      <xdr:colOff>511175</xdr:colOff>
      <xdr:row>96</xdr:row>
      <xdr:rowOff>44805</xdr:rowOff>
    </xdr:to>
    <xdr:cxnSp macro="">
      <xdr:nvCxnSpPr>
        <xdr:cNvPr id="237" name="直線コネクタ 236"/>
        <xdr:cNvCxnSpPr/>
      </xdr:nvCxnSpPr>
      <xdr:spPr>
        <a:xfrm flipV="1">
          <a:off x="3797300" y="16499484"/>
          <a:ext cx="838200" cy="4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68839</xdr:rowOff>
    </xdr:from>
    <xdr:ext cx="534377" cy="259045"/>
    <xdr:sp macro="" textlink="">
      <xdr:nvSpPr>
        <xdr:cNvPr id="238" name="扶助費平均値テキスト"/>
        <xdr:cNvSpPr txBox="1"/>
      </xdr:nvSpPr>
      <xdr:spPr>
        <a:xfrm>
          <a:off x="4686300" y="165280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62,881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90412</xdr:rowOff>
    </xdr:from>
    <xdr:to>
      <xdr:col>6</xdr:col>
      <xdr:colOff>561975</xdr:colOff>
      <xdr:row>97</xdr:row>
      <xdr:rowOff>20562</xdr:rowOff>
    </xdr:to>
    <xdr:sp macro="" textlink="">
      <xdr:nvSpPr>
        <xdr:cNvPr id="239" name="フローチャート : 判断 238"/>
        <xdr:cNvSpPr/>
      </xdr:nvSpPr>
      <xdr:spPr>
        <a:xfrm>
          <a:off x="4584700" y="16549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44805</xdr:rowOff>
    </xdr:from>
    <xdr:to>
      <xdr:col>5</xdr:col>
      <xdr:colOff>358775</xdr:colOff>
      <xdr:row>96</xdr:row>
      <xdr:rowOff>112674</xdr:rowOff>
    </xdr:to>
    <xdr:cxnSp macro="">
      <xdr:nvCxnSpPr>
        <xdr:cNvPr id="240" name="直線コネクタ 239"/>
        <xdr:cNvCxnSpPr/>
      </xdr:nvCxnSpPr>
      <xdr:spPr>
        <a:xfrm flipV="1">
          <a:off x="2908300" y="16504005"/>
          <a:ext cx="889000" cy="67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104584</xdr:rowOff>
    </xdr:from>
    <xdr:to>
      <xdr:col>5</xdr:col>
      <xdr:colOff>409575</xdr:colOff>
      <xdr:row>97</xdr:row>
      <xdr:rowOff>34734</xdr:rowOff>
    </xdr:to>
    <xdr:sp macro="" textlink="">
      <xdr:nvSpPr>
        <xdr:cNvPr id="241" name="フローチャート : 判断 240"/>
        <xdr:cNvSpPr/>
      </xdr:nvSpPr>
      <xdr:spPr>
        <a:xfrm>
          <a:off x="3746500" y="16563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25861</xdr:rowOff>
    </xdr:from>
    <xdr:ext cx="534377" cy="259045"/>
    <xdr:sp macro="" textlink="">
      <xdr:nvSpPr>
        <xdr:cNvPr id="242" name="テキスト ボックス 241"/>
        <xdr:cNvSpPr txBox="1"/>
      </xdr:nvSpPr>
      <xdr:spPr>
        <a:xfrm>
          <a:off x="3530111" y="16656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61,765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112674</xdr:rowOff>
    </xdr:from>
    <xdr:to>
      <xdr:col>4</xdr:col>
      <xdr:colOff>155575</xdr:colOff>
      <xdr:row>96</xdr:row>
      <xdr:rowOff>127000</xdr:rowOff>
    </xdr:to>
    <xdr:cxnSp macro="">
      <xdr:nvCxnSpPr>
        <xdr:cNvPr id="243" name="直線コネクタ 242"/>
        <xdr:cNvCxnSpPr/>
      </xdr:nvCxnSpPr>
      <xdr:spPr>
        <a:xfrm flipV="1">
          <a:off x="2019300" y="16571874"/>
          <a:ext cx="889000" cy="14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11506</xdr:rowOff>
    </xdr:from>
    <xdr:to>
      <xdr:col>4</xdr:col>
      <xdr:colOff>206375</xdr:colOff>
      <xdr:row>97</xdr:row>
      <xdr:rowOff>113106</xdr:rowOff>
    </xdr:to>
    <xdr:sp macro="" textlink="">
      <xdr:nvSpPr>
        <xdr:cNvPr id="244" name="フローチャート : 判断 243"/>
        <xdr:cNvSpPr/>
      </xdr:nvSpPr>
      <xdr:spPr>
        <a:xfrm>
          <a:off x="2857500" y="16642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104233</xdr:rowOff>
    </xdr:from>
    <xdr:ext cx="534377" cy="259045"/>
    <xdr:sp macro="" textlink="">
      <xdr:nvSpPr>
        <xdr:cNvPr id="245" name="テキスト ボックス 244"/>
        <xdr:cNvSpPr txBox="1"/>
      </xdr:nvSpPr>
      <xdr:spPr>
        <a:xfrm>
          <a:off x="2641111" y="16734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55,594</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127000</xdr:rowOff>
    </xdr:from>
    <xdr:to>
      <xdr:col>2</xdr:col>
      <xdr:colOff>638175</xdr:colOff>
      <xdr:row>97</xdr:row>
      <xdr:rowOff>3023</xdr:rowOff>
    </xdr:to>
    <xdr:cxnSp macro="">
      <xdr:nvCxnSpPr>
        <xdr:cNvPr id="246" name="直線コネクタ 245"/>
        <xdr:cNvCxnSpPr/>
      </xdr:nvCxnSpPr>
      <xdr:spPr>
        <a:xfrm flipV="1">
          <a:off x="1130300" y="16586200"/>
          <a:ext cx="889000" cy="47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2350</xdr:rowOff>
    </xdr:from>
    <xdr:to>
      <xdr:col>3</xdr:col>
      <xdr:colOff>3175</xdr:colOff>
      <xdr:row>97</xdr:row>
      <xdr:rowOff>103950</xdr:rowOff>
    </xdr:to>
    <xdr:sp macro="" textlink="">
      <xdr:nvSpPr>
        <xdr:cNvPr id="247" name="フローチャート : 判断 246"/>
        <xdr:cNvSpPr/>
      </xdr:nvSpPr>
      <xdr:spPr>
        <a:xfrm>
          <a:off x="1968500" y="166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95077</xdr:rowOff>
    </xdr:from>
    <xdr:ext cx="534377" cy="259045"/>
    <xdr:sp macro="" textlink="">
      <xdr:nvSpPr>
        <xdr:cNvPr id="248" name="テキスト ボックス 247"/>
        <xdr:cNvSpPr txBox="1"/>
      </xdr:nvSpPr>
      <xdr:spPr>
        <a:xfrm>
          <a:off x="1752111" y="16725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56,315</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54851</xdr:rowOff>
    </xdr:from>
    <xdr:to>
      <xdr:col>1</xdr:col>
      <xdr:colOff>485775</xdr:colOff>
      <xdr:row>97</xdr:row>
      <xdr:rowOff>156451</xdr:rowOff>
    </xdr:to>
    <xdr:sp macro="" textlink="">
      <xdr:nvSpPr>
        <xdr:cNvPr id="249" name="フローチャート : 判断 248"/>
        <xdr:cNvSpPr/>
      </xdr:nvSpPr>
      <xdr:spPr>
        <a:xfrm>
          <a:off x="1079500" y="1668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147578</xdr:rowOff>
    </xdr:from>
    <xdr:ext cx="534377" cy="259045"/>
    <xdr:sp macro="" textlink="">
      <xdr:nvSpPr>
        <xdr:cNvPr id="250" name="テキスト ボックス 249"/>
        <xdr:cNvSpPr txBox="1"/>
      </xdr:nvSpPr>
      <xdr:spPr>
        <a:xfrm>
          <a:off x="863111" y="16778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52,181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160934</xdr:rowOff>
    </xdr:from>
    <xdr:to>
      <xdr:col>6</xdr:col>
      <xdr:colOff>561975</xdr:colOff>
      <xdr:row>96</xdr:row>
      <xdr:rowOff>91084</xdr:rowOff>
    </xdr:to>
    <xdr:sp macro="" textlink="">
      <xdr:nvSpPr>
        <xdr:cNvPr id="256" name="円/楕円 255"/>
        <xdr:cNvSpPr/>
      </xdr:nvSpPr>
      <xdr:spPr>
        <a:xfrm>
          <a:off x="4584700" y="1644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12361</xdr:rowOff>
    </xdr:from>
    <xdr:ext cx="534377" cy="259045"/>
    <xdr:sp macro="" textlink="">
      <xdr:nvSpPr>
        <xdr:cNvPr id="257" name="扶助費該当値テキスト"/>
        <xdr:cNvSpPr txBox="1"/>
      </xdr:nvSpPr>
      <xdr:spPr>
        <a:xfrm>
          <a:off x="4686300" y="16300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70,828</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165455</xdr:rowOff>
    </xdr:from>
    <xdr:to>
      <xdr:col>5</xdr:col>
      <xdr:colOff>409575</xdr:colOff>
      <xdr:row>96</xdr:row>
      <xdr:rowOff>95605</xdr:rowOff>
    </xdr:to>
    <xdr:sp macro="" textlink="">
      <xdr:nvSpPr>
        <xdr:cNvPr id="258" name="円/楕円 257"/>
        <xdr:cNvSpPr/>
      </xdr:nvSpPr>
      <xdr:spPr>
        <a:xfrm>
          <a:off x="3746500" y="16453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112132</xdr:rowOff>
    </xdr:from>
    <xdr:ext cx="534377" cy="259045"/>
    <xdr:sp macro="" textlink="">
      <xdr:nvSpPr>
        <xdr:cNvPr id="259" name="テキスト ボックス 258"/>
        <xdr:cNvSpPr txBox="1"/>
      </xdr:nvSpPr>
      <xdr:spPr>
        <a:xfrm>
          <a:off x="3530111" y="16228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70,472</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61874</xdr:rowOff>
    </xdr:from>
    <xdr:to>
      <xdr:col>4</xdr:col>
      <xdr:colOff>206375</xdr:colOff>
      <xdr:row>96</xdr:row>
      <xdr:rowOff>163474</xdr:rowOff>
    </xdr:to>
    <xdr:sp macro="" textlink="">
      <xdr:nvSpPr>
        <xdr:cNvPr id="260" name="円/楕円 259"/>
        <xdr:cNvSpPr/>
      </xdr:nvSpPr>
      <xdr:spPr>
        <a:xfrm>
          <a:off x="2857500" y="1652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8551</xdr:rowOff>
    </xdr:from>
    <xdr:ext cx="534377" cy="259045"/>
    <xdr:sp macro="" textlink="">
      <xdr:nvSpPr>
        <xdr:cNvPr id="261" name="テキスト ボックス 260"/>
        <xdr:cNvSpPr txBox="1"/>
      </xdr:nvSpPr>
      <xdr:spPr>
        <a:xfrm>
          <a:off x="2641111" y="16296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65,128</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76200</xdr:rowOff>
    </xdr:from>
    <xdr:to>
      <xdr:col>3</xdr:col>
      <xdr:colOff>3175</xdr:colOff>
      <xdr:row>97</xdr:row>
      <xdr:rowOff>6350</xdr:rowOff>
    </xdr:to>
    <xdr:sp macro="" textlink="">
      <xdr:nvSpPr>
        <xdr:cNvPr id="262" name="円/楕円 261"/>
        <xdr:cNvSpPr/>
      </xdr:nvSpPr>
      <xdr:spPr>
        <a:xfrm>
          <a:off x="1968500" y="1653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22877</xdr:rowOff>
    </xdr:from>
    <xdr:ext cx="534377" cy="259045"/>
    <xdr:sp macro="" textlink="">
      <xdr:nvSpPr>
        <xdr:cNvPr id="263" name="テキスト ボックス 262"/>
        <xdr:cNvSpPr txBox="1"/>
      </xdr:nvSpPr>
      <xdr:spPr>
        <a:xfrm>
          <a:off x="1752111" y="16310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64,000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123673</xdr:rowOff>
    </xdr:from>
    <xdr:to>
      <xdr:col>1</xdr:col>
      <xdr:colOff>485775</xdr:colOff>
      <xdr:row>97</xdr:row>
      <xdr:rowOff>53823</xdr:rowOff>
    </xdr:to>
    <xdr:sp macro="" textlink="">
      <xdr:nvSpPr>
        <xdr:cNvPr id="264" name="円/楕円 263"/>
        <xdr:cNvSpPr/>
      </xdr:nvSpPr>
      <xdr:spPr>
        <a:xfrm>
          <a:off x="1079500" y="16582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70350</xdr:rowOff>
    </xdr:from>
    <xdr:ext cx="534377" cy="259045"/>
    <xdr:sp macro="" textlink="">
      <xdr:nvSpPr>
        <xdr:cNvPr id="265" name="テキスト ボックス 264"/>
        <xdr:cNvSpPr txBox="1"/>
      </xdr:nvSpPr>
      <xdr:spPr>
        <a:xfrm>
          <a:off x="863111" y="16358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60,262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117/147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65,141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6" name="直線コネクタ 275"/>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7" name="テキスト ボックス 276"/>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8" name="直線コネクタ 277"/>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79" name="テキスト ボックス 278"/>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0" name="直線コネクタ 279"/>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81" name="テキスト ボックス 280"/>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2" name="直線コネクタ 281"/>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3" name="テキスト ボックス 282"/>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4" name="直線コネクタ 283"/>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5" name="テキスト ボックス 284"/>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27</xdr:row>
      <xdr:rowOff>54627</xdr:rowOff>
    </xdr:from>
    <xdr:ext cx="685572" cy="259045"/>
    <xdr:sp macro="" textlink="">
      <xdr:nvSpPr>
        <xdr:cNvPr id="287" name="テキスト ボックス 286"/>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135980</xdr:rowOff>
    </xdr:from>
    <xdr:to>
      <xdr:col>15</xdr:col>
      <xdr:colOff>180340</xdr:colOff>
      <xdr:row>38</xdr:row>
      <xdr:rowOff>130322</xdr:rowOff>
    </xdr:to>
    <xdr:cxnSp macro="">
      <xdr:nvCxnSpPr>
        <xdr:cNvPr id="289" name="直線コネクタ 288"/>
        <xdr:cNvCxnSpPr/>
      </xdr:nvCxnSpPr>
      <xdr:spPr>
        <a:xfrm flipV="1">
          <a:off x="10475595" y="5279480"/>
          <a:ext cx="1270" cy="13659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134149</xdr:rowOff>
    </xdr:from>
    <xdr:ext cx="534377" cy="259045"/>
    <xdr:sp macro="" textlink="">
      <xdr:nvSpPr>
        <xdr:cNvPr id="290" name="補助費等最小値テキスト"/>
        <xdr:cNvSpPr txBox="1"/>
      </xdr:nvSpPr>
      <xdr:spPr>
        <a:xfrm>
          <a:off x="10528300" y="6649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44,923</a:t>
          </a:r>
          <a:endParaRPr kumimoji="1" lang="ja-JP" altLang="en-US" sz="1000" b="1">
            <a:latin typeface="ＭＳ Ｐゴシック"/>
          </a:endParaRPr>
        </a:p>
      </xdr:txBody>
    </xdr:sp>
    <xdr:clientData/>
  </xdr:oneCellAnchor>
  <xdr:twoCellAnchor>
    <xdr:from>
      <xdr:col>15</xdr:col>
      <xdr:colOff>92075</xdr:colOff>
      <xdr:row>38</xdr:row>
      <xdr:rowOff>130322</xdr:rowOff>
    </xdr:from>
    <xdr:to>
      <xdr:col>15</xdr:col>
      <xdr:colOff>269875</xdr:colOff>
      <xdr:row>38</xdr:row>
      <xdr:rowOff>130322</xdr:rowOff>
    </xdr:to>
    <xdr:cxnSp macro="">
      <xdr:nvCxnSpPr>
        <xdr:cNvPr id="291" name="直線コネクタ 290"/>
        <xdr:cNvCxnSpPr/>
      </xdr:nvCxnSpPr>
      <xdr:spPr>
        <a:xfrm>
          <a:off x="10388600" y="6645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82657</xdr:rowOff>
    </xdr:from>
    <xdr:ext cx="599010" cy="259045"/>
    <xdr:sp macro="" textlink="">
      <xdr:nvSpPr>
        <xdr:cNvPr id="292" name="補助費等最大値テキスト"/>
        <xdr:cNvSpPr txBox="1"/>
      </xdr:nvSpPr>
      <xdr:spPr>
        <a:xfrm>
          <a:off x="10528300" y="5054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761,953</a:t>
          </a:r>
          <a:endParaRPr kumimoji="1" lang="ja-JP" altLang="en-US" sz="1000" b="1">
            <a:latin typeface="ＭＳ Ｐゴシック"/>
          </a:endParaRPr>
        </a:p>
      </xdr:txBody>
    </xdr:sp>
    <xdr:clientData/>
  </xdr:oneCellAnchor>
  <xdr:twoCellAnchor>
    <xdr:from>
      <xdr:col>15</xdr:col>
      <xdr:colOff>92075</xdr:colOff>
      <xdr:row>30</xdr:row>
      <xdr:rowOff>135980</xdr:rowOff>
    </xdr:from>
    <xdr:to>
      <xdr:col>15</xdr:col>
      <xdr:colOff>269875</xdr:colOff>
      <xdr:row>30</xdr:row>
      <xdr:rowOff>135980</xdr:rowOff>
    </xdr:to>
    <xdr:cxnSp macro="">
      <xdr:nvCxnSpPr>
        <xdr:cNvPr id="293" name="直線コネクタ 292"/>
        <xdr:cNvCxnSpPr/>
      </xdr:nvCxnSpPr>
      <xdr:spPr>
        <a:xfrm>
          <a:off x="10388600" y="5279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144064</xdr:rowOff>
    </xdr:from>
    <xdr:to>
      <xdr:col>15</xdr:col>
      <xdr:colOff>180975</xdr:colOff>
      <xdr:row>37</xdr:row>
      <xdr:rowOff>148417</xdr:rowOff>
    </xdr:to>
    <xdr:cxnSp macro="">
      <xdr:nvCxnSpPr>
        <xdr:cNvPr id="294" name="直線コネクタ 293"/>
        <xdr:cNvCxnSpPr/>
      </xdr:nvCxnSpPr>
      <xdr:spPr>
        <a:xfrm>
          <a:off x="9639300" y="6487714"/>
          <a:ext cx="838200" cy="4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25014</xdr:rowOff>
    </xdr:from>
    <xdr:ext cx="599010" cy="259045"/>
    <xdr:sp macro="" textlink="">
      <xdr:nvSpPr>
        <xdr:cNvPr id="295" name="補助費等平均値テキスト"/>
        <xdr:cNvSpPr txBox="1"/>
      </xdr:nvSpPr>
      <xdr:spPr>
        <a:xfrm>
          <a:off x="10528300" y="61972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175,545</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2137</xdr:rowOff>
    </xdr:from>
    <xdr:to>
      <xdr:col>15</xdr:col>
      <xdr:colOff>231775</xdr:colOff>
      <xdr:row>37</xdr:row>
      <xdr:rowOff>103737</xdr:rowOff>
    </xdr:to>
    <xdr:sp macro="" textlink="">
      <xdr:nvSpPr>
        <xdr:cNvPr id="296" name="フローチャート : 判断 295"/>
        <xdr:cNvSpPr/>
      </xdr:nvSpPr>
      <xdr:spPr>
        <a:xfrm>
          <a:off x="10426700" y="6345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144064</xdr:rowOff>
    </xdr:from>
    <xdr:to>
      <xdr:col>14</xdr:col>
      <xdr:colOff>28575</xdr:colOff>
      <xdr:row>37</xdr:row>
      <xdr:rowOff>166496</xdr:rowOff>
    </xdr:to>
    <xdr:cxnSp macro="">
      <xdr:nvCxnSpPr>
        <xdr:cNvPr id="297" name="直線コネクタ 296"/>
        <xdr:cNvCxnSpPr/>
      </xdr:nvCxnSpPr>
      <xdr:spPr>
        <a:xfrm flipV="1">
          <a:off x="8750300" y="6487714"/>
          <a:ext cx="889000" cy="22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13572</xdr:rowOff>
    </xdr:from>
    <xdr:to>
      <xdr:col>14</xdr:col>
      <xdr:colOff>79375</xdr:colOff>
      <xdr:row>37</xdr:row>
      <xdr:rowOff>115172</xdr:rowOff>
    </xdr:to>
    <xdr:sp macro="" textlink="">
      <xdr:nvSpPr>
        <xdr:cNvPr id="298" name="フローチャート : 判断 297"/>
        <xdr:cNvSpPr/>
      </xdr:nvSpPr>
      <xdr:spPr>
        <a:xfrm>
          <a:off x="9588500" y="635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35</xdr:row>
      <xdr:rowOff>131699</xdr:rowOff>
    </xdr:from>
    <xdr:ext cx="599010" cy="259045"/>
    <xdr:sp macro="" textlink="">
      <xdr:nvSpPr>
        <xdr:cNvPr id="299" name="テキスト ボックス 298"/>
        <xdr:cNvSpPr txBox="1"/>
      </xdr:nvSpPr>
      <xdr:spPr>
        <a:xfrm>
          <a:off x="9339794" y="6132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169,542</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166496</xdr:rowOff>
    </xdr:from>
    <xdr:to>
      <xdr:col>12</xdr:col>
      <xdr:colOff>511175</xdr:colOff>
      <xdr:row>38</xdr:row>
      <xdr:rowOff>5281</xdr:rowOff>
    </xdr:to>
    <xdr:cxnSp macro="">
      <xdr:nvCxnSpPr>
        <xdr:cNvPr id="300" name="直線コネクタ 299"/>
        <xdr:cNvCxnSpPr/>
      </xdr:nvCxnSpPr>
      <xdr:spPr>
        <a:xfrm flipV="1">
          <a:off x="7861300" y="6510146"/>
          <a:ext cx="889000" cy="10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35903</xdr:rowOff>
    </xdr:from>
    <xdr:to>
      <xdr:col>12</xdr:col>
      <xdr:colOff>561975</xdr:colOff>
      <xdr:row>37</xdr:row>
      <xdr:rowOff>137503</xdr:rowOff>
    </xdr:to>
    <xdr:sp macro="" textlink="">
      <xdr:nvSpPr>
        <xdr:cNvPr id="301" name="フローチャート : 判断 300"/>
        <xdr:cNvSpPr/>
      </xdr:nvSpPr>
      <xdr:spPr>
        <a:xfrm>
          <a:off x="8699500" y="6379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154030</xdr:rowOff>
    </xdr:from>
    <xdr:ext cx="599010" cy="259045"/>
    <xdr:sp macro="" textlink="">
      <xdr:nvSpPr>
        <xdr:cNvPr id="302" name="テキスト ボックス 301"/>
        <xdr:cNvSpPr txBox="1"/>
      </xdr:nvSpPr>
      <xdr:spPr>
        <a:xfrm>
          <a:off x="8450794" y="6154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157,820</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166191</xdr:rowOff>
    </xdr:from>
    <xdr:to>
      <xdr:col>11</xdr:col>
      <xdr:colOff>307975</xdr:colOff>
      <xdr:row>38</xdr:row>
      <xdr:rowOff>5281</xdr:rowOff>
    </xdr:to>
    <xdr:cxnSp macro="">
      <xdr:nvCxnSpPr>
        <xdr:cNvPr id="303" name="直線コネクタ 302"/>
        <xdr:cNvCxnSpPr/>
      </xdr:nvCxnSpPr>
      <xdr:spPr>
        <a:xfrm>
          <a:off x="6972300" y="6509841"/>
          <a:ext cx="889000" cy="10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52272</xdr:rowOff>
    </xdr:from>
    <xdr:to>
      <xdr:col>11</xdr:col>
      <xdr:colOff>358775</xdr:colOff>
      <xdr:row>37</xdr:row>
      <xdr:rowOff>153872</xdr:rowOff>
    </xdr:to>
    <xdr:sp macro="" textlink="">
      <xdr:nvSpPr>
        <xdr:cNvPr id="304" name="フローチャート : 判断 303"/>
        <xdr:cNvSpPr/>
      </xdr:nvSpPr>
      <xdr:spPr>
        <a:xfrm>
          <a:off x="7810500" y="6395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170399</xdr:rowOff>
    </xdr:from>
    <xdr:ext cx="599010" cy="259045"/>
    <xdr:sp macro="" textlink="">
      <xdr:nvSpPr>
        <xdr:cNvPr id="305" name="テキスト ボックス 304"/>
        <xdr:cNvSpPr txBox="1"/>
      </xdr:nvSpPr>
      <xdr:spPr>
        <a:xfrm>
          <a:off x="7561794" y="6171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149,227</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54578</xdr:rowOff>
    </xdr:from>
    <xdr:to>
      <xdr:col>10</xdr:col>
      <xdr:colOff>155575</xdr:colOff>
      <xdr:row>37</xdr:row>
      <xdr:rowOff>156178</xdr:rowOff>
    </xdr:to>
    <xdr:sp macro="" textlink="">
      <xdr:nvSpPr>
        <xdr:cNvPr id="306" name="フローチャート : 判断 305"/>
        <xdr:cNvSpPr/>
      </xdr:nvSpPr>
      <xdr:spPr>
        <a:xfrm>
          <a:off x="6921500" y="639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36</xdr:row>
      <xdr:rowOff>1255</xdr:rowOff>
    </xdr:from>
    <xdr:ext cx="599010" cy="259045"/>
    <xdr:sp macro="" textlink="">
      <xdr:nvSpPr>
        <xdr:cNvPr id="307" name="テキスト ボックス 306"/>
        <xdr:cNvSpPr txBox="1"/>
      </xdr:nvSpPr>
      <xdr:spPr>
        <a:xfrm>
          <a:off x="6672794" y="6173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148,017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97617</xdr:rowOff>
    </xdr:from>
    <xdr:to>
      <xdr:col>15</xdr:col>
      <xdr:colOff>231775</xdr:colOff>
      <xdr:row>38</xdr:row>
      <xdr:rowOff>27767</xdr:rowOff>
    </xdr:to>
    <xdr:sp macro="" textlink="">
      <xdr:nvSpPr>
        <xdr:cNvPr id="313" name="円/楕円 312"/>
        <xdr:cNvSpPr/>
      </xdr:nvSpPr>
      <xdr:spPr>
        <a:xfrm>
          <a:off x="10426700" y="6441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76044</xdr:rowOff>
    </xdr:from>
    <xdr:ext cx="599010" cy="259045"/>
    <xdr:sp macro="" textlink="">
      <xdr:nvSpPr>
        <xdr:cNvPr id="314" name="補助費等該当値テキスト"/>
        <xdr:cNvSpPr txBox="1"/>
      </xdr:nvSpPr>
      <xdr:spPr>
        <a:xfrm>
          <a:off x="10528300" y="6419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125,424</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93264</xdr:rowOff>
    </xdr:from>
    <xdr:to>
      <xdr:col>14</xdr:col>
      <xdr:colOff>79375</xdr:colOff>
      <xdr:row>38</xdr:row>
      <xdr:rowOff>23414</xdr:rowOff>
    </xdr:to>
    <xdr:sp macro="" textlink="">
      <xdr:nvSpPr>
        <xdr:cNvPr id="315" name="円/楕円 314"/>
        <xdr:cNvSpPr/>
      </xdr:nvSpPr>
      <xdr:spPr>
        <a:xfrm>
          <a:off x="9588500" y="6436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38</xdr:row>
      <xdr:rowOff>14541</xdr:rowOff>
    </xdr:from>
    <xdr:ext cx="599010" cy="259045"/>
    <xdr:sp macro="" textlink="">
      <xdr:nvSpPr>
        <xdr:cNvPr id="316" name="テキスト ボックス 315"/>
        <xdr:cNvSpPr txBox="1"/>
      </xdr:nvSpPr>
      <xdr:spPr>
        <a:xfrm>
          <a:off x="9339794" y="6529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127,709</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115696</xdr:rowOff>
    </xdr:from>
    <xdr:to>
      <xdr:col>12</xdr:col>
      <xdr:colOff>561975</xdr:colOff>
      <xdr:row>38</xdr:row>
      <xdr:rowOff>45845</xdr:rowOff>
    </xdr:to>
    <xdr:sp macro="" textlink="">
      <xdr:nvSpPr>
        <xdr:cNvPr id="317" name="円/楕円 316"/>
        <xdr:cNvSpPr/>
      </xdr:nvSpPr>
      <xdr:spPr>
        <a:xfrm>
          <a:off x="8699500" y="645934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38</xdr:row>
      <xdr:rowOff>36973</xdr:rowOff>
    </xdr:from>
    <xdr:ext cx="599010" cy="259045"/>
    <xdr:sp macro="" textlink="">
      <xdr:nvSpPr>
        <xdr:cNvPr id="318" name="テキスト ボックス 317"/>
        <xdr:cNvSpPr txBox="1"/>
      </xdr:nvSpPr>
      <xdr:spPr>
        <a:xfrm>
          <a:off x="8450794" y="6552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115,934</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125931</xdr:rowOff>
    </xdr:from>
    <xdr:to>
      <xdr:col>11</xdr:col>
      <xdr:colOff>358775</xdr:colOff>
      <xdr:row>38</xdr:row>
      <xdr:rowOff>56082</xdr:rowOff>
    </xdr:to>
    <xdr:sp macro="" textlink="">
      <xdr:nvSpPr>
        <xdr:cNvPr id="319" name="円/楕円 318"/>
        <xdr:cNvSpPr/>
      </xdr:nvSpPr>
      <xdr:spPr>
        <a:xfrm>
          <a:off x="7810500" y="646958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38</xdr:row>
      <xdr:rowOff>47208</xdr:rowOff>
    </xdr:from>
    <xdr:ext cx="599010" cy="259045"/>
    <xdr:sp macro="" textlink="">
      <xdr:nvSpPr>
        <xdr:cNvPr id="320" name="テキスト ボックス 319"/>
        <xdr:cNvSpPr txBox="1"/>
      </xdr:nvSpPr>
      <xdr:spPr>
        <a:xfrm>
          <a:off x="7561794" y="6562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110,561</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115391</xdr:rowOff>
    </xdr:from>
    <xdr:to>
      <xdr:col>10</xdr:col>
      <xdr:colOff>155575</xdr:colOff>
      <xdr:row>38</xdr:row>
      <xdr:rowOff>45541</xdr:rowOff>
    </xdr:to>
    <xdr:sp macro="" textlink="">
      <xdr:nvSpPr>
        <xdr:cNvPr id="321" name="円/楕円 320"/>
        <xdr:cNvSpPr/>
      </xdr:nvSpPr>
      <xdr:spPr>
        <a:xfrm>
          <a:off x="6921500" y="6459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38</xdr:row>
      <xdr:rowOff>36668</xdr:rowOff>
    </xdr:from>
    <xdr:ext cx="599010" cy="259045"/>
    <xdr:sp macro="" textlink="">
      <xdr:nvSpPr>
        <xdr:cNvPr id="322" name="テキスト ボックス 321"/>
        <xdr:cNvSpPr txBox="1"/>
      </xdr:nvSpPr>
      <xdr:spPr>
        <a:xfrm>
          <a:off x="6672794" y="6551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116,094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57/147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63,667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3" name="直線コネクタ 33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4" name="テキスト ボックス 33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5" name="直線コネクタ 33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6" name="テキスト ボックス 335"/>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38" name="テキスト ボックス 337"/>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9" name="直線コネクタ 33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130827</xdr:rowOff>
    </xdr:from>
    <xdr:ext cx="685572" cy="259045"/>
    <xdr:sp macro="" textlink="">
      <xdr:nvSpPr>
        <xdr:cNvPr id="340" name="テキスト ボックス 339"/>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1" name="直線コネクタ 34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92727</xdr:rowOff>
    </xdr:from>
    <xdr:ext cx="685572" cy="259045"/>
    <xdr:sp macro="" textlink="">
      <xdr:nvSpPr>
        <xdr:cNvPr id="342" name="テキスト ボックス 341"/>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4" name="テキスト ボックス 343"/>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4907</xdr:rowOff>
    </xdr:from>
    <xdr:to>
      <xdr:col>15</xdr:col>
      <xdr:colOff>180340</xdr:colOff>
      <xdr:row>59</xdr:row>
      <xdr:rowOff>16019</xdr:rowOff>
    </xdr:to>
    <xdr:cxnSp macro="">
      <xdr:nvCxnSpPr>
        <xdr:cNvPr id="346" name="直線コネクタ 345"/>
        <xdr:cNvCxnSpPr/>
      </xdr:nvCxnSpPr>
      <xdr:spPr>
        <a:xfrm flipV="1">
          <a:off x="10475595" y="8748857"/>
          <a:ext cx="1270" cy="1382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19846</xdr:rowOff>
    </xdr:from>
    <xdr:ext cx="534377" cy="259045"/>
    <xdr:sp macro="" textlink="">
      <xdr:nvSpPr>
        <xdr:cNvPr id="347" name="普通建設事業費最小値テキスト"/>
        <xdr:cNvSpPr txBox="1"/>
      </xdr:nvSpPr>
      <xdr:spPr>
        <a:xfrm>
          <a:off x="10528300" y="10135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37,311</a:t>
          </a:r>
          <a:endParaRPr kumimoji="1" lang="ja-JP" altLang="en-US" sz="1000" b="1">
            <a:latin typeface="ＭＳ Ｐゴシック"/>
          </a:endParaRPr>
        </a:p>
      </xdr:txBody>
    </xdr:sp>
    <xdr:clientData/>
  </xdr:oneCellAnchor>
  <xdr:twoCellAnchor>
    <xdr:from>
      <xdr:col>15</xdr:col>
      <xdr:colOff>92075</xdr:colOff>
      <xdr:row>59</xdr:row>
      <xdr:rowOff>16019</xdr:rowOff>
    </xdr:from>
    <xdr:to>
      <xdr:col>15</xdr:col>
      <xdr:colOff>269875</xdr:colOff>
      <xdr:row>59</xdr:row>
      <xdr:rowOff>16019</xdr:rowOff>
    </xdr:to>
    <xdr:cxnSp macro="">
      <xdr:nvCxnSpPr>
        <xdr:cNvPr id="348" name="直線コネクタ 347"/>
        <xdr:cNvCxnSpPr/>
      </xdr:nvCxnSpPr>
      <xdr:spPr>
        <a:xfrm>
          <a:off x="10388600" y="10131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123034</xdr:rowOff>
    </xdr:from>
    <xdr:ext cx="690189" cy="259045"/>
    <xdr:sp macro="" textlink="">
      <xdr:nvSpPr>
        <xdr:cNvPr id="349" name="普通建設事業費最大値テキスト"/>
        <xdr:cNvSpPr txBox="1"/>
      </xdr:nvSpPr>
      <xdr:spPr>
        <a:xfrm>
          <a:off x="10528300" y="85240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1,851,893</a:t>
          </a:r>
          <a:endParaRPr kumimoji="1" lang="ja-JP" altLang="en-US" sz="1000" b="1">
            <a:latin typeface="ＭＳ Ｐゴシック"/>
          </a:endParaRPr>
        </a:p>
      </xdr:txBody>
    </xdr:sp>
    <xdr:clientData/>
  </xdr:oneCellAnchor>
  <xdr:twoCellAnchor>
    <xdr:from>
      <xdr:col>15</xdr:col>
      <xdr:colOff>92075</xdr:colOff>
      <xdr:row>51</xdr:row>
      <xdr:rowOff>4907</xdr:rowOff>
    </xdr:from>
    <xdr:to>
      <xdr:col>15</xdr:col>
      <xdr:colOff>269875</xdr:colOff>
      <xdr:row>51</xdr:row>
      <xdr:rowOff>4907</xdr:rowOff>
    </xdr:to>
    <xdr:cxnSp macro="">
      <xdr:nvCxnSpPr>
        <xdr:cNvPr id="350" name="直線コネクタ 349"/>
        <xdr:cNvCxnSpPr/>
      </xdr:nvCxnSpPr>
      <xdr:spPr>
        <a:xfrm>
          <a:off x="10388600" y="8748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132628</xdr:rowOff>
    </xdr:from>
    <xdr:to>
      <xdr:col>15</xdr:col>
      <xdr:colOff>180975</xdr:colOff>
      <xdr:row>58</xdr:row>
      <xdr:rowOff>76191</xdr:rowOff>
    </xdr:to>
    <xdr:cxnSp macro="">
      <xdr:nvCxnSpPr>
        <xdr:cNvPr id="351" name="直線コネクタ 350"/>
        <xdr:cNvCxnSpPr/>
      </xdr:nvCxnSpPr>
      <xdr:spPr>
        <a:xfrm flipV="1">
          <a:off x="9639300" y="9905278"/>
          <a:ext cx="838200" cy="115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101268</xdr:rowOff>
    </xdr:from>
    <xdr:ext cx="599010" cy="259045"/>
    <xdr:sp macro="" textlink="">
      <xdr:nvSpPr>
        <xdr:cNvPr id="352" name="普通建設事業費平均値テキスト"/>
        <xdr:cNvSpPr txBox="1"/>
      </xdr:nvSpPr>
      <xdr:spPr>
        <a:xfrm>
          <a:off x="10528300" y="98739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280,458</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122841</xdr:rowOff>
    </xdr:from>
    <xdr:to>
      <xdr:col>15</xdr:col>
      <xdr:colOff>231775</xdr:colOff>
      <xdr:row>58</xdr:row>
      <xdr:rowOff>52991</xdr:rowOff>
    </xdr:to>
    <xdr:sp macro="" textlink="">
      <xdr:nvSpPr>
        <xdr:cNvPr id="353" name="フローチャート : 判断 352"/>
        <xdr:cNvSpPr/>
      </xdr:nvSpPr>
      <xdr:spPr>
        <a:xfrm>
          <a:off x="10426700" y="98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76191</xdr:rowOff>
    </xdr:from>
    <xdr:to>
      <xdr:col>14</xdr:col>
      <xdr:colOff>28575</xdr:colOff>
      <xdr:row>58</xdr:row>
      <xdr:rowOff>87611</xdr:rowOff>
    </xdr:to>
    <xdr:cxnSp macro="">
      <xdr:nvCxnSpPr>
        <xdr:cNvPr id="354" name="直線コネクタ 353"/>
        <xdr:cNvCxnSpPr/>
      </xdr:nvCxnSpPr>
      <xdr:spPr>
        <a:xfrm flipV="1">
          <a:off x="8750300" y="10020291"/>
          <a:ext cx="889000" cy="11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82794</xdr:rowOff>
    </xdr:from>
    <xdr:to>
      <xdr:col>14</xdr:col>
      <xdr:colOff>79375</xdr:colOff>
      <xdr:row>58</xdr:row>
      <xdr:rowOff>12944</xdr:rowOff>
    </xdr:to>
    <xdr:sp macro="" textlink="">
      <xdr:nvSpPr>
        <xdr:cNvPr id="355" name="フローチャート : 判断 354"/>
        <xdr:cNvSpPr/>
      </xdr:nvSpPr>
      <xdr:spPr>
        <a:xfrm>
          <a:off x="9588500" y="985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29471</xdr:rowOff>
    </xdr:from>
    <xdr:ext cx="599010" cy="259045"/>
    <xdr:sp macro="" textlink="">
      <xdr:nvSpPr>
        <xdr:cNvPr id="356" name="テキスト ボックス 355"/>
        <xdr:cNvSpPr txBox="1"/>
      </xdr:nvSpPr>
      <xdr:spPr>
        <a:xfrm>
          <a:off x="9339794" y="9630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333,013</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87611</xdr:rowOff>
    </xdr:from>
    <xdr:to>
      <xdr:col>12</xdr:col>
      <xdr:colOff>511175</xdr:colOff>
      <xdr:row>59</xdr:row>
      <xdr:rowOff>12190</xdr:rowOff>
    </xdr:to>
    <xdr:cxnSp macro="">
      <xdr:nvCxnSpPr>
        <xdr:cNvPr id="357" name="直線コネクタ 356"/>
        <xdr:cNvCxnSpPr/>
      </xdr:nvCxnSpPr>
      <xdr:spPr>
        <a:xfrm flipV="1">
          <a:off x="7861300" y="10031711"/>
          <a:ext cx="889000" cy="96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95506</xdr:rowOff>
    </xdr:from>
    <xdr:to>
      <xdr:col>12</xdr:col>
      <xdr:colOff>561975</xdr:colOff>
      <xdr:row>58</xdr:row>
      <xdr:rowOff>25656</xdr:rowOff>
    </xdr:to>
    <xdr:sp macro="" textlink="">
      <xdr:nvSpPr>
        <xdr:cNvPr id="358" name="フローチャート : 判断 357"/>
        <xdr:cNvSpPr/>
      </xdr:nvSpPr>
      <xdr:spPr>
        <a:xfrm>
          <a:off x="8699500" y="9868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42183</xdr:rowOff>
    </xdr:from>
    <xdr:ext cx="599010" cy="259045"/>
    <xdr:sp macro="" textlink="">
      <xdr:nvSpPr>
        <xdr:cNvPr id="359" name="テキスト ボックス 358"/>
        <xdr:cNvSpPr txBox="1"/>
      </xdr:nvSpPr>
      <xdr:spPr>
        <a:xfrm>
          <a:off x="8450794" y="9643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316,331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98081</xdr:rowOff>
    </xdr:from>
    <xdr:to>
      <xdr:col>11</xdr:col>
      <xdr:colOff>307975</xdr:colOff>
      <xdr:row>59</xdr:row>
      <xdr:rowOff>12190</xdr:rowOff>
    </xdr:to>
    <xdr:cxnSp macro="">
      <xdr:nvCxnSpPr>
        <xdr:cNvPr id="360" name="直線コネクタ 359"/>
        <xdr:cNvCxnSpPr/>
      </xdr:nvCxnSpPr>
      <xdr:spPr>
        <a:xfrm>
          <a:off x="6972300" y="10042181"/>
          <a:ext cx="889000" cy="85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162582</xdr:rowOff>
    </xdr:from>
    <xdr:to>
      <xdr:col>11</xdr:col>
      <xdr:colOff>358775</xdr:colOff>
      <xdr:row>58</xdr:row>
      <xdr:rowOff>92732</xdr:rowOff>
    </xdr:to>
    <xdr:sp macro="" textlink="">
      <xdr:nvSpPr>
        <xdr:cNvPr id="361" name="フローチャート : 判断 360"/>
        <xdr:cNvSpPr/>
      </xdr:nvSpPr>
      <xdr:spPr>
        <a:xfrm>
          <a:off x="7810500" y="993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109259</xdr:rowOff>
    </xdr:from>
    <xdr:ext cx="599010" cy="259045"/>
    <xdr:sp macro="" textlink="">
      <xdr:nvSpPr>
        <xdr:cNvPr id="362" name="テキスト ボックス 361"/>
        <xdr:cNvSpPr txBox="1"/>
      </xdr:nvSpPr>
      <xdr:spPr>
        <a:xfrm>
          <a:off x="7561794" y="971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228,305</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390</xdr:rowOff>
    </xdr:from>
    <xdr:to>
      <xdr:col>10</xdr:col>
      <xdr:colOff>155575</xdr:colOff>
      <xdr:row>58</xdr:row>
      <xdr:rowOff>101990</xdr:rowOff>
    </xdr:to>
    <xdr:sp macro="" textlink="">
      <xdr:nvSpPr>
        <xdr:cNvPr id="363" name="フローチャート : 判断 362"/>
        <xdr:cNvSpPr/>
      </xdr:nvSpPr>
      <xdr:spPr>
        <a:xfrm>
          <a:off x="6921500" y="9944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56</xdr:row>
      <xdr:rowOff>118517</xdr:rowOff>
    </xdr:from>
    <xdr:ext cx="599010" cy="259045"/>
    <xdr:sp macro="" textlink="">
      <xdr:nvSpPr>
        <xdr:cNvPr id="364" name="テキスト ボックス 363"/>
        <xdr:cNvSpPr txBox="1"/>
      </xdr:nvSpPr>
      <xdr:spPr>
        <a:xfrm>
          <a:off x="6672794" y="9719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216,155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81828</xdr:rowOff>
    </xdr:from>
    <xdr:to>
      <xdr:col>15</xdr:col>
      <xdr:colOff>231775</xdr:colOff>
      <xdr:row>58</xdr:row>
      <xdr:rowOff>11978</xdr:rowOff>
    </xdr:to>
    <xdr:sp macro="" textlink="">
      <xdr:nvSpPr>
        <xdr:cNvPr id="370" name="円/楕円 369"/>
        <xdr:cNvSpPr/>
      </xdr:nvSpPr>
      <xdr:spPr>
        <a:xfrm>
          <a:off x="10426700" y="985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104705</xdr:rowOff>
    </xdr:from>
    <xdr:ext cx="599010" cy="259045"/>
    <xdr:sp macro="" textlink="">
      <xdr:nvSpPr>
        <xdr:cNvPr id="371" name="普通建設事業費該当値テキスト"/>
        <xdr:cNvSpPr txBox="1"/>
      </xdr:nvSpPr>
      <xdr:spPr>
        <a:xfrm>
          <a:off x="10528300" y="9705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334,281</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25391</xdr:rowOff>
    </xdr:from>
    <xdr:to>
      <xdr:col>14</xdr:col>
      <xdr:colOff>79375</xdr:colOff>
      <xdr:row>58</xdr:row>
      <xdr:rowOff>126991</xdr:rowOff>
    </xdr:to>
    <xdr:sp macro="" textlink="">
      <xdr:nvSpPr>
        <xdr:cNvPr id="372" name="円/楕円 371"/>
        <xdr:cNvSpPr/>
      </xdr:nvSpPr>
      <xdr:spPr>
        <a:xfrm>
          <a:off x="9588500" y="9969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58</xdr:row>
      <xdr:rowOff>118118</xdr:rowOff>
    </xdr:from>
    <xdr:ext cx="599010" cy="259045"/>
    <xdr:sp macro="" textlink="">
      <xdr:nvSpPr>
        <xdr:cNvPr id="373" name="テキスト ボックス 372"/>
        <xdr:cNvSpPr txBox="1"/>
      </xdr:nvSpPr>
      <xdr:spPr>
        <a:xfrm>
          <a:off x="9339794" y="10062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183,346</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36811</xdr:rowOff>
    </xdr:from>
    <xdr:to>
      <xdr:col>12</xdr:col>
      <xdr:colOff>561975</xdr:colOff>
      <xdr:row>58</xdr:row>
      <xdr:rowOff>138411</xdr:rowOff>
    </xdr:to>
    <xdr:sp macro="" textlink="">
      <xdr:nvSpPr>
        <xdr:cNvPr id="374" name="円/楕円 373"/>
        <xdr:cNvSpPr/>
      </xdr:nvSpPr>
      <xdr:spPr>
        <a:xfrm>
          <a:off x="8699500" y="9980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58</xdr:row>
      <xdr:rowOff>129538</xdr:rowOff>
    </xdr:from>
    <xdr:ext cx="599010" cy="259045"/>
    <xdr:sp macro="" textlink="">
      <xdr:nvSpPr>
        <xdr:cNvPr id="375" name="テキスト ボックス 374"/>
        <xdr:cNvSpPr txBox="1"/>
      </xdr:nvSpPr>
      <xdr:spPr>
        <a:xfrm>
          <a:off x="8450794" y="10073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168,358</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132840</xdr:rowOff>
    </xdr:from>
    <xdr:to>
      <xdr:col>11</xdr:col>
      <xdr:colOff>358775</xdr:colOff>
      <xdr:row>59</xdr:row>
      <xdr:rowOff>62990</xdr:rowOff>
    </xdr:to>
    <xdr:sp macro="" textlink="">
      <xdr:nvSpPr>
        <xdr:cNvPr id="376" name="円/楕円 375"/>
        <xdr:cNvSpPr/>
      </xdr:nvSpPr>
      <xdr:spPr>
        <a:xfrm>
          <a:off x="7810500" y="1007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54117</xdr:rowOff>
    </xdr:from>
    <xdr:ext cx="534377" cy="259045"/>
    <xdr:sp macro="" textlink="">
      <xdr:nvSpPr>
        <xdr:cNvPr id="377" name="テキスト ボックス 376"/>
        <xdr:cNvSpPr txBox="1"/>
      </xdr:nvSpPr>
      <xdr:spPr>
        <a:xfrm>
          <a:off x="7594111" y="10169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42,336</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47281</xdr:rowOff>
    </xdr:from>
    <xdr:to>
      <xdr:col>10</xdr:col>
      <xdr:colOff>155575</xdr:colOff>
      <xdr:row>58</xdr:row>
      <xdr:rowOff>148881</xdr:rowOff>
    </xdr:to>
    <xdr:sp macro="" textlink="">
      <xdr:nvSpPr>
        <xdr:cNvPr id="378" name="円/楕円 377"/>
        <xdr:cNvSpPr/>
      </xdr:nvSpPr>
      <xdr:spPr>
        <a:xfrm>
          <a:off x="6921500" y="999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58</xdr:row>
      <xdr:rowOff>140008</xdr:rowOff>
    </xdr:from>
    <xdr:ext cx="599010" cy="259045"/>
    <xdr:sp macro="" textlink="">
      <xdr:nvSpPr>
        <xdr:cNvPr id="379" name="テキスト ボックス 378"/>
        <xdr:cNvSpPr txBox="1"/>
      </xdr:nvSpPr>
      <xdr:spPr>
        <a:xfrm>
          <a:off x="6672794" y="10084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154,618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24/147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35,026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0" name="直線コネクタ 38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1" name="テキスト ボックス 39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2" name="直線コネクタ 39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3" name="テキスト ボックス 392"/>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5" name="テキスト ボックス 394"/>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6" name="直線コネクタ 39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7" name="テキスト ボックス 396"/>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8" name="直線コネクタ 39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9" name="テキスト ボックス 398"/>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1" name="テキスト ボックス 400"/>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52827</xdr:rowOff>
    </xdr:from>
    <xdr:to>
      <xdr:col>15</xdr:col>
      <xdr:colOff>180340</xdr:colOff>
      <xdr:row>79</xdr:row>
      <xdr:rowOff>44450</xdr:rowOff>
    </xdr:to>
    <xdr:cxnSp macro="">
      <xdr:nvCxnSpPr>
        <xdr:cNvPr id="403" name="直線コネクタ 402"/>
        <xdr:cNvCxnSpPr/>
      </xdr:nvCxnSpPr>
      <xdr:spPr>
        <a:xfrm flipV="1">
          <a:off x="10475595" y="12054327"/>
          <a:ext cx="1270" cy="153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4"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5" name="直線コネクタ 404"/>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170954</xdr:rowOff>
    </xdr:from>
    <xdr:ext cx="690189" cy="259045"/>
    <xdr:sp macro="" textlink="">
      <xdr:nvSpPr>
        <xdr:cNvPr id="406" name="普通建設事業費 （ うち新規整備　）最大値テキスト"/>
        <xdr:cNvSpPr txBox="1"/>
      </xdr:nvSpPr>
      <xdr:spPr>
        <a:xfrm>
          <a:off x="10528300" y="1182955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1,208,404</a:t>
          </a:r>
          <a:endParaRPr kumimoji="1" lang="ja-JP" altLang="en-US" sz="1000" b="1">
            <a:latin typeface="ＭＳ Ｐゴシック"/>
          </a:endParaRPr>
        </a:p>
      </xdr:txBody>
    </xdr:sp>
    <xdr:clientData/>
  </xdr:oneCellAnchor>
  <xdr:twoCellAnchor>
    <xdr:from>
      <xdr:col>15</xdr:col>
      <xdr:colOff>92075</xdr:colOff>
      <xdr:row>70</xdr:row>
      <xdr:rowOff>52827</xdr:rowOff>
    </xdr:from>
    <xdr:to>
      <xdr:col>15</xdr:col>
      <xdr:colOff>269875</xdr:colOff>
      <xdr:row>70</xdr:row>
      <xdr:rowOff>52827</xdr:rowOff>
    </xdr:to>
    <xdr:cxnSp macro="">
      <xdr:nvCxnSpPr>
        <xdr:cNvPr id="407" name="直線コネクタ 406"/>
        <xdr:cNvCxnSpPr/>
      </xdr:nvCxnSpPr>
      <xdr:spPr>
        <a:xfrm>
          <a:off x="10388600" y="12054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66833</xdr:rowOff>
    </xdr:from>
    <xdr:to>
      <xdr:col>15</xdr:col>
      <xdr:colOff>180975</xdr:colOff>
      <xdr:row>78</xdr:row>
      <xdr:rowOff>6358</xdr:rowOff>
    </xdr:to>
    <xdr:cxnSp macro="">
      <xdr:nvCxnSpPr>
        <xdr:cNvPr id="408" name="直線コネクタ 407"/>
        <xdr:cNvCxnSpPr/>
      </xdr:nvCxnSpPr>
      <xdr:spPr>
        <a:xfrm flipV="1">
          <a:off x="9639300" y="13268483"/>
          <a:ext cx="838200" cy="11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167084</xdr:rowOff>
    </xdr:from>
    <xdr:ext cx="599010" cy="259045"/>
    <xdr:sp macro="" textlink="">
      <xdr:nvSpPr>
        <xdr:cNvPr id="409" name="普通建設事業費 （ うち新規整備　）平均値テキスト"/>
        <xdr:cNvSpPr txBox="1"/>
      </xdr:nvSpPr>
      <xdr:spPr>
        <a:xfrm>
          <a:off x="10528300" y="133687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116,452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17207</xdr:rowOff>
    </xdr:from>
    <xdr:to>
      <xdr:col>15</xdr:col>
      <xdr:colOff>231775</xdr:colOff>
      <xdr:row>78</xdr:row>
      <xdr:rowOff>118807</xdr:rowOff>
    </xdr:to>
    <xdr:sp macro="" textlink="">
      <xdr:nvSpPr>
        <xdr:cNvPr id="410" name="フローチャート : 判断 409"/>
        <xdr:cNvSpPr/>
      </xdr:nvSpPr>
      <xdr:spPr>
        <a:xfrm>
          <a:off x="10426700" y="1339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135992</xdr:rowOff>
    </xdr:from>
    <xdr:to>
      <xdr:col>14</xdr:col>
      <xdr:colOff>79375</xdr:colOff>
      <xdr:row>78</xdr:row>
      <xdr:rowOff>66142</xdr:rowOff>
    </xdr:to>
    <xdr:sp macro="" textlink="">
      <xdr:nvSpPr>
        <xdr:cNvPr id="411" name="フローチャート : 判断 410"/>
        <xdr:cNvSpPr/>
      </xdr:nvSpPr>
      <xdr:spPr>
        <a:xfrm>
          <a:off x="9588500" y="1333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78</xdr:row>
      <xdr:rowOff>57269</xdr:rowOff>
    </xdr:from>
    <xdr:ext cx="599010" cy="259045"/>
    <xdr:sp macro="" textlink="">
      <xdr:nvSpPr>
        <xdr:cNvPr id="412" name="テキスト ボックス 411"/>
        <xdr:cNvSpPr txBox="1"/>
      </xdr:nvSpPr>
      <xdr:spPr>
        <a:xfrm>
          <a:off x="9339794" y="13430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157,920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16033</xdr:rowOff>
    </xdr:from>
    <xdr:to>
      <xdr:col>15</xdr:col>
      <xdr:colOff>231775</xdr:colOff>
      <xdr:row>77</xdr:row>
      <xdr:rowOff>117633</xdr:rowOff>
    </xdr:to>
    <xdr:sp macro="" textlink="">
      <xdr:nvSpPr>
        <xdr:cNvPr id="418" name="円/楕円 417"/>
        <xdr:cNvSpPr/>
      </xdr:nvSpPr>
      <xdr:spPr>
        <a:xfrm>
          <a:off x="10426700" y="13217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38910</xdr:rowOff>
    </xdr:from>
    <xdr:ext cx="599010" cy="259045"/>
    <xdr:sp macro="" textlink="">
      <xdr:nvSpPr>
        <xdr:cNvPr id="419" name="普通建設事業費 （ うち新規整備　）該当値テキスト"/>
        <xdr:cNvSpPr txBox="1"/>
      </xdr:nvSpPr>
      <xdr:spPr>
        <a:xfrm>
          <a:off x="10528300" y="130691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252,376</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127008</xdr:rowOff>
    </xdr:from>
    <xdr:to>
      <xdr:col>14</xdr:col>
      <xdr:colOff>79375</xdr:colOff>
      <xdr:row>78</xdr:row>
      <xdr:rowOff>57158</xdr:rowOff>
    </xdr:to>
    <xdr:sp macro="" textlink="">
      <xdr:nvSpPr>
        <xdr:cNvPr id="420" name="円/楕円 419"/>
        <xdr:cNvSpPr/>
      </xdr:nvSpPr>
      <xdr:spPr>
        <a:xfrm>
          <a:off x="9588500" y="13328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73685</xdr:rowOff>
    </xdr:from>
    <xdr:ext cx="599010" cy="259045"/>
    <xdr:sp macro="" textlink="">
      <xdr:nvSpPr>
        <xdr:cNvPr id="421" name="テキスト ボックス 420"/>
        <xdr:cNvSpPr txBox="1"/>
      </xdr:nvSpPr>
      <xdr:spPr>
        <a:xfrm>
          <a:off x="9339794" y="13103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164,994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2" name="正方形/長方形 42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3" name="正方形/長方形 42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4" name="正方形/長方形 42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87/147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5" name="正方形/長方形 42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6" name="正方形/長方形 42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7" name="正方形/長方形 42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8" name="正方形/長方形 42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20,685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9" name="正方形/長方形 42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0" name="テキスト ボックス 42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1" name="直線コネクタ 43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2" name="直線コネクタ 431"/>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3" name="テキスト ボックス 432"/>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4" name="直線コネクタ 433"/>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5" name="テキスト ボックス 434"/>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6" name="直線コネクタ 435"/>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37" name="テキスト ボックス 436"/>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8" name="直線コネクタ 437"/>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39" name="テキスト ボックス 438"/>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0" name="直線コネクタ 43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41" name="テキスト ボックス 440"/>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136080</xdr:rowOff>
    </xdr:from>
    <xdr:to>
      <xdr:col>15</xdr:col>
      <xdr:colOff>180340</xdr:colOff>
      <xdr:row>98</xdr:row>
      <xdr:rowOff>139700</xdr:rowOff>
    </xdr:to>
    <xdr:cxnSp macro="">
      <xdr:nvCxnSpPr>
        <xdr:cNvPr id="443" name="直線コネクタ 442"/>
        <xdr:cNvCxnSpPr/>
      </xdr:nvCxnSpPr>
      <xdr:spPr>
        <a:xfrm flipV="1">
          <a:off x="10475595" y="15566580"/>
          <a:ext cx="1270" cy="1375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44"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45" name="直線コネクタ 444"/>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82757</xdr:rowOff>
    </xdr:from>
    <xdr:ext cx="690189" cy="259045"/>
    <xdr:sp macro="" textlink="">
      <xdr:nvSpPr>
        <xdr:cNvPr id="446" name="普通建設事業費 （ うち更新整備　）最大値テキスト"/>
        <xdr:cNvSpPr txBox="1"/>
      </xdr:nvSpPr>
      <xdr:spPr>
        <a:xfrm>
          <a:off x="10528300" y="153418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1,503,959</a:t>
          </a:r>
          <a:endParaRPr kumimoji="1" lang="ja-JP" altLang="en-US" sz="1000" b="1">
            <a:latin typeface="ＭＳ Ｐゴシック"/>
          </a:endParaRPr>
        </a:p>
      </xdr:txBody>
    </xdr:sp>
    <xdr:clientData/>
  </xdr:oneCellAnchor>
  <xdr:twoCellAnchor>
    <xdr:from>
      <xdr:col>15</xdr:col>
      <xdr:colOff>92075</xdr:colOff>
      <xdr:row>90</xdr:row>
      <xdr:rowOff>136080</xdr:rowOff>
    </xdr:from>
    <xdr:to>
      <xdr:col>15</xdr:col>
      <xdr:colOff>269875</xdr:colOff>
      <xdr:row>90</xdr:row>
      <xdr:rowOff>136080</xdr:rowOff>
    </xdr:to>
    <xdr:cxnSp macro="">
      <xdr:nvCxnSpPr>
        <xdr:cNvPr id="447" name="直線コネクタ 446"/>
        <xdr:cNvCxnSpPr/>
      </xdr:nvCxnSpPr>
      <xdr:spPr>
        <a:xfrm>
          <a:off x="10388600" y="15566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66708</xdr:rowOff>
    </xdr:from>
    <xdr:to>
      <xdr:col>15</xdr:col>
      <xdr:colOff>180975</xdr:colOff>
      <xdr:row>98</xdr:row>
      <xdr:rowOff>126085</xdr:rowOff>
    </xdr:to>
    <xdr:cxnSp macro="">
      <xdr:nvCxnSpPr>
        <xdr:cNvPr id="448" name="直線コネクタ 447"/>
        <xdr:cNvCxnSpPr/>
      </xdr:nvCxnSpPr>
      <xdr:spPr>
        <a:xfrm flipV="1">
          <a:off x="9639300" y="16868808"/>
          <a:ext cx="838200" cy="59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166493</xdr:rowOff>
    </xdr:from>
    <xdr:ext cx="599010" cy="259045"/>
    <xdr:sp macro="" textlink="">
      <xdr:nvSpPr>
        <xdr:cNvPr id="449" name="普通建設事業費 （ うち更新整備　）平均値テキスト"/>
        <xdr:cNvSpPr txBox="1"/>
      </xdr:nvSpPr>
      <xdr:spPr>
        <a:xfrm>
          <a:off x="10528300" y="166256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127,662</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143616</xdr:rowOff>
    </xdr:from>
    <xdr:to>
      <xdr:col>15</xdr:col>
      <xdr:colOff>231775</xdr:colOff>
      <xdr:row>98</xdr:row>
      <xdr:rowOff>73766</xdr:rowOff>
    </xdr:to>
    <xdr:sp macro="" textlink="">
      <xdr:nvSpPr>
        <xdr:cNvPr id="450" name="フローチャート : 判断 449"/>
        <xdr:cNvSpPr/>
      </xdr:nvSpPr>
      <xdr:spPr>
        <a:xfrm>
          <a:off x="10426700" y="1677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139235</xdr:rowOff>
    </xdr:from>
    <xdr:to>
      <xdr:col>14</xdr:col>
      <xdr:colOff>79375</xdr:colOff>
      <xdr:row>98</xdr:row>
      <xdr:rowOff>69385</xdr:rowOff>
    </xdr:to>
    <xdr:sp macro="" textlink="">
      <xdr:nvSpPr>
        <xdr:cNvPr id="451" name="フローチャート : 判断 450"/>
        <xdr:cNvSpPr/>
      </xdr:nvSpPr>
      <xdr:spPr>
        <a:xfrm>
          <a:off x="9588500" y="16769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85912</xdr:rowOff>
    </xdr:from>
    <xdr:ext cx="599010" cy="259045"/>
    <xdr:sp macro="" textlink="">
      <xdr:nvSpPr>
        <xdr:cNvPr id="452" name="テキスト ボックス 451"/>
        <xdr:cNvSpPr txBox="1"/>
      </xdr:nvSpPr>
      <xdr:spPr>
        <a:xfrm>
          <a:off x="9339794" y="16545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132,453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3" name="テキスト ボックス 45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4" name="テキスト ボックス 45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5" name="テキスト ボックス 45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6" name="テキスト ボックス 45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7" name="テキスト ボックス 45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15908</xdr:rowOff>
    </xdr:from>
    <xdr:to>
      <xdr:col>15</xdr:col>
      <xdr:colOff>231775</xdr:colOff>
      <xdr:row>98</xdr:row>
      <xdr:rowOff>117508</xdr:rowOff>
    </xdr:to>
    <xdr:sp macro="" textlink="">
      <xdr:nvSpPr>
        <xdr:cNvPr id="458" name="円/楕円 457"/>
        <xdr:cNvSpPr/>
      </xdr:nvSpPr>
      <xdr:spPr>
        <a:xfrm>
          <a:off x="10426700" y="16818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122044</xdr:rowOff>
    </xdr:from>
    <xdr:ext cx="534377" cy="259045"/>
    <xdr:sp macro="" textlink="">
      <xdr:nvSpPr>
        <xdr:cNvPr id="459" name="普通建設事業費 （ うち更新整備　）該当値テキスト"/>
        <xdr:cNvSpPr txBox="1"/>
      </xdr:nvSpPr>
      <xdr:spPr>
        <a:xfrm>
          <a:off x="10528300" y="16752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79,826</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75285</xdr:rowOff>
    </xdr:from>
    <xdr:to>
      <xdr:col>14</xdr:col>
      <xdr:colOff>79375</xdr:colOff>
      <xdr:row>99</xdr:row>
      <xdr:rowOff>5435</xdr:rowOff>
    </xdr:to>
    <xdr:sp macro="" textlink="">
      <xdr:nvSpPr>
        <xdr:cNvPr id="460" name="円/楕円 459"/>
        <xdr:cNvSpPr/>
      </xdr:nvSpPr>
      <xdr:spPr>
        <a:xfrm>
          <a:off x="9588500" y="16877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168012</xdr:rowOff>
    </xdr:from>
    <xdr:ext cx="534377" cy="259045"/>
    <xdr:sp macro="" textlink="">
      <xdr:nvSpPr>
        <xdr:cNvPr id="461" name="テキスト ボックス 460"/>
        <xdr:cNvSpPr txBox="1"/>
      </xdr:nvSpPr>
      <xdr:spPr>
        <a:xfrm>
          <a:off x="9372111" y="1697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14,890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2" name="正方形/長方形 46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3" name="正方形/長方形 46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4" name="正方形/長方形 46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102/147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5" name="正方形/長方形 46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6" name="正方形/長方形 46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7" name="正方形/長方形 46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8" name="正方形/長方形 46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9" name="正方形/長方形 46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0" name="テキスト ボックス 46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1" name="直線コネクタ 47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2" name="直線コネクタ 471"/>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3" name="テキスト ボックス 472"/>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4" name="直線コネクタ 473"/>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75" name="テキスト ボックス 474"/>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6" name="直線コネクタ 475"/>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77" name="テキスト ボックス 476"/>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8" name="直線コネクタ 477"/>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79" name="テキスト ボックス 478"/>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0" name="直線コネクタ 47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1" name="テキスト ボックス 48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152664</xdr:rowOff>
    </xdr:from>
    <xdr:to>
      <xdr:col>23</xdr:col>
      <xdr:colOff>516889</xdr:colOff>
      <xdr:row>38</xdr:row>
      <xdr:rowOff>139700</xdr:rowOff>
    </xdr:to>
    <xdr:cxnSp macro="">
      <xdr:nvCxnSpPr>
        <xdr:cNvPr id="483" name="直線コネクタ 482"/>
        <xdr:cNvCxnSpPr/>
      </xdr:nvCxnSpPr>
      <xdr:spPr>
        <a:xfrm flipV="1">
          <a:off x="16317595" y="5296164"/>
          <a:ext cx="1269" cy="13586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161100</xdr:rowOff>
    </xdr:from>
    <xdr:ext cx="249299" cy="259045"/>
    <xdr:sp macro="" textlink="">
      <xdr:nvSpPr>
        <xdr:cNvPr id="484" name="災害復旧事業費最小値テキスト"/>
        <xdr:cNvSpPr txBox="1"/>
      </xdr:nvSpPr>
      <xdr:spPr>
        <a:xfrm>
          <a:off x="16370300" y="66762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5" name="直線コネクタ 484"/>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99341</xdr:rowOff>
    </xdr:from>
    <xdr:ext cx="599010" cy="259045"/>
    <xdr:sp macro="" textlink="">
      <xdr:nvSpPr>
        <xdr:cNvPr id="486" name="災害復旧事業費最大値テキスト"/>
        <xdr:cNvSpPr txBox="1"/>
      </xdr:nvSpPr>
      <xdr:spPr>
        <a:xfrm>
          <a:off x="16370300" y="507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594,329</a:t>
          </a:r>
          <a:endParaRPr kumimoji="1" lang="ja-JP" altLang="en-US" sz="1000" b="1">
            <a:latin typeface="ＭＳ Ｐゴシック"/>
          </a:endParaRPr>
        </a:p>
      </xdr:txBody>
    </xdr:sp>
    <xdr:clientData/>
  </xdr:oneCellAnchor>
  <xdr:twoCellAnchor>
    <xdr:from>
      <xdr:col>23</xdr:col>
      <xdr:colOff>428625</xdr:colOff>
      <xdr:row>30</xdr:row>
      <xdr:rowOff>152664</xdr:rowOff>
    </xdr:from>
    <xdr:to>
      <xdr:col>23</xdr:col>
      <xdr:colOff>606425</xdr:colOff>
      <xdr:row>30</xdr:row>
      <xdr:rowOff>152664</xdr:rowOff>
    </xdr:to>
    <xdr:cxnSp macro="">
      <xdr:nvCxnSpPr>
        <xdr:cNvPr id="487" name="直線コネクタ 486"/>
        <xdr:cNvCxnSpPr/>
      </xdr:nvCxnSpPr>
      <xdr:spPr>
        <a:xfrm>
          <a:off x="16230600" y="529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139700</xdr:rowOff>
    </xdr:from>
    <xdr:to>
      <xdr:col>23</xdr:col>
      <xdr:colOff>517525</xdr:colOff>
      <xdr:row>38</xdr:row>
      <xdr:rowOff>139700</xdr:rowOff>
    </xdr:to>
    <xdr:cxnSp macro="">
      <xdr:nvCxnSpPr>
        <xdr:cNvPr id="488" name="直線コネクタ 487"/>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78550</xdr:rowOff>
    </xdr:from>
    <xdr:ext cx="534377" cy="259045"/>
    <xdr:sp macro="" textlink="">
      <xdr:nvSpPr>
        <xdr:cNvPr id="489" name="災害復旧事業費平均値テキスト"/>
        <xdr:cNvSpPr txBox="1"/>
      </xdr:nvSpPr>
      <xdr:spPr>
        <a:xfrm>
          <a:off x="16370300" y="6422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14,535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55673</xdr:rowOff>
    </xdr:from>
    <xdr:to>
      <xdr:col>23</xdr:col>
      <xdr:colOff>568325</xdr:colOff>
      <xdr:row>38</xdr:row>
      <xdr:rowOff>157273</xdr:rowOff>
    </xdr:to>
    <xdr:sp macro="" textlink="">
      <xdr:nvSpPr>
        <xdr:cNvPr id="490" name="フローチャート : 判断 489"/>
        <xdr:cNvSpPr/>
      </xdr:nvSpPr>
      <xdr:spPr>
        <a:xfrm>
          <a:off x="16268700" y="657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139700</xdr:rowOff>
    </xdr:from>
    <xdr:to>
      <xdr:col>22</xdr:col>
      <xdr:colOff>365125</xdr:colOff>
      <xdr:row>38</xdr:row>
      <xdr:rowOff>139700</xdr:rowOff>
    </xdr:to>
    <xdr:cxnSp macro="">
      <xdr:nvCxnSpPr>
        <xdr:cNvPr id="491" name="直線コネクタ 490"/>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47454</xdr:rowOff>
    </xdr:from>
    <xdr:to>
      <xdr:col>22</xdr:col>
      <xdr:colOff>415925</xdr:colOff>
      <xdr:row>38</xdr:row>
      <xdr:rowOff>149054</xdr:rowOff>
    </xdr:to>
    <xdr:sp macro="" textlink="">
      <xdr:nvSpPr>
        <xdr:cNvPr id="492" name="フローチャート : 判断 491"/>
        <xdr:cNvSpPr/>
      </xdr:nvSpPr>
      <xdr:spPr>
        <a:xfrm>
          <a:off x="15430500" y="656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165582</xdr:rowOff>
    </xdr:from>
    <xdr:ext cx="534377" cy="259045"/>
    <xdr:sp macro="" textlink="">
      <xdr:nvSpPr>
        <xdr:cNvPr id="493" name="テキスト ボックス 492"/>
        <xdr:cNvSpPr txBox="1"/>
      </xdr:nvSpPr>
      <xdr:spPr>
        <a:xfrm>
          <a:off x="15214111" y="6337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18,130</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139700</xdr:rowOff>
    </xdr:from>
    <xdr:to>
      <xdr:col>21</xdr:col>
      <xdr:colOff>161925</xdr:colOff>
      <xdr:row>38</xdr:row>
      <xdr:rowOff>139700</xdr:rowOff>
    </xdr:to>
    <xdr:cxnSp macro="">
      <xdr:nvCxnSpPr>
        <xdr:cNvPr id="494" name="直線コネクタ 493"/>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34672</xdr:rowOff>
    </xdr:from>
    <xdr:to>
      <xdr:col>21</xdr:col>
      <xdr:colOff>212725</xdr:colOff>
      <xdr:row>38</xdr:row>
      <xdr:rowOff>136272</xdr:rowOff>
    </xdr:to>
    <xdr:sp macro="" textlink="">
      <xdr:nvSpPr>
        <xdr:cNvPr id="495" name="フローチャート : 判断 494"/>
        <xdr:cNvSpPr/>
      </xdr:nvSpPr>
      <xdr:spPr>
        <a:xfrm>
          <a:off x="14541500" y="6549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152799</xdr:rowOff>
    </xdr:from>
    <xdr:ext cx="534377" cy="259045"/>
    <xdr:sp macro="" textlink="">
      <xdr:nvSpPr>
        <xdr:cNvPr id="496" name="テキスト ボックス 495"/>
        <xdr:cNvSpPr txBox="1"/>
      </xdr:nvSpPr>
      <xdr:spPr>
        <a:xfrm>
          <a:off x="14325111" y="6324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23,722</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139700</xdr:rowOff>
    </xdr:from>
    <xdr:to>
      <xdr:col>19</xdr:col>
      <xdr:colOff>644525</xdr:colOff>
      <xdr:row>38</xdr:row>
      <xdr:rowOff>139700</xdr:rowOff>
    </xdr:to>
    <xdr:cxnSp macro="">
      <xdr:nvCxnSpPr>
        <xdr:cNvPr id="497" name="直線コネクタ 496"/>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39230</xdr:rowOff>
    </xdr:from>
    <xdr:to>
      <xdr:col>20</xdr:col>
      <xdr:colOff>9525</xdr:colOff>
      <xdr:row>38</xdr:row>
      <xdr:rowOff>140830</xdr:rowOff>
    </xdr:to>
    <xdr:sp macro="" textlink="">
      <xdr:nvSpPr>
        <xdr:cNvPr id="498" name="フローチャート : 判断 497"/>
        <xdr:cNvSpPr/>
      </xdr:nvSpPr>
      <xdr:spPr>
        <a:xfrm>
          <a:off x="13652500" y="655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157357</xdr:rowOff>
    </xdr:from>
    <xdr:ext cx="534377" cy="259045"/>
    <xdr:sp macro="" textlink="">
      <xdr:nvSpPr>
        <xdr:cNvPr id="499" name="テキスト ボックス 498"/>
        <xdr:cNvSpPr txBox="1"/>
      </xdr:nvSpPr>
      <xdr:spPr>
        <a:xfrm>
          <a:off x="13436111" y="6329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21,728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55900</xdr:rowOff>
    </xdr:from>
    <xdr:to>
      <xdr:col>18</xdr:col>
      <xdr:colOff>492125</xdr:colOff>
      <xdr:row>38</xdr:row>
      <xdr:rowOff>157500</xdr:rowOff>
    </xdr:to>
    <xdr:sp macro="" textlink="">
      <xdr:nvSpPr>
        <xdr:cNvPr id="500" name="フローチャート : 判断 499"/>
        <xdr:cNvSpPr/>
      </xdr:nvSpPr>
      <xdr:spPr>
        <a:xfrm>
          <a:off x="12763500" y="657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2576</xdr:rowOff>
    </xdr:from>
    <xdr:ext cx="534377" cy="259045"/>
    <xdr:sp macro="" textlink="">
      <xdr:nvSpPr>
        <xdr:cNvPr id="501" name="テキスト ボックス 500"/>
        <xdr:cNvSpPr txBox="1"/>
      </xdr:nvSpPr>
      <xdr:spPr>
        <a:xfrm>
          <a:off x="12547111" y="6346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2" name="テキスト ボックス 50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3" name="テキスト ボックス 50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4" name="テキスト ボックス 50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5" name="テキスト ボックス 50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6" name="テキスト ボックス 50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88900</xdr:rowOff>
    </xdr:from>
    <xdr:to>
      <xdr:col>23</xdr:col>
      <xdr:colOff>568325</xdr:colOff>
      <xdr:row>39</xdr:row>
      <xdr:rowOff>19050</xdr:rowOff>
    </xdr:to>
    <xdr:sp macro="" textlink="">
      <xdr:nvSpPr>
        <xdr:cNvPr id="507" name="円/楕円 506"/>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34100</xdr:rowOff>
    </xdr:from>
    <xdr:ext cx="249299" cy="259045"/>
    <xdr:sp macro="" textlink="">
      <xdr:nvSpPr>
        <xdr:cNvPr id="508" name="災害復旧事業費該当値テキスト"/>
        <xdr:cNvSpPr txBox="1"/>
      </xdr:nvSpPr>
      <xdr:spPr>
        <a:xfrm>
          <a:off x="16370300" y="65492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88900</xdr:rowOff>
    </xdr:from>
    <xdr:to>
      <xdr:col>22</xdr:col>
      <xdr:colOff>415925</xdr:colOff>
      <xdr:row>39</xdr:row>
      <xdr:rowOff>19050</xdr:rowOff>
    </xdr:to>
    <xdr:sp macro="" textlink="">
      <xdr:nvSpPr>
        <xdr:cNvPr id="509" name="円/楕円 508"/>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10177</xdr:rowOff>
    </xdr:from>
    <xdr:ext cx="249299" cy="259045"/>
    <xdr:sp macro="" textlink="">
      <xdr:nvSpPr>
        <xdr:cNvPr id="510" name="テキスト ボックス 509"/>
        <xdr:cNvSpPr txBox="1"/>
      </xdr:nvSpPr>
      <xdr:spPr>
        <a:xfrm>
          <a:off x="15356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88900</xdr:rowOff>
    </xdr:from>
    <xdr:to>
      <xdr:col>21</xdr:col>
      <xdr:colOff>212725</xdr:colOff>
      <xdr:row>39</xdr:row>
      <xdr:rowOff>19050</xdr:rowOff>
    </xdr:to>
    <xdr:sp macro="" textlink="">
      <xdr:nvSpPr>
        <xdr:cNvPr id="511" name="円/楕円 510"/>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10177</xdr:rowOff>
    </xdr:from>
    <xdr:ext cx="249299" cy="259045"/>
    <xdr:sp macro="" textlink="">
      <xdr:nvSpPr>
        <xdr:cNvPr id="512" name="テキスト ボックス 511"/>
        <xdr:cNvSpPr txBox="1"/>
      </xdr:nvSpPr>
      <xdr:spPr>
        <a:xfrm>
          <a:off x="14467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88900</xdr:rowOff>
    </xdr:from>
    <xdr:to>
      <xdr:col>20</xdr:col>
      <xdr:colOff>9525</xdr:colOff>
      <xdr:row>39</xdr:row>
      <xdr:rowOff>19050</xdr:rowOff>
    </xdr:to>
    <xdr:sp macro="" textlink="">
      <xdr:nvSpPr>
        <xdr:cNvPr id="513" name="円/楕円 512"/>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10177</xdr:rowOff>
    </xdr:from>
    <xdr:ext cx="249299" cy="259045"/>
    <xdr:sp macro="" textlink="">
      <xdr:nvSpPr>
        <xdr:cNvPr id="514" name="テキスト ボックス 513"/>
        <xdr:cNvSpPr txBox="1"/>
      </xdr:nvSpPr>
      <xdr:spPr>
        <a:xfrm>
          <a:off x="1357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88900</xdr:rowOff>
    </xdr:from>
    <xdr:to>
      <xdr:col>18</xdr:col>
      <xdr:colOff>492125</xdr:colOff>
      <xdr:row>39</xdr:row>
      <xdr:rowOff>19050</xdr:rowOff>
    </xdr:to>
    <xdr:sp macro="" textlink="">
      <xdr:nvSpPr>
        <xdr:cNvPr id="515" name="円/楕円 514"/>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39</xdr:row>
      <xdr:rowOff>10177</xdr:rowOff>
    </xdr:from>
    <xdr:ext cx="249299" cy="259045"/>
    <xdr:sp macro="" textlink="">
      <xdr:nvSpPr>
        <xdr:cNvPr id="516" name="テキスト ボックス 515"/>
        <xdr:cNvSpPr txBox="1"/>
      </xdr:nvSpPr>
      <xdr:spPr>
        <a:xfrm>
          <a:off x="1268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7" name="正方形/長方形 51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8" name="正方形/長方形 51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9" name="正方形/長方形 51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0" name="正方形/長方形 51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1" name="正方形/長方形 52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2" name="正方形/長方形 52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3" name="正方形/長方形 52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4" name="正方形/長方形 52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5" name="テキスト ボックス 52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6" name="直線コネクタ 52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27" name="直線コネクタ 526"/>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28" name="テキスト ボックス 527"/>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29" name="直線コネクタ 528"/>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55</xdr:row>
      <xdr:rowOff>54627</xdr:rowOff>
    </xdr:from>
    <xdr:ext cx="467179" cy="259045"/>
    <xdr:sp macro="" textlink="">
      <xdr:nvSpPr>
        <xdr:cNvPr id="530" name="テキスト ボックス 529"/>
        <xdr:cNvSpPr txBox="1"/>
      </xdr:nvSpPr>
      <xdr:spPr>
        <a:xfrm>
          <a:off x="11978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1" name="直線コネクタ 530"/>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52</xdr:row>
      <xdr:rowOff>111777</xdr:rowOff>
    </xdr:from>
    <xdr:ext cx="467179" cy="259045"/>
    <xdr:sp macro="" textlink="">
      <xdr:nvSpPr>
        <xdr:cNvPr id="532" name="テキスト ボックス 531"/>
        <xdr:cNvSpPr txBox="1"/>
      </xdr:nvSpPr>
      <xdr:spPr>
        <a:xfrm>
          <a:off x="11978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3" name="直線コネクタ 532"/>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49</xdr:row>
      <xdr:rowOff>168927</xdr:rowOff>
    </xdr:from>
    <xdr:ext cx="467179" cy="259045"/>
    <xdr:sp macro="" textlink="">
      <xdr:nvSpPr>
        <xdr:cNvPr id="534" name="テキスト ボックス 533"/>
        <xdr:cNvSpPr txBox="1"/>
      </xdr:nvSpPr>
      <xdr:spPr>
        <a:xfrm>
          <a:off x="11978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5" name="直線コネクタ 53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47</xdr:row>
      <xdr:rowOff>54627</xdr:rowOff>
    </xdr:from>
    <xdr:ext cx="467179" cy="259045"/>
    <xdr:sp macro="" textlink="">
      <xdr:nvSpPr>
        <xdr:cNvPr id="536" name="テキスト ボックス 535"/>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67463</xdr:rowOff>
    </xdr:from>
    <xdr:to>
      <xdr:col>23</xdr:col>
      <xdr:colOff>516889</xdr:colOff>
      <xdr:row>58</xdr:row>
      <xdr:rowOff>139700</xdr:rowOff>
    </xdr:to>
    <xdr:cxnSp macro="">
      <xdr:nvCxnSpPr>
        <xdr:cNvPr id="538" name="直線コネクタ 537"/>
        <xdr:cNvCxnSpPr/>
      </xdr:nvCxnSpPr>
      <xdr:spPr>
        <a:xfrm flipV="1">
          <a:off x="16317595" y="8811413"/>
          <a:ext cx="1269" cy="12723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1389</xdr:rowOff>
    </xdr:from>
    <xdr:ext cx="249299" cy="259045"/>
    <xdr:sp macro="" textlink="">
      <xdr:nvSpPr>
        <xdr:cNvPr id="539" name="失業対策事業費最小値テキスト"/>
        <xdr:cNvSpPr txBox="1"/>
      </xdr:nvSpPr>
      <xdr:spPr>
        <a:xfrm>
          <a:off x="16370300" y="101169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0" name="直線コネクタ 539"/>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14140</xdr:rowOff>
    </xdr:from>
    <xdr:ext cx="469744" cy="259045"/>
    <xdr:sp macro="" textlink="">
      <xdr:nvSpPr>
        <xdr:cNvPr id="541" name="失業対策事業費最大値テキスト"/>
        <xdr:cNvSpPr txBox="1"/>
      </xdr:nvSpPr>
      <xdr:spPr>
        <a:xfrm>
          <a:off x="16370300" y="8586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5,566</a:t>
          </a:r>
          <a:endParaRPr kumimoji="1" lang="ja-JP" altLang="en-US" sz="1000" b="1">
            <a:latin typeface="ＭＳ Ｐゴシック"/>
          </a:endParaRPr>
        </a:p>
      </xdr:txBody>
    </xdr:sp>
    <xdr:clientData/>
  </xdr:oneCellAnchor>
  <xdr:twoCellAnchor>
    <xdr:from>
      <xdr:col>23</xdr:col>
      <xdr:colOff>428625</xdr:colOff>
      <xdr:row>51</xdr:row>
      <xdr:rowOff>67463</xdr:rowOff>
    </xdr:from>
    <xdr:to>
      <xdr:col>23</xdr:col>
      <xdr:colOff>606425</xdr:colOff>
      <xdr:row>51</xdr:row>
      <xdr:rowOff>67463</xdr:rowOff>
    </xdr:to>
    <xdr:cxnSp macro="">
      <xdr:nvCxnSpPr>
        <xdr:cNvPr id="542" name="直線コネクタ 541"/>
        <xdr:cNvCxnSpPr/>
      </xdr:nvCxnSpPr>
      <xdr:spPr>
        <a:xfrm>
          <a:off x="16230600" y="881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3" name="直線コネクタ 542"/>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90288</xdr:rowOff>
    </xdr:from>
    <xdr:ext cx="313932" cy="259045"/>
    <xdr:sp macro="" textlink="">
      <xdr:nvSpPr>
        <xdr:cNvPr id="544" name="失業対策事業費平均値テキスト"/>
        <xdr:cNvSpPr txBox="1"/>
      </xdr:nvSpPr>
      <xdr:spPr>
        <a:xfrm>
          <a:off x="16370300" y="986293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67411</xdr:rowOff>
    </xdr:from>
    <xdr:to>
      <xdr:col>23</xdr:col>
      <xdr:colOff>568325</xdr:colOff>
      <xdr:row>58</xdr:row>
      <xdr:rowOff>169011</xdr:rowOff>
    </xdr:to>
    <xdr:sp macro="" textlink="">
      <xdr:nvSpPr>
        <xdr:cNvPr id="545" name="フローチャート : 判断 544"/>
        <xdr:cNvSpPr/>
      </xdr:nvSpPr>
      <xdr:spPr>
        <a:xfrm>
          <a:off x="16268700" y="10011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46" name="直線コネクタ 545"/>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52095</xdr:rowOff>
    </xdr:from>
    <xdr:to>
      <xdr:col>22</xdr:col>
      <xdr:colOff>415925</xdr:colOff>
      <xdr:row>58</xdr:row>
      <xdr:rowOff>153695</xdr:rowOff>
    </xdr:to>
    <xdr:sp macro="" textlink="">
      <xdr:nvSpPr>
        <xdr:cNvPr id="547" name="フローチャート : 判断 546"/>
        <xdr:cNvSpPr/>
      </xdr:nvSpPr>
      <xdr:spPr>
        <a:xfrm>
          <a:off x="15430500" y="999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56</xdr:row>
      <xdr:rowOff>170222</xdr:rowOff>
    </xdr:from>
    <xdr:ext cx="378565" cy="259045"/>
    <xdr:sp macro="" textlink="">
      <xdr:nvSpPr>
        <xdr:cNvPr id="548" name="テキスト ボックス 547"/>
        <xdr:cNvSpPr txBox="1"/>
      </xdr:nvSpPr>
      <xdr:spPr>
        <a:xfrm>
          <a:off x="15292017" y="97714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49" name="直線コネクタ 548"/>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45924</xdr:rowOff>
    </xdr:from>
    <xdr:to>
      <xdr:col>21</xdr:col>
      <xdr:colOff>212725</xdr:colOff>
      <xdr:row>58</xdr:row>
      <xdr:rowOff>147524</xdr:rowOff>
    </xdr:to>
    <xdr:sp macro="" textlink="">
      <xdr:nvSpPr>
        <xdr:cNvPr id="550" name="フローチャート : 判断 549"/>
        <xdr:cNvSpPr/>
      </xdr:nvSpPr>
      <xdr:spPr>
        <a:xfrm>
          <a:off x="14541500" y="999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56</xdr:row>
      <xdr:rowOff>164051</xdr:rowOff>
    </xdr:from>
    <xdr:ext cx="378565" cy="259045"/>
    <xdr:sp macro="" textlink="">
      <xdr:nvSpPr>
        <xdr:cNvPr id="551" name="テキスト ボックス 550"/>
        <xdr:cNvSpPr txBox="1"/>
      </xdr:nvSpPr>
      <xdr:spPr>
        <a:xfrm>
          <a:off x="14403017" y="97652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2" name="直線コネクタ 551"/>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63526</xdr:rowOff>
    </xdr:from>
    <xdr:to>
      <xdr:col>20</xdr:col>
      <xdr:colOff>9525</xdr:colOff>
      <xdr:row>58</xdr:row>
      <xdr:rowOff>165126</xdr:rowOff>
    </xdr:to>
    <xdr:sp macro="" textlink="">
      <xdr:nvSpPr>
        <xdr:cNvPr id="553" name="フローチャート : 判断 552"/>
        <xdr:cNvSpPr/>
      </xdr:nvSpPr>
      <xdr:spPr>
        <a:xfrm>
          <a:off x="13652500" y="10007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57</xdr:row>
      <xdr:rowOff>10203</xdr:rowOff>
    </xdr:from>
    <xdr:ext cx="378565" cy="259045"/>
    <xdr:sp macro="" textlink="">
      <xdr:nvSpPr>
        <xdr:cNvPr id="554" name="テキスト ボックス 553"/>
        <xdr:cNvSpPr txBox="1"/>
      </xdr:nvSpPr>
      <xdr:spPr>
        <a:xfrm>
          <a:off x="13514017" y="97828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8890</xdr:rowOff>
    </xdr:from>
    <xdr:to>
      <xdr:col>18</xdr:col>
      <xdr:colOff>492125</xdr:colOff>
      <xdr:row>58</xdr:row>
      <xdr:rowOff>110490</xdr:rowOff>
    </xdr:to>
    <xdr:sp macro="" textlink="">
      <xdr:nvSpPr>
        <xdr:cNvPr id="555" name="フローチャート : 判断 554"/>
        <xdr:cNvSpPr/>
      </xdr:nvSpPr>
      <xdr:spPr>
        <a:xfrm>
          <a:off x="12763500" y="995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56</xdr:row>
      <xdr:rowOff>127017</xdr:rowOff>
    </xdr:from>
    <xdr:ext cx="378565" cy="259045"/>
    <xdr:sp macro="" textlink="">
      <xdr:nvSpPr>
        <xdr:cNvPr id="556" name="テキスト ボックス 555"/>
        <xdr:cNvSpPr txBox="1"/>
      </xdr:nvSpPr>
      <xdr:spPr>
        <a:xfrm>
          <a:off x="12625017" y="97282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7" name="テキスト ボックス 55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8" name="テキスト ボックス 55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9" name="テキスト ボックス 55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0" name="テキスト ボックス 55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1" name="テキスト ボックス 56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2" name="円/楕円 561"/>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45839</xdr:rowOff>
    </xdr:from>
    <xdr:ext cx="249299" cy="259045"/>
    <xdr:sp macro="" textlink="">
      <xdr:nvSpPr>
        <xdr:cNvPr id="563" name="失業対策事業費該当値テキスト"/>
        <xdr:cNvSpPr txBox="1"/>
      </xdr:nvSpPr>
      <xdr:spPr>
        <a:xfrm>
          <a:off x="16370300" y="99899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4" name="円/楕円 563"/>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65" name="テキスト ボックス 564"/>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66" name="円/楕円 565"/>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67" name="テキスト ボックス 566"/>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68" name="円/楕円 567"/>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69" name="テキスト ボックス 568"/>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0" name="円/楕円 569"/>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1" name="テキスト ボックス 570"/>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2" name="正方形/長方形 57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3" name="正方形/長方形 57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4" name="正方形/長方形 57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136/147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5" name="正方形/長方形 57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6" name="正方形/長方形 57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7" name="正方形/長方形 57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8" name="正方形/長方形 57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59,762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9" name="正方形/長方形 57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0" name="テキスト ボックス 57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1" name="直線コネクタ 58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2" name="直線コネクタ 58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3" name="テキスト ボックス 58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4" name="直線コネクタ 58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85" name="テキスト ボックス 584"/>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6" name="直線コネクタ 58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7" name="テキスト ボックス 58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8" name="直線コネクタ 58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9" name="テキスト ボックス 588"/>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90" name="直線コネクタ 58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91" name="テキスト ボックス 590"/>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2" name="直線コネクタ 59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593" name="テキスト ボックス 592"/>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24099</xdr:rowOff>
    </xdr:from>
    <xdr:to>
      <xdr:col>23</xdr:col>
      <xdr:colOff>516889</xdr:colOff>
      <xdr:row>78</xdr:row>
      <xdr:rowOff>123892</xdr:rowOff>
    </xdr:to>
    <xdr:cxnSp macro="">
      <xdr:nvCxnSpPr>
        <xdr:cNvPr id="595" name="直線コネクタ 594"/>
        <xdr:cNvCxnSpPr/>
      </xdr:nvCxnSpPr>
      <xdr:spPr>
        <a:xfrm flipV="1">
          <a:off x="16317595" y="12025599"/>
          <a:ext cx="1269" cy="1471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127719</xdr:rowOff>
    </xdr:from>
    <xdr:ext cx="534377" cy="259045"/>
    <xdr:sp macro="" textlink="">
      <xdr:nvSpPr>
        <xdr:cNvPr id="596" name="公債費最小値テキスト"/>
        <xdr:cNvSpPr txBox="1"/>
      </xdr:nvSpPr>
      <xdr:spPr>
        <a:xfrm>
          <a:off x="16370300" y="13500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48,298</a:t>
          </a:r>
          <a:endParaRPr kumimoji="1" lang="ja-JP" altLang="en-US" sz="1000" b="1">
            <a:latin typeface="ＭＳ Ｐゴシック"/>
          </a:endParaRPr>
        </a:p>
      </xdr:txBody>
    </xdr:sp>
    <xdr:clientData/>
  </xdr:oneCellAnchor>
  <xdr:twoCellAnchor>
    <xdr:from>
      <xdr:col>23</xdr:col>
      <xdr:colOff>428625</xdr:colOff>
      <xdr:row>78</xdr:row>
      <xdr:rowOff>123892</xdr:rowOff>
    </xdr:from>
    <xdr:to>
      <xdr:col>23</xdr:col>
      <xdr:colOff>606425</xdr:colOff>
      <xdr:row>78</xdr:row>
      <xdr:rowOff>123892</xdr:rowOff>
    </xdr:to>
    <xdr:cxnSp macro="">
      <xdr:nvCxnSpPr>
        <xdr:cNvPr id="597" name="直線コネクタ 596"/>
        <xdr:cNvCxnSpPr/>
      </xdr:nvCxnSpPr>
      <xdr:spPr>
        <a:xfrm>
          <a:off x="16230600" y="1349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142226</xdr:rowOff>
    </xdr:from>
    <xdr:ext cx="599010" cy="259045"/>
    <xdr:sp macro="" textlink="">
      <xdr:nvSpPr>
        <xdr:cNvPr id="598" name="公債費最大値テキスト"/>
        <xdr:cNvSpPr txBox="1"/>
      </xdr:nvSpPr>
      <xdr:spPr>
        <a:xfrm>
          <a:off x="16370300" y="11800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820,683</a:t>
          </a:r>
          <a:endParaRPr kumimoji="1" lang="ja-JP" altLang="en-US" sz="1000" b="1">
            <a:latin typeface="ＭＳ Ｐゴシック"/>
          </a:endParaRPr>
        </a:p>
      </xdr:txBody>
    </xdr:sp>
    <xdr:clientData/>
  </xdr:oneCellAnchor>
  <xdr:twoCellAnchor>
    <xdr:from>
      <xdr:col>23</xdr:col>
      <xdr:colOff>428625</xdr:colOff>
      <xdr:row>70</xdr:row>
      <xdr:rowOff>24099</xdr:rowOff>
    </xdr:from>
    <xdr:to>
      <xdr:col>23</xdr:col>
      <xdr:colOff>606425</xdr:colOff>
      <xdr:row>70</xdr:row>
      <xdr:rowOff>24099</xdr:rowOff>
    </xdr:to>
    <xdr:cxnSp macro="">
      <xdr:nvCxnSpPr>
        <xdr:cNvPr id="599" name="直線コネクタ 598"/>
        <xdr:cNvCxnSpPr/>
      </xdr:nvCxnSpPr>
      <xdr:spPr>
        <a:xfrm>
          <a:off x="16230600" y="12025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79426</xdr:rowOff>
    </xdr:from>
    <xdr:to>
      <xdr:col>23</xdr:col>
      <xdr:colOff>517525</xdr:colOff>
      <xdr:row>78</xdr:row>
      <xdr:rowOff>81600</xdr:rowOff>
    </xdr:to>
    <xdr:cxnSp macro="">
      <xdr:nvCxnSpPr>
        <xdr:cNvPr id="600" name="直線コネクタ 599"/>
        <xdr:cNvCxnSpPr/>
      </xdr:nvCxnSpPr>
      <xdr:spPr>
        <a:xfrm flipV="1">
          <a:off x="15481300" y="13452526"/>
          <a:ext cx="838200" cy="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80824</xdr:rowOff>
    </xdr:from>
    <xdr:ext cx="599010" cy="259045"/>
    <xdr:sp macro="" textlink="">
      <xdr:nvSpPr>
        <xdr:cNvPr id="601" name="公債費平均値テキスト"/>
        <xdr:cNvSpPr txBox="1"/>
      </xdr:nvSpPr>
      <xdr:spPr>
        <a:xfrm>
          <a:off x="16370300" y="13111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146,248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57947</xdr:rowOff>
    </xdr:from>
    <xdr:to>
      <xdr:col>23</xdr:col>
      <xdr:colOff>568325</xdr:colOff>
      <xdr:row>77</xdr:row>
      <xdr:rowOff>159547</xdr:rowOff>
    </xdr:to>
    <xdr:sp macro="" textlink="">
      <xdr:nvSpPr>
        <xdr:cNvPr id="602" name="フローチャート : 判断 601"/>
        <xdr:cNvSpPr/>
      </xdr:nvSpPr>
      <xdr:spPr>
        <a:xfrm>
          <a:off x="16268700" y="13259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81600</xdr:rowOff>
    </xdr:from>
    <xdr:to>
      <xdr:col>22</xdr:col>
      <xdr:colOff>365125</xdr:colOff>
      <xdr:row>78</xdr:row>
      <xdr:rowOff>88444</xdr:rowOff>
    </xdr:to>
    <xdr:cxnSp macro="">
      <xdr:nvCxnSpPr>
        <xdr:cNvPr id="603" name="直線コネクタ 602"/>
        <xdr:cNvCxnSpPr/>
      </xdr:nvCxnSpPr>
      <xdr:spPr>
        <a:xfrm flipV="1">
          <a:off x="14592300" y="13454700"/>
          <a:ext cx="889000" cy="6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52620</xdr:rowOff>
    </xdr:from>
    <xdr:to>
      <xdr:col>22</xdr:col>
      <xdr:colOff>415925</xdr:colOff>
      <xdr:row>77</xdr:row>
      <xdr:rowOff>154220</xdr:rowOff>
    </xdr:to>
    <xdr:sp macro="" textlink="">
      <xdr:nvSpPr>
        <xdr:cNvPr id="604" name="フローチャート : 判断 603"/>
        <xdr:cNvSpPr/>
      </xdr:nvSpPr>
      <xdr:spPr>
        <a:xfrm>
          <a:off x="15430500" y="1325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75</xdr:row>
      <xdr:rowOff>170747</xdr:rowOff>
    </xdr:from>
    <xdr:ext cx="599010" cy="259045"/>
    <xdr:sp macro="" textlink="">
      <xdr:nvSpPr>
        <xdr:cNvPr id="605" name="テキスト ボックス 604"/>
        <xdr:cNvSpPr txBox="1"/>
      </xdr:nvSpPr>
      <xdr:spPr>
        <a:xfrm>
          <a:off x="15181794" y="13029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149,045</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88444</xdr:rowOff>
    </xdr:from>
    <xdr:to>
      <xdr:col>21</xdr:col>
      <xdr:colOff>161925</xdr:colOff>
      <xdr:row>78</xdr:row>
      <xdr:rowOff>90202</xdr:rowOff>
    </xdr:to>
    <xdr:cxnSp macro="">
      <xdr:nvCxnSpPr>
        <xdr:cNvPr id="606" name="直線コネクタ 605"/>
        <xdr:cNvCxnSpPr/>
      </xdr:nvCxnSpPr>
      <xdr:spPr>
        <a:xfrm flipV="1">
          <a:off x="13703300" y="13461544"/>
          <a:ext cx="889000" cy="1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41391</xdr:rowOff>
    </xdr:from>
    <xdr:to>
      <xdr:col>21</xdr:col>
      <xdr:colOff>212725</xdr:colOff>
      <xdr:row>77</xdr:row>
      <xdr:rowOff>142991</xdr:rowOff>
    </xdr:to>
    <xdr:sp macro="" textlink="">
      <xdr:nvSpPr>
        <xdr:cNvPr id="607" name="フローチャート : 判断 606"/>
        <xdr:cNvSpPr/>
      </xdr:nvSpPr>
      <xdr:spPr>
        <a:xfrm>
          <a:off x="14541500" y="13243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75</xdr:row>
      <xdr:rowOff>159518</xdr:rowOff>
    </xdr:from>
    <xdr:ext cx="599010" cy="259045"/>
    <xdr:sp macro="" textlink="">
      <xdr:nvSpPr>
        <xdr:cNvPr id="608" name="テキスト ボックス 607"/>
        <xdr:cNvSpPr txBox="1"/>
      </xdr:nvSpPr>
      <xdr:spPr>
        <a:xfrm>
          <a:off x="14292794" y="13018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154,939</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90202</xdr:rowOff>
    </xdr:from>
    <xdr:to>
      <xdr:col>19</xdr:col>
      <xdr:colOff>644525</xdr:colOff>
      <xdr:row>78</xdr:row>
      <xdr:rowOff>92859</xdr:rowOff>
    </xdr:to>
    <xdr:cxnSp macro="">
      <xdr:nvCxnSpPr>
        <xdr:cNvPr id="609" name="直線コネクタ 608"/>
        <xdr:cNvCxnSpPr/>
      </xdr:nvCxnSpPr>
      <xdr:spPr>
        <a:xfrm flipV="1">
          <a:off x="12814300" y="13463302"/>
          <a:ext cx="889000" cy="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51384</xdr:rowOff>
    </xdr:from>
    <xdr:to>
      <xdr:col>20</xdr:col>
      <xdr:colOff>9525</xdr:colOff>
      <xdr:row>77</xdr:row>
      <xdr:rowOff>152984</xdr:rowOff>
    </xdr:to>
    <xdr:sp macro="" textlink="">
      <xdr:nvSpPr>
        <xdr:cNvPr id="610" name="フローチャート : 判断 609"/>
        <xdr:cNvSpPr/>
      </xdr:nvSpPr>
      <xdr:spPr>
        <a:xfrm>
          <a:off x="13652500" y="13253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75</xdr:row>
      <xdr:rowOff>169511</xdr:rowOff>
    </xdr:from>
    <xdr:ext cx="599010" cy="259045"/>
    <xdr:sp macro="" textlink="">
      <xdr:nvSpPr>
        <xdr:cNvPr id="611" name="テキスト ボックス 610"/>
        <xdr:cNvSpPr txBox="1"/>
      </xdr:nvSpPr>
      <xdr:spPr>
        <a:xfrm>
          <a:off x="13403794" y="13028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149,693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33727</xdr:rowOff>
    </xdr:from>
    <xdr:to>
      <xdr:col>18</xdr:col>
      <xdr:colOff>492125</xdr:colOff>
      <xdr:row>77</xdr:row>
      <xdr:rowOff>135327</xdr:rowOff>
    </xdr:to>
    <xdr:sp macro="" textlink="">
      <xdr:nvSpPr>
        <xdr:cNvPr id="612" name="フローチャート : 判断 611"/>
        <xdr:cNvSpPr/>
      </xdr:nvSpPr>
      <xdr:spPr>
        <a:xfrm>
          <a:off x="12763500" y="13235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151854</xdr:rowOff>
    </xdr:from>
    <xdr:ext cx="599010" cy="259045"/>
    <xdr:sp macro="" textlink="">
      <xdr:nvSpPr>
        <xdr:cNvPr id="613" name="テキスト ボックス 612"/>
        <xdr:cNvSpPr txBox="1"/>
      </xdr:nvSpPr>
      <xdr:spPr>
        <a:xfrm>
          <a:off x="12514794" y="13010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158,962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4" name="テキスト ボックス 61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5" name="テキスト ボックス 61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6" name="テキスト ボックス 61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7" name="テキスト ボックス 61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8" name="テキスト ボックス 61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28626</xdr:rowOff>
    </xdr:from>
    <xdr:to>
      <xdr:col>23</xdr:col>
      <xdr:colOff>568325</xdr:colOff>
      <xdr:row>78</xdr:row>
      <xdr:rowOff>130226</xdr:rowOff>
    </xdr:to>
    <xdr:sp macro="" textlink="">
      <xdr:nvSpPr>
        <xdr:cNvPr id="619" name="円/楕円 618"/>
        <xdr:cNvSpPr/>
      </xdr:nvSpPr>
      <xdr:spPr>
        <a:xfrm>
          <a:off x="16268700" y="13401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115003</xdr:rowOff>
    </xdr:from>
    <xdr:ext cx="534377" cy="259045"/>
    <xdr:sp macro="" textlink="">
      <xdr:nvSpPr>
        <xdr:cNvPr id="620" name="公債費該当値テキスト"/>
        <xdr:cNvSpPr txBox="1"/>
      </xdr:nvSpPr>
      <xdr:spPr>
        <a:xfrm>
          <a:off x="16370300" y="13316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71,640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30800</xdr:rowOff>
    </xdr:from>
    <xdr:to>
      <xdr:col>22</xdr:col>
      <xdr:colOff>415925</xdr:colOff>
      <xdr:row>78</xdr:row>
      <xdr:rowOff>132400</xdr:rowOff>
    </xdr:to>
    <xdr:sp macro="" textlink="">
      <xdr:nvSpPr>
        <xdr:cNvPr id="621" name="円/楕円 620"/>
        <xdr:cNvSpPr/>
      </xdr:nvSpPr>
      <xdr:spPr>
        <a:xfrm>
          <a:off x="15430500" y="1340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123527</xdr:rowOff>
    </xdr:from>
    <xdr:ext cx="534377" cy="259045"/>
    <xdr:sp macro="" textlink="">
      <xdr:nvSpPr>
        <xdr:cNvPr id="622" name="テキスト ボックス 621"/>
        <xdr:cNvSpPr txBox="1"/>
      </xdr:nvSpPr>
      <xdr:spPr>
        <a:xfrm>
          <a:off x="15214111" y="13496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70,499</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37644</xdr:rowOff>
    </xdr:from>
    <xdr:to>
      <xdr:col>21</xdr:col>
      <xdr:colOff>212725</xdr:colOff>
      <xdr:row>78</xdr:row>
      <xdr:rowOff>139244</xdr:rowOff>
    </xdr:to>
    <xdr:sp macro="" textlink="">
      <xdr:nvSpPr>
        <xdr:cNvPr id="623" name="円/楕円 622"/>
        <xdr:cNvSpPr/>
      </xdr:nvSpPr>
      <xdr:spPr>
        <a:xfrm>
          <a:off x="14541500" y="13410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130371</xdr:rowOff>
    </xdr:from>
    <xdr:ext cx="534377" cy="259045"/>
    <xdr:sp macro="" textlink="">
      <xdr:nvSpPr>
        <xdr:cNvPr id="624" name="テキスト ボックス 623"/>
        <xdr:cNvSpPr txBox="1"/>
      </xdr:nvSpPr>
      <xdr:spPr>
        <a:xfrm>
          <a:off x="14325111" y="13503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66,906</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39402</xdr:rowOff>
    </xdr:from>
    <xdr:to>
      <xdr:col>20</xdr:col>
      <xdr:colOff>9525</xdr:colOff>
      <xdr:row>78</xdr:row>
      <xdr:rowOff>141002</xdr:rowOff>
    </xdr:to>
    <xdr:sp macro="" textlink="">
      <xdr:nvSpPr>
        <xdr:cNvPr id="625" name="円/楕円 624"/>
        <xdr:cNvSpPr/>
      </xdr:nvSpPr>
      <xdr:spPr>
        <a:xfrm>
          <a:off x="13652500" y="13412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78</xdr:row>
      <xdr:rowOff>132129</xdr:rowOff>
    </xdr:from>
    <xdr:ext cx="534377" cy="259045"/>
    <xdr:sp macro="" textlink="">
      <xdr:nvSpPr>
        <xdr:cNvPr id="626" name="テキスト ボックス 625"/>
        <xdr:cNvSpPr txBox="1"/>
      </xdr:nvSpPr>
      <xdr:spPr>
        <a:xfrm>
          <a:off x="13436111" y="13505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65,983</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42059</xdr:rowOff>
    </xdr:from>
    <xdr:to>
      <xdr:col>18</xdr:col>
      <xdr:colOff>492125</xdr:colOff>
      <xdr:row>78</xdr:row>
      <xdr:rowOff>143659</xdr:rowOff>
    </xdr:to>
    <xdr:sp macro="" textlink="">
      <xdr:nvSpPr>
        <xdr:cNvPr id="627" name="円/楕円 626"/>
        <xdr:cNvSpPr/>
      </xdr:nvSpPr>
      <xdr:spPr>
        <a:xfrm>
          <a:off x="12763500" y="13415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134786</xdr:rowOff>
    </xdr:from>
    <xdr:ext cx="534377" cy="259045"/>
    <xdr:sp macro="" textlink="">
      <xdr:nvSpPr>
        <xdr:cNvPr id="628" name="テキスト ボックス 627"/>
        <xdr:cNvSpPr txBox="1"/>
      </xdr:nvSpPr>
      <xdr:spPr>
        <a:xfrm>
          <a:off x="12547111" y="13507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64,588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9" name="正方形/長方形 62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0" name="正方形/長方形 62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1" name="正方形/長方形 63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36/147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2" name="正方形/長方形 63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3" name="正方形/長方形 63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4" name="正方形/長方形 63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5" name="正方形/長方形 63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6" name="正方形/長方形 63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7" name="テキスト ボックス 63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8" name="直線コネクタ 63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9" name="直線コネクタ 63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0" name="テキスト ボックス 63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1" name="直線コネクタ 64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42" name="テキスト ボックス 64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3" name="直線コネクタ 64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4" name="テキスト ボックス 64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5" name="直線コネクタ 64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46" name="テキスト ボックス 64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7" name="直線コネクタ 64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92727</xdr:rowOff>
    </xdr:from>
    <xdr:ext cx="685572" cy="259045"/>
    <xdr:sp macro="" textlink="">
      <xdr:nvSpPr>
        <xdr:cNvPr id="648" name="テキスト ボックス 647"/>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9" name="直線コネクタ 64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50" name="テキスト ボックス 64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7224</xdr:rowOff>
    </xdr:from>
    <xdr:to>
      <xdr:col>23</xdr:col>
      <xdr:colOff>516889</xdr:colOff>
      <xdr:row>99</xdr:row>
      <xdr:rowOff>41636</xdr:rowOff>
    </xdr:to>
    <xdr:cxnSp macro="">
      <xdr:nvCxnSpPr>
        <xdr:cNvPr id="652" name="直線コネクタ 651"/>
        <xdr:cNvCxnSpPr/>
      </xdr:nvCxnSpPr>
      <xdr:spPr>
        <a:xfrm flipV="1">
          <a:off x="16317595" y="15609174"/>
          <a:ext cx="1269" cy="14060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45463</xdr:rowOff>
    </xdr:from>
    <xdr:ext cx="469744" cy="259045"/>
    <xdr:sp macro="" textlink="">
      <xdr:nvSpPr>
        <xdr:cNvPr id="653" name="積立金最小値テキスト"/>
        <xdr:cNvSpPr txBox="1"/>
      </xdr:nvSpPr>
      <xdr:spPr>
        <a:xfrm>
          <a:off x="16370300" y="170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2,215</a:t>
          </a:r>
          <a:endParaRPr kumimoji="1" lang="ja-JP" altLang="en-US" sz="1000" b="1">
            <a:latin typeface="ＭＳ Ｐゴシック"/>
          </a:endParaRPr>
        </a:p>
      </xdr:txBody>
    </xdr:sp>
    <xdr:clientData/>
  </xdr:oneCellAnchor>
  <xdr:twoCellAnchor>
    <xdr:from>
      <xdr:col>23</xdr:col>
      <xdr:colOff>428625</xdr:colOff>
      <xdr:row>99</xdr:row>
      <xdr:rowOff>41636</xdr:rowOff>
    </xdr:from>
    <xdr:to>
      <xdr:col>23</xdr:col>
      <xdr:colOff>606425</xdr:colOff>
      <xdr:row>99</xdr:row>
      <xdr:rowOff>41636</xdr:rowOff>
    </xdr:to>
    <xdr:cxnSp macro="">
      <xdr:nvCxnSpPr>
        <xdr:cNvPr id="654" name="直線コネクタ 653"/>
        <xdr:cNvCxnSpPr/>
      </xdr:nvCxnSpPr>
      <xdr:spPr>
        <a:xfrm>
          <a:off x="16230600" y="17015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125351</xdr:rowOff>
    </xdr:from>
    <xdr:ext cx="690189" cy="259045"/>
    <xdr:sp macro="" textlink="">
      <xdr:nvSpPr>
        <xdr:cNvPr id="655" name="積立金最大値テキスト"/>
        <xdr:cNvSpPr txBox="1"/>
      </xdr:nvSpPr>
      <xdr:spPr>
        <a:xfrm>
          <a:off x="16370300" y="1538440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1,109,311</a:t>
          </a:r>
          <a:endParaRPr kumimoji="1" lang="ja-JP" altLang="en-US" sz="1000" b="1">
            <a:latin typeface="ＭＳ Ｐゴシック"/>
          </a:endParaRPr>
        </a:p>
      </xdr:txBody>
    </xdr:sp>
    <xdr:clientData/>
  </xdr:oneCellAnchor>
  <xdr:twoCellAnchor>
    <xdr:from>
      <xdr:col>23</xdr:col>
      <xdr:colOff>428625</xdr:colOff>
      <xdr:row>91</xdr:row>
      <xdr:rowOff>7224</xdr:rowOff>
    </xdr:from>
    <xdr:to>
      <xdr:col>23</xdr:col>
      <xdr:colOff>606425</xdr:colOff>
      <xdr:row>91</xdr:row>
      <xdr:rowOff>7224</xdr:rowOff>
    </xdr:to>
    <xdr:cxnSp macro="">
      <xdr:nvCxnSpPr>
        <xdr:cNvPr id="656" name="直線コネクタ 655"/>
        <xdr:cNvCxnSpPr/>
      </xdr:nvCxnSpPr>
      <xdr:spPr>
        <a:xfrm>
          <a:off x="16230600" y="15609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61237</xdr:rowOff>
    </xdr:from>
    <xdr:to>
      <xdr:col>23</xdr:col>
      <xdr:colOff>517525</xdr:colOff>
      <xdr:row>98</xdr:row>
      <xdr:rowOff>79313</xdr:rowOff>
    </xdr:to>
    <xdr:cxnSp macro="">
      <xdr:nvCxnSpPr>
        <xdr:cNvPr id="657" name="直線コネクタ 656"/>
        <xdr:cNvCxnSpPr/>
      </xdr:nvCxnSpPr>
      <xdr:spPr>
        <a:xfrm flipV="1">
          <a:off x="15481300" y="16863337"/>
          <a:ext cx="838200" cy="18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42618</xdr:rowOff>
    </xdr:from>
    <xdr:ext cx="534377" cy="259045"/>
    <xdr:sp macro="" textlink="">
      <xdr:nvSpPr>
        <xdr:cNvPr id="658" name="積立金平均値テキスト"/>
        <xdr:cNvSpPr txBox="1"/>
      </xdr:nvSpPr>
      <xdr:spPr>
        <a:xfrm>
          <a:off x="16370300" y="168447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79,456</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64191</xdr:rowOff>
    </xdr:from>
    <xdr:to>
      <xdr:col>23</xdr:col>
      <xdr:colOff>568325</xdr:colOff>
      <xdr:row>98</xdr:row>
      <xdr:rowOff>165791</xdr:rowOff>
    </xdr:to>
    <xdr:sp macro="" textlink="">
      <xdr:nvSpPr>
        <xdr:cNvPr id="659" name="フローチャート : 判断 658"/>
        <xdr:cNvSpPr/>
      </xdr:nvSpPr>
      <xdr:spPr>
        <a:xfrm>
          <a:off x="16268700" y="16866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79313</xdr:rowOff>
    </xdr:from>
    <xdr:to>
      <xdr:col>22</xdr:col>
      <xdr:colOff>365125</xdr:colOff>
      <xdr:row>98</xdr:row>
      <xdr:rowOff>100192</xdr:rowOff>
    </xdr:to>
    <xdr:cxnSp macro="">
      <xdr:nvCxnSpPr>
        <xdr:cNvPr id="660" name="直線コネクタ 659"/>
        <xdr:cNvCxnSpPr/>
      </xdr:nvCxnSpPr>
      <xdr:spPr>
        <a:xfrm flipV="1">
          <a:off x="14592300" y="16881413"/>
          <a:ext cx="889000" cy="20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81257</xdr:rowOff>
    </xdr:from>
    <xdr:to>
      <xdr:col>22</xdr:col>
      <xdr:colOff>415925</xdr:colOff>
      <xdr:row>99</xdr:row>
      <xdr:rowOff>11407</xdr:rowOff>
    </xdr:to>
    <xdr:sp macro="" textlink="">
      <xdr:nvSpPr>
        <xdr:cNvPr id="661" name="フローチャート : 判断 660"/>
        <xdr:cNvSpPr/>
      </xdr:nvSpPr>
      <xdr:spPr>
        <a:xfrm>
          <a:off x="15430500" y="1688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2534</xdr:rowOff>
    </xdr:from>
    <xdr:ext cx="534377" cy="259045"/>
    <xdr:sp macro="" textlink="">
      <xdr:nvSpPr>
        <xdr:cNvPr id="662" name="テキスト ボックス 661"/>
        <xdr:cNvSpPr txBox="1"/>
      </xdr:nvSpPr>
      <xdr:spPr>
        <a:xfrm>
          <a:off x="15214111" y="1697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66,018</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86232</xdr:rowOff>
    </xdr:from>
    <xdr:to>
      <xdr:col>21</xdr:col>
      <xdr:colOff>161925</xdr:colOff>
      <xdr:row>98</xdr:row>
      <xdr:rowOff>100192</xdr:rowOff>
    </xdr:to>
    <xdr:cxnSp macro="">
      <xdr:nvCxnSpPr>
        <xdr:cNvPr id="663" name="直線コネクタ 662"/>
        <xdr:cNvCxnSpPr/>
      </xdr:nvCxnSpPr>
      <xdr:spPr>
        <a:xfrm>
          <a:off x="13703300" y="16888332"/>
          <a:ext cx="889000" cy="13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57795</xdr:rowOff>
    </xdr:from>
    <xdr:to>
      <xdr:col>21</xdr:col>
      <xdr:colOff>212725</xdr:colOff>
      <xdr:row>98</xdr:row>
      <xdr:rowOff>159395</xdr:rowOff>
    </xdr:to>
    <xdr:sp macro="" textlink="">
      <xdr:nvSpPr>
        <xdr:cNvPr id="664" name="フローチャート : 判断 663"/>
        <xdr:cNvSpPr/>
      </xdr:nvSpPr>
      <xdr:spPr>
        <a:xfrm>
          <a:off x="14541500" y="16859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150522</xdr:rowOff>
    </xdr:from>
    <xdr:ext cx="534377" cy="259045"/>
    <xdr:sp macro="" textlink="">
      <xdr:nvSpPr>
        <xdr:cNvPr id="665" name="テキスト ボックス 664"/>
        <xdr:cNvSpPr txBox="1"/>
      </xdr:nvSpPr>
      <xdr:spPr>
        <a:xfrm>
          <a:off x="14325111" y="16952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84,492</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86232</xdr:rowOff>
    </xdr:from>
    <xdr:to>
      <xdr:col>19</xdr:col>
      <xdr:colOff>644525</xdr:colOff>
      <xdr:row>98</xdr:row>
      <xdr:rowOff>127839</xdr:rowOff>
    </xdr:to>
    <xdr:cxnSp macro="">
      <xdr:nvCxnSpPr>
        <xdr:cNvPr id="666" name="直線コネクタ 665"/>
        <xdr:cNvCxnSpPr/>
      </xdr:nvCxnSpPr>
      <xdr:spPr>
        <a:xfrm flipV="1">
          <a:off x="12814300" y="16888332"/>
          <a:ext cx="889000" cy="41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27780</xdr:rowOff>
    </xdr:from>
    <xdr:to>
      <xdr:col>20</xdr:col>
      <xdr:colOff>9525</xdr:colOff>
      <xdr:row>98</xdr:row>
      <xdr:rowOff>129380</xdr:rowOff>
    </xdr:to>
    <xdr:sp macro="" textlink="">
      <xdr:nvSpPr>
        <xdr:cNvPr id="667" name="フローチャート : 判断 666"/>
        <xdr:cNvSpPr/>
      </xdr:nvSpPr>
      <xdr:spPr>
        <a:xfrm>
          <a:off x="13652500" y="1682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145907</xdr:rowOff>
    </xdr:from>
    <xdr:ext cx="599010" cy="259045"/>
    <xdr:sp macro="" textlink="">
      <xdr:nvSpPr>
        <xdr:cNvPr id="668" name="テキスト ボックス 667"/>
        <xdr:cNvSpPr txBox="1"/>
      </xdr:nvSpPr>
      <xdr:spPr>
        <a:xfrm>
          <a:off x="13403794" y="16605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108,126</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52239</xdr:rowOff>
    </xdr:from>
    <xdr:to>
      <xdr:col>18</xdr:col>
      <xdr:colOff>492125</xdr:colOff>
      <xdr:row>98</xdr:row>
      <xdr:rowOff>153839</xdr:rowOff>
    </xdr:to>
    <xdr:sp macro="" textlink="">
      <xdr:nvSpPr>
        <xdr:cNvPr id="669" name="フローチャート : 判断 668"/>
        <xdr:cNvSpPr/>
      </xdr:nvSpPr>
      <xdr:spPr>
        <a:xfrm>
          <a:off x="12763500" y="1685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170366</xdr:rowOff>
    </xdr:from>
    <xdr:ext cx="534377" cy="259045"/>
    <xdr:sp macro="" textlink="">
      <xdr:nvSpPr>
        <xdr:cNvPr id="670" name="テキスト ボックス 669"/>
        <xdr:cNvSpPr txBox="1"/>
      </xdr:nvSpPr>
      <xdr:spPr>
        <a:xfrm>
          <a:off x="12547111" y="16629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88,867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1" name="テキスト ボックス 67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2" name="テキスト ボックス 67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3" name="テキスト ボックス 67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4" name="テキスト ボックス 67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5" name="テキスト ボックス 67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10437</xdr:rowOff>
    </xdr:from>
    <xdr:to>
      <xdr:col>23</xdr:col>
      <xdr:colOff>568325</xdr:colOff>
      <xdr:row>98</xdr:row>
      <xdr:rowOff>112037</xdr:rowOff>
    </xdr:to>
    <xdr:sp macro="" textlink="">
      <xdr:nvSpPr>
        <xdr:cNvPr id="676" name="円/楕円 675"/>
        <xdr:cNvSpPr/>
      </xdr:nvSpPr>
      <xdr:spPr>
        <a:xfrm>
          <a:off x="16268700" y="16812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33314</xdr:rowOff>
    </xdr:from>
    <xdr:ext cx="599010" cy="259045"/>
    <xdr:sp macro="" textlink="">
      <xdr:nvSpPr>
        <xdr:cNvPr id="677" name="積立金該当値テキスト"/>
        <xdr:cNvSpPr txBox="1"/>
      </xdr:nvSpPr>
      <xdr:spPr>
        <a:xfrm>
          <a:off x="16370300" y="166639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121,782</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28513</xdr:rowOff>
    </xdr:from>
    <xdr:to>
      <xdr:col>22</xdr:col>
      <xdr:colOff>415925</xdr:colOff>
      <xdr:row>98</xdr:row>
      <xdr:rowOff>130113</xdr:rowOff>
    </xdr:to>
    <xdr:sp macro="" textlink="">
      <xdr:nvSpPr>
        <xdr:cNvPr id="678" name="円/楕円 677"/>
        <xdr:cNvSpPr/>
      </xdr:nvSpPr>
      <xdr:spPr>
        <a:xfrm>
          <a:off x="15430500" y="1683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96</xdr:row>
      <xdr:rowOff>146640</xdr:rowOff>
    </xdr:from>
    <xdr:ext cx="599010" cy="259045"/>
    <xdr:sp macro="" textlink="">
      <xdr:nvSpPr>
        <xdr:cNvPr id="679" name="テキスト ボックス 678"/>
        <xdr:cNvSpPr txBox="1"/>
      </xdr:nvSpPr>
      <xdr:spPr>
        <a:xfrm>
          <a:off x="15181794" y="16605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107,549</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49392</xdr:rowOff>
    </xdr:from>
    <xdr:to>
      <xdr:col>21</xdr:col>
      <xdr:colOff>212725</xdr:colOff>
      <xdr:row>98</xdr:row>
      <xdr:rowOff>150992</xdr:rowOff>
    </xdr:to>
    <xdr:sp macro="" textlink="">
      <xdr:nvSpPr>
        <xdr:cNvPr id="680" name="円/楕円 679"/>
        <xdr:cNvSpPr/>
      </xdr:nvSpPr>
      <xdr:spPr>
        <a:xfrm>
          <a:off x="14541500" y="1685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167519</xdr:rowOff>
    </xdr:from>
    <xdr:ext cx="534377" cy="259045"/>
    <xdr:sp macro="" textlink="">
      <xdr:nvSpPr>
        <xdr:cNvPr id="681" name="テキスト ボックス 680"/>
        <xdr:cNvSpPr txBox="1"/>
      </xdr:nvSpPr>
      <xdr:spPr>
        <a:xfrm>
          <a:off x="14325111" y="16626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91,109</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35432</xdr:rowOff>
    </xdr:from>
    <xdr:to>
      <xdr:col>20</xdr:col>
      <xdr:colOff>9525</xdr:colOff>
      <xdr:row>98</xdr:row>
      <xdr:rowOff>137032</xdr:rowOff>
    </xdr:to>
    <xdr:sp macro="" textlink="">
      <xdr:nvSpPr>
        <xdr:cNvPr id="682" name="円/楕円 681"/>
        <xdr:cNvSpPr/>
      </xdr:nvSpPr>
      <xdr:spPr>
        <a:xfrm>
          <a:off x="13652500" y="1683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98</xdr:row>
      <xdr:rowOff>128159</xdr:rowOff>
    </xdr:from>
    <xdr:ext cx="599010" cy="259045"/>
    <xdr:sp macro="" textlink="">
      <xdr:nvSpPr>
        <xdr:cNvPr id="683" name="テキスト ボックス 682"/>
        <xdr:cNvSpPr txBox="1"/>
      </xdr:nvSpPr>
      <xdr:spPr>
        <a:xfrm>
          <a:off x="13403794" y="169302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102,101</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77039</xdr:rowOff>
    </xdr:from>
    <xdr:to>
      <xdr:col>18</xdr:col>
      <xdr:colOff>492125</xdr:colOff>
      <xdr:row>99</xdr:row>
      <xdr:rowOff>7189</xdr:rowOff>
    </xdr:to>
    <xdr:sp macro="" textlink="">
      <xdr:nvSpPr>
        <xdr:cNvPr id="684" name="円/楕円 683"/>
        <xdr:cNvSpPr/>
      </xdr:nvSpPr>
      <xdr:spPr>
        <a:xfrm>
          <a:off x="12763500" y="1687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169766</xdr:rowOff>
    </xdr:from>
    <xdr:ext cx="534377" cy="259045"/>
    <xdr:sp macro="" textlink="">
      <xdr:nvSpPr>
        <xdr:cNvPr id="685" name="テキスト ボックス 684"/>
        <xdr:cNvSpPr txBox="1"/>
      </xdr:nvSpPr>
      <xdr:spPr>
        <a:xfrm>
          <a:off x="12547111" y="16971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69,339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6" name="正方形/長方形 68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7" name="正方形/長方形 68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8" name="正方形/長方形 68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12/147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9" name="正方形/長方形 68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0" name="正方形/長方形 68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1" name="正方形/長方形 69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2" name="正方形/長方形 69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2,842</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3" name="正方形/長方形 69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4" name="テキスト ボックス 69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5" name="直線コネクタ 69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6" name="直線コネクタ 69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7" name="テキスト ボックス 69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8" name="直線コネクタ 69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99" name="テキスト ボックス 698"/>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00" name="直線コネクタ 69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01" name="テキスト ボックス 700"/>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2" name="直線コネクタ 70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03" name="テキスト ボックス 702"/>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4" name="直線コネクタ 70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5" name="テキスト ボックス 704"/>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6" name="直線コネクタ 70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7" name="テキスト ボックス 70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88074</xdr:rowOff>
    </xdr:from>
    <xdr:to>
      <xdr:col>32</xdr:col>
      <xdr:colOff>186689</xdr:colOff>
      <xdr:row>39</xdr:row>
      <xdr:rowOff>44450</xdr:rowOff>
    </xdr:to>
    <xdr:cxnSp macro="">
      <xdr:nvCxnSpPr>
        <xdr:cNvPr id="709" name="直線コネクタ 708"/>
        <xdr:cNvCxnSpPr/>
      </xdr:nvCxnSpPr>
      <xdr:spPr>
        <a:xfrm flipV="1">
          <a:off x="22159595" y="5231574"/>
          <a:ext cx="1269" cy="14994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64825</xdr:rowOff>
    </xdr:from>
    <xdr:ext cx="249299" cy="259045"/>
    <xdr:sp macro="" textlink="">
      <xdr:nvSpPr>
        <xdr:cNvPr id="710" name="投資及び出資金最小値テキスト"/>
        <xdr:cNvSpPr txBox="1"/>
      </xdr:nvSpPr>
      <xdr:spPr>
        <a:xfrm>
          <a:off x="22212300" y="67513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11" name="直線コネクタ 71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34751</xdr:rowOff>
    </xdr:from>
    <xdr:ext cx="534377" cy="259045"/>
    <xdr:sp macro="" textlink="">
      <xdr:nvSpPr>
        <xdr:cNvPr id="712" name="投資及び出資金最大値テキスト"/>
        <xdr:cNvSpPr txBox="1"/>
      </xdr:nvSpPr>
      <xdr:spPr>
        <a:xfrm>
          <a:off x="22212300" y="5006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39,355</a:t>
          </a:r>
          <a:endParaRPr kumimoji="1" lang="ja-JP" altLang="en-US" sz="1000" b="1">
            <a:latin typeface="ＭＳ Ｐゴシック"/>
          </a:endParaRPr>
        </a:p>
      </xdr:txBody>
    </xdr:sp>
    <xdr:clientData/>
  </xdr:oneCellAnchor>
  <xdr:twoCellAnchor>
    <xdr:from>
      <xdr:col>32</xdr:col>
      <xdr:colOff>98425</xdr:colOff>
      <xdr:row>30</xdr:row>
      <xdr:rowOff>88074</xdr:rowOff>
    </xdr:from>
    <xdr:to>
      <xdr:col>32</xdr:col>
      <xdr:colOff>276225</xdr:colOff>
      <xdr:row>30</xdr:row>
      <xdr:rowOff>88074</xdr:rowOff>
    </xdr:to>
    <xdr:cxnSp macro="">
      <xdr:nvCxnSpPr>
        <xdr:cNvPr id="713" name="直線コネクタ 712"/>
        <xdr:cNvCxnSpPr/>
      </xdr:nvCxnSpPr>
      <xdr:spPr>
        <a:xfrm>
          <a:off x="22072600" y="523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37</xdr:row>
      <xdr:rowOff>159474</xdr:rowOff>
    </xdr:from>
    <xdr:to>
      <xdr:col>32</xdr:col>
      <xdr:colOff>187325</xdr:colOff>
      <xdr:row>38</xdr:row>
      <xdr:rowOff>94780</xdr:rowOff>
    </xdr:to>
    <xdr:cxnSp macro="">
      <xdr:nvCxnSpPr>
        <xdr:cNvPr id="714" name="直線コネクタ 713"/>
        <xdr:cNvCxnSpPr/>
      </xdr:nvCxnSpPr>
      <xdr:spPr>
        <a:xfrm>
          <a:off x="21323300" y="6503124"/>
          <a:ext cx="838200" cy="106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109275</xdr:rowOff>
    </xdr:from>
    <xdr:ext cx="378565" cy="259045"/>
    <xdr:sp macro="" textlink="">
      <xdr:nvSpPr>
        <xdr:cNvPr id="715" name="投資及び出資金平均値テキスト"/>
        <xdr:cNvSpPr txBox="1"/>
      </xdr:nvSpPr>
      <xdr:spPr>
        <a:xfrm>
          <a:off x="22212300" y="662437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130848</xdr:rowOff>
    </xdr:from>
    <xdr:to>
      <xdr:col>32</xdr:col>
      <xdr:colOff>238125</xdr:colOff>
      <xdr:row>39</xdr:row>
      <xdr:rowOff>60998</xdr:rowOff>
    </xdr:to>
    <xdr:sp macro="" textlink="">
      <xdr:nvSpPr>
        <xdr:cNvPr id="716" name="フローチャート : 判断 715"/>
        <xdr:cNvSpPr/>
      </xdr:nvSpPr>
      <xdr:spPr>
        <a:xfrm>
          <a:off x="22110700" y="664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37</xdr:row>
      <xdr:rowOff>159474</xdr:rowOff>
    </xdr:from>
    <xdr:to>
      <xdr:col>31</xdr:col>
      <xdr:colOff>34925</xdr:colOff>
      <xdr:row>38</xdr:row>
      <xdr:rowOff>4026</xdr:rowOff>
    </xdr:to>
    <xdr:cxnSp macro="">
      <xdr:nvCxnSpPr>
        <xdr:cNvPr id="717" name="直線コネクタ 716"/>
        <xdr:cNvCxnSpPr/>
      </xdr:nvCxnSpPr>
      <xdr:spPr>
        <a:xfrm flipV="1">
          <a:off x="20434300" y="6503124"/>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71869</xdr:rowOff>
    </xdr:from>
    <xdr:to>
      <xdr:col>31</xdr:col>
      <xdr:colOff>85725</xdr:colOff>
      <xdr:row>39</xdr:row>
      <xdr:rowOff>2019</xdr:rowOff>
    </xdr:to>
    <xdr:sp macro="" textlink="">
      <xdr:nvSpPr>
        <xdr:cNvPr id="718" name="フローチャート : 判断 717"/>
        <xdr:cNvSpPr/>
      </xdr:nvSpPr>
      <xdr:spPr>
        <a:xfrm>
          <a:off x="21272500" y="658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38</xdr:row>
      <xdr:rowOff>164596</xdr:rowOff>
    </xdr:from>
    <xdr:ext cx="469744" cy="259045"/>
    <xdr:sp macro="" textlink="">
      <xdr:nvSpPr>
        <xdr:cNvPr id="719" name="テキスト ボックス 718"/>
        <xdr:cNvSpPr txBox="1"/>
      </xdr:nvSpPr>
      <xdr:spPr>
        <a:xfrm>
          <a:off x="21088427" y="6679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2,447</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86017</xdr:rowOff>
    </xdr:from>
    <xdr:to>
      <xdr:col>29</xdr:col>
      <xdr:colOff>517525</xdr:colOff>
      <xdr:row>38</xdr:row>
      <xdr:rowOff>4026</xdr:rowOff>
    </xdr:to>
    <xdr:cxnSp macro="">
      <xdr:nvCxnSpPr>
        <xdr:cNvPr id="720" name="直線コネクタ 719"/>
        <xdr:cNvCxnSpPr/>
      </xdr:nvCxnSpPr>
      <xdr:spPr>
        <a:xfrm>
          <a:off x="19545300" y="6429667"/>
          <a:ext cx="889000" cy="89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30455</xdr:rowOff>
    </xdr:from>
    <xdr:to>
      <xdr:col>29</xdr:col>
      <xdr:colOff>568325</xdr:colOff>
      <xdr:row>38</xdr:row>
      <xdr:rowOff>132055</xdr:rowOff>
    </xdr:to>
    <xdr:sp macro="" textlink="">
      <xdr:nvSpPr>
        <xdr:cNvPr id="721" name="フローチャート : 判断 720"/>
        <xdr:cNvSpPr/>
      </xdr:nvSpPr>
      <xdr:spPr>
        <a:xfrm>
          <a:off x="20383500" y="6545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123182</xdr:rowOff>
    </xdr:from>
    <xdr:ext cx="469744" cy="259045"/>
    <xdr:sp macro="" textlink="">
      <xdr:nvSpPr>
        <xdr:cNvPr id="722" name="テキスト ボックス 721"/>
        <xdr:cNvSpPr txBox="1"/>
      </xdr:nvSpPr>
      <xdr:spPr>
        <a:xfrm>
          <a:off x="20199427" y="6638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3,534</a:t>
          </a:r>
          <a:endParaRPr kumimoji="1" lang="ja-JP" altLang="en-US" sz="1000" b="1">
            <a:solidFill>
              <a:srgbClr val="000080"/>
            </a:solidFill>
            <a:latin typeface="ＭＳ Ｐゴシック"/>
          </a:endParaRPr>
        </a:p>
      </xdr:txBody>
    </xdr:sp>
    <xdr:clientData/>
  </xdr:oneCellAnchor>
  <xdr:twoCellAnchor>
    <xdr:from>
      <xdr:col>27</xdr:col>
      <xdr:colOff>111125</xdr:colOff>
      <xdr:row>37</xdr:row>
      <xdr:rowOff>86017</xdr:rowOff>
    </xdr:from>
    <xdr:to>
      <xdr:col>28</xdr:col>
      <xdr:colOff>314325</xdr:colOff>
      <xdr:row>38</xdr:row>
      <xdr:rowOff>57442</xdr:rowOff>
    </xdr:to>
    <xdr:cxnSp macro="">
      <xdr:nvCxnSpPr>
        <xdr:cNvPr id="723" name="直線コネクタ 722"/>
        <xdr:cNvCxnSpPr/>
      </xdr:nvCxnSpPr>
      <xdr:spPr>
        <a:xfrm flipV="1">
          <a:off x="18656300" y="6429667"/>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70307</xdr:rowOff>
    </xdr:from>
    <xdr:to>
      <xdr:col>28</xdr:col>
      <xdr:colOff>365125</xdr:colOff>
      <xdr:row>39</xdr:row>
      <xdr:rowOff>457</xdr:rowOff>
    </xdr:to>
    <xdr:sp macro="" textlink="">
      <xdr:nvSpPr>
        <xdr:cNvPr id="724" name="フローチャート : 判断 723"/>
        <xdr:cNvSpPr/>
      </xdr:nvSpPr>
      <xdr:spPr>
        <a:xfrm>
          <a:off x="19494500" y="6585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163034</xdr:rowOff>
    </xdr:from>
    <xdr:ext cx="469744" cy="259045"/>
    <xdr:sp macro="" textlink="">
      <xdr:nvSpPr>
        <xdr:cNvPr id="725" name="テキスト ボックス 724"/>
        <xdr:cNvSpPr txBox="1"/>
      </xdr:nvSpPr>
      <xdr:spPr>
        <a:xfrm>
          <a:off x="19310427" y="6678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2,488</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28092</xdr:rowOff>
    </xdr:from>
    <xdr:to>
      <xdr:col>27</xdr:col>
      <xdr:colOff>161925</xdr:colOff>
      <xdr:row>38</xdr:row>
      <xdr:rowOff>129692</xdr:rowOff>
    </xdr:to>
    <xdr:sp macro="" textlink="">
      <xdr:nvSpPr>
        <xdr:cNvPr id="726" name="フローチャート : 判断 725"/>
        <xdr:cNvSpPr/>
      </xdr:nvSpPr>
      <xdr:spPr>
        <a:xfrm>
          <a:off x="18605500" y="6543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38</xdr:row>
      <xdr:rowOff>120819</xdr:rowOff>
    </xdr:from>
    <xdr:ext cx="469744" cy="259045"/>
    <xdr:sp macro="" textlink="">
      <xdr:nvSpPr>
        <xdr:cNvPr id="727" name="テキスト ボックス 726"/>
        <xdr:cNvSpPr txBox="1"/>
      </xdr:nvSpPr>
      <xdr:spPr>
        <a:xfrm>
          <a:off x="18421427" y="6635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3,596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8" name="テキスト ボックス 72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9" name="テキスト ボックス 72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0" name="テキスト ボックス 72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1" name="テキスト ボックス 73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2" name="テキスト ボックス 73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43980</xdr:rowOff>
    </xdr:from>
    <xdr:to>
      <xdr:col>32</xdr:col>
      <xdr:colOff>238125</xdr:colOff>
      <xdr:row>38</xdr:row>
      <xdr:rowOff>145580</xdr:rowOff>
    </xdr:to>
    <xdr:sp macro="" textlink="">
      <xdr:nvSpPr>
        <xdr:cNvPr id="733" name="円/楕円 732"/>
        <xdr:cNvSpPr/>
      </xdr:nvSpPr>
      <xdr:spPr>
        <a:xfrm>
          <a:off x="22110700" y="655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3357</xdr:rowOff>
    </xdr:from>
    <xdr:ext cx="469744" cy="259045"/>
    <xdr:sp macro="" textlink="">
      <xdr:nvSpPr>
        <xdr:cNvPr id="734" name="投資及び出資金該当値テキスト"/>
        <xdr:cNvSpPr txBox="1"/>
      </xdr:nvSpPr>
      <xdr:spPr>
        <a:xfrm>
          <a:off x="22212300" y="6347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3,179</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108674</xdr:rowOff>
    </xdr:from>
    <xdr:to>
      <xdr:col>31</xdr:col>
      <xdr:colOff>85725</xdr:colOff>
      <xdr:row>38</xdr:row>
      <xdr:rowOff>38824</xdr:rowOff>
    </xdr:to>
    <xdr:sp macro="" textlink="">
      <xdr:nvSpPr>
        <xdr:cNvPr id="735" name="円/楕円 734"/>
        <xdr:cNvSpPr/>
      </xdr:nvSpPr>
      <xdr:spPr>
        <a:xfrm>
          <a:off x="21272500" y="6452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55351</xdr:rowOff>
    </xdr:from>
    <xdr:ext cx="469744" cy="259045"/>
    <xdr:sp macro="" textlink="">
      <xdr:nvSpPr>
        <xdr:cNvPr id="736" name="テキスト ボックス 735"/>
        <xdr:cNvSpPr txBox="1"/>
      </xdr:nvSpPr>
      <xdr:spPr>
        <a:xfrm>
          <a:off x="21088427" y="6227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5,981</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124676</xdr:rowOff>
    </xdr:from>
    <xdr:to>
      <xdr:col>29</xdr:col>
      <xdr:colOff>568325</xdr:colOff>
      <xdr:row>38</xdr:row>
      <xdr:rowOff>54826</xdr:rowOff>
    </xdr:to>
    <xdr:sp macro="" textlink="">
      <xdr:nvSpPr>
        <xdr:cNvPr id="737" name="円/楕円 736"/>
        <xdr:cNvSpPr/>
      </xdr:nvSpPr>
      <xdr:spPr>
        <a:xfrm>
          <a:off x="20383500" y="6468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71353</xdr:rowOff>
    </xdr:from>
    <xdr:ext cx="469744" cy="259045"/>
    <xdr:sp macro="" textlink="">
      <xdr:nvSpPr>
        <xdr:cNvPr id="738" name="テキスト ボックス 737"/>
        <xdr:cNvSpPr txBox="1"/>
      </xdr:nvSpPr>
      <xdr:spPr>
        <a:xfrm>
          <a:off x="20199427" y="6243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5,561</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35217</xdr:rowOff>
    </xdr:from>
    <xdr:to>
      <xdr:col>28</xdr:col>
      <xdr:colOff>365125</xdr:colOff>
      <xdr:row>37</xdr:row>
      <xdr:rowOff>136817</xdr:rowOff>
    </xdr:to>
    <xdr:sp macro="" textlink="">
      <xdr:nvSpPr>
        <xdr:cNvPr id="739" name="円/楕円 738"/>
        <xdr:cNvSpPr/>
      </xdr:nvSpPr>
      <xdr:spPr>
        <a:xfrm>
          <a:off x="19494500" y="6378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35</xdr:row>
      <xdr:rowOff>153344</xdr:rowOff>
    </xdr:from>
    <xdr:ext cx="469744" cy="259045"/>
    <xdr:sp macro="" textlink="">
      <xdr:nvSpPr>
        <xdr:cNvPr id="740" name="テキスト ボックス 739"/>
        <xdr:cNvSpPr txBox="1"/>
      </xdr:nvSpPr>
      <xdr:spPr>
        <a:xfrm>
          <a:off x="19310427" y="6154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7,909</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6642</xdr:rowOff>
    </xdr:from>
    <xdr:to>
      <xdr:col>27</xdr:col>
      <xdr:colOff>161925</xdr:colOff>
      <xdr:row>38</xdr:row>
      <xdr:rowOff>108242</xdr:rowOff>
    </xdr:to>
    <xdr:sp macro="" textlink="">
      <xdr:nvSpPr>
        <xdr:cNvPr id="741" name="円/楕円 740"/>
        <xdr:cNvSpPr/>
      </xdr:nvSpPr>
      <xdr:spPr>
        <a:xfrm>
          <a:off x="18605500" y="6521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124769</xdr:rowOff>
    </xdr:from>
    <xdr:ext cx="469744" cy="259045"/>
    <xdr:sp macro="" textlink="">
      <xdr:nvSpPr>
        <xdr:cNvPr id="742" name="テキスト ボックス 741"/>
        <xdr:cNvSpPr txBox="1"/>
      </xdr:nvSpPr>
      <xdr:spPr>
        <a:xfrm>
          <a:off x="18421427" y="6296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4,159</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3" name="正方形/長方形 74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4" name="正方形/長方形 74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5" name="正方形/長方形 74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73/147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6" name="正方形/長方形 74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7" name="正方形/長方形 74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8" name="正方形/長方形 74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9" name="正方形/長方形 74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5,393</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0" name="正方形/長方形 74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1" name="テキスト ボックス 75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2" name="直線コネクタ 75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3" name="直線コネクタ 75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4" name="テキスト ボックス 75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5" name="直線コネクタ 75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6" name="テキスト ボックス 75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7" name="直線コネクタ 75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53</xdr:row>
      <xdr:rowOff>168927</xdr:rowOff>
    </xdr:from>
    <xdr:ext cx="595419" cy="259045"/>
    <xdr:sp macro="" textlink="">
      <xdr:nvSpPr>
        <xdr:cNvPr id="758" name="テキスト ボックス 757"/>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9" name="直線コネクタ 75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51</xdr:row>
      <xdr:rowOff>130827</xdr:rowOff>
    </xdr:from>
    <xdr:ext cx="595419" cy="259045"/>
    <xdr:sp macro="" textlink="">
      <xdr:nvSpPr>
        <xdr:cNvPr id="760" name="テキスト ボックス 759"/>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1" name="直線コネクタ 76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92727</xdr:rowOff>
    </xdr:from>
    <xdr:ext cx="595419" cy="259045"/>
    <xdr:sp macro="" textlink="">
      <xdr:nvSpPr>
        <xdr:cNvPr id="762" name="テキスト ボックス 761"/>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4" name="テキスト ボックス 763"/>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95428</xdr:rowOff>
    </xdr:from>
    <xdr:to>
      <xdr:col>32</xdr:col>
      <xdr:colOff>186689</xdr:colOff>
      <xdr:row>59</xdr:row>
      <xdr:rowOff>44450</xdr:rowOff>
    </xdr:to>
    <xdr:cxnSp macro="">
      <xdr:nvCxnSpPr>
        <xdr:cNvPr id="766" name="直線コネクタ 765"/>
        <xdr:cNvCxnSpPr/>
      </xdr:nvCxnSpPr>
      <xdr:spPr>
        <a:xfrm flipV="1">
          <a:off x="22159595" y="8839378"/>
          <a:ext cx="1269" cy="1320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8" name="直線コネクタ 76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42105</xdr:rowOff>
    </xdr:from>
    <xdr:ext cx="599010" cy="259045"/>
    <xdr:sp macro="" textlink="">
      <xdr:nvSpPr>
        <xdr:cNvPr id="769" name="貸付金最大値テキスト"/>
        <xdr:cNvSpPr txBox="1"/>
      </xdr:nvSpPr>
      <xdr:spPr>
        <a:xfrm>
          <a:off x="22212300" y="8614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173,310</a:t>
          </a:r>
          <a:endParaRPr kumimoji="1" lang="ja-JP" altLang="en-US" sz="1000" b="1">
            <a:latin typeface="ＭＳ Ｐゴシック"/>
          </a:endParaRPr>
        </a:p>
      </xdr:txBody>
    </xdr:sp>
    <xdr:clientData/>
  </xdr:oneCellAnchor>
  <xdr:twoCellAnchor>
    <xdr:from>
      <xdr:col>32</xdr:col>
      <xdr:colOff>98425</xdr:colOff>
      <xdr:row>51</xdr:row>
      <xdr:rowOff>95428</xdr:rowOff>
    </xdr:from>
    <xdr:to>
      <xdr:col>32</xdr:col>
      <xdr:colOff>276225</xdr:colOff>
      <xdr:row>51</xdr:row>
      <xdr:rowOff>95428</xdr:rowOff>
    </xdr:to>
    <xdr:cxnSp macro="">
      <xdr:nvCxnSpPr>
        <xdr:cNvPr id="770" name="直線コネクタ 769"/>
        <xdr:cNvCxnSpPr/>
      </xdr:nvCxnSpPr>
      <xdr:spPr>
        <a:xfrm>
          <a:off x="22072600" y="8839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24905</xdr:rowOff>
    </xdr:from>
    <xdr:to>
      <xdr:col>32</xdr:col>
      <xdr:colOff>187325</xdr:colOff>
      <xdr:row>59</xdr:row>
      <xdr:rowOff>25133</xdr:rowOff>
    </xdr:to>
    <xdr:cxnSp macro="">
      <xdr:nvCxnSpPr>
        <xdr:cNvPr id="771" name="直線コネクタ 770"/>
        <xdr:cNvCxnSpPr/>
      </xdr:nvCxnSpPr>
      <xdr:spPr>
        <a:xfrm flipV="1">
          <a:off x="21323300" y="10140455"/>
          <a:ext cx="838200" cy="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118650</xdr:rowOff>
    </xdr:from>
    <xdr:ext cx="469744" cy="259045"/>
    <xdr:sp macro="" textlink="">
      <xdr:nvSpPr>
        <xdr:cNvPr id="772" name="貸付金平均値テキスト"/>
        <xdr:cNvSpPr txBox="1"/>
      </xdr:nvSpPr>
      <xdr:spPr>
        <a:xfrm>
          <a:off x="22212300" y="98913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9,098</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95773</xdr:rowOff>
    </xdr:from>
    <xdr:to>
      <xdr:col>32</xdr:col>
      <xdr:colOff>238125</xdr:colOff>
      <xdr:row>59</xdr:row>
      <xdr:rowOff>25923</xdr:rowOff>
    </xdr:to>
    <xdr:sp macro="" textlink="">
      <xdr:nvSpPr>
        <xdr:cNvPr id="773" name="フローチャート : 判断 772"/>
        <xdr:cNvSpPr/>
      </xdr:nvSpPr>
      <xdr:spPr>
        <a:xfrm>
          <a:off x="22110700" y="10039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22961</xdr:rowOff>
    </xdr:from>
    <xdr:to>
      <xdr:col>31</xdr:col>
      <xdr:colOff>34925</xdr:colOff>
      <xdr:row>59</xdr:row>
      <xdr:rowOff>25133</xdr:rowOff>
    </xdr:to>
    <xdr:cxnSp macro="">
      <xdr:nvCxnSpPr>
        <xdr:cNvPr id="774" name="直線コネクタ 773"/>
        <xdr:cNvCxnSpPr/>
      </xdr:nvCxnSpPr>
      <xdr:spPr>
        <a:xfrm>
          <a:off x="20434300" y="10138511"/>
          <a:ext cx="889000" cy="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93678</xdr:rowOff>
    </xdr:from>
    <xdr:to>
      <xdr:col>31</xdr:col>
      <xdr:colOff>85725</xdr:colOff>
      <xdr:row>59</xdr:row>
      <xdr:rowOff>23828</xdr:rowOff>
    </xdr:to>
    <xdr:sp macro="" textlink="">
      <xdr:nvSpPr>
        <xdr:cNvPr id="775" name="フローチャート : 判断 774"/>
        <xdr:cNvSpPr/>
      </xdr:nvSpPr>
      <xdr:spPr>
        <a:xfrm>
          <a:off x="21272500" y="1003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40355</xdr:rowOff>
    </xdr:from>
    <xdr:ext cx="469744" cy="259045"/>
    <xdr:sp macro="" textlink="">
      <xdr:nvSpPr>
        <xdr:cNvPr id="776" name="テキスト ボックス 775"/>
        <xdr:cNvSpPr txBox="1"/>
      </xdr:nvSpPr>
      <xdr:spPr>
        <a:xfrm>
          <a:off x="21088427" y="9813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9,373</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22961</xdr:rowOff>
    </xdr:from>
    <xdr:to>
      <xdr:col>29</xdr:col>
      <xdr:colOff>517525</xdr:colOff>
      <xdr:row>59</xdr:row>
      <xdr:rowOff>23160</xdr:rowOff>
    </xdr:to>
    <xdr:cxnSp macro="">
      <xdr:nvCxnSpPr>
        <xdr:cNvPr id="777" name="直線コネクタ 776"/>
        <xdr:cNvCxnSpPr/>
      </xdr:nvCxnSpPr>
      <xdr:spPr>
        <a:xfrm flipV="1">
          <a:off x="19545300" y="10138511"/>
          <a:ext cx="889000" cy="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107775</xdr:rowOff>
    </xdr:from>
    <xdr:to>
      <xdr:col>29</xdr:col>
      <xdr:colOff>568325</xdr:colOff>
      <xdr:row>59</xdr:row>
      <xdr:rowOff>37925</xdr:rowOff>
    </xdr:to>
    <xdr:sp macro="" textlink="">
      <xdr:nvSpPr>
        <xdr:cNvPr id="778" name="フローチャート : 判断 777"/>
        <xdr:cNvSpPr/>
      </xdr:nvSpPr>
      <xdr:spPr>
        <a:xfrm>
          <a:off x="20383500" y="1005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54452</xdr:rowOff>
    </xdr:from>
    <xdr:ext cx="469744" cy="259045"/>
    <xdr:sp macro="" textlink="">
      <xdr:nvSpPr>
        <xdr:cNvPr id="779" name="テキスト ボックス 778"/>
        <xdr:cNvSpPr txBox="1"/>
      </xdr:nvSpPr>
      <xdr:spPr>
        <a:xfrm>
          <a:off x="20199427" y="9827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7,523</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23160</xdr:rowOff>
    </xdr:from>
    <xdr:to>
      <xdr:col>28</xdr:col>
      <xdr:colOff>314325</xdr:colOff>
      <xdr:row>59</xdr:row>
      <xdr:rowOff>23396</xdr:rowOff>
    </xdr:to>
    <xdr:cxnSp macro="">
      <xdr:nvCxnSpPr>
        <xdr:cNvPr id="780" name="直線コネクタ 779"/>
        <xdr:cNvCxnSpPr/>
      </xdr:nvCxnSpPr>
      <xdr:spPr>
        <a:xfrm flipV="1">
          <a:off x="18656300" y="10138710"/>
          <a:ext cx="889000" cy="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109924</xdr:rowOff>
    </xdr:from>
    <xdr:to>
      <xdr:col>28</xdr:col>
      <xdr:colOff>365125</xdr:colOff>
      <xdr:row>59</xdr:row>
      <xdr:rowOff>40074</xdr:rowOff>
    </xdr:to>
    <xdr:sp macro="" textlink="">
      <xdr:nvSpPr>
        <xdr:cNvPr id="781" name="フローチャート : 判断 780"/>
        <xdr:cNvSpPr/>
      </xdr:nvSpPr>
      <xdr:spPr>
        <a:xfrm>
          <a:off x="19494500" y="1005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56601</xdr:rowOff>
    </xdr:from>
    <xdr:ext cx="469744" cy="259045"/>
    <xdr:sp macro="" textlink="">
      <xdr:nvSpPr>
        <xdr:cNvPr id="782" name="テキスト ボックス 781"/>
        <xdr:cNvSpPr txBox="1"/>
      </xdr:nvSpPr>
      <xdr:spPr>
        <a:xfrm>
          <a:off x="19310427" y="9829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7,241</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104300</xdr:rowOff>
    </xdr:from>
    <xdr:to>
      <xdr:col>27</xdr:col>
      <xdr:colOff>161925</xdr:colOff>
      <xdr:row>59</xdr:row>
      <xdr:rowOff>34450</xdr:rowOff>
    </xdr:to>
    <xdr:sp macro="" textlink="">
      <xdr:nvSpPr>
        <xdr:cNvPr id="783" name="フローチャート : 判断 782"/>
        <xdr:cNvSpPr/>
      </xdr:nvSpPr>
      <xdr:spPr>
        <a:xfrm>
          <a:off x="18605500" y="100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50977</xdr:rowOff>
    </xdr:from>
    <xdr:ext cx="469744" cy="259045"/>
    <xdr:sp macro="" textlink="">
      <xdr:nvSpPr>
        <xdr:cNvPr id="784" name="テキスト ボックス 783"/>
        <xdr:cNvSpPr txBox="1"/>
      </xdr:nvSpPr>
      <xdr:spPr>
        <a:xfrm>
          <a:off x="18421427" y="9823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145555</xdr:rowOff>
    </xdr:from>
    <xdr:to>
      <xdr:col>32</xdr:col>
      <xdr:colOff>238125</xdr:colOff>
      <xdr:row>59</xdr:row>
      <xdr:rowOff>75705</xdr:rowOff>
    </xdr:to>
    <xdr:sp macro="" textlink="">
      <xdr:nvSpPr>
        <xdr:cNvPr id="790" name="円/楕円 789"/>
        <xdr:cNvSpPr/>
      </xdr:nvSpPr>
      <xdr:spPr>
        <a:xfrm>
          <a:off x="22110700" y="10089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74201</xdr:rowOff>
    </xdr:from>
    <xdr:ext cx="469744" cy="259045"/>
    <xdr:sp macro="" textlink="">
      <xdr:nvSpPr>
        <xdr:cNvPr id="791" name="貸付金該当値テキスト"/>
        <xdr:cNvSpPr txBox="1"/>
      </xdr:nvSpPr>
      <xdr:spPr>
        <a:xfrm>
          <a:off x="22212300" y="10018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2,565</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145783</xdr:rowOff>
    </xdr:from>
    <xdr:to>
      <xdr:col>31</xdr:col>
      <xdr:colOff>85725</xdr:colOff>
      <xdr:row>59</xdr:row>
      <xdr:rowOff>75933</xdr:rowOff>
    </xdr:to>
    <xdr:sp macro="" textlink="">
      <xdr:nvSpPr>
        <xdr:cNvPr id="792" name="円/楕円 791"/>
        <xdr:cNvSpPr/>
      </xdr:nvSpPr>
      <xdr:spPr>
        <a:xfrm>
          <a:off x="21272500" y="10089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59</xdr:row>
      <xdr:rowOff>67060</xdr:rowOff>
    </xdr:from>
    <xdr:ext cx="469744" cy="259045"/>
    <xdr:sp macro="" textlink="">
      <xdr:nvSpPr>
        <xdr:cNvPr id="793" name="テキスト ボックス 792"/>
        <xdr:cNvSpPr txBox="1"/>
      </xdr:nvSpPr>
      <xdr:spPr>
        <a:xfrm>
          <a:off x="21088427" y="101826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2,535</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143611</xdr:rowOff>
    </xdr:from>
    <xdr:to>
      <xdr:col>29</xdr:col>
      <xdr:colOff>568325</xdr:colOff>
      <xdr:row>59</xdr:row>
      <xdr:rowOff>73761</xdr:rowOff>
    </xdr:to>
    <xdr:sp macro="" textlink="">
      <xdr:nvSpPr>
        <xdr:cNvPr id="794" name="円/楕円 793"/>
        <xdr:cNvSpPr/>
      </xdr:nvSpPr>
      <xdr:spPr>
        <a:xfrm>
          <a:off x="20383500" y="1008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64888</xdr:rowOff>
    </xdr:from>
    <xdr:ext cx="469744" cy="259045"/>
    <xdr:sp macro="" textlink="">
      <xdr:nvSpPr>
        <xdr:cNvPr id="795" name="テキスト ボックス 794"/>
        <xdr:cNvSpPr txBox="1"/>
      </xdr:nvSpPr>
      <xdr:spPr>
        <a:xfrm>
          <a:off x="20199427" y="10180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2,820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143810</xdr:rowOff>
    </xdr:from>
    <xdr:to>
      <xdr:col>28</xdr:col>
      <xdr:colOff>365125</xdr:colOff>
      <xdr:row>59</xdr:row>
      <xdr:rowOff>73960</xdr:rowOff>
    </xdr:to>
    <xdr:sp macro="" textlink="">
      <xdr:nvSpPr>
        <xdr:cNvPr id="796" name="円/楕円 795"/>
        <xdr:cNvSpPr/>
      </xdr:nvSpPr>
      <xdr:spPr>
        <a:xfrm>
          <a:off x="19494500" y="1008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59</xdr:row>
      <xdr:rowOff>65087</xdr:rowOff>
    </xdr:from>
    <xdr:ext cx="469744" cy="259045"/>
    <xdr:sp macro="" textlink="">
      <xdr:nvSpPr>
        <xdr:cNvPr id="797" name="テキスト ボックス 796"/>
        <xdr:cNvSpPr txBox="1"/>
      </xdr:nvSpPr>
      <xdr:spPr>
        <a:xfrm>
          <a:off x="19310427" y="10180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2,794</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144046</xdr:rowOff>
    </xdr:from>
    <xdr:to>
      <xdr:col>27</xdr:col>
      <xdr:colOff>161925</xdr:colOff>
      <xdr:row>59</xdr:row>
      <xdr:rowOff>74196</xdr:rowOff>
    </xdr:to>
    <xdr:sp macro="" textlink="">
      <xdr:nvSpPr>
        <xdr:cNvPr id="798" name="円/楕円 797"/>
        <xdr:cNvSpPr/>
      </xdr:nvSpPr>
      <xdr:spPr>
        <a:xfrm>
          <a:off x="18605500" y="1008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65323</xdr:rowOff>
    </xdr:from>
    <xdr:ext cx="469744" cy="259045"/>
    <xdr:sp macro="" textlink="">
      <xdr:nvSpPr>
        <xdr:cNvPr id="799" name="テキスト ボックス 798"/>
        <xdr:cNvSpPr txBox="1"/>
      </xdr:nvSpPr>
      <xdr:spPr>
        <a:xfrm>
          <a:off x="18421427" y="10180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2,763</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0" name="正方形/長方形 79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1" name="正方形/長方形 80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2" name="正方形/長方形 80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136/147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3" name="正方形/長方形 80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4" name="正方形/長方形 80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5" name="正方形/長方形 80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6" name="正方形/長方形 80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50,748</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7" name="正方形/長方形 80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8" name="テキスト ボックス 80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9" name="直線コネクタ 80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10" name="直線コネクタ 80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11" name="テキスト ボックス 810"/>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2" name="直線コネクタ 81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13" name="テキスト ボックス 812"/>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4" name="直線コネクタ 81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15" name="テキスト ボックス 814"/>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6" name="直線コネクタ 81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7" name="テキスト ボックス 816"/>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8" name="直線コネクタ 81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9" name="テキスト ボックス 818"/>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1" name="テキスト ボックス 82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142531</xdr:rowOff>
    </xdr:from>
    <xdr:to>
      <xdr:col>32</xdr:col>
      <xdr:colOff>186689</xdr:colOff>
      <xdr:row>78</xdr:row>
      <xdr:rowOff>32596</xdr:rowOff>
    </xdr:to>
    <xdr:cxnSp macro="">
      <xdr:nvCxnSpPr>
        <xdr:cNvPr id="823" name="直線コネクタ 822"/>
        <xdr:cNvCxnSpPr/>
      </xdr:nvCxnSpPr>
      <xdr:spPr>
        <a:xfrm flipV="1">
          <a:off x="22159595" y="12315481"/>
          <a:ext cx="1269" cy="1090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36423</xdr:rowOff>
    </xdr:from>
    <xdr:ext cx="534377" cy="259045"/>
    <xdr:sp macro="" textlink="">
      <xdr:nvSpPr>
        <xdr:cNvPr id="824" name="繰出金最小値テキスト"/>
        <xdr:cNvSpPr txBox="1"/>
      </xdr:nvSpPr>
      <xdr:spPr>
        <a:xfrm>
          <a:off x="22212300" y="13409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48,111</a:t>
          </a:r>
          <a:endParaRPr kumimoji="1" lang="ja-JP" altLang="en-US" sz="1000" b="1">
            <a:latin typeface="ＭＳ Ｐゴシック"/>
          </a:endParaRPr>
        </a:p>
      </xdr:txBody>
    </xdr:sp>
    <xdr:clientData/>
  </xdr:oneCellAnchor>
  <xdr:twoCellAnchor>
    <xdr:from>
      <xdr:col>32</xdr:col>
      <xdr:colOff>98425</xdr:colOff>
      <xdr:row>78</xdr:row>
      <xdr:rowOff>32596</xdr:rowOff>
    </xdr:from>
    <xdr:to>
      <xdr:col>32</xdr:col>
      <xdr:colOff>276225</xdr:colOff>
      <xdr:row>78</xdr:row>
      <xdr:rowOff>32596</xdr:rowOff>
    </xdr:to>
    <xdr:cxnSp macro="">
      <xdr:nvCxnSpPr>
        <xdr:cNvPr id="825" name="直線コネクタ 824"/>
        <xdr:cNvCxnSpPr/>
      </xdr:nvCxnSpPr>
      <xdr:spPr>
        <a:xfrm>
          <a:off x="22072600" y="13405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89208</xdr:rowOff>
    </xdr:from>
    <xdr:ext cx="599010" cy="259045"/>
    <xdr:sp macro="" textlink="">
      <xdr:nvSpPr>
        <xdr:cNvPr id="826" name="繰出金最大値テキスト"/>
        <xdr:cNvSpPr txBox="1"/>
      </xdr:nvSpPr>
      <xdr:spPr>
        <a:xfrm>
          <a:off x="22212300" y="12090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334,257</a:t>
          </a:r>
          <a:endParaRPr kumimoji="1" lang="ja-JP" altLang="en-US" sz="1000" b="1">
            <a:latin typeface="ＭＳ Ｐゴシック"/>
          </a:endParaRPr>
        </a:p>
      </xdr:txBody>
    </xdr:sp>
    <xdr:clientData/>
  </xdr:oneCellAnchor>
  <xdr:twoCellAnchor>
    <xdr:from>
      <xdr:col>32</xdr:col>
      <xdr:colOff>98425</xdr:colOff>
      <xdr:row>71</xdr:row>
      <xdr:rowOff>142531</xdr:rowOff>
    </xdr:from>
    <xdr:to>
      <xdr:col>32</xdr:col>
      <xdr:colOff>276225</xdr:colOff>
      <xdr:row>71</xdr:row>
      <xdr:rowOff>142531</xdr:rowOff>
    </xdr:to>
    <xdr:cxnSp macro="">
      <xdr:nvCxnSpPr>
        <xdr:cNvPr id="827" name="直線コネクタ 826"/>
        <xdr:cNvCxnSpPr/>
      </xdr:nvCxnSpPr>
      <xdr:spPr>
        <a:xfrm>
          <a:off x="22072600" y="12315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123778</xdr:rowOff>
    </xdr:from>
    <xdr:to>
      <xdr:col>32</xdr:col>
      <xdr:colOff>187325</xdr:colOff>
      <xdr:row>77</xdr:row>
      <xdr:rowOff>137928</xdr:rowOff>
    </xdr:to>
    <xdr:cxnSp macro="">
      <xdr:nvCxnSpPr>
        <xdr:cNvPr id="828" name="直線コネクタ 827"/>
        <xdr:cNvCxnSpPr/>
      </xdr:nvCxnSpPr>
      <xdr:spPr>
        <a:xfrm flipV="1">
          <a:off x="21323300" y="13325428"/>
          <a:ext cx="838200" cy="14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120662</xdr:rowOff>
    </xdr:from>
    <xdr:ext cx="599010" cy="259045"/>
    <xdr:sp macro="" textlink="">
      <xdr:nvSpPr>
        <xdr:cNvPr id="829" name="繰出金平均値テキスト"/>
        <xdr:cNvSpPr txBox="1"/>
      </xdr:nvSpPr>
      <xdr:spPr>
        <a:xfrm>
          <a:off x="22212300" y="1297941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107,668</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97785</xdr:rowOff>
    </xdr:from>
    <xdr:to>
      <xdr:col>32</xdr:col>
      <xdr:colOff>238125</xdr:colOff>
      <xdr:row>77</xdr:row>
      <xdr:rowOff>27935</xdr:rowOff>
    </xdr:to>
    <xdr:sp macro="" textlink="">
      <xdr:nvSpPr>
        <xdr:cNvPr id="830" name="フローチャート : 判断 829"/>
        <xdr:cNvSpPr/>
      </xdr:nvSpPr>
      <xdr:spPr>
        <a:xfrm>
          <a:off x="22110700" y="13127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137928</xdr:rowOff>
    </xdr:from>
    <xdr:to>
      <xdr:col>31</xdr:col>
      <xdr:colOff>34925</xdr:colOff>
      <xdr:row>77</xdr:row>
      <xdr:rowOff>164652</xdr:rowOff>
    </xdr:to>
    <xdr:cxnSp macro="">
      <xdr:nvCxnSpPr>
        <xdr:cNvPr id="831" name="直線コネクタ 830"/>
        <xdr:cNvCxnSpPr/>
      </xdr:nvCxnSpPr>
      <xdr:spPr>
        <a:xfrm flipV="1">
          <a:off x="20434300" y="13339578"/>
          <a:ext cx="889000" cy="26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109375</xdr:rowOff>
    </xdr:from>
    <xdr:to>
      <xdr:col>31</xdr:col>
      <xdr:colOff>85725</xdr:colOff>
      <xdr:row>77</xdr:row>
      <xdr:rowOff>39525</xdr:rowOff>
    </xdr:to>
    <xdr:sp macro="" textlink="">
      <xdr:nvSpPr>
        <xdr:cNvPr id="832" name="フローチャート : 判断 831"/>
        <xdr:cNvSpPr/>
      </xdr:nvSpPr>
      <xdr:spPr>
        <a:xfrm>
          <a:off x="21272500" y="1313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75</xdr:row>
      <xdr:rowOff>56052</xdr:rowOff>
    </xdr:from>
    <xdr:ext cx="599010" cy="259045"/>
    <xdr:sp macro="" textlink="">
      <xdr:nvSpPr>
        <xdr:cNvPr id="833" name="テキスト ボックス 832"/>
        <xdr:cNvSpPr txBox="1"/>
      </xdr:nvSpPr>
      <xdr:spPr>
        <a:xfrm>
          <a:off x="21023794" y="12914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104,626</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157192</xdr:rowOff>
    </xdr:from>
    <xdr:to>
      <xdr:col>29</xdr:col>
      <xdr:colOff>517525</xdr:colOff>
      <xdr:row>77</xdr:row>
      <xdr:rowOff>164652</xdr:rowOff>
    </xdr:to>
    <xdr:cxnSp macro="">
      <xdr:nvCxnSpPr>
        <xdr:cNvPr id="834" name="直線コネクタ 833"/>
        <xdr:cNvCxnSpPr/>
      </xdr:nvCxnSpPr>
      <xdr:spPr>
        <a:xfrm>
          <a:off x="19545300" y="13358842"/>
          <a:ext cx="889000" cy="7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118413</xdr:rowOff>
    </xdr:from>
    <xdr:to>
      <xdr:col>29</xdr:col>
      <xdr:colOff>568325</xdr:colOff>
      <xdr:row>77</xdr:row>
      <xdr:rowOff>48563</xdr:rowOff>
    </xdr:to>
    <xdr:sp macro="" textlink="">
      <xdr:nvSpPr>
        <xdr:cNvPr id="835" name="フローチャート : 判断 834"/>
        <xdr:cNvSpPr/>
      </xdr:nvSpPr>
      <xdr:spPr>
        <a:xfrm>
          <a:off x="20383500" y="1314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65089</xdr:rowOff>
    </xdr:from>
    <xdr:ext cx="599010" cy="259045"/>
    <xdr:sp macro="" textlink="">
      <xdr:nvSpPr>
        <xdr:cNvPr id="836" name="テキスト ボックス 835"/>
        <xdr:cNvSpPr txBox="1"/>
      </xdr:nvSpPr>
      <xdr:spPr>
        <a:xfrm>
          <a:off x="20134794" y="12923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102,254</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157192</xdr:rowOff>
    </xdr:from>
    <xdr:to>
      <xdr:col>28</xdr:col>
      <xdr:colOff>314325</xdr:colOff>
      <xdr:row>78</xdr:row>
      <xdr:rowOff>12148</xdr:rowOff>
    </xdr:to>
    <xdr:cxnSp macro="">
      <xdr:nvCxnSpPr>
        <xdr:cNvPr id="837" name="直線コネクタ 836"/>
        <xdr:cNvCxnSpPr/>
      </xdr:nvCxnSpPr>
      <xdr:spPr>
        <a:xfrm flipV="1">
          <a:off x="18656300" y="13358842"/>
          <a:ext cx="889000" cy="26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137001</xdr:rowOff>
    </xdr:from>
    <xdr:to>
      <xdr:col>28</xdr:col>
      <xdr:colOff>365125</xdr:colOff>
      <xdr:row>77</xdr:row>
      <xdr:rowOff>67151</xdr:rowOff>
    </xdr:to>
    <xdr:sp macro="" textlink="">
      <xdr:nvSpPr>
        <xdr:cNvPr id="838" name="フローチャート : 判断 837"/>
        <xdr:cNvSpPr/>
      </xdr:nvSpPr>
      <xdr:spPr>
        <a:xfrm>
          <a:off x="19494500" y="131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83678</xdr:rowOff>
    </xdr:from>
    <xdr:ext cx="534377" cy="259045"/>
    <xdr:sp macro="" textlink="">
      <xdr:nvSpPr>
        <xdr:cNvPr id="839" name="テキスト ボックス 838"/>
        <xdr:cNvSpPr txBox="1"/>
      </xdr:nvSpPr>
      <xdr:spPr>
        <a:xfrm>
          <a:off x="19278111" y="12942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97,375</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140519</xdr:rowOff>
    </xdr:from>
    <xdr:to>
      <xdr:col>27</xdr:col>
      <xdr:colOff>161925</xdr:colOff>
      <xdr:row>77</xdr:row>
      <xdr:rowOff>70669</xdr:rowOff>
    </xdr:to>
    <xdr:sp macro="" textlink="">
      <xdr:nvSpPr>
        <xdr:cNvPr id="840" name="フローチャート : 判断 839"/>
        <xdr:cNvSpPr/>
      </xdr:nvSpPr>
      <xdr:spPr>
        <a:xfrm>
          <a:off x="18605500" y="1317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87195</xdr:rowOff>
    </xdr:from>
    <xdr:ext cx="534377" cy="259045"/>
    <xdr:sp macro="" textlink="">
      <xdr:nvSpPr>
        <xdr:cNvPr id="841" name="テキスト ボックス 840"/>
        <xdr:cNvSpPr txBox="1"/>
      </xdr:nvSpPr>
      <xdr:spPr>
        <a:xfrm>
          <a:off x="18389111" y="12945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96,452</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77</xdr:row>
      <xdr:rowOff>72978</xdr:rowOff>
    </xdr:from>
    <xdr:to>
      <xdr:col>32</xdr:col>
      <xdr:colOff>238125</xdr:colOff>
      <xdr:row>78</xdr:row>
      <xdr:rowOff>3128</xdr:rowOff>
    </xdr:to>
    <xdr:sp macro="" textlink="">
      <xdr:nvSpPr>
        <xdr:cNvPr id="847" name="円/楕円 846"/>
        <xdr:cNvSpPr/>
      </xdr:nvSpPr>
      <xdr:spPr>
        <a:xfrm>
          <a:off x="22110700" y="1327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159355</xdr:rowOff>
    </xdr:from>
    <xdr:ext cx="534377" cy="259045"/>
    <xdr:sp macro="" textlink="">
      <xdr:nvSpPr>
        <xdr:cNvPr id="848" name="繰出金該当値テキスト"/>
        <xdr:cNvSpPr txBox="1"/>
      </xdr:nvSpPr>
      <xdr:spPr>
        <a:xfrm>
          <a:off x="22212300" y="13189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69,179</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87128</xdr:rowOff>
    </xdr:from>
    <xdr:to>
      <xdr:col>31</xdr:col>
      <xdr:colOff>85725</xdr:colOff>
      <xdr:row>78</xdr:row>
      <xdr:rowOff>17278</xdr:rowOff>
    </xdr:to>
    <xdr:sp macro="" textlink="">
      <xdr:nvSpPr>
        <xdr:cNvPr id="849" name="円/楕円 848"/>
        <xdr:cNvSpPr/>
      </xdr:nvSpPr>
      <xdr:spPr>
        <a:xfrm>
          <a:off x="21272500" y="1328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78</xdr:row>
      <xdr:rowOff>8405</xdr:rowOff>
    </xdr:from>
    <xdr:ext cx="534377" cy="259045"/>
    <xdr:sp macro="" textlink="">
      <xdr:nvSpPr>
        <xdr:cNvPr id="850" name="テキスト ボックス 849"/>
        <xdr:cNvSpPr txBox="1"/>
      </xdr:nvSpPr>
      <xdr:spPr>
        <a:xfrm>
          <a:off x="21056111" y="13381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65,465</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113852</xdr:rowOff>
    </xdr:from>
    <xdr:to>
      <xdr:col>29</xdr:col>
      <xdr:colOff>568325</xdr:colOff>
      <xdr:row>78</xdr:row>
      <xdr:rowOff>44002</xdr:rowOff>
    </xdr:to>
    <xdr:sp macro="" textlink="">
      <xdr:nvSpPr>
        <xdr:cNvPr id="851" name="円/楕円 850"/>
        <xdr:cNvSpPr/>
      </xdr:nvSpPr>
      <xdr:spPr>
        <a:xfrm>
          <a:off x="20383500" y="13315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78</xdr:row>
      <xdr:rowOff>35129</xdr:rowOff>
    </xdr:from>
    <xdr:ext cx="534377" cy="259045"/>
    <xdr:sp macro="" textlink="">
      <xdr:nvSpPr>
        <xdr:cNvPr id="852" name="テキスト ボックス 851"/>
        <xdr:cNvSpPr txBox="1"/>
      </xdr:nvSpPr>
      <xdr:spPr>
        <a:xfrm>
          <a:off x="20167111" y="13408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58,451</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106392</xdr:rowOff>
    </xdr:from>
    <xdr:to>
      <xdr:col>28</xdr:col>
      <xdr:colOff>365125</xdr:colOff>
      <xdr:row>78</xdr:row>
      <xdr:rowOff>36542</xdr:rowOff>
    </xdr:to>
    <xdr:sp macro="" textlink="">
      <xdr:nvSpPr>
        <xdr:cNvPr id="853" name="円/楕円 852"/>
        <xdr:cNvSpPr/>
      </xdr:nvSpPr>
      <xdr:spPr>
        <a:xfrm>
          <a:off x="19494500" y="13308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78</xdr:row>
      <xdr:rowOff>27669</xdr:rowOff>
    </xdr:from>
    <xdr:ext cx="534377" cy="259045"/>
    <xdr:sp macro="" textlink="">
      <xdr:nvSpPr>
        <xdr:cNvPr id="854" name="テキスト ボックス 853"/>
        <xdr:cNvSpPr txBox="1"/>
      </xdr:nvSpPr>
      <xdr:spPr>
        <a:xfrm>
          <a:off x="19278111" y="13400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60,409</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132798</xdr:rowOff>
    </xdr:from>
    <xdr:to>
      <xdr:col>27</xdr:col>
      <xdr:colOff>161925</xdr:colOff>
      <xdr:row>78</xdr:row>
      <xdr:rowOff>62948</xdr:rowOff>
    </xdr:to>
    <xdr:sp macro="" textlink="">
      <xdr:nvSpPr>
        <xdr:cNvPr id="855" name="円/楕円 854"/>
        <xdr:cNvSpPr/>
      </xdr:nvSpPr>
      <xdr:spPr>
        <a:xfrm>
          <a:off x="18605500" y="1333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78</xdr:row>
      <xdr:rowOff>54075</xdr:rowOff>
    </xdr:from>
    <xdr:ext cx="534377" cy="259045"/>
    <xdr:sp macro="" textlink="">
      <xdr:nvSpPr>
        <xdr:cNvPr id="856" name="テキスト ボックス 855"/>
        <xdr:cNvSpPr txBox="1"/>
      </xdr:nvSpPr>
      <xdr:spPr>
        <a:xfrm>
          <a:off x="18389111" y="13427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53,478</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98</xdr:row>
      <xdr:rowOff>139700</xdr:rowOff>
    </xdr:from>
    <xdr:to>
      <xdr:col>33</xdr:col>
      <xdr:colOff>314325</xdr:colOff>
      <xdr:row>98</xdr:row>
      <xdr:rowOff>139700</xdr:rowOff>
    </xdr:to>
    <xdr:cxnSp macro="">
      <xdr:nvCxnSpPr>
        <xdr:cNvPr id="867" name="直線コネクタ 866"/>
        <xdr:cNvCxnSpPr/>
      </xdr:nvCxnSpPr>
      <xdr:spPr>
        <a:xfrm>
          <a:off x="18288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97</xdr:row>
      <xdr:rowOff>168927</xdr:rowOff>
    </xdr:from>
    <xdr:ext cx="248786" cy="259045"/>
    <xdr:sp macro="" textlink="">
      <xdr:nvSpPr>
        <xdr:cNvPr id="868" name="テキスト ボックス 867"/>
        <xdr:cNvSpPr txBox="1"/>
      </xdr:nvSpPr>
      <xdr:spPr>
        <a:xfrm>
          <a:off x="18039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96</xdr:row>
      <xdr:rowOff>25400</xdr:rowOff>
    </xdr:from>
    <xdr:to>
      <xdr:col>33</xdr:col>
      <xdr:colOff>314325</xdr:colOff>
      <xdr:row>96</xdr:row>
      <xdr:rowOff>25400</xdr:rowOff>
    </xdr:to>
    <xdr:cxnSp macro="">
      <xdr:nvCxnSpPr>
        <xdr:cNvPr id="869" name="直線コネクタ 868"/>
        <xdr:cNvCxnSpPr/>
      </xdr:nvCxnSpPr>
      <xdr:spPr>
        <a:xfrm>
          <a:off x="18288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95</xdr:row>
      <xdr:rowOff>54627</xdr:rowOff>
    </xdr:from>
    <xdr:ext cx="312906" cy="259045"/>
    <xdr:sp macro="" textlink="">
      <xdr:nvSpPr>
        <xdr:cNvPr id="870" name="テキスト ボックス 869"/>
        <xdr:cNvSpPr txBox="1"/>
      </xdr:nvSpPr>
      <xdr:spPr>
        <a:xfrm>
          <a:off x="17975094" y="16342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93</xdr:row>
      <xdr:rowOff>82550</xdr:rowOff>
    </xdr:from>
    <xdr:to>
      <xdr:col>33</xdr:col>
      <xdr:colOff>314325</xdr:colOff>
      <xdr:row>93</xdr:row>
      <xdr:rowOff>82550</xdr:rowOff>
    </xdr:to>
    <xdr:cxnSp macro="">
      <xdr:nvCxnSpPr>
        <xdr:cNvPr id="871" name="直線コネクタ 870"/>
        <xdr:cNvCxnSpPr/>
      </xdr:nvCxnSpPr>
      <xdr:spPr>
        <a:xfrm>
          <a:off x="18288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92</xdr:row>
      <xdr:rowOff>111777</xdr:rowOff>
    </xdr:from>
    <xdr:ext cx="377026" cy="259045"/>
    <xdr:sp macro="" textlink="">
      <xdr:nvSpPr>
        <xdr:cNvPr id="872" name="テキスト ボックス 871"/>
        <xdr:cNvSpPr txBox="1"/>
      </xdr:nvSpPr>
      <xdr:spPr>
        <a:xfrm>
          <a:off x="17910974" y="15885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90</xdr:row>
      <xdr:rowOff>139700</xdr:rowOff>
    </xdr:from>
    <xdr:to>
      <xdr:col>33</xdr:col>
      <xdr:colOff>314325</xdr:colOff>
      <xdr:row>90</xdr:row>
      <xdr:rowOff>139700</xdr:rowOff>
    </xdr:to>
    <xdr:cxnSp macro="">
      <xdr:nvCxnSpPr>
        <xdr:cNvPr id="873" name="直線コネクタ 872"/>
        <xdr:cNvCxnSpPr/>
      </xdr:nvCxnSpPr>
      <xdr:spPr>
        <a:xfrm>
          <a:off x="18288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89</xdr:row>
      <xdr:rowOff>168927</xdr:rowOff>
    </xdr:from>
    <xdr:ext cx="377026" cy="259045"/>
    <xdr:sp macro="" textlink="">
      <xdr:nvSpPr>
        <xdr:cNvPr id="874" name="テキスト ボックス 873"/>
        <xdr:cNvSpPr txBox="1"/>
      </xdr:nvSpPr>
      <xdr:spPr>
        <a:xfrm>
          <a:off x="17910974" y="15427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5" name="直線コネクタ 87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87</xdr:row>
      <xdr:rowOff>54627</xdr:rowOff>
    </xdr:from>
    <xdr:ext cx="377026" cy="259045"/>
    <xdr:sp macro="" textlink="">
      <xdr:nvSpPr>
        <xdr:cNvPr id="876" name="テキスト ボックス 875"/>
        <xdr:cNvSpPr txBox="1"/>
      </xdr:nvSpPr>
      <xdr:spPr>
        <a:xfrm>
          <a:off x="17910974" y="14970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98</xdr:row>
      <xdr:rowOff>139700</xdr:rowOff>
    </xdr:from>
    <xdr:to>
      <xdr:col>32</xdr:col>
      <xdr:colOff>186689</xdr:colOff>
      <xdr:row>98</xdr:row>
      <xdr:rowOff>139700</xdr:rowOff>
    </xdr:to>
    <xdr:cxnSp macro="">
      <xdr:nvCxnSpPr>
        <xdr:cNvPr id="878" name="直線コネクタ 877"/>
        <xdr:cNvCxnSpPr/>
      </xdr:nvCxnSpPr>
      <xdr:spPr>
        <a:xfrm>
          <a:off x="22159595" y="16941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10177</xdr:rowOff>
    </xdr:from>
    <xdr:ext cx="249299" cy="259045"/>
    <xdr:sp macro="" textlink="">
      <xdr:nvSpPr>
        <xdr:cNvPr id="879" name="前年度繰上充用金最小値テキスト"/>
        <xdr:cNvSpPr txBox="1"/>
      </xdr:nvSpPr>
      <xdr:spPr>
        <a:xfrm>
          <a:off x="2221230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0" name="直線コネクタ 879"/>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10177</xdr:rowOff>
    </xdr:from>
    <xdr:ext cx="249299" cy="259045"/>
    <xdr:sp macro="" textlink="">
      <xdr:nvSpPr>
        <xdr:cNvPr id="881" name="前年度繰上充用金最大値テキスト"/>
        <xdr:cNvSpPr txBox="1"/>
      </xdr:nvSpPr>
      <xdr:spPr>
        <a:xfrm>
          <a:off x="22212300" y="16640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2" name="直線コネクタ 881"/>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98</xdr:row>
      <xdr:rowOff>139700</xdr:rowOff>
    </xdr:from>
    <xdr:to>
      <xdr:col>32</xdr:col>
      <xdr:colOff>187325</xdr:colOff>
      <xdr:row>98</xdr:row>
      <xdr:rowOff>139700</xdr:rowOff>
    </xdr:to>
    <xdr:cxnSp macro="">
      <xdr:nvCxnSpPr>
        <xdr:cNvPr id="883" name="直線コネクタ 882"/>
        <xdr:cNvCxnSpPr/>
      </xdr:nvCxnSpPr>
      <xdr:spPr>
        <a:xfrm>
          <a:off x="21323300" y="1694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67327</xdr:rowOff>
    </xdr:from>
    <xdr:ext cx="249299" cy="259045"/>
    <xdr:sp macro="" textlink="">
      <xdr:nvSpPr>
        <xdr:cNvPr id="884" name="前年度繰上充用金平均値テキスト"/>
        <xdr:cNvSpPr txBox="1"/>
      </xdr:nvSpPr>
      <xdr:spPr>
        <a:xfrm>
          <a:off x="22212300" y="16869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885" name="フローチャート : 判断 884"/>
        <xdr:cNvSpPr/>
      </xdr:nvSpPr>
      <xdr:spPr>
        <a:xfrm>
          <a:off x="221107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98</xdr:row>
      <xdr:rowOff>139700</xdr:rowOff>
    </xdr:from>
    <xdr:to>
      <xdr:col>31</xdr:col>
      <xdr:colOff>34925</xdr:colOff>
      <xdr:row>98</xdr:row>
      <xdr:rowOff>139700</xdr:rowOff>
    </xdr:to>
    <xdr:cxnSp macro="">
      <xdr:nvCxnSpPr>
        <xdr:cNvPr id="886" name="直線コネクタ 885"/>
        <xdr:cNvCxnSpPr/>
      </xdr:nvCxnSpPr>
      <xdr:spPr>
        <a:xfrm>
          <a:off x="20434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88900</xdr:rowOff>
    </xdr:from>
    <xdr:to>
      <xdr:col>31</xdr:col>
      <xdr:colOff>85725</xdr:colOff>
      <xdr:row>99</xdr:row>
      <xdr:rowOff>19050</xdr:rowOff>
    </xdr:to>
    <xdr:sp macro="" textlink="">
      <xdr:nvSpPr>
        <xdr:cNvPr id="887" name="フローチャート : 判断 886"/>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10177</xdr:rowOff>
    </xdr:from>
    <xdr:ext cx="249299" cy="259045"/>
    <xdr:sp macro="" textlink="">
      <xdr:nvSpPr>
        <xdr:cNvPr id="888" name="テキスト ボックス 887"/>
        <xdr:cNvSpPr txBox="1"/>
      </xdr:nvSpPr>
      <xdr:spPr>
        <a:xfrm>
          <a:off x="21198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98</xdr:row>
      <xdr:rowOff>139700</xdr:rowOff>
    </xdr:from>
    <xdr:to>
      <xdr:col>29</xdr:col>
      <xdr:colOff>517525</xdr:colOff>
      <xdr:row>98</xdr:row>
      <xdr:rowOff>139700</xdr:rowOff>
    </xdr:to>
    <xdr:cxnSp macro="">
      <xdr:nvCxnSpPr>
        <xdr:cNvPr id="889" name="直線コネクタ 888"/>
        <xdr:cNvCxnSpPr/>
      </xdr:nvCxnSpPr>
      <xdr:spPr>
        <a:xfrm>
          <a:off x="19545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88900</xdr:rowOff>
    </xdr:from>
    <xdr:to>
      <xdr:col>29</xdr:col>
      <xdr:colOff>568325</xdr:colOff>
      <xdr:row>99</xdr:row>
      <xdr:rowOff>19050</xdr:rowOff>
    </xdr:to>
    <xdr:sp macro="" textlink="">
      <xdr:nvSpPr>
        <xdr:cNvPr id="890" name="フローチャート : 判断 889"/>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10177</xdr:rowOff>
    </xdr:from>
    <xdr:ext cx="249299" cy="259045"/>
    <xdr:sp macro="" textlink="">
      <xdr:nvSpPr>
        <xdr:cNvPr id="891" name="テキスト ボックス 890"/>
        <xdr:cNvSpPr txBox="1"/>
      </xdr:nvSpPr>
      <xdr:spPr>
        <a:xfrm>
          <a:off x="20309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98</xdr:row>
      <xdr:rowOff>139700</xdr:rowOff>
    </xdr:from>
    <xdr:to>
      <xdr:col>28</xdr:col>
      <xdr:colOff>314325</xdr:colOff>
      <xdr:row>98</xdr:row>
      <xdr:rowOff>139700</xdr:rowOff>
    </xdr:to>
    <xdr:cxnSp macro="">
      <xdr:nvCxnSpPr>
        <xdr:cNvPr id="892" name="直線コネクタ 891"/>
        <xdr:cNvCxnSpPr/>
      </xdr:nvCxnSpPr>
      <xdr:spPr>
        <a:xfrm>
          <a:off x="18656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88900</xdr:rowOff>
    </xdr:from>
    <xdr:to>
      <xdr:col>28</xdr:col>
      <xdr:colOff>365125</xdr:colOff>
      <xdr:row>99</xdr:row>
      <xdr:rowOff>19050</xdr:rowOff>
    </xdr:to>
    <xdr:sp macro="" textlink="">
      <xdr:nvSpPr>
        <xdr:cNvPr id="893" name="フローチャート : 判断 892"/>
        <xdr:cNvSpPr/>
      </xdr:nvSpPr>
      <xdr:spPr>
        <a:xfrm>
          <a:off x="19494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10177</xdr:rowOff>
    </xdr:from>
    <xdr:ext cx="249299" cy="259045"/>
    <xdr:sp macro="" textlink="">
      <xdr:nvSpPr>
        <xdr:cNvPr id="894" name="テキスト ボックス 893"/>
        <xdr:cNvSpPr txBox="1"/>
      </xdr:nvSpPr>
      <xdr:spPr>
        <a:xfrm>
          <a:off x="19420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43180</xdr:rowOff>
    </xdr:from>
    <xdr:to>
      <xdr:col>27</xdr:col>
      <xdr:colOff>161925</xdr:colOff>
      <xdr:row>90</xdr:row>
      <xdr:rowOff>144780</xdr:rowOff>
    </xdr:to>
    <xdr:sp macro="" textlink="">
      <xdr:nvSpPr>
        <xdr:cNvPr id="895" name="フローチャート : 判断 894"/>
        <xdr:cNvSpPr/>
      </xdr:nvSpPr>
      <xdr:spPr>
        <a:xfrm>
          <a:off x="18605500" y="154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88</xdr:row>
      <xdr:rowOff>161307</xdr:rowOff>
    </xdr:from>
    <xdr:ext cx="378565" cy="259045"/>
    <xdr:sp macro="" textlink="">
      <xdr:nvSpPr>
        <xdr:cNvPr id="896" name="テキスト ボックス 895"/>
        <xdr:cNvSpPr txBox="1"/>
      </xdr:nvSpPr>
      <xdr:spPr>
        <a:xfrm>
          <a:off x="18467017" y="15248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7" name="テキスト ボックス 89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8" name="テキスト ボックス 89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9" name="テキスト ボックス 89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0" name="テキスト ボックス 89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1" name="テキスト ボックス 90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902" name="円/楕円 901"/>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97</xdr:row>
      <xdr:rowOff>124477</xdr:rowOff>
    </xdr:from>
    <xdr:ext cx="249299" cy="259045"/>
    <xdr:sp macro="" textlink="">
      <xdr:nvSpPr>
        <xdr:cNvPr id="903" name="前年度繰上充用金該当値テキスト"/>
        <xdr:cNvSpPr txBox="1"/>
      </xdr:nvSpPr>
      <xdr:spPr>
        <a:xfrm>
          <a:off x="22212300" y="1675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88900</xdr:rowOff>
    </xdr:from>
    <xdr:to>
      <xdr:col>31</xdr:col>
      <xdr:colOff>85725</xdr:colOff>
      <xdr:row>99</xdr:row>
      <xdr:rowOff>19050</xdr:rowOff>
    </xdr:to>
    <xdr:sp macro="" textlink="">
      <xdr:nvSpPr>
        <xdr:cNvPr id="904" name="円/楕円 903"/>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35577</xdr:rowOff>
    </xdr:from>
    <xdr:ext cx="249299" cy="259045"/>
    <xdr:sp macro="" textlink="">
      <xdr:nvSpPr>
        <xdr:cNvPr id="905" name="テキスト ボックス 904"/>
        <xdr:cNvSpPr txBox="1"/>
      </xdr:nvSpPr>
      <xdr:spPr>
        <a:xfrm>
          <a:off x="21198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88900</xdr:rowOff>
    </xdr:from>
    <xdr:to>
      <xdr:col>29</xdr:col>
      <xdr:colOff>568325</xdr:colOff>
      <xdr:row>99</xdr:row>
      <xdr:rowOff>19050</xdr:rowOff>
    </xdr:to>
    <xdr:sp macro="" textlink="">
      <xdr:nvSpPr>
        <xdr:cNvPr id="906" name="円/楕円 905"/>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35577</xdr:rowOff>
    </xdr:from>
    <xdr:ext cx="249299" cy="259045"/>
    <xdr:sp macro="" textlink="">
      <xdr:nvSpPr>
        <xdr:cNvPr id="907" name="テキスト ボックス 906"/>
        <xdr:cNvSpPr txBox="1"/>
      </xdr:nvSpPr>
      <xdr:spPr>
        <a:xfrm>
          <a:off x="20309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88900</xdr:rowOff>
    </xdr:from>
    <xdr:to>
      <xdr:col>28</xdr:col>
      <xdr:colOff>365125</xdr:colOff>
      <xdr:row>99</xdr:row>
      <xdr:rowOff>19050</xdr:rowOff>
    </xdr:to>
    <xdr:sp macro="" textlink="">
      <xdr:nvSpPr>
        <xdr:cNvPr id="908" name="円/楕円 907"/>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35577</xdr:rowOff>
    </xdr:from>
    <xdr:ext cx="249299" cy="259045"/>
    <xdr:sp macro="" textlink="">
      <xdr:nvSpPr>
        <xdr:cNvPr id="909" name="テキスト ボックス 908"/>
        <xdr:cNvSpPr txBox="1"/>
      </xdr:nvSpPr>
      <xdr:spPr>
        <a:xfrm>
          <a:off x="19420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88900</xdr:rowOff>
    </xdr:from>
    <xdr:to>
      <xdr:col>27</xdr:col>
      <xdr:colOff>161925</xdr:colOff>
      <xdr:row>99</xdr:row>
      <xdr:rowOff>19050</xdr:rowOff>
    </xdr:to>
    <xdr:sp macro="" textlink="">
      <xdr:nvSpPr>
        <xdr:cNvPr id="910" name="円/楕円 909"/>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10177</xdr:rowOff>
    </xdr:from>
    <xdr:ext cx="249299" cy="259045"/>
    <xdr:sp macro="" textlink="">
      <xdr:nvSpPr>
        <xdr:cNvPr id="911" name="テキスト ボックス 910"/>
        <xdr:cNvSpPr txBox="1"/>
      </xdr:nvSpPr>
      <xdr:spPr>
        <a:xfrm>
          <a:off x="18531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2" name="正方形/長方形 9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3" name="正方形/長方形 9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4" name="テキスト ボックス 9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歳出決算総額は、住民一人当たり１，０６９，４３６円となっている。主な構成項目である人件費は、住民一人当たり１２９，３８４円となっており、平成２３年度から１，２５０円程度で推移してきており、安定化の傾向にある。さらに、平成２３年度から比較すると０．９６％減少していることから類似団体平均と比べて低い水準にある。平成２４年度から退職者職員の増加による人件費の減が主な要因である。 </a:t>
          </a:r>
        </a:p>
        <a:p>
          <a:r>
            <a:rPr lang="ja-JP" altLang="en-US" sz="1100" b="0" i="0" u="none" strike="noStrike" baseline="0" smtClean="0">
              <a:solidFill>
                <a:schemeClr val="dk1"/>
              </a:solidFill>
              <a:latin typeface="+mn-lt"/>
              <a:ea typeface="+mn-ea"/>
              <a:cs typeface="+mn-cs"/>
            </a:rPr>
            <a:t>・普通建設事業費は住民一人当たり３３４，２８１円となっており、類似団体と比較して一人当たりコストが高い状況となっている。これは、</a:t>
          </a:r>
          <a:r>
            <a:rPr lang="ja-JP" altLang="ja-JP" sz="1100" b="0" i="0" baseline="0">
              <a:solidFill>
                <a:schemeClr val="dk1"/>
              </a:solidFill>
              <a:effectLst/>
              <a:latin typeface="+mn-lt"/>
              <a:ea typeface="+mn-ea"/>
              <a:cs typeface="+mn-cs"/>
            </a:rPr>
            <a:t>統合小学校整備事業費</a:t>
          </a:r>
          <a:r>
            <a:rPr lang="ja-JP" altLang="en-US" sz="1100" b="0" i="0" u="none" strike="noStrike" baseline="0" smtClean="0">
              <a:solidFill>
                <a:schemeClr val="dk1"/>
              </a:solidFill>
              <a:latin typeface="+mn-lt"/>
              <a:ea typeface="+mn-ea"/>
              <a:cs typeface="+mn-cs"/>
            </a:rPr>
            <a:t>の増加等によるものであり、前年度決算と比較すると約１．８２％増となっている。このため、公共施設等総合管理計画に基づき、事業の取捨選択を徹底していくことで、事業費の減少を目指すこととしている。 </a:t>
          </a:r>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青森県横浜町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4,775
4,754
126.38
5,158,112
5,106,560
31,669
2,348,029
3,239,026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135/147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30690</xdr:rowOff>
    </xdr:from>
    <xdr:to>
      <xdr:col>6</xdr:col>
      <xdr:colOff>510540</xdr:colOff>
      <xdr:row>38</xdr:row>
      <xdr:rowOff>123730</xdr:rowOff>
    </xdr:to>
    <xdr:cxnSp macro="">
      <xdr:nvCxnSpPr>
        <xdr:cNvPr id="57" name="直線コネクタ 56"/>
        <xdr:cNvCxnSpPr/>
      </xdr:nvCxnSpPr>
      <xdr:spPr>
        <a:xfrm flipV="1">
          <a:off x="4633595" y="5174190"/>
          <a:ext cx="1270" cy="1464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127557</xdr:rowOff>
    </xdr:from>
    <xdr:ext cx="469744" cy="259045"/>
    <xdr:sp macro="" textlink="">
      <xdr:nvSpPr>
        <xdr:cNvPr id="58" name="議会費最小値テキスト"/>
        <xdr:cNvSpPr txBox="1"/>
      </xdr:nvSpPr>
      <xdr:spPr>
        <a:xfrm>
          <a:off x="4686300" y="6642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8,978</a:t>
          </a:r>
          <a:endParaRPr kumimoji="1" lang="ja-JP" altLang="en-US" sz="1000" b="1">
            <a:latin typeface="ＭＳ Ｐゴシック"/>
          </a:endParaRPr>
        </a:p>
      </xdr:txBody>
    </xdr:sp>
    <xdr:clientData/>
  </xdr:oneCellAnchor>
  <xdr:twoCellAnchor>
    <xdr:from>
      <xdr:col>6</xdr:col>
      <xdr:colOff>422275</xdr:colOff>
      <xdr:row>38</xdr:row>
      <xdr:rowOff>123730</xdr:rowOff>
    </xdr:from>
    <xdr:to>
      <xdr:col>6</xdr:col>
      <xdr:colOff>600075</xdr:colOff>
      <xdr:row>38</xdr:row>
      <xdr:rowOff>123730</xdr:rowOff>
    </xdr:to>
    <xdr:cxnSp macro="">
      <xdr:nvCxnSpPr>
        <xdr:cNvPr id="59" name="直線コネクタ 58"/>
        <xdr:cNvCxnSpPr/>
      </xdr:nvCxnSpPr>
      <xdr:spPr>
        <a:xfrm>
          <a:off x="4546600" y="6638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148817</xdr:rowOff>
    </xdr:from>
    <xdr:ext cx="534377" cy="259045"/>
    <xdr:sp macro="" textlink="">
      <xdr:nvSpPr>
        <xdr:cNvPr id="60" name="議会費最大値テキスト"/>
        <xdr:cNvSpPr txBox="1"/>
      </xdr:nvSpPr>
      <xdr:spPr>
        <a:xfrm>
          <a:off x="4686300" y="494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98,676</a:t>
          </a:r>
          <a:endParaRPr kumimoji="1" lang="ja-JP" altLang="en-US" sz="1000" b="1">
            <a:latin typeface="ＭＳ Ｐゴシック"/>
          </a:endParaRPr>
        </a:p>
      </xdr:txBody>
    </xdr:sp>
    <xdr:clientData/>
  </xdr:oneCellAnchor>
  <xdr:twoCellAnchor>
    <xdr:from>
      <xdr:col>6</xdr:col>
      <xdr:colOff>422275</xdr:colOff>
      <xdr:row>30</xdr:row>
      <xdr:rowOff>30690</xdr:rowOff>
    </xdr:from>
    <xdr:to>
      <xdr:col>6</xdr:col>
      <xdr:colOff>600075</xdr:colOff>
      <xdr:row>30</xdr:row>
      <xdr:rowOff>30690</xdr:rowOff>
    </xdr:to>
    <xdr:cxnSp macro="">
      <xdr:nvCxnSpPr>
        <xdr:cNvPr id="61" name="直線コネクタ 60"/>
        <xdr:cNvCxnSpPr/>
      </xdr:nvCxnSpPr>
      <xdr:spPr>
        <a:xfrm>
          <a:off x="4546600" y="5174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72165</xdr:rowOff>
    </xdr:from>
    <xdr:to>
      <xdr:col>6</xdr:col>
      <xdr:colOff>511175</xdr:colOff>
      <xdr:row>38</xdr:row>
      <xdr:rowOff>89555</xdr:rowOff>
    </xdr:to>
    <xdr:cxnSp macro="">
      <xdr:nvCxnSpPr>
        <xdr:cNvPr id="62" name="直線コネクタ 61"/>
        <xdr:cNvCxnSpPr/>
      </xdr:nvCxnSpPr>
      <xdr:spPr>
        <a:xfrm flipV="1">
          <a:off x="3797300" y="6587265"/>
          <a:ext cx="838200" cy="17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114667</xdr:rowOff>
    </xdr:from>
    <xdr:ext cx="534377" cy="259045"/>
    <xdr:sp macro="" textlink="">
      <xdr:nvSpPr>
        <xdr:cNvPr id="63" name="議会費平均値テキスト"/>
        <xdr:cNvSpPr txBox="1"/>
      </xdr:nvSpPr>
      <xdr:spPr>
        <a:xfrm>
          <a:off x="4686300" y="62868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18,323</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91790</xdr:rowOff>
    </xdr:from>
    <xdr:to>
      <xdr:col>6</xdr:col>
      <xdr:colOff>561975</xdr:colOff>
      <xdr:row>38</xdr:row>
      <xdr:rowOff>21940</xdr:rowOff>
    </xdr:to>
    <xdr:sp macro="" textlink="">
      <xdr:nvSpPr>
        <xdr:cNvPr id="64" name="フローチャート : 判断 63"/>
        <xdr:cNvSpPr/>
      </xdr:nvSpPr>
      <xdr:spPr>
        <a:xfrm>
          <a:off x="4584700" y="643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72018</xdr:rowOff>
    </xdr:from>
    <xdr:to>
      <xdr:col>5</xdr:col>
      <xdr:colOff>358775</xdr:colOff>
      <xdr:row>38</xdr:row>
      <xdr:rowOff>89555</xdr:rowOff>
    </xdr:to>
    <xdr:cxnSp macro="">
      <xdr:nvCxnSpPr>
        <xdr:cNvPr id="65" name="直線コネクタ 64"/>
        <xdr:cNvCxnSpPr/>
      </xdr:nvCxnSpPr>
      <xdr:spPr>
        <a:xfrm>
          <a:off x="2908300" y="6587118"/>
          <a:ext cx="889000" cy="17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92525</xdr:rowOff>
    </xdr:from>
    <xdr:to>
      <xdr:col>5</xdr:col>
      <xdr:colOff>409575</xdr:colOff>
      <xdr:row>38</xdr:row>
      <xdr:rowOff>22675</xdr:rowOff>
    </xdr:to>
    <xdr:sp macro="" textlink="">
      <xdr:nvSpPr>
        <xdr:cNvPr id="66" name="フローチャート : 判断 65"/>
        <xdr:cNvSpPr/>
      </xdr:nvSpPr>
      <xdr:spPr>
        <a:xfrm>
          <a:off x="3746500" y="6436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39202</xdr:rowOff>
    </xdr:from>
    <xdr:ext cx="534377" cy="259045"/>
    <xdr:sp macro="" textlink="">
      <xdr:nvSpPr>
        <xdr:cNvPr id="67" name="テキスト ボックス 66"/>
        <xdr:cNvSpPr txBox="1"/>
      </xdr:nvSpPr>
      <xdr:spPr>
        <a:xfrm>
          <a:off x="3530111" y="6211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18,278</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66891</xdr:rowOff>
    </xdr:from>
    <xdr:to>
      <xdr:col>4</xdr:col>
      <xdr:colOff>155575</xdr:colOff>
      <xdr:row>38</xdr:row>
      <xdr:rowOff>72018</xdr:rowOff>
    </xdr:to>
    <xdr:cxnSp macro="">
      <xdr:nvCxnSpPr>
        <xdr:cNvPr id="68" name="直線コネクタ 67"/>
        <xdr:cNvCxnSpPr/>
      </xdr:nvCxnSpPr>
      <xdr:spPr>
        <a:xfrm>
          <a:off x="2019300" y="6581991"/>
          <a:ext cx="889000" cy="5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94386</xdr:rowOff>
    </xdr:from>
    <xdr:to>
      <xdr:col>4</xdr:col>
      <xdr:colOff>206375</xdr:colOff>
      <xdr:row>38</xdr:row>
      <xdr:rowOff>24536</xdr:rowOff>
    </xdr:to>
    <xdr:sp macro="" textlink="">
      <xdr:nvSpPr>
        <xdr:cNvPr id="69" name="フローチャート : 判断 68"/>
        <xdr:cNvSpPr/>
      </xdr:nvSpPr>
      <xdr:spPr>
        <a:xfrm>
          <a:off x="2857500" y="643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41063</xdr:rowOff>
    </xdr:from>
    <xdr:ext cx="534377" cy="259045"/>
    <xdr:sp macro="" textlink="">
      <xdr:nvSpPr>
        <xdr:cNvPr id="70" name="テキスト ボックス 69"/>
        <xdr:cNvSpPr txBox="1"/>
      </xdr:nvSpPr>
      <xdr:spPr>
        <a:xfrm>
          <a:off x="2641111" y="621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18,164</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44407</xdr:rowOff>
    </xdr:from>
    <xdr:to>
      <xdr:col>2</xdr:col>
      <xdr:colOff>638175</xdr:colOff>
      <xdr:row>38</xdr:row>
      <xdr:rowOff>66891</xdr:rowOff>
    </xdr:to>
    <xdr:cxnSp macro="">
      <xdr:nvCxnSpPr>
        <xdr:cNvPr id="71" name="直線コネクタ 70"/>
        <xdr:cNvCxnSpPr/>
      </xdr:nvCxnSpPr>
      <xdr:spPr>
        <a:xfrm>
          <a:off x="1130300" y="6559507"/>
          <a:ext cx="889000" cy="22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95301</xdr:rowOff>
    </xdr:from>
    <xdr:to>
      <xdr:col>3</xdr:col>
      <xdr:colOff>3175</xdr:colOff>
      <xdr:row>38</xdr:row>
      <xdr:rowOff>25451</xdr:rowOff>
    </xdr:to>
    <xdr:sp macro="" textlink="">
      <xdr:nvSpPr>
        <xdr:cNvPr id="72" name="フローチャート : 判断 71"/>
        <xdr:cNvSpPr/>
      </xdr:nvSpPr>
      <xdr:spPr>
        <a:xfrm>
          <a:off x="1968500" y="6438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41978</xdr:rowOff>
    </xdr:from>
    <xdr:ext cx="534377" cy="259045"/>
    <xdr:sp macro="" textlink="">
      <xdr:nvSpPr>
        <xdr:cNvPr id="73" name="テキスト ボックス 72"/>
        <xdr:cNvSpPr txBox="1"/>
      </xdr:nvSpPr>
      <xdr:spPr>
        <a:xfrm>
          <a:off x="1752111" y="621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18,108</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65942</xdr:rowOff>
    </xdr:from>
    <xdr:to>
      <xdr:col>1</xdr:col>
      <xdr:colOff>485775</xdr:colOff>
      <xdr:row>37</xdr:row>
      <xdr:rowOff>167542</xdr:rowOff>
    </xdr:to>
    <xdr:sp macro="" textlink="">
      <xdr:nvSpPr>
        <xdr:cNvPr id="74" name="フローチャート : 判断 73"/>
        <xdr:cNvSpPr/>
      </xdr:nvSpPr>
      <xdr:spPr>
        <a:xfrm>
          <a:off x="1079500" y="6409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12619</xdr:rowOff>
    </xdr:from>
    <xdr:ext cx="534377" cy="259045"/>
    <xdr:sp macro="" textlink="">
      <xdr:nvSpPr>
        <xdr:cNvPr id="75" name="テキスト ボックス 74"/>
        <xdr:cNvSpPr txBox="1"/>
      </xdr:nvSpPr>
      <xdr:spPr>
        <a:xfrm>
          <a:off x="863111" y="6184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19,906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38</xdr:row>
      <xdr:rowOff>21365</xdr:rowOff>
    </xdr:from>
    <xdr:to>
      <xdr:col>6</xdr:col>
      <xdr:colOff>561975</xdr:colOff>
      <xdr:row>38</xdr:row>
      <xdr:rowOff>122965</xdr:rowOff>
    </xdr:to>
    <xdr:sp macro="" textlink="">
      <xdr:nvSpPr>
        <xdr:cNvPr id="81" name="円/楕円 80"/>
        <xdr:cNvSpPr/>
      </xdr:nvSpPr>
      <xdr:spPr>
        <a:xfrm>
          <a:off x="4584700" y="653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107742</xdr:rowOff>
    </xdr:from>
    <xdr:ext cx="534377" cy="259045"/>
    <xdr:sp macro="" textlink="">
      <xdr:nvSpPr>
        <xdr:cNvPr id="82" name="議会費該当値テキスト"/>
        <xdr:cNvSpPr txBox="1"/>
      </xdr:nvSpPr>
      <xdr:spPr>
        <a:xfrm>
          <a:off x="4686300" y="6451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12,136</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38755</xdr:rowOff>
    </xdr:from>
    <xdr:to>
      <xdr:col>5</xdr:col>
      <xdr:colOff>409575</xdr:colOff>
      <xdr:row>38</xdr:row>
      <xdr:rowOff>140355</xdr:rowOff>
    </xdr:to>
    <xdr:sp macro="" textlink="">
      <xdr:nvSpPr>
        <xdr:cNvPr id="83" name="円/楕円 82"/>
        <xdr:cNvSpPr/>
      </xdr:nvSpPr>
      <xdr:spPr>
        <a:xfrm>
          <a:off x="3746500" y="655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131482</xdr:rowOff>
    </xdr:from>
    <xdr:ext cx="534377" cy="259045"/>
    <xdr:sp macro="" textlink="">
      <xdr:nvSpPr>
        <xdr:cNvPr id="84" name="テキスト ボックス 83"/>
        <xdr:cNvSpPr txBox="1"/>
      </xdr:nvSpPr>
      <xdr:spPr>
        <a:xfrm>
          <a:off x="3530111" y="6646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11,071</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21218</xdr:rowOff>
    </xdr:from>
    <xdr:to>
      <xdr:col>4</xdr:col>
      <xdr:colOff>206375</xdr:colOff>
      <xdr:row>38</xdr:row>
      <xdr:rowOff>122818</xdr:rowOff>
    </xdr:to>
    <xdr:sp macro="" textlink="">
      <xdr:nvSpPr>
        <xdr:cNvPr id="85" name="円/楕円 84"/>
        <xdr:cNvSpPr/>
      </xdr:nvSpPr>
      <xdr:spPr>
        <a:xfrm>
          <a:off x="2857500" y="6536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113945</xdr:rowOff>
    </xdr:from>
    <xdr:ext cx="534377" cy="259045"/>
    <xdr:sp macro="" textlink="">
      <xdr:nvSpPr>
        <xdr:cNvPr id="86" name="テキスト ボックス 85"/>
        <xdr:cNvSpPr txBox="1"/>
      </xdr:nvSpPr>
      <xdr:spPr>
        <a:xfrm>
          <a:off x="2641111" y="662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12,145</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16091</xdr:rowOff>
    </xdr:from>
    <xdr:to>
      <xdr:col>3</xdr:col>
      <xdr:colOff>3175</xdr:colOff>
      <xdr:row>38</xdr:row>
      <xdr:rowOff>117691</xdr:rowOff>
    </xdr:to>
    <xdr:sp macro="" textlink="">
      <xdr:nvSpPr>
        <xdr:cNvPr id="87" name="円/楕円 86"/>
        <xdr:cNvSpPr/>
      </xdr:nvSpPr>
      <xdr:spPr>
        <a:xfrm>
          <a:off x="1968500" y="6531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108818</xdr:rowOff>
    </xdr:from>
    <xdr:ext cx="534377" cy="259045"/>
    <xdr:sp macro="" textlink="">
      <xdr:nvSpPr>
        <xdr:cNvPr id="88" name="テキスト ボックス 87"/>
        <xdr:cNvSpPr txBox="1"/>
      </xdr:nvSpPr>
      <xdr:spPr>
        <a:xfrm>
          <a:off x="1752111" y="6623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12,459</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165057</xdr:rowOff>
    </xdr:from>
    <xdr:to>
      <xdr:col>1</xdr:col>
      <xdr:colOff>485775</xdr:colOff>
      <xdr:row>38</xdr:row>
      <xdr:rowOff>95207</xdr:rowOff>
    </xdr:to>
    <xdr:sp macro="" textlink="">
      <xdr:nvSpPr>
        <xdr:cNvPr id="89" name="円/楕円 88"/>
        <xdr:cNvSpPr/>
      </xdr:nvSpPr>
      <xdr:spPr>
        <a:xfrm>
          <a:off x="1079500" y="6508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86334</xdr:rowOff>
    </xdr:from>
    <xdr:ext cx="534377" cy="259045"/>
    <xdr:sp macro="" textlink="">
      <xdr:nvSpPr>
        <xdr:cNvPr id="90" name="テキスト ボックス 89"/>
        <xdr:cNvSpPr txBox="1"/>
      </xdr:nvSpPr>
      <xdr:spPr>
        <a:xfrm>
          <a:off x="863111" y="6601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13,836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85/147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64,629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2" name="テキスト ボックス 101"/>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4" name="テキスト ボックス 103"/>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6" name="テキスト ボックス 105"/>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21970</xdr:rowOff>
    </xdr:from>
    <xdr:ext cx="685572" cy="259045"/>
    <xdr:sp macro="" textlink="">
      <xdr:nvSpPr>
        <xdr:cNvPr id="110" name="テキスト ボックス 109"/>
        <xdr:cNvSpPr txBox="1"/>
      </xdr:nvSpPr>
      <xdr:spPr>
        <a:xfrm>
          <a:off x="76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2" name="テキスト ボックス 111"/>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4" name="テキスト ボックス 113"/>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167188</xdr:rowOff>
    </xdr:from>
    <xdr:to>
      <xdr:col>6</xdr:col>
      <xdr:colOff>510540</xdr:colOff>
      <xdr:row>58</xdr:row>
      <xdr:rowOff>157199</xdr:rowOff>
    </xdr:to>
    <xdr:cxnSp macro="">
      <xdr:nvCxnSpPr>
        <xdr:cNvPr id="116" name="直線コネクタ 115"/>
        <xdr:cNvCxnSpPr/>
      </xdr:nvCxnSpPr>
      <xdr:spPr>
        <a:xfrm flipV="1">
          <a:off x="4633595" y="8568238"/>
          <a:ext cx="1270" cy="1533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161026</xdr:rowOff>
    </xdr:from>
    <xdr:ext cx="599010" cy="259045"/>
    <xdr:sp macro="" textlink="">
      <xdr:nvSpPr>
        <xdr:cNvPr id="117" name="総務費最小値テキスト"/>
        <xdr:cNvSpPr txBox="1"/>
      </xdr:nvSpPr>
      <xdr:spPr>
        <a:xfrm>
          <a:off x="4686300" y="10105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103,925</a:t>
          </a:r>
          <a:endParaRPr kumimoji="1" lang="ja-JP" altLang="en-US" sz="1000" b="1">
            <a:latin typeface="ＭＳ Ｐゴシック"/>
          </a:endParaRPr>
        </a:p>
      </xdr:txBody>
    </xdr:sp>
    <xdr:clientData/>
  </xdr:oneCellAnchor>
  <xdr:twoCellAnchor>
    <xdr:from>
      <xdr:col>6</xdr:col>
      <xdr:colOff>422275</xdr:colOff>
      <xdr:row>58</xdr:row>
      <xdr:rowOff>157199</xdr:rowOff>
    </xdr:from>
    <xdr:to>
      <xdr:col>6</xdr:col>
      <xdr:colOff>600075</xdr:colOff>
      <xdr:row>58</xdr:row>
      <xdr:rowOff>157199</xdr:rowOff>
    </xdr:to>
    <xdr:cxnSp macro="">
      <xdr:nvCxnSpPr>
        <xdr:cNvPr id="118" name="直線コネクタ 117"/>
        <xdr:cNvCxnSpPr/>
      </xdr:nvCxnSpPr>
      <xdr:spPr>
        <a:xfrm>
          <a:off x="4546600" y="10101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113865</xdr:rowOff>
    </xdr:from>
    <xdr:ext cx="690189" cy="259045"/>
    <xdr:sp macro="" textlink="">
      <xdr:nvSpPr>
        <xdr:cNvPr id="119" name="総務費最大値テキスト"/>
        <xdr:cNvSpPr txBox="1"/>
      </xdr:nvSpPr>
      <xdr:spPr>
        <a:xfrm>
          <a:off x="4686300" y="834346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1,512,248</a:t>
          </a:r>
          <a:endParaRPr kumimoji="1" lang="ja-JP" altLang="en-US" sz="1000" b="1">
            <a:latin typeface="ＭＳ Ｐゴシック"/>
          </a:endParaRPr>
        </a:p>
      </xdr:txBody>
    </xdr:sp>
    <xdr:clientData/>
  </xdr:oneCellAnchor>
  <xdr:twoCellAnchor>
    <xdr:from>
      <xdr:col>6</xdr:col>
      <xdr:colOff>422275</xdr:colOff>
      <xdr:row>49</xdr:row>
      <xdr:rowOff>167188</xdr:rowOff>
    </xdr:from>
    <xdr:to>
      <xdr:col>6</xdr:col>
      <xdr:colOff>600075</xdr:colOff>
      <xdr:row>49</xdr:row>
      <xdr:rowOff>167188</xdr:rowOff>
    </xdr:to>
    <xdr:cxnSp macro="">
      <xdr:nvCxnSpPr>
        <xdr:cNvPr id="120" name="直線コネクタ 119"/>
        <xdr:cNvCxnSpPr/>
      </xdr:nvCxnSpPr>
      <xdr:spPr>
        <a:xfrm>
          <a:off x="4546600" y="8568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11845</xdr:rowOff>
    </xdr:from>
    <xdr:to>
      <xdr:col>6</xdr:col>
      <xdr:colOff>511175</xdr:colOff>
      <xdr:row>58</xdr:row>
      <xdr:rowOff>35255</xdr:rowOff>
    </xdr:to>
    <xdr:cxnSp macro="">
      <xdr:nvCxnSpPr>
        <xdr:cNvPr id="121" name="直線コネクタ 120"/>
        <xdr:cNvCxnSpPr/>
      </xdr:nvCxnSpPr>
      <xdr:spPr>
        <a:xfrm flipV="1">
          <a:off x="3797300" y="9955945"/>
          <a:ext cx="838200" cy="23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124793</xdr:rowOff>
    </xdr:from>
    <xdr:ext cx="599010" cy="259045"/>
    <xdr:sp macro="" textlink="">
      <xdr:nvSpPr>
        <xdr:cNvPr id="122" name="総務費平均値テキスト"/>
        <xdr:cNvSpPr txBox="1"/>
      </xdr:nvSpPr>
      <xdr:spPr>
        <a:xfrm>
          <a:off x="4686300" y="97259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265,543</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101916</xdr:rowOff>
    </xdr:from>
    <xdr:to>
      <xdr:col>6</xdr:col>
      <xdr:colOff>561975</xdr:colOff>
      <xdr:row>58</xdr:row>
      <xdr:rowOff>32066</xdr:rowOff>
    </xdr:to>
    <xdr:sp macro="" textlink="">
      <xdr:nvSpPr>
        <xdr:cNvPr id="123" name="フローチャート : 判断 122"/>
        <xdr:cNvSpPr/>
      </xdr:nvSpPr>
      <xdr:spPr>
        <a:xfrm>
          <a:off x="4584700" y="9874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164471</xdr:rowOff>
    </xdr:from>
    <xdr:to>
      <xdr:col>5</xdr:col>
      <xdr:colOff>358775</xdr:colOff>
      <xdr:row>58</xdr:row>
      <xdr:rowOff>35255</xdr:rowOff>
    </xdr:to>
    <xdr:cxnSp macro="">
      <xdr:nvCxnSpPr>
        <xdr:cNvPr id="124" name="直線コネクタ 123"/>
        <xdr:cNvCxnSpPr/>
      </xdr:nvCxnSpPr>
      <xdr:spPr>
        <a:xfrm>
          <a:off x="2908300" y="9937121"/>
          <a:ext cx="889000" cy="42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128185</xdr:rowOff>
    </xdr:from>
    <xdr:to>
      <xdr:col>5</xdr:col>
      <xdr:colOff>409575</xdr:colOff>
      <xdr:row>58</xdr:row>
      <xdr:rowOff>58335</xdr:rowOff>
    </xdr:to>
    <xdr:sp macro="" textlink="">
      <xdr:nvSpPr>
        <xdr:cNvPr id="125" name="フローチャート : 判断 124"/>
        <xdr:cNvSpPr/>
      </xdr:nvSpPr>
      <xdr:spPr>
        <a:xfrm>
          <a:off x="3746500" y="990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74862</xdr:rowOff>
    </xdr:from>
    <xdr:ext cx="599010" cy="259045"/>
    <xdr:sp macro="" textlink="">
      <xdr:nvSpPr>
        <xdr:cNvPr id="126" name="テキスト ボックス 125"/>
        <xdr:cNvSpPr txBox="1"/>
      </xdr:nvSpPr>
      <xdr:spPr>
        <a:xfrm>
          <a:off x="3497794" y="9676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241,411</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164471</xdr:rowOff>
    </xdr:from>
    <xdr:to>
      <xdr:col>4</xdr:col>
      <xdr:colOff>155575</xdr:colOff>
      <xdr:row>58</xdr:row>
      <xdr:rowOff>44303</xdr:rowOff>
    </xdr:to>
    <xdr:cxnSp macro="">
      <xdr:nvCxnSpPr>
        <xdr:cNvPr id="127" name="直線コネクタ 126"/>
        <xdr:cNvCxnSpPr/>
      </xdr:nvCxnSpPr>
      <xdr:spPr>
        <a:xfrm flipV="1">
          <a:off x="2019300" y="9937121"/>
          <a:ext cx="889000" cy="51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119418</xdr:rowOff>
    </xdr:from>
    <xdr:to>
      <xdr:col>4</xdr:col>
      <xdr:colOff>206375</xdr:colOff>
      <xdr:row>58</xdr:row>
      <xdr:rowOff>49568</xdr:rowOff>
    </xdr:to>
    <xdr:sp macro="" textlink="">
      <xdr:nvSpPr>
        <xdr:cNvPr id="128" name="フローチャート : 判断 127"/>
        <xdr:cNvSpPr/>
      </xdr:nvSpPr>
      <xdr:spPr>
        <a:xfrm>
          <a:off x="2857500" y="9892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58</xdr:row>
      <xdr:rowOff>40695</xdr:rowOff>
    </xdr:from>
    <xdr:ext cx="599010" cy="259045"/>
    <xdr:sp macro="" textlink="">
      <xdr:nvSpPr>
        <xdr:cNvPr id="129" name="テキスト ボックス 128"/>
        <xdr:cNvSpPr txBox="1"/>
      </xdr:nvSpPr>
      <xdr:spPr>
        <a:xfrm>
          <a:off x="2608794" y="9984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249,465</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44303</xdr:rowOff>
    </xdr:from>
    <xdr:to>
      <xdr:col>2</xdr:col>
      <xdr:colOff>638175</xdr:colOff>
      <xdr:row>58</xdr:row>
      <xdr:rowOff>76158</xdr:rowOff>
    </xdr:to>
    <xdr:cxnSp macro="">
      <xdr:nvCxnSpPr>
        <xdr:cNvPr id="130" name="直線コネクタ 129"/>
        <xdr:cNvCxnSpPr/>
      </xdr:nvCxnSpPr>
      <xdr:spPr>
        <a:xfrm flipV="1">
          <a:off x="1130300" y="9988403"/>
          <a:ext cx="889000" cy="31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112230</xdr:rowOff>
    </xdr:from>
    <xdr:to>
      <xdr:col>3</xdr:col>
      <xdr:colOff>3175</xdr:colOff>
      <xdr:row>58</xdr:row>
      <xdr:rowOff>42380</xdr:rowOff>
    </xdr:to>
    <xdr:sp macro="" textlink="">
      <xdr:nvSpPr>
        <xdr:cNvPr id="131" name="フローチャート : 判断 130"/>
        <xdr:cNvSpPr/>
      </xdr:nvSpPr>
      <xdr:spPr>
        <a:xfrm>
          <a:off x="1968500" y="988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58907</xdr:rowOff>
    </xdr:from>
    <xdr:ext cx="599010" cy="259045"/>
    <xdr:sp macro="" textlink="">
      <xdr:nvSpPr>
        <xdr:cNvPr id="132" name="テキスト ボックス 131"/>
        <xdr:cNvSpPr txBox="1"/>
      </xdr:nvSpPr>
      <xdr:spPr>
        <a:xfrm>
          <a:off x="1719794" y="9660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256,068</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130739</xdr:rowOff>
    </xdr:from>
    <xdr:to>
      <xdr:col>1</xdr:col>
      <xdr:colOff>485775</xdr:colOff>
      <xdr:row>58</xdr:row>
      <xdr:rowOff>60889</xdr:rowOff>
    </xdr:to>
    <xdr:sp macro="" textlink="">
      <xdr:nvSpPr>
        <xdr:cNvPr id="133" name="フローチャート : 判断 132"/>
        <xdr:cNvSpPr/>
      </xdr:nvSpPr>
      <xdr:spPr>
        <a:xfrm>
          <a:off x="1079500" y="990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77416</xdr:rowOff>
    </xdr:from>
    <xdr:ext cx="599010" cy="259045"/>
    <xdr:sp macro="" textlink="">
      <xdr:nvSpPr>
        <xdr:cNvPr id="134" name="テキスト ボックス 133"/>
        <xdr:cNvSpPr txBox="1"/>
      </xdr:nvSpPr>
      <xdr:spPr>
        <a:xfrm>
          <a:off x="830794" y="9678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239,066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132495</xdr:rowOff>
    </xdr:from>
    <xdr:to>
      <xdr:col>6</xdr:col>
      <xdr:colOff>561975</xdr:colOff>
      <xdr:row>58</xdr:row>
      <xdr:rowOff>62645</xdr:rowOff>
    </xdr:to>
    <xdr:sp macro="" textlink="">
      <xdr:nvSpPr>
        <xdr:cNvPr id="140" name="円/楕円 139"/>
        <xdr:cNvSpPr/>
      </xdr:nvSpPr>
      <xdr:spPr>
        <a:xfrm>
          <a:off x="4584700" y="9905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110922</xdr:rowOff>
    </xdr:from>
    <xdr:ext cx="599010" cy="259045"/>
    <xdr:sp macro="" textlink="">
      <xdr:nvSpPr>
        <xdr:cNvPr id="141" name="総務費該当値テキスト"/>
        <xdr:cNvSpPr txBox="1"/>
      </xdr:nvSpPr>
      <xdr:spPr>
        <a:xfrm>
          <a:off x="4686300" y="9883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237,452</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155905</xdr:rowOff>
    </xdr:from>
    <xdr:to>
      <xdr:col>5</xdr:col>
      <xdr:colOff>409575</xdr:colOff>
      <xdr:row>58</xdr:row>
      <xdr:rowOff>86055</xdr:rowOff>
    </xdr:to>
    <xdr:sp macro="" textlink="">
      <xdr:nvSpPr>
        <xdr:cNvPr id="142" name="円/楕円 141"/>
        <xdr:cNvSpPr/>
      </xdr:nvSpPr>
      <xdr:spPr>
        <a:xfrm>
          <a:off x="3746500" y="992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77182</xdr:rowOff>
    </xdr:from>
    <xdr:ext cx="599010" cy="259045"/>
    <xdr:sp macro="" textlink="">
      <xdr:nvSpPr>
        <xdr:cNvPr id="143" name="テキスト ボックス 142"/>
        <xdr:cNvSpPr txBox="1"/>
      </xdr:nvSpPr>
      <xdr:spPr>
        <a:xfrm>
          <a:off x="3497794" y="10021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215,947</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113671</xdr:rowOff>
    </xdr:from>
    <xdr:to>
      <xdr:col>4</xdr:col>
      <xdr:colOff>206375</xdr:colOff>
      <xdr:row>58</xdr:row>
      <xdr:rowOff>43821</xdr:rowOff>
    </xdr:to>
    <xdr:sp macro="" textlink="">
      <xdr:nvSpPr>
        <xdr:cNvPr id="144" name="円/楕円 143"/>
        <xdr:cNvSpPr/>
      </xdr:nvSpPr>
      <xdr:spPr>
        <a:xfrm>
          <a:off x="2857500" y="988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60348</xdr:rowOff>
    </xdr:from>
    <xdr:ext cx="599010" cy="259045"/>
    <xdr:sp macro="" textlink="">
      <xdr:nvSpPr>
        <xdr:cNvPr id="145" name="テキスト ボックス 144"/>
        <xdr:cNvSpPr txBox="1"/>
      </xdr:nvSpPr>
      <xdr:spPr>
        <a:xfrm>
          <a:off x="2608794" y="9661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254,744</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164953</xdr:rowOff>
    </xdr:from>
    <xdr:to>
      <xdr:col>3</xdr:col>
      <xdr:colOff>3175</xdr:colOff>
      <xdr:row>58</xdr:row>
      <xdr:rowOff>95103</xdr:rowOff>
    </xdr:to>
    <xdr:sp macro="" textlink="">
      <xdr:nvSpPr>
        <xdr:cNvPr id="146" name="円/楕円 145"/>
        <xdr:cNvSpPr/>
      </xdr:nvSpPr>
      <xdr:spPr>
        <a:xfrm>
          <a:off x="1968500" y="9937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86230</xdr:rowOff>
    </xdr:from>
    <xdr:ext cx="599010" cy="259045"/>
    <xdr:sp macro="" textlink="">
      <xdr:nvSpPr>
        <xdr:cNvPr id="147" name="テキスト ボックス 146"/>
        <xdr:cNvSpPr txBox="1"/>
      </xdr:nvSpPr>
      <xdr:spPr>
        <a:xfrm>
          <a:off x="1719794" y="10030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207,635</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25358</xdr:rowOff>
    </xdr:from>
    <xdr:to>
      <xdr:col>1</xdr:col>
      <xdr:colOff>485775</xdr:colOff>
      <xdr:row>58</xdr:row>
      <xdr:rowOff>126958</xdr:rowOff>
    </xdr:to>
    <xdr:sp macro="" textlink="">
      <xdr:nvSpPr>
        <xdr:cNvPr id="148" name="円/楕円 147"/>
        <xdr:cNvSpPr/>
      </xdr:nvSpPr>
      <xdr:spPr>
        <a:xfrm>
          <a:off x="1079500" y="9969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58</xdr:row>
      <xdr:rowOff>118085</xdr:rowOff>
    </xdr:from>
    <xdr:ext cx="599010" cy="259045"/>
    <xdr:sp macro="" textlink="">
      <xdr:nvSpPr>
        <xdr:cNvPr id="149" name="テキスト ボックス 148"/>
        <xdr:cNvSpPr txBox="1"/>
      </xdr:nvSpPr>
      <xdr:spPr>
        <a:xfrm>
          <a:off x="830794" y="100621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178,372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110/147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165,319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92727</xdr:rowOff>
    </xdr:from>
    <xdr:ext cx="685572" cy="259045"/>
    <xdr:sp macro="" textlink="">
      <xdr:nvSpPr>
        <xdr:cNvPr id="169" name="テキスト ボックス 168"/>
        <xdr:cNvSpPr txBox="1"/>
      </xdr:nvSpPr>
      <xdr:spPr>
        <a:xfrm>
          <a:off x="76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1" name="テキスト ボックス 170"/>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133369</xdr:rowOff>
    </xdr:from>
    <xdr:to>
      <xdr:col>6</xdr:col>
      <xdr:colOff>510540</xdr:colOff>
      <xdr:row>78</xdr:row>
      <xdr:rowOff>58435</xdr:rowOff>
    </xdr:to>
    <xdr:cxnSp macro="">
      <xdr:nvCxnSpPr>
        <xdr:cNvPr id="173" name="直線コネクタ 172"/>
        <xdr:cNvCxnSpPr/>
      </xdr:nvCxnSpPr>
      <xdr:spPr>
        <a:xfrm flipV="1">
          <a:off x="4633595" y="12134869"/>
          <a:ext cx="1270" cy="12966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62262</xdr:rowOff>
    </xdr:from>
    <xdr:ext cx="599010" cy="259045"/>
    <xdr:sp macro="" textlink="">
      <xdr:nvSpPr>
        <xdr:cNvPr id="174" name="民生費最小値テキスト"/>
        <xdr:cNvSpPr txBox="1"/>
      </xdr:nvSpPr>
      <xdr:spPr>
        <a:xfrm>
          <a:off x="4686300" y="13435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123,988</a:t>
          </a:r>
          <a:endParaRPr kumimoji="1" lang="ja-JP" altLang="en-US" sz="1000" b="1">
            <a:latin typeface="ＭＳ Ｐゴシック"/>
          </a:endParaRPr>
        </a:p>
      </xdr:txBody>
    </xdr:sp>
    <xdr:clientData/>
  </xdr:oneCellAnchor>
  <xdr:twoCellAnchor>
    <xdr:from>
      <xdr:col>6</xdr:col>
      <xdr:colOff>422275</xdr:colOff>
      <xdr:row>78</xdr:row>
      <xdr:rowOff>58435</xdr:rowOff>
    </xdr:from>
    <xdr:to>
      <xdr:col>6</xdr:col>
      <xdr:colOff>600075</xdr:colOff>
      <xdr:row>78</xdr:row>
      <xdr:rowOff>58435</xdr:rowOff>
    </xdr:to>
    <xdr:cxnSp macro="">
      <xdr:nvCxnSpPr>
        <xdr:cNvPr id="175" name="直線コネクタ 174"/>
        <xdr:cNvCxnSpPr/>
      </xdr:nvCxnSpPr>
      <xdr:spPr>
        <a:xfrm>
          <a:off x="4546600" y="13431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80046</xdr:rowOff>
    </xdr:from>
    <xdr:ext cx="690189" cy="259045"/>
    <xdr:sp macro="" textlink="">
      <xdr:nvSpPr>
        <xdr:cNvPr id="176" name="民生費最大値テキスト"/>
        <xdr:cNvSpPr txBox="1"/>
      </xdr:nvSpPr>
      <xdr:spPr>
        <a:xfrm>
          <a:off x="4686300" y="119100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1,144,985</a:t>
          </a:r>
          <a:endParaRPr kumimoji="1" lang="ja-JP" altLang="en-US" sz="1000" b="1">
            <a:latin typeface="ＭＳ Ｐゴシック"/>
          </a:endParaRPr>
        </a:p>
      </xdr:txBody>
    </xdr:sp>
    <xdr:clientData/>
  </xdr:oneCellAnchor>
  <xdr:twoCellAnchor>
    <xdr:from>
      <xdr:col>6</xdr:col>
      <xdr:colOff>422275</xdr:colOff>
      <xdr:row>70</xdr:row>
      <xdr:rowOff>133369</xdr:rowOff>
    </xdr:from>
    <xdr:to>
      <xdr:col>6</xdr:col>
      <xdr:colOff>600075</xdr:colOff>
      <xdr:row>70</xdr:row>
      <xdr:rowOff>133369</xdr:rowOff>
    </xdr:to>
    <xdr:cxnSp macro="">
      <xdr:nvCxnSpPr>
        <xdr:cNvPr id="177" name="直線コネクタ 176"/>
        <xdr:cNvCxnSpPr/>
      </xdr:nvCxnSpPr>
      <xdr:spPr>
        <a:xfrm>
          <a:off x="4546600" y="12134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164412</xdr:rowOff>
    </xdr:from>
    <xdr:to>
      <xdr:col>6</xdr:col>
      <xdr:colOff>511175</xdr:colOff>
      <xdr:row>77</xdr:row>
      <xdr:rowOff>166453</xdr:rowOff>
    </xdr:to>
    <xdr:cxnSp macro="">
      <xdr:nvCxnSpPr>
        <xdr:cNvPr id="178" name="直線コネクタ 177"/>
        <xdr:cNvCxnSpPr/>
      </xdr:nvCxnSpPr>
      <xdr:spPr>
        <a:xfrm>
          <a:off x="3797300" y="13366062"/>
          <a:ext cx="838200" cy="2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95998</xdr:rowOff>
    </xdr:from>
    <xdr:ext cx="599010" cy="259045"/>
    <xdr:sp macro="" textlink="">
      <xdr:nvSpPr>
        <xdr:cNvPr id="179" name="民生費平均値テキスト"/>
        <xdr:cNvSpPr txBox="1"/>
      </xdr:nvSpPr>
      <xdr:spPr>
        <a:xfrm>
          <a:off x="4686300" y="131261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207,424</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73121</xdr:rowOff>
    </xdr:from>
    <xdr:to>
      <xdr:col>6</xdr:col>
      <xdr:colOff>561975</xdr:colOff>
      <xdr:row>78</xdr:row>
      <xdr:rowOff>3271</xdr:rowOff>
    </xdr:to>
    <xdr:sp macro="" textlink="">
      <xdr:nvSpPr>
        <xdr:cNvPr id="180" name="フローチャート : 判断 179"/>
        <xdr:cNvSpPr/>
      </xdr:nvSpPr>
      <xdr:spPr>
        <a:xfrm>
          <a:off x="4584700" y="13274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164412</xdr:rowOff>
    </xdr:from>
    <xdr:to>
      <xdr:col>5</xdr:col>
      <xdr:colOff>358775</xdr:colOff>
      <xdr:row>78</xdr:row>
      <xdr:rowOff>4463</xdr:rowOff>
    </xdr:to>
    <xdr:cxnSp macro="">
      <xdr:nvCxnSpPr>
        <xdr:cNvPr id="181" name="直線コネクタ 180"/>
        <xdr:cNvCxnSpPr/>
      </xdr:nvCxnSpPr>
      <xdr:spPr>
        <a:xfrm flipV="1">
          <a:off x="2908300" y="13366062"/>
          <a:ext cx="889000" cy="11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75084</xdr:rowOff>
    </xdr:from>
    <xdr:to>
      <xdr:col>5</xdr:col>
      <xdr:colOff>409575</xdr:colOff>
      <xdr:row>78</xdr:row>
      <xdr:rowOff>5234</xdr:rowOff>
    </xdr:to>
    <xdr:sp macro="" textlink="">
      <xdr:nvSpPr>
        <xdr:cNvPr id="182" name="フローチャート : 判断 181"/>
        <xdr:cNvSpPr/>
      </xdr:nvSpPr>
      <xdr:spPr>
        <a:xfrm>
          <a:off x="3746500" y="1327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21761</xdr:rowOff>
    </xdr:from>
    <xdr:ext cx="599010" cy="259045"/>
    <xdr:sp macro="" textlink="">
      <xdr:nvSpPr>
        <xdr:cNvPr id="183" name="テキスト ボックス 182"/>
        <xdr:cNvSpPr txBox="1"/>
      </xdr:nvSpPr>
      <xdr:spPr>
        <a:xfrm>
          <a:off x="3497794" y="13051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205,879</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2265</xdr:rowOff>
    </xdr:from>
    <xdr:to>
      <xdr:col>4</xdr:col>
      <xdr:colOff>155575</xdr:colOff>
      <xdr:row>78</xdr:row>
      <xdr:rowOff>4463</xdr:rowOff>
    </xdr:to>
    <xdr:cxnSp macro="">
      <xdr:nvCxnSpPr>
        <xdr:cNvPr id="184" name="直線コネクタ 183"/>
        <xdr:cNvCxnSpPr/>
      </xdr:nvCxnSpPr>
      <xdr:spPr>
        <a:xfrm>
          <a:off x="2019300" y="13375365"/>
          <a:ext cx="889000" cy="2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93306</xdr:rowOff>
    </xdr:from>
    <xdr:to>
      <xdr:col>4</xdr:col>
      <xdr:colOff>206375</xdr:colOff>
      <xdr:row>78</xdr:row>
      <xdr:rowOff>23456</xdr:rowOff>
    </xdr:to>
    <xdr:sp macro="" textlink="">
      <xdr:nvSpPr>
        <xdr:cNvPr id="185" name="フローチャート : 判断 184"/>
        <xdr:cNvSpPr/>
      </xdr:nvSpPr>
      <xdr:spPr>
        <a:xfrm>
          <a:off x="2857500" y="13294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39983</xdr:rowOff>
    </xdr:from>
    <xdr:ext cx="599010" cy="259045"/>
    <xdr:sp macro="" textlink="">
      <xdr:nvSpPr>
        <xdr:cNvPr id="186" name="テキスト ボックス 185"/>
        <xdr:cNvSpPr txBox="1"/>
      </xdr:nvSpPr>
      <xdr:spPr>
        <a:xfrm>
          <a:off x="2608794" y="13070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191,531</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2265</xdr:rowOff>
    </xdr:from>
    <xdr:to>
      <xdr:col>2</xdr:col>
      <xdr:colOff>638175</xdr:colOff>
      <xdr:row>78</xdr:row>
      <xdr:rowOff>9711</xdr:rowOff>
    </xdr:to>
    <xdr:cxnSp macro="">
      <xdr:nvCxnSpPr>
        <xdr:cNvPr id="187" name="直線コネクタ 186"/>
        <xdr:cNvCxnSpPr/>
      </xdr:nvCxnSpPr>
      <xdr:spPr>
        <a:xfrm flipV="1">
          <a:off x="1130300" y="13375365"/>
          <a:ext cx="889000" cy="7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82480</xdr:rowOff>
    </xdr:from>
    <xdr:to>
      <xdr:col>3</xdr:col>
      <xdr:colOff>3175</xdr:colOff>
      <xdr:row>78</xdr:row>
      <xdr:rowOff>12630</xdr:rowOff>
    </xdr:to>
    <xdr:sp macro="" textlink="">
      <xdr:nvSpPr>
        <xdr:cNvPr id="188" name="フローチャート : 判断 187"/>
        <xdr:cNvSpPr/>
      </xdr:nvSpPr>
      <xdr:spPr>
        <a:xfrm>
          <a:off x="1968500" y="13284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29157</xdr:rowOff>
    </xdr:from>
    <xdr:ext cx="599010" cy="259045"/>
    <xdr:sp macro="" textlink="">
      <xdr:nvSpPr>
        <xdr:cNvPr id="189" name="テキスト ボックス 188"/>
        <xdr:cNvSpPr txBox="1"/>
      </xdr:nvSpPr>
      <xdr:spPr>
        <a:xfrm>
          <a:off x="1719794" y="13059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200,055</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103755</xdr:rowOff>
    </xdr:from>
    <xdr:to>
      <xdr:col>1</xdr:col>
      <xdr:colOff>485775</xdr:colOff>
      <xdr:row>78</xdr:row>
      <xdr:rowOff>33905</xdr:rowOff>
    </xdr:to>
    <xdr:sp macro="" textlink="">
      <xdr:nvSpPr>
        <xdr:cNvPr id="190" name="フローチャート : 判断 189"/>
        <xdr:cNvSpPr/>
      </xdr:nvSpPr>
      <xdr:spPr>
        <a:xfrm>
          <a:off x="1079500" y="1330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50432</xdr:rowOff>
    </xdr:from>
    <xdr:ext cx="599010" cy="259045"/>
    <xdr:sp macro="" textlink="">
      <xdr:nvSpPr>
        <xdr:cNvPr id="191" name="テキスト ボックス 190"/>
        <xdr:cNvSpPr txBox="1"/>
      </xdr:nvSpPr>
      <xdr:spPr>
        <a:xfrm>
          <a:off x="830794" y="13080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183,303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115653</xdr:rowOff>
    </xdr:from>
    <xdr:to>
      <xdr:col>6</xdr:col>
      <xdr:colOff>561975</xdr:colOff>
      <xdr:row>78</xdr:row>
      <xdr:rowOff>45803</xdr:rowOff>
    </xdr:to>
    <xdr:sp macro="" textlink="">
      <xdr:nvSpPr>
        <xdr:cNvPr id="197" name="円/楕円 196"/>
        <xdr:cNvSpPr/>
      </xdr:nvSpPr>
      <xdr:spPr>
        <a:xfrm>
          <a:off x="4584700" y="1331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51548</xdr:rowOff>
    </xdr:from>
    <xdr:ext cx="599010" cy="259045"/>
    <xdr:sp macro="" textlink="">
      <xdr:nvSpPr>
        <xdr:cNvPr id="198" name="民生費該当値テキスト"/>
        <xdr:cNvSpPr txBox="1"/>
      </xdr:nvSpPr>
      <xdr:spPr>
        <a:xfrm>
          <a:off x="4686300" y="13253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173,934</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113612</xdr:rowOff>
    </xdr:from>
    <xdr:to>
      <xdr:col>5</xdr:col>
      <xdr:colOff>409575</xdr:colOff>
      <xdr:row>78</xdr:row>
      <xdr:rowOff>43762</xdr:rowOff>
    </xdr:to>
    <xdr:sp macro="" textlink="">
      <xdr:nvSpPr>
        <xdr:cNvPr id="199" name="円/楕円 198"/>
        <xdr:cNvSpPr/>
      </xdr:nvSpPr>
      <xdr:spPr>
        <a:xfrm>
          <a:off x="3746500" y="1331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34889</xdr:rowOff>
    </xdr:from>
    <xdr:ext cx="599010" cy="259045"/>
    <xdr:sp macro="" textlink="">
      <xdr:nvSpPr>
        <xdr:cNvPr id="200" name="テキスト ボックス 199"/>
        <xdr:cNvSpPr txBox="1"/>
      </xdr:nvSpPr>
      <xdr:spPr>
        <a:xfrm>
          <a:off x="3497794" y="13407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175,542</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125113</xdr:rowOff>
    </xdr:from>
    <xdr:to>
      <xdr:col>4</xdr:col>
      <xdr:colOff>206375</xdr:colOff>
      <xdr:row>78</xdr:row>
      <xdr:rowOff>55263</xdr:rowOff>
    </xdr:to>
    <xdr:sp macro="" textlink="">
      <xdr:nvSpPr>
        <xdr:cNvPr id="201" name="円/楕円 200"/>
        <xdr:cNvSpPr/>
      </xdr:nvSpPr>
      <xdr:spPr>
        <a:xfrm>
          <a:off x="2857500" y="13326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46390</xdr:rowOff>
    </xdr:from>
    <xdr:ext cx="599010" cy="259045"/>
    <xdr:sp macro="" textlink="">
      <xdr:nvSpPr>
        <xdr:cNvPr id="202" name="テキスト ボックス 201"/>
        <xdr:cNvSpPr txBox="1"/>
      </xdr:nvSpPr>
      <xdr:spPr>
        <a:xfrm>
          <a:off x="2608794" y="13419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166,485</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122915</xdr:rowOff>
    </xdr:from>
    <xdr:to>
      <xdr:col>3</xdr:col>
      <xdr:colOff>3175</xdr:colOff>
      <xdr:row>78</xdr:row>
      <xdr:rowOff>53065</xdr:rowOff>
    </xdr:to>
    <xdr:sp macro="" textlink="">
      <xdr:nvSpPr>
        <xdr:cNvPr id="203" name="円/楕円 202"/>
        <xdr:cNvSpPr/>
      </xdr:nvSpPr>
      <xdr:spPr>
        <a:xfrm>
          <a:off x="1968500" y="1332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44192</xdr:rowOff>
    </xdr:from>
    <xdr:ext cx="599010" cy="259045"/>
    <xdr:sp macro="" textlink="">
      <xdr:nvSpPr>
        <xdr:cNvPr id="204" name="テキスト ボックス 203"/>
        <xdr:cNvSpPr txBox="1"/>
      </xdr:nvSpPr>
      <xdr:spPr>
        <a:xfrm>
          <a:off x="1719794" y="13417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168,217</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130361</xdr:rowOff>
    </xdr:from>
    <xdr:to>
      <xdr:col>1</xdr:col>
      <xdr:colOff>485775</xdr:colOff>
      <xdr:row>78</xdr:row>
      <xdr:rowOff>60511</xdr:rowOff>
    </xdr:to>
    <xdr:sp macro="" textlink="">
      <xdr:nvSpPr>
        <xdr:cNvPr id="205" name="円/楕円 204"/>
        <xdr:cNvSpPr/>
      </xdr:nvSpPr>
      <xdr:spPr>
        <a:xfrm>
          <a:off x="1079500" y="13332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51638</xdr:rowOff>
    </xdr:from>
    <xdr:ext cx="599010" cy="259045"/>
    <xdr:sp macro="" textlink="">
      <xdr:nvSpPr>
        <xdr:cNvPr id="206" name="テキスト ボックス 205"/>
        <xdr:cNvSpPr txBox="1"/>
      </xdr:nvSpPr>
      <xdr:spPr>
        <a:xfrm>
          <a:off x="830794" y="13424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162,354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133/147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169585</xdr:rowOff>
    </xdr:from>
    <xdr:to>
      <xdr:col>6</xdr:col>
      <xdr:colOff>510540</xdr:colOff>
      <xdr:row>98</xdr:row>
      <xdr:rowOff>128586</xdr:rowOff>
    </xdr:to>
    <xdr:cxnSp macro="">
      <xdr:nvCxnSpPr>
        <xdr:cNvPr id="230" name="直線コネクタ 229"/>
        <xdr:cNvCxnSpPr/>
      </xdr:nvCxnSpPr>
      <xdr:spPr>
        <a:xfrm flipV="1">
          <a:off x="4633595" y="15428635"/>
          <a:ext cx="1270" cy="15020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132413</xdr:rowOff>
    </xdr:from>
    <xdr:ext cx="534377" cy="259045"/>
    <xdr:sp macro="" textlink="">
      <xdr:nvSpPr>
        <xdr:cNvPr id="231" name="衛生費最小値テキスト"/>
        <xdr:cNvSpPr txBox="1"/>
      </xdr:nvSpPr>
      <xdr:spPr>
        <a:xfrm>
          <a:off x="4686300" y="16934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22,917</a:t>
          </a:r>
          <a:endParaRPr kumimoji="1" lang="ja-JP" altLang="en-US" sz="1000" b="1">
            <a:latin typeface="ＭＳ Ｐゴシック"/>
          </a:endParaRPr>
        </a:p>
      </xdr:txBody>
    </xdr:sp>
    <xdr:clientData/>
  </xdr:oneCellAnchor>
  <xdr:twoCellAnchor>
    <xdr:from>
      <xdr:col>6</xdr:col>
      <xdr:colOff>422275</xdr:colOff>
      <xdr:row>98</xdr:row>
      <xdr:rowOff>128586</xdr:rowOff>
    </xdr:from>
    <xdr:to>
      <xdr:col>6</xdr:col>
      <xdr:colOff>600075</xdr:colOff>
      <xdr:row>98</xdr:row>
      <xdr:rowOff>128586</xdr:rowOff>
    </xdr:to>
    <xdr:cxnSp macro="">
      <xdr:nvCxnSpPr>
        <xdr:cNvPr id="232" name="直線コネクタ 231"/>
        <xdr:cNvCxnSpPr/>
      </xdr:nvCxnSpPr>
      <xdr:spPr>
        <a:xfrm>
          <a:off x="4546600" y="16930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116262</xdr:rowOff>
    </xdr:from>
    <xdr:ext cx="599010" cy="259045"/>
    <xdr:sp macro="" textlink="">
      <xdr:nvSpPr>
        <xdr:cNvPr id="233" name="衛生費最大値テキスト"/>
        <xdr:cNvSpPr txBox="1"/>
      </xdr:nvSpPr>
      <xdr:spPr>
        <a:xfrm>
          <a:off x="4686300" y="15203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417,156</a:t>
          </a:r>
          <a:endParaRPr kumimoji="1" lang="ja-JP" altLang="en-US" sz="1000" b="1">
            <a:latin typeface="ＭＳ Ｐゴシック"/>
          </a:endParaRPr>
        </a:p>
      </xdr:txBody>
    </xdr:sp>
    <xdr:clientData/>
  </xdr:oneCellAnchor>
  <xdr:twoCellAnchor>
    <xdr:from>
      <xdr:col>6</xdr:col>
      <xdr:colOff>422275</xdr:colOff>
      <xdr:row>89</xdr:row>
      <xdr:rowOff>169585</xdr:rowOff>
    </xdr:from>
    <xdr:to>
      <xdr:col>6</xdr:col>
      <xdr:colOff>600075</xdr:colOff>
      <xdr:row>89</xdr:row>
      <xdr:rowOff>169585</xdr:rowOff>
    </xdr:to>
    <xdr:cxnSp macro="">
      <xdr:nvCxnSpPr>
        <xdr:cNvPr id="234" name="直線コネクタ 233"/>
        <xdr:cNvCxnSpPr/>
      </xdr:nvCxnSpPr>
      <xdr:spPr>
        <a:xfrm>
          <a:off x="4546600" y="15428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152509</xdr:rowOff>
    </xdr:from>
    <xdr:to>
      <xdr:col>6</xdr:col>
      <xdr:colOff>511175</xdr:colOff>
      <xdr:row>98</xdr:row>
      <xdr:rowOff>20996</xdr:rowOff>
    </xdr:to>
    <xdr:cxnSp macro="">
      <xdr:nvCxnSpPr>
        <xdr:cNvPr id="235" name="直線コネクタ 234"/>
        <xdr:cNvCxnSpPr/>
      </xdr:nvCxnSpPr>
      <xdr:spPr>
        <a:xfrm>
          <a:off x="3797300" y="16783159"/>
          <a:ext cx="838200" cy="39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140687</xdr:rowOff>
    </xdr:from>
    <xdr:ext cx="599010" cy="259045"/>
    <xdr:sp macro="" textlink="">
      <xdr:nvSpPr>
        <xdr:cNvPr id="236" name="衛生費平均値テキスト"/>
        <xdr:cNvSpPr txBox="1"/>
      </xdr:nvSpPr>
      <xdr:spPr>
        <a:xfrm>
          <a:off x="4686300" y="164284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102,412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117810</xdr:rowOff>
    </xdr:from>
    <xdr:to>
      <xdr:col>6</xdr:col>
      <xdr:colOff>561975</xdr:colOff>
      <xdr:row>97</xdr:row>
      <xdr:rowOff>47960</xdr:rowOff>
    </xdr:to>
    <xdr:sp macro="" textlink="">
      <xdr:nvSpPr>
        <xdr:cNvPr id="237" name="フローチャート : 判断 236"/>
        <xdr:cNvSpPr/>
      </xdr:nvSpPr>
      <xdr:spPr>
        <a:xfrm>
          <a:off x="4584700" y="1657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152509</xdr:rowOff>
    </xdr:from>
    <xdr:to>
      <xdr:col>5</xdr:col>
      <xdr:colOff>358775</xdr:colOff>
      <xdr:row>98</xdr:row>
      <xdr:rowOff>12388</xdr:rowOff>
    </xdr:to>
    <xdr:cxnSp macro="">
      <xdr:nvCxnSpPr>
        <xdr:cNvPr id="238" name="直線コネクタ 237"/>
        <xdr:cNvCxnSpPr/>
      </xdr:nvCxnSpPr>
      <xdr:spPr>
        <a:xfrm flipV="1">
          <a:off x="2908300" y="16783159"/>
          <a:ext cx="889000" cy="31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102665</xdr:rowOff>
    </xdr:from>
    <xdr:to>
      <xdr:col>5</xdr:col>
      <xdr:colOff>409575</xdr:colOff>
      <xdr:row>97</xdr:row>
      <xdr:rowOff>32815</xdr:rowOff>
    </xdr:to>
    <xdr:sp macro="" textlink="">
      <xdr:nvSpPr>
        <xdr:cNvPr id="239" name="フローチャート : 判断 238"/>
        <xdr:cNvSpPr/>
      </xdr:nvSpPr>
      <xdr:spPr>
        <a:xfrm>
          <a:off x="3746500" y="1656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95</xdr:row>
      <xdr:rowOff>49342</xdr:rowOff>
    </xdr:from>
    <xdr:ext cx="599010" cy="259045"/>
    <xdr:sp macro="" textlink="">
      <xdr:nvSpPr>
        <xdr:cNvPr id="240" name="テキスト ボックス 239"/>
        <xdr:cNvSpPr txBox="1"/>
      </xdr:nvSpPr>
      <xdr:spPr>
        <a:xfrm>
          <a:off x="3497794" y="16337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106,387</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141765</xdr:rowOff>
    </xdr:from>
    <xdr:to>
      <xdr:col>4</xdr:col>
      <xdr:colOff>155575</xdr:colOff>
      <xdr:row>98</xdr:row>
      <xdr:rowOff>12388</xdr:rowOff>
    </xdr:to>
    <xdr:cxnSp macro="">
      <xdr:nvCxnSpPr>
        <xdr:cNvPr id="241" name="直線コネクタ 240"/>
        <xdr:cNvCxnSpPr/>
      </xdr:nvCxnSpPr>
      <xdr:spPr>
        <a:xfrm>
          <a:off x="2019300" y="16772415"/>
          <a:ext cx="889000" cy="42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121521</xdr:rowOff>
    </xdr:from>
    <xdr:to>
      <xdr:col>4</xdr:col>
      <xdr:colOff>206375</xdr:colOff>
      <xdr:row>97</xdr:row>
      <xdr:rowOff>51671</xdr:rowOff>
    </xdr:to>
    <xdr:sp macro="" textlink="">
      <xdr:nvSpPr>
        <xdr:cNvPr id="242" name="フローチャート : 判断 241"/>
        <xdr:cNvSpPr/>
      </xdr:nvSpPr>
      <xdr:spPr>
        <a:xfrm>
          <a:off x="2857500" y="16580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95</xdr:row>
      <xdr:rowOff>68198</xdr:rowOff>
    </xdr:from>
    <xdr:ext cx="599010" cy="259045"/>
    <xdr:sp macro="" textlink="">
      <xdr:nvSpPr>
        <xdr:cNvPr id="243" name="テキスト ボックス 242"/>
        <xdr:cNvSpPr txBox="1"/>
      </xdr:nvSpPr>
      <xdr:spPr>
        <a:xfrm>
          <a:off x="2608794" y="16355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101,438</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141765</xdr:rowOff>
    </xdr:from>
    <xdr:to>
      <xdr:col>2</xdr:col>
      <xdr:colOff>638175</xdr:colOff>
      <xdr:row>97</xdr:row>
      <xdr:rowOff>151991</xdr:rowOff>
    </xdr:to>
    <xdr:cxnSp macro="">
      <xdr:nvCxnSpPr>
        <xdr:cNvPr id="244" name="直線コネクタ 243"/>
        <xdr:cNvCxnSpPr/>
      </xdr:nvCxnSpPr>
      <xdr:spPr>
        <a:xfrm flipV="1">
          <a:off x="1130300" y="16772415"/>
          <a:ext cx="889000" cy="10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151354</xdr:rowOff>
    </xdr:from>
    <xdr:to>
      <xdr:col>3</xdr:col>
      <xdr:colOff>3175</xdr:colOff>
      <xdr:row>97</xdr:row>
      <xdr:rowOff>81504</xdr:rowOff>
    </xdr:to>
    <xdr:sp macro="" textlink="">
      <xdr:nvSpPr>
        <xdr:cNvPr id="245" name="フローチャート : 判断 244"/>
        <xdr:cNvSpPr/>
      </xdr:nvSpPr>
      <xdr:spPr>
        <a:xfrm>
          <a:off x="1968500" y="1661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98031</xdr:rowOff>
    </xdr:from>
    <xdr:ext cx="534377" cy="259045"/>
    <xdr:sp macro="" textlink="">
      <xdr:nvSpPr>
        <xdr:cNvPr id="246" name="テキスト ボックス 245"/>
        <xdr:cNvSpPr txBox="1"/>
      </xdr:nvSpPr>
      <xdr:spPr>
        <a:xfrm>
          <a:off x="1752111" y="16385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93,608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137863</xdr:rowOff>
    </xdr:from>
    <xdr:to>
      <xdr:col>1</xdr:col>
      <xdr:colOff>485775</xdr:colOff>
      <xdr:row>97</xdr:row>
      <xdr:rowOff>68013</xdr:rowOff>
    </xdr:to>
    <xdr:sp macro="" textlink="">
      <xdr:nvSpPr>
        <xdr:cNvPr id="247" name="フローチャート : 判断 246"/>
        <xdr:cNvSpPr/>
      </xdr:nvSpPr>
      <xdr:spPr>
        <a:xfrm>
          <a:off x="1079500" y="1659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84540</xdr:rowOff>
    </xdr:from>
    <xdr:ext cx="534377" cy="259045"/>
    <xdr:sp macro="" textlink="">
      <xdr:nvSpPr>
        <xdr:cNvPr id="248" name="テキスト ボックス 247"/>
        <xdr:cNvSpPr txBox="1"/>
      </xdr:nvSpPr>
      <xdr:spPr>
        <a:xfrm>
          <a:off x="863111" y="16372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97,149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141646</xdr:rowOff>
    </xdr:from>
    <xdr:to>
      <xdr:col>6</xdr:col>
      <xdr:colOff>561975</xdr:colOff>
      <xdr:row>98</xdr:row>
      <xdr:rowOff>71796</xdr:rowOff>
    </xdr:to>
    <xdr:sp macro="" textlink="">
      <xdr:nvSpPr>
        <xdr:cNvPr id="254" name="円/楕円 253"/>
        <xdr:cNvSpPr/>
      </xdr:nvSpPr>
      <xdr:spPr>
        <a:xfrm>
          <a:off x="4584700" y="1677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56573</xdr:rowOff>
    </xdr:from>
    <xdr:ext cx="534377" cy="259045"/>
    <xdr:sp macro="" textlink="">
      <xdr:nvSpPr>
        <xdr:cNvPr id="255" name="衛生費該当値テキスト"/>
        <xdr:cNvSpPr txBox="1"/>
      </xdr:nvSpPr>
      <xdr:spPr>
        <a:xfrm>
          <a:off x="4686300" y="16687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51,156</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101709</xdr:rowOff>
    </xdr:from>
    <xdr:to>
      <xdr:col>5</xdr:col>
      <xdr:colOff>409575</xdr:colOff>
      <xdr:row>98</xdr:row>
      <xdr:rowOff>31859</xdr:rowOff>
    </xdr:to>
    <xdr:sp macro="" textlink="">
      <xdr:nvSpPr>
        <xdr:cNvPr id="256" name="円/楕円 255"/>
        <xdr:cNvSpPr/>
      </xdr:nvSpPr>
      <xdr:spPr>
        <a:xfrm>
          <a:off x="3746500" y="16732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22986</xdr:rowOff>
    </xdr:from>
    <xdr:ext cx="534377" cy="259045"/>
    <xdr:sp macro="" textlink="">
      <xdr:nvSpPr>
        <xdr:cNvPr id="257" name="テキスト ボックス 256"/>
        <xdr:cNvSpPr txBox="1"/>
      </xdr:nvSpPr>
      <xdr:spPr>
        <a:xfrm>
          <a:off x="3530111" y="16825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61,638</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133038</xdr:rowOff>
    </xdr:from>
    <xdr:to>
      <xdr:col>4</xdr:col>
      <xdr:colOff>206375</xdr:colOff>
      <xdr:row>98</xdr:row>
      <xdr:rowOff>63188</xdr:rowOff>
    </xdr:to>
    <xdr:sp macro="" textlink="">
      <xdr:nvSpPr>
        <xdr:cNvPr id="258" name="円/楕円 257"/>
        <xdr:cNvSpPr/>
      </xdr:nvSpPr>
      <xdr:spPr>
        <a:xfrm>
          <a:off x="2857500" y="1676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54315</xdr:rowOff>
    </xdr:from>
    <xdr:ext cx="534377" cy="259045"/>
    <xdr:sp macro="" textlink="">
      <xdr:nvSpPr>
        <xdr:cNvPr id="259" name="テキスト ボックス 258"/>
        <xdr:cNvSpPr txBox="1"/>
      </xdr:nvSpPr>
      <xdr:spPr>
        <a:xfrm>
          <a:off x="2641111" y="16856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53,415</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90965</xdr:rowOff>
    </xdr:from>
    <xdr:to>
      <xdr:col>3</xdr:col>
      <xdr:colOff>3175</xdr:colOff>
      <xdr:row>98</xdr:row>
      <xdr:rowOff>21115</xdr:rowOff>
    </xdr:to>
    <xdr:sp macro="" textlink="">
      <xdr:nvSpPr>
        <xdr:cNvPr id="260" name="円/楕円 259"/>
        <xdr:cNvSpPr/>
      </xdr:nvSpPr>
      <xdr:spPr>
        <a:xfrm>
          <a:off x="1968500" y="1672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12242</xdr:rowOff>
    </xdr:from>
    <xdr:ext cx="534377" cy="259045"/>
    <xdr:sp macro="" textlink="">
      <xdr:nvSpPr>
        <xdr:cNvPr id="261" name="テキスト ボックス 260"/>
        <xdr:cNvSpPr txBox="1"/>
      </xdr:nvSpPr>
      <xdr:spPr>
        <a:xfrm>
          <a:off x="1752111" y="16814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64,458</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101191</xdr:rowOff>
    </xdr:from>
    <xdr:to>
      <xdr:col>1</xdr:col>
      <xdr:colOff>485775</xdr:colOff>
      <xdr:row>98</xdr:row>
      <xdr:rowOff>31341</xdr:rowOff>
    </xdr:to>
    <xdr:sp macro="" textlink="">
      <xdr:nvSpPr>
        <xdr:cNvPr id="262" name="円/楕円 261"/>
        <xdr:cNvSpPr/>
      </xdr:nvSpPr>
      <xdr:spPr>
        <a:xfrm>
          <a:off x="1079500" y="16731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22468</xdr:rowOff>
    </xdr:from>
    <xdr:ext cx="534377" cy="259045"/>
    <xdr:sp macro="" textlink="">
      <xdr:nvSpPr>
        <xdr:cNvPr id="263" name="テキスト ボックス 262"/>
        <xdr:cNvSpPr txBox="1"/>
      </xdr:nvSpPr>
      <xdr:spPr>
        <a:xfrm>
          <a:off x="863111" y="16824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61,774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16/147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4" name="直線コネクタ 273"/>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5" name="テキスト ボックス 274"/>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6" name="直線コネクタ 275"/>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7" name="テキスト ボックス 276"/>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8" name="直線コネクタ 277"/>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9" name="テキスト ボックス 278"/>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0" name="直線コネクタ 279"/>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1" name="テキスト ボックス 280"/>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2" name="直線コネクタ 281"/>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3" name="テキスト ボックス 282"/>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4" name="直線コネクタ 283"/>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5" name="テキスト ボックス 284"/>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7" name="テキスト ボックス 28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22967</xdr:rowOff>
    </xdr:from>
    <xdr:to>
      <xdr:col>15</xdr:col>
      <xdr:colOff>180340</xdr:colOff>
      <xdr:row>39</xdr:row>
      <xdr:rowOff>98878</xdr:rowOff>
    </xdr:to>
    <xdr:cxnSp macro="">
      <xdr:nvCxnSpPr>
        <xdr:cNvPr id="289" name="直線コネクタ 288"/>
        <xdr:cNvCxnSpPr/>
      </xdr:nvCxnSpPr>
      <xdr:spPr>
        <a:xfrm flipV="1">
          <a:off x="10475595" y="5166467"/>
          <a:ext cx="1270" cy="1618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137405</xdr:rowOff>
    </xdr:from>
    <xdr:ext cx="249299" cy="259045"/>
    <xdr:sp macro="" textlink="">
      <xdr:nvSpPr>
        <xdr:cNvPr id="290" name="労働費最小値テキスト"/>
        <xdr:cNvSpPr txBox="1"/>
      </xdr:nvSpPr>
      <xdr:spPr>
        <a:xfrm>
          <a:off x="10528300" y="68239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1" name="直線コネクタ 290"/>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141094</xdr:rowOff>
    </xdr:from>
    <xdr:ext cx="534377" cy="259045"/>
    <xdr:sp macro="" textlink="">
      <xdr:nvSpPr>
        <xdr:cNvPr id="292" name="労働費最大値テキスト"/>
        <xdr:cNvSpPr txBox="1"/>
      </xdr:nvSpPr>
      <xdr:spPr>
        <a:xfrm>
          <a:off x="10528300" y="4941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99,149</a:t>
          </a:r>
          <a:endParaRPr kumimoji="1" lang="ja-JP" altLang="en-US" sz="1000" b="1">
            <a:latin typeface="ＭＳ Ｐゴシック"/>
          </a:endParaRPr>
        </a:p>
      </xdr:txBody>
    </xdr:sp>
    <xdr:clientData/>
  </xdr:oneCellAnchor>
  <xdr:twoCellAnchor>
    <xdr:from>
      <xdr:col>15</xdr:col>
      <xdr:colOff>92075</xdr:colOff>
      <xdr:row>30</xdr:row>
      <xdr:rowOff>22967</xdr:rowOff>
    </xdr:from>
    <xdr:to>
      <xdr:col>15</xdr:col>
      <xdr:colOff>269875</xdr:colOff>
      <xdr:row>30</xdr:row>
      <xdr:rowOff>22967</xdr:rowOff>
    </xdr:to>
    <xdr:cxnSp macro="">
      <xdr:nvCxnSpPr>
        <xdr:cNvPr id="293" name="直線コネクタ 292"/>
        <xdr:cNvCxnSpPr/>
      </xdr:nvCxnSpPr>
      <xdr:spPr>
        <a:xfrm>
          <a:off x="10388600" y="5166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30299</xdr:rowOff>
    </xdr:from>
    <xdr:to>
      <xdr:col>15</xdr:col>
      <xdr:colOff>180975</xdr:colOff>
      <xdr:row>39</xdr:row>
      <xdr:rowOff>42937</xdr:rowOff>
    </xdr:to>
    <xdr:cxnSp macro="">
      <xdr:nvCxnSpPr>
        <xdr:cNvPr id="294" name="直線コネクタ 293"/>
        <xdr:cNvCxnSpPr/>
      </xdr:nvCxnSpPr>
      <xdr:spPr>
        <a:xfrm flipV="1">
          <a:off x="9639300" y="6716849"/>
          <a:ext cx="838200" cy="12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10406</xdr:rowOff>
    </xdr:from>
    <xdr:ext cx="378565" cy="259045"/>
    <xdr:sp macro="" textlink="">
      <xdr:nvSpPr>
        <xdr:cNvPr id="295" name="労働費平均値テキスト"/>
        <xdr:cNvSpPr txBox="1"/>
      </xdr:nvSpPr>
      <xdr:spPr>
        <a:xfrm>
          <a:off x="10528300" y="66969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986</a:t>
          </a:r>
          <a:endParaRPr kumimoji="1" lang="ja-JP" altLang="en-US" sz="1000" b="1">
            <a:solidFill>
              <a:srgbClr val="000080"/>
            </a:solidFill>
            <a:latin typeface="ＭＳ Ｐゴシック"/>
          </a:endParaRPr>
        </a:p>
      </xdr:txBody>
    </xdr:sp>
    <xdr:clientData/>
  </xdr:oneCellAnchor>
  <xdr:twoCellAnchor>
    <xdr:from>
      <xdr:col>15</xdr:col>
      <xdr:colOff>130175</xdr:colOff>
      <xdr:row>39</xdr:row>
      <xdr:rowOff>31979</xdr:rowOff>
    </xdr:from>
    <xdr:to>
      <xdr:col>15</xdr:col>
      <xdr:colOff>231775</xdr:colOff>
      <xdr:row>39</xdr:row>
      <xdr:rowOff>133579</xdr:rowOff>
    </xdr:to>
    <xdr:sp macro="" textlink="">
      <xdr:nvSpPr>
        <xdr:cNvPr id="296" name="フローチャート : 判断 295"/>
        <xdr:cNvSpPr/>
      </xdr:nvSpPr>
      <xdr:spPr>
        <a:xfrm>
          <a:off x="10426700" y="671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39</xdr:row>
      <xdr:rowOff>42937</xdr:rowOff>
    </xdr:from>
    <xdr:to>
      <xdr:col>14</xdr:col>
      <xdr:colOff>28575</xdr:colOff>
      <xdr:row>39</xdr:row>
      <xdr:rowOff>49354</xdr:rowOff>
    </xdr:to>
    <xdr:cxnSp macro="">
      <xdr:nvCxnSpPr>
        <xdr:cNvPr id="297" name="直線コネクタ 296"/>
        <xdr:cNvCxnSpPr/>
      </xdr:nvCxnSpPr>
      <xdr:spPr>
        <a:xfrm flipV="1">
          <a:off x="8750300" y="6729487"/>
          <a:ext cx="889000" cy="6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39</xdr:row>
      <xdr:rowOff>2310</xdr:rowOff>
    </xdr:from>
    <xdr:to>
      <xdr:col>14</xdr:col>
      <xdr:colOff>79375</xdr:colOff>
      <xdr:row>39</xdr:row>
      <xdr:rowOff>103910</xdr:rowOff>
    </xdr:to>
    <xdr:sp macro="" textlink="">
      <xdr:nvSpPr>
        <xdr:cNvPr id="298" name="フローチャート : 判断 297"/>
        <xdr:cNvSpPr/>
      </xdr:nvSpPr>
      <xdr:spPr>
        <a:xfrm>
          <a:off x="9588500" y="668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39</xdr:row>
      <xdr:rowOff>95037</xdr:rowOff>
    </xdr:from>
    <xdr:ext cx="469744" cy="259045"/>
    <xdr:sp macro="" textlink="">
      <xdr:nvSpPr>
        <xdr:cNvPr id="299" name="テキスト ボックス 298"/>
        <xdr:cNvSpPr txBox="1"/>
      </xdr:nvSpPr>
      <xdr:spPr>
        <a:xfrm>
          <a:off x="9404427" y="6781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a:t>
          </a:r>
          <a:endParaRPr kumimoji="1" lang="ja-JP" altLang="en-US" sz="1000" b="1">
            <a:solidFill>
              <a:srgbClr val="000080"/>
            </a:solidFill>
            <a:latin typeface="ＭＳ Ｐゴシック"/>
          </a:endParaRPr>
        </a:p>
      </xdr:txBody>
    </xdr:sp>
    <xdr:clientData/>
  </xdr:oneCellAnchor>
  <xdr:twoCellAnchor>
    <xdr:from>
      <xdr:col>11</xdr:col>
      <xdr:colOff>307975</xdr:colOff>
      <xdr:row>39</xdr:row>
      <xdr:rowOff>49354</xdr:rowOff>
    </xdr:from>
    <xdr:to>
      <xdr:col>12</xdr:col>
      <xdr:colOff>511175</xdr:colOff>
      <xdr:row>39</xdr:row>
      <xdr:rowOff>49811</xdr:rowOff>
    </xdr:to>
    <xdr:cxnSp macro="">
      <xdr:nvCxnSpPr>
        <xdr:cNvPr id="300" name="直線コネクタ 299"/>
        <xdr:cNvCxnSpPr/>
      </xdr:nvCxnSpPr>
      <xdr:spPr>
        <a:xfrm flipV="1">
          <a:off x="7861300" y="6735904"/>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148728</xdr:rowOff>
    </xdr:from>
    <xdr:to>
      <xdr:col>12</xdr:col>
      <xdr:colOff>561975</xdr:colOff>
      <xdr:row>39</xdr:row>
      <xdr:rowOff>78878</xdr:rowOff>
    </xdr:to>
    <xdr:sp macro="" textlink="">
      <xdr:nvSpPr>
        <xdr:cNvPr id="301" name="フローチャート : 判断 300"/>
        <xdr:cNvSpPr/>
      </xdr:nvSpPr>
      <xdr:spPr>
        <a:xfrm>
          <a:off x="8699500" y="666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95405</xdr:rowOff>
    </xdr:from>
    <xdr:ext cx="469744" cy="259045"/>
    <xdr:sp macro="" textlink="">
      <xdr:nvSpPr>
        <xdr:cNvPr id="302" name="テキスト ボックス 301"/>
        <xdr:cNvSpPr txBox="1"/>
      </xdr:nvSpPr>
      <xdr:spPr>
        <a:xfrm>
          <a:off x="8515427" y="6439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4,336</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147979</xdr:rowOff>
    </xdr:from>
    <xdr:to>
      <xdr:col>11</xdr:col>
      <xdr:colOff>307975</xdr:colOff>
      <xdr:row>39</xdr:row>
      <xdr:rowOff>49811</xdr:rowOff>
    </xdr:to>
    <xdr:cxnSp macro="">
      <xdr:nvCxnSpPr>
        <xdr:cNvPr id="303" name="直線コネクタ 302"/>
        <xdr:cNvCxnSpPr/>
      </xdr:nvCxnSpPr>
      <xdr:spPr>
        <a:xfrm>
          <a:off x="6972300" y="6663079"/>
          <a:ext cx="889000" cy="73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148646</xdr:rowOff>
    </xdr:from>
    <xdr:to>
      <xdr:col>11</xdr:col>
      <xdr:colOff>358775</xdr:colOff>
      <xdr:row>39</xdr:row>
      <xdr:rowOff>78796</xdr:rowOff>
    </xdr:to>
    <xdr:sp macro="" textlink="">
      <xdr:nvSpPr>
        <xdr:cNvPr id="304" name="フローチャート : 判断 303"/>
        <xdr:cNvSpPr/>
      </xdr:nvSpPr>
      <xdr:spPr>
        <a:xfrm>
          <a:off x="7810500" y="6663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95323</xdr:rowOff>
    </xdr:from>
    <xdr:ext cx="469744" cy="259045"/>
    <xdr:sp macro="" textlink="">
      <xdr:nvSpPr>
        <xdr:cNvPr id="305" name="テキスト ボックス 304"/>
        <xdr:cNvSpPr txBox="1"/>
      </xdr:nvSpPr>
      <xdr:spPr>
        <a:xfrm>
          <a:off x="7626427" y="6438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4,341</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83381</xdr:rowOff>
    </xdr:from>
    <xdr:to>
      <xdr:col>10</xdr:col>
      <xdr:colOff>155575</xdr:colOff>
      <xdr:row>39</xdr:row>
      <xdr:rowOff>13531</xdr:rowOff>
    </xdr:to>
    <xdr:sp macro="" textlink="">
      <xdr:nvSpPr>
        <xdr:cNvPr id="306" name="フローチャート : 判断 305"/>
        <xdr:cNvSpPr/>
      </xdr:nvSpPr>
      <xdr:spPr>
        <a:xfrm>
          <a:off x="6921500" y="65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30058</xdr:rowOff>
    </xdr:from>
    <xdr:ext cx="469744" cy="259045"/>
    <xdr:sp macro="" textlink="">
      <xdr:nvSpPr>
        <xdr:cNvPr id="307" name="テキスト ボックス 306"/>
        <xdr:cNvSpPr txBox="1"/>
      </xdr:nvSpPr>
      <xdr:spPr>
        <a:xfrm>
          <a:off x="6737427" y="6373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8,338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150949</xdr:rowOff>
    </xdr:from>
    <xdr:to>
      <xdr:col>15</xdr:col>
      <xdr:colOff>231775</xdr:colOff>
      <xdr:row>39</xdr:row>
      <xdr:rowOff>81099</xdr:rowOff>
    </xdr:to>
    <xdr:sp macro="" textlink="">
      <xdr:nvSpPr>
        <xdr:cNvPr id="313" name="円/楕円 312"/>
        <xdr:cNvSpPr/>
      </xdr:nvSpPr>
      <xdr:spPr>
        <a:xfrm>
          <a:off x="10426700" y="666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110326</xdr:rowOff>
    </xdr:from>
    <xdr:ext cx="469744" cy="259045"/>
    <xdr:sp macro="" textlink="">
      <xdr:nvSpPr>
        <xdr:cNvPr id="314" name="労働費該当値テキスト"/>
        <xdr:cNvSpPr txBox="1"/>
      </xdr:nvSpPr>
      <xdr:spPr>
        <a:xfrm>
          <a:off x="10528300" y="6453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4,200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163587</xdr:rowOff>
    </xdr:from>
    <xdr:to>
      <xdr:col>14</xdr:col>
      <xdr:colOff>79375</xdr:colOff>
      <xdr:row>39</xdr:row>
      <xdr:rowOff>93737</xdr:rowOff>
    </xdr:to>
    <xdr:sp macro="" textlink="">
      <xdr:nvSpPr>
        <xdr:cNvPr id="315" name="円/楕円 314"/>
        <xdr:cNvSpPr/>
      </xdr:nvSpPr>
      <xdr:spPr>
        <a:xfrm>
          <a:off x="9588500" y="6678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110264</xdr:rowOff>
    </xdr:from>
    <xdr:ext cx="469744" cy="259045"/>
    <xdr:sp macro="" textlink="">
      <xdr:nvSpPr>
        <xdr:cNvPr id="316" name="テキスト ボックス 315"/>
        <xdr:cNvSpPr txBox="1"/>
      </xdr:nvSpPr>
      <xdr:spPr>
        <a:xfrm>
          <a:off x="9404427" y="6453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3,426</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170004</xdr:rowOff>
    </xdr:from>
    <xdr:to>
      <xdr:col>12</xdr:col>
      <xdr:colOff>561975</xdr:colOff>
      <xdr:row>39</xdr:row>
      <xdr:rowOff>100154</xdr:rowOff>
    </xdr:to>
    <xdr:sp macro="" textlink="">
      <xdr:nvSpPr>
        <xdr:cNvPr id="317" name="円/楕円 316"/>
        <xdr:cNvSpPr/>
      </xdr:nvSpPr>
      <xdr:spPr>
        <a:xfrm>
          <a:off x="8699500" y="668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39</xdr:row>
      <xdr:rowOff>91281</xdr:rowOff>
    </xdr:from>
    <xdr:ext cx="469744" cy="259045"/>
    <xdr:sp macro="" textlink="">
      <xdr:nvSpPr>
        <xdr:cNvPr id="318" name="テキスト ボックス 317"/>
        <xdr:cNvSpPr txBox="1"/>
      </xdr:nvSpPr>
      <xdr:spPr>
        <a:xfrm>
          <a:off x="8515427" y="6777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3,033</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170461</xdr:rowOff>
    </xdr:from>
    <xdr:to>
      <xdr:col>11</xdr:col>
      <xdr:colOff>358775</xdr:colOff>
      <xdr:row>39</xdr:row>
      <xdr:rowOff>100611</xdr:rowOff>
    </xdr:to>
    <xdr:sp macro="" textlink="">
      <xdr:nvSpPr>
        <xdr:cNvPr id="319" name="円/楕円 318"/>
        <xdr:cNvSpPr/>
      </xdr:nvSpPr>
      <xdr:spPr>
        <a:xfrm>
          <a:off x="7810500" y="668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39</xdr:row>
      <xdr:rowOff>91738</xdr:rowOff>
    </xdr:from>
    <xdr:ext cx="469744" cy="259045"/>
    <xdr:sp macro="" textlink="">
      <xdr:nvSpPr>
        <xdr:cNvPr id="320" name="テキスト ボックス 319"/>
        <xdr:cNvSpPr txBox="1"/>
      </xdr:nvSpPr>
      <xdr:spPr>
        <a:xfrm>
          <a:off x="7626427" y="6778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3,005</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97179</xdr:rowOff>
    </xdr:from>
    <xdr:to>
      <xdr:col>10</xdr:col>
      <xdr:colOff>155575</xdr:colOff>
      <xdr:row>39</xdr:row>
      <xdr:rowOff>27329</xdr:rowOff>
    </xdr:to>
    <xdr:sp macro="" textlink="">
      <xdr:nvSpPr>
        <xdr:cNvPr id="321" name="円/楕円 320"/>
        <xdr:cNvSpPr/>
      </xdr:nvSpPr>
      <xdr:spPr>
        <a:xfrm>
          <a:off x="6921500" y="661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39</xdr:row>
      <xdr:rowOff>18456</xdr:rowOff>
    </xdr:from>
    <xdr:ext cx="469744" cy="259045"/>
    <xdr:sp macro="" textlink="">
      <xdr:nvSpPr>
        <xdr:cNvPr id="322" name="テキスト ボックス 321"/>
        <xdr:cNvSpPr txBox="1"/>
      </xdr:nvSpPr>
      <xdr:spPr>
        <a:xfrm>
          <a:off x="6737427" y="6705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7,493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136/147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21,610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3" name="直線コネクタ 332"/>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4" name="テキスト ボックス 333"/>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5" name="直線コネクタ 334"/>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6" name="テキスト ボックス 335"/>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7" name="直線コネクタ 336"/>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8" name="テキスト ボックス 337"/>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9" name="直線コネクタ 338"/>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40" name="テキスト ボックス 339"/>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1" name="直線コネクタ 340"/>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42" name="テキスト ボックス 341"/>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3" name="直線コネクタ 342"/>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4" name="テキスト ボックス 343"/>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6" name="テキスト ボックス 34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56390</xdr:rowOff>
    </xdr:from>
    <xdr:to>
      <xdr:col>15</xdr:col>
      <xdr:colOff>180340</xdr:colOff>
      <xdr:row>59</xdr:row>
      <xdr:rowOff>79857</xdr:rowOff>
    </xdr:to>
    <xdr:cxnSp macro="">
      <xdr:nvCxnSpPr>
        <xdr:cNvPr id="348" name="直線コネクタ 347"/>
        <xdr:cNvCxnSpPr/>
      </xdr:nvCxnSpPr>
      <xdr:spPr>
        <a:xfrm flipV="1">
          <a:off x="10475595" y="8800340"/>
          <a:ext cx="1270" cy="1395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83684</xdr:rowOff>
    </xdr:from>
    <xdr:ext cx="534377" cy="259045"/>
    <xdr:sp macro="" textlink="">
      <xdr:nvSpPr>
        <xdr:cNvPr id="349" name="農林水産業費最小値テキスト"/>
        <xdr:cNvSpPr txBox="1"/>
      </xdr:nvSpPr>
      <xdr:spPr>
        <a:xfrm>
          <a:off x="10528300" y="10199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17,474</a:t>
          </a:r>
          <a:endParaRPr kumimoji="1" lang="ja-JP" altLang="en-US" sz="1000" b="1">
            <a:latin typeface="ＭＳ Ｐゴシック"/>
          </a:endParaRPr>
        </a:p>
      </xdr:txBody>
    </xdr:sp>
    <xdr:clientData/>
  </xdr:oneCellAnchor>
  <xdr:twoCellAnchor>
    <xdr:from>
      <xdr:col>15</xdr:col>
      <xdr:colOff>92075</xdr:colOff>
      <xdr:row>59</xdr:row>
      <xdr:rowOff>79857</xdr:rowOff>
    </xdr:from>
    <xdr:to>
      <xdr:col>15</xdr:col>
      <xdr:colOff>269875</xdr:colOff>
      <xdr:row>59</xdr:row>
      <xdr:rowOff>79857</xdr:rowOff>
    </xdr:to>
    <xdr:cxnSp macro="">
      <xdr:nvCxnSpPr>
        <xdr:cNvPr id="350" name="直線コネクタ 349"/>
        <xdr:cNvCxnSpPr/>
      </xdr:nvCxnSpPr>
      <xdr:spPr>
        <a:xfrm>
          <a:off x="10388600" y="10195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3067</xdr:rowOff>
    </xdr:from>
    <xdr:ext cx="690189" cy="259045"/>
    <xdr:sp macro="" textlink="">
      <xdr:nvSpPr>
        <xdr:cNvPr id="351" name="農林水産業費最大値テキスト"/>
        <xdr:cNvSpPr txBox="1"/>
      </xdr:nvSpPr>
      <xdr:spPr>
        <a:xfrm>
          <a:off x="10528300" y="85755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1,299,032</a:t>
          </a:r>
          <a:endParaRPr kumimoji="1" lang="ja-JP" altLang="en-US" sz="1000" b="1">
            <a:latin typeface="ＭＳ Ｐゴシック"/>
          </a:endParaRPr>
        </a:p>
      </xdr:txBody>
    </xdr:sp>
    <xdr:clientData/>
  </xdr:oneCellAnchor>
  <xdr:twoCellAnchor>
    <xdr:from>
      <xdr:col>15</xdr:col>
      <xdr:colOff>92075</xdr:colOff>
      <xdr:row>51</xdr:row>
      <xdr:rowOff>56390</xdr:rowOff>
    </xdr:from>
    <xdr:to>
      <xdr:col>15</xdr:col>
      <xdr:colOff>269875</xdr:colOff>
      <xdr:row>51</xdr:row>
      <xdr:rowOff>56390</xdr:rowOff>
    </xdr:to>
    <xdr:cxnSp macro="">
      <xdr:nvCxnSpPr>
        <xdr:cNvPr id="352" name="直線コネクタ 351"/>
        <xdr:cNvCxnSpPr/>
      </xdr:nvCxnSpPr>
      <xdr:spPr>
        <a:xfrm>
          <a:off x="10388600" y="8800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59</xdr:row>
      <xdr:rowOff>42676</xdr:rowOff>
    </xdr:from>
    <xdr:to>
      <xdr:col>15</xdr:col>
      <xdr:colOff>180975</xdr:colOff>
      <xdr:row>59</xdr:row>
      <xdr:rowOff>51458</xdr:rowOff>
    </xdr:to>
    <xdr:cxnSp macro="">
      <xdr:nvCxnSpPr>
        <xdr:cNvPr id="353" name="直線コネクタ 352"/>
        <xdr:cNvCxnSpPr/>
      </xdr:nvCxnSpPr>
      <xdr:spPr>
        <a:xfrm flipV="1">
          <a:off x="9639300" y="10158226"/>
          <a:ext cx="838200" cy="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72341</xdr:rowOff>
    </xdr:from>
    <xdr:ext cx="599010" cy="259045"/>
    <xdr:sp macro="" textlink="">
      <xdr:nvSpPr>
        <xdr:cNvPr id="354" name="農林水産業費平均値テキスト"/>
        <xdr:cNvSpPr txBox="1"/>
      </xdr:nvSpPr>
      <xdr:spPr>
        <a:xfrm>
          <a:off x="10528300" y="98449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156,227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49464</xdr:rowOff>
    </xdr:from>
    <xdr:to>
      <xdr:col>15</xdr:col>
      <xdr:colOff>231775</xdr:colOff>
      <xdr:row>58</xdr:row>
      <xdr:rowOff>151064</xdr:rowOff>
    </xdr:to>
    <xdr:sp macro="" textlink="">
      <xdr:nvSpPr>
        <xdr:cNvPr id="355" name="フローチャート : 判断 354"/>
        <xdr:cNvSpPr/>
      </xdr:nvSpPr>
      <xdr:spPr>
        <a:xfrm>
          <a:off x="10426700" y="9993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59</xdr:row>
      <xdr:rowOff>47392</xdr:rowOff>
    </xdr:from>
    <xdr:to>
      <xdr:col>14</xdr:col>
      <xdr:colOff>28575</xdr:colOff>
      <xdr:row>59</xdr:row>
      <xdr:rowOff>51458</xdr:rowOff>
    </xdr:to>
    <xdr:cxnSp macro="">
      <xdr:nvCxnSpPr>
        <xdr:cNvPr id="356" name="直線コネクタ 355"/>
        <xdr:cNvCxnSpPr/>
      </xdr:nvCxnSpPr>
      <xdr:spPr>
        <a:xfrm>
          <a:off x="8750300" y="10162942"/>
          <a:ext cx="889000" cy="4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33648</xdr:rowOff>
    </xdr:from>
    <xdr:to>
      <xdr:col>14</xdr:col>
      <xdr:colOff>79375</xdr:colOff>
      <xdr:row>58</xdr:row>
      <xdr:rowOff>135248</xdr:rowOff>
    </xdr:to>
    <xdr:sp macro="" textlink="">
      <xdr:nvSpPr>
        <xdr:cNvPr id="357" name="フローチャート : 判断 356"/>
        <xdr:cNvSpPr/>
      </xdr:nvSpPr>
      <xdr:spPr>
        <a:xfrm>
          <a:off x="9588500" y="9977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151775</xdr:rowOff>
    </xdr:from>
    <xdr:ext cx="599010" cy="259045"/>
    <xdr:sp macro="" textlink="">
      <xdr:nvSpPr>
        <xdr:cNvPr id="358" name="テキスト ボックス 357"/>
        <xdr:cNvSpPr txBox="1"/>
      </xdr:nvSpPr>
      <xdr:spPr>
        <a:xfrm>
          <a:off x="9339794" y="9752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170,756</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47392</xdr:rowOff>
    </xdr:from>
    <xdr:to>
      <xdr:col>12</xdr:col>
      <xdr:colOff>511175</xdr:colOff>
      <xdr:row>59</xdr:row>
      <xdr:rowOff>64270</xdr:rowOff>
    </xdr:to>
    <xdr:cxnSp macro="">
      <xdr:nvCxnSpPr>
        <xdr:cNvPr id="359" name="直線コネクタ 358"/>
        <xdr:cNvCxnSpPr/>
      </xdr:nvCxnSpPr>
      <xdr:spPr>
        <a:xfrm flipV="1">
          <a:off x="7861300" y="10162942"/>
          <a:ext cx="889000" cy="16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28067</xdr:rowOff>
    </xdr:from>
    <xdr:to>
      <xdr:col>12</xdr:col>
      <xdr:colOff>561975</xdr:colOff>
      <xdr:row>58</xdr:row>
      <xdr:rowOff>129667</xdr:rowOff>
    </xdr:to>
    <xdr:sp macro="" textlink="">
      <xdr:nvSpPr>
        <xdr:cNvPr id="360" name="フローチャート : 判断 359"/>
        <xdr:cNvSpPr/>
      </xdr:nvSpPr>
      <xdr:spPr>
        <a:xfrm>
          <a:off x="8699500" y="9972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146194</xdr:rowOff>
    </xdr:from>
    <xdr:ext cx="599010" cy="259045"/>
    <xdr:sp macro="" textlink="">
      <xdr:nvSpPr>
        <xdr:cNvPr id="361" name="テキスト ボックス 360"/>
        <xdr:cNvSpPr txBox="1"/>
      </xdr:nvSpPr>
      <xdr:spPr>
        <a:xfrm>
          <a:off x="8450794" y="9747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175,884</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150806</xdr:rowOff>
    </xdr:from>
    <xdr:to>
      <xdr:col>11</xdr:col>
      <xdr:colOff>307975</xdr:colOff>
      <xdr:row>59</xdr:row>
      <xdr:rowOff>64270</xdr:rowOff>
    </xdr:to>
    <xdr:cxnSp macro="">
      <xdr:nvCxnSpPr>
        <xdr:cNvPr id="362" name="直線コネクタ 361"/>
        <xdr:cNvCxnSpPr/>
      </xdr:nvCxnSpPr>
      <xdr:spPr>
        <a:xfrm>
          <a:off x="6972300" y="10094906"/>
          <a:ext cx="889000" cy="84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62317</xdr:rowOff>
    </xdr:from>
    <xdr:to>
      <xdr:col>11</xdr:col>
      <xdr:colOff>358775</xdr:colOff>
      <xdr:row>58</xdr:row>
      <xdr:rowOff>163917</xdr:rowOff>
    </xdr:to>
    <xdr:sp macro="" textlink="">
      <xdr:nvSpPr>
        <xdr:cNvPr id="363" name="フローチャート : 判断 362"/>
        <xdr:cNvSpPr/>
      </xdr:nvSpPr>
      <xdr:spPr>
        <a:xfrm>
          <a:off x="7810500" y="10006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8994</xdr:rowOff>
    </xdr:from>
    <xdr:ext cx="599010" cy="259045"/>
    <xdr:sp macro="" textlink="">
      <xdr:nvSpPr>
        <xdr:cNvPr id="364" name="テキスト ボックス 363"/>
        <xdr:cNvSpPr txBox="1"/>
      </xdr:nvSpPr>
      <xdr:spPr>
        <a:xfrm>
          <a:off x="7561794" y="9781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144,420</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74396</xdr:rowOff>
    </xdr:from>
    <xdr:to>
      <xdr:col>10</xdr:col>
      <xdr:colOff>155575</xdr:colOff>
      <xdr:row>59</xdr:row>
      <xdr:rowOff>4546</xdr:rowOff>
    </xdr:to>
    <xdr:sp macro="" textlink="">
      <xdr:nvSpPr>
        <xdr:cNvPr id="365" name="フローチャート : 判断 364"/>
        <xdr:cNvSpPr/>
      </xdr:nvSpPr>
      <xdr:spPr>
        <a:xfrm>
          <a:off x="6921500" y="1001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21073</xdr:rowOff>
    </xdr:from>
    <xdr:ext cx="599010" cy="259045"/>
    <xdr:sp macro="" textlink="">
      <xdr:nvSpPr>
        <xdr:cNvPr id="366" name="テキスト ボックス 365"/>
        <xdr:cNvSpPr txBox="1"/>
      </xdr:nvSpPr>
      <xdr:spPr>
        <a:xfrm>
          <a:off x="6672794" y="979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133,324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163326</xdr:rowOff>
    </xdr:from>
    <xdr:to>
      <xdr:col>15</xdr:col>
      <xdr:colOff>231775</xdr:colOff>
      <xdr:row>59</xdr:row>
      <xdr:rowOff>93476</xdr:rowOff>
    </xdr:to>
    <xdr:sp macro="" textlink="">
      <xdr:nvSpPr>
        <xdr:cNvPr id="372" name="円/楕円 371"/>
        <xdr:cNvSpPr/>
      </xdr:nvSpPr>
      <xdr:spPr>
        <a:xfrm>
          <a:off x="10426700" y="10107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78253</xdr:rowOff>
    </xdr:from>
    <xdr:ext cx="534377" cy="259045"/>
    <xdr:sp macro="" textlink="">
      <xdr:nvSpPr>
        <xdr:cNvPr id="373" name="農林水産業費該当値テキスト"/>
        <xdr:cNvSpPr txBox="1"/>
      </xdr:nvSpPr>
      <xdr:spPr>
        <a:xfrm>
          <a:off x="10528300" y="10022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51,630</a:t>
          </a:r>
          <a:endParaRPr kumimoji="1" lang="ja-JP" altLang="en-US" sz="1000" b="1">
            <a:solidFill>
              <a:srgbClr val="FF0000"/>
            </a:solidFill>
            <a:latin typeface="ＭＳ Ｐゴシック"/>
          </a:endParaRPr>
        </a:p>
      </xdr:txBody>
    </xdr:sp>
    <xdr:clientData/>
  </xdr:oneCellAnchor>
  <xdr:twoCellAnchor>
    <xdr:from>
      <xdr:col>13</xdr:col>
      <xdr:colOff>663575</xdr:colOff>
      <xdr:row>59</xdr:row>
      <xdr:rowOff>658</xdr:rowOff>
    </xdr:from>
    <xdr:to>
      <xdr:col>14</xdr:col>
      <xdr:colOff>79375</xdr:colOff>
      <xdr:row>59</xdr:row>
      <xdr:rowOff>102258</xdr:rowOff>
    </xdr:to>
    <xdr:sp macro="" textlink="">
      <xdr:nvSpPr>
        <xdr:cNvPr id="374" name="円/楕円 373"/>
        <xdr:cNvSpPr/>
      </xdr:nvSpPr>
      <xdr:spPr>
        <a:xfrm>
          <a:off x="9588500" y="10116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93385</xdr:rowOff>
    </xdr:from>
    <xdr:ext cx="534377" cy="259045"/>
    <xdr:sp macro="" textlink="">
      <xdr:nvSpPr>
        <xdr:cNvPr id="375" name="テキスト ボックス 374"/>
        <xdr:cNvSpPr txBox="1"/>
      </xdr:nvSpPr>
      <xdr:spPr>
        <a:xfrm>
          <a:off x="9372111" y="10208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43,562</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168042</xdr:rowOff>
    </xdr:from>
    <xdr:to>
      <xdr:col>12</xdr:col>
      <xdr:colOff>561975</xdr:colOff>
      <xdr:row>59</xdr:row>
      <xdr:rowOff>98192</xdr:rowOff>
    </xdr:to>
    <xdr:sp macro="" textlink="">
      <xdr:nvSpPr>
        <xdr:cNvPr id="376" name="円/楕円 375"/>
        <xdr:cNvSpPr/>
      </xdr:nvSpPr>
      <xdr:spPr>
        <a:xfrm>
          <a:off x="8699500" y="1011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89319</xdr:rowOff>
    </xdr:from>
    <xdr:ext cx="534377" cy="259045"/>
    <xdr:sp macro="" textlink="">
      <xdr:nvSpPr>
        <xdr:cNvPr id="377" name="テキスト ボックス 376"/>
        <xdr:cNvSpPr txBox="1"/>
      </xdr:nvSpPr>
      <xdr:spPr>
        <a:xfrm>
          <a:off x="8483111" y="10204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47,297</a:t>
          </a:r>
          <a:endParaRPr kumimoji="1" lang="ja-JP" altLang="en-US" sz="1000" b="1">
            <a:solidFill>
              <a:srgbClr val="FF0000"/>
            </a:solidFill>
            <a:latin typeface="ＭＳ Ｐゴシック"/>
          </a:endParaRPr>
        </a:p>
      </xdr:txBody>
    </xdr:sp>
    <xdr:clientData/>
  </xdr:oneCellAnchor>
  <xdr:twoCellAnchor>
    <xdr:from>
      <xdr:col>11</xdr:col>
      <xdr:colOff>257175</xdr:colOff>
      <xdr:row>59</xdr:row>
      <xdr:rowOff>13470</xdr:rowOff>
    </xdr:from>
    <xdr:to>
      <xdr:col>11</xdr:col>
      <xdr:colOff>358775</xdr:colOff>
      <xdr:row>59</xdr:row>
      <xdr:rowOff>115070</xdr:rowOff>
    </xdr:to>
    <xdr:sp macro="" textlink="">
      <xdr:nvSpPr>
        <xdr:cNvPr id="378" name="円/楕円 377"/>
        <xdr:cNvSpPr/>
      </xdr:nvSpPr>
      <xdr:spPr>
        <a:xfrm>
          <a:off x="7810500" y="1012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106197</xdr:rowOff>
    </xdr:from>
    <xdr:ext cx="534377" cy="259045"/>
    <xdr:sp macro="" textlink="">
      <xdr:nvSpPr>
        <xdr:cNvPr id="379" name="テキスト ボックス 378"/>
        <xdr:cNvSpPr txBox="1"/>
      </xdr:nvSpPr>
      <xdr:spPr>
        <a:xfrm>
          <a:off x="7594111" y="1022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31,793</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100006</xdr:rowOff>
    </xdr:from>
    <xdr:to>
      <xdr:col>10</xdr:col>
      <xdr:colOff>155575</xdr:colOff>
      <xdr:row>59</xdr:row>
      <xdr:rowOff>30156</xdr:rowOff>
    </xdr:to>
    <xdr:sp macro="" textlink="">
      <xdr:nvSpPr>
        <xdr:cNvPr id="380" name="円/楕円 379"/>
        <xdr:cNvSpPr/>
      </xdr:nvSpPr>
      <xdr:spPr>
        <a:xfrm>
          <a:off x="6921500" y="10044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59</xdr:row>
      <xdr:rowOff>21283</xdr:rowOff>
    </xdr:from>
    <xdr:ext cx="599010" cy="259045"/>
    <xdr:sp macro="" textlink="">
      <xdr:nvSpPr>
        <xdr:cNvPr id="381" name="テキスト ボックス 380"/>
        <xdr:cNvSpPr txBox="1"/>
      </xdr:nvSpPr>
      <xdr:spPr>
        <a:xfrm>
          <a:off x="6672794" y="10136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109,798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121/147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13,230</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5" name="テキスト ボックス 39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7" name="テキスト ボックス 39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9" name="テキスト ボックス 39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1" name="テキスト ボックス 40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146573</xdr:rowOff>
    </xdr:from>
    <xdr:to>
      <xdr:col>15</xdr:col>
      <xdr:colOff>180340</xdr:colOff>
      <xdr:row>79</xdr:row>
      <xdr:rowOff>41917</xdr:rowOff>
    </xdr:to>
    <xdr:cxnSp macro="">
      <xdr:nvCxnSpPr>
        <xdr:cNvPr id="405" name="直線コネクタ 404"/>
        <xdr:cNvCxnSpPr/>
      </xdr:nvCxnSpPr>
      <xdr:spPr>
        <a:xfrm flipV="1">
          <a:off x="10475595" y="12319523"/>
          <a:ext cx="1270" cy="1266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45744</xdr:rowOff>
    </xdr:from>
    <xdr:ext cx="378565" cy="259045"/>
    <xdr:sp macro="" textlink="">
      <xdr:nvSpPr>
        <xdr:cNvPr id="406" name="商工費最小値テキスト"/>
        <xdr:cNvSpPr txBox="1"/>
      </xdr:nvSpPr>
      <xdr:spPr>
        <a:xfrm>
          <a:off x="10528300" y="135902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665</a:t>
          </a:r>
          <a:endParaRPr kumimoji="1" lang="ja-JP" altLang="en-US" sz="1000" b="1">
            <a:latin typeface="ＭＳ Ｐゴシック"/>
          </a:endParaRPr>
        </a:p>
      </xdr:txBody>
    </xdr:sp>
    <xdr:clientData/>
  </xdr:oneCellAnchor>
  <xdr:twoCellAnchor>
    <xdr:from>
      <xdr:col>15</xdr:col>
      <xdr:colOff>92075</xdr:colOff>
      <xdr:row>79</xdr:row>
      <xdr:rowOff>41917</xdr:rowOff>
    </xdr:from>
    <xdr:to>
      <xdr:col>15</xdr:col>
      <xdr:colOff>269875</xdr:colOff>
      <xdr:row>79</xdr:row>
      <xdr:rowOff>41917</xdr:rowOff>
    </xdr:to>
    <xdr:cxnSp macro="">
      <xdr:nvCxnSpPr>
        <xdr:cNvPr id="407" name="直線コネクタ 406"/>
        <xdr:cNvCxnSpPr/>
      </xdr:nvCxnSpPr>
      <xdr:spPr>
        <a:xfrm>
          <a:off x="10388600" y="13586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93250</xdr:rowOff>
    </xdr:from>
    <xdr:ext cx="599010" cy="259045"/>
    <xdr:sp macro="" textlink="">
      <xdr:nvSpPr>
        <xdr:cNvPr id="408" name="商工費最大値テキスト"/>
        <xdr:cNvSpPr txBox="1"/>
      </xdr:nvSpPr>
      <xdr:spPr>
        <a:xfrm>
          <a:off x="10528300" y="12094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333,196</a:t>
          </a:r>
          <a:endParaRPr kumimoji="1" lang="ja-JP" altLang="en-US" sz="1000" b="1">
            <a:latin typeface="ＭＳ Ｐゴシック"/>
          </a:endParaRPr>
        </a:p>
      </xdr:txBody>
    </xdr:sp>
    <xdr:clientData/>
  </xdr:oneCellAnchor>
  <xdr:twoCellAnchor>
    <xdr:from>
      <xdr:col>15</xdr:col>
      <xdr:colOff>92075</xdr:colOff>
      <xdr:row>71</xdr:row>
      <xdr:rowOff>146573</xdr:rowOff>
    </xdr:from>
    <xdr:to>
      <xdr:col>15</xdr:col>
      <xdr:colOff>269875</xdr:colOff>
      <xdr:row>71</xdr:row>
      <xdr:rowOff>146573</xdr:rowOff>
    </xdr:to>
    <xdr:cxnSp macro="">
      <xdr:nvCxnSpPr>
        <xdr:cNvPr id="409" name="直線コネクタ 408"/>
        <xdr:cNvCxnSpPr/>
      </xdr:nvCxnSpPr>
      <xdr:spPr>
        <a:xfrm>
          <a:off x="10388600" y="12319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146664</xdr:rowOff>
    </xdr:from>
    <xdr:to>
      <xdr:col>15</xdr:col>
      <xdr:colOff>180975</xdr:colOff>
      <xdr:row>78</xdr:row>
      <xdr:rowOff>161840</xdr:rowOff>
    </xdr:to>
    <xdr:cxnSp macro="">
      <xdr:nvCxnSpPr>
        <xdr:cNvPr id="410" name="直線コネクタ 409"/>
        <xdr:cNvCxnSpPr/>
      </xdr:nvCxnSpPr>
      <xdr:spPr>
        <a:xfrm flipV="1">
          <a:off x="9639300" y="13519764"/>
          <a:ext cx="838200" cy="1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4385</xdr:rowOff>
    </xdr:from>
    <xdr:ext cx="534377" cy="259045"/>
    <xdr:sp macro="" textlink="">
      <xdr:nvSpPr>
        <xdr:cNvPr id="411" name="商工費平均値テキスト"/>
        <xdr:cNvSpPr txBox="1"/>
      </xdr:nvSpPr>
      <xdr:spPr>
        <a:xfrm>
          <a:off x="10528300" y="132060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48,187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152958</xdr:rowOff>
    </xdr:from>
    <xdr:to>
      <xdr:col>15</xdr:col>
      <xdr:colOff>231775</xdr:colOff>
      <xdr:row>78</xdr:row>
      <xdr:rowOff>83108</xdr:rowOff>
    </xdr:to>
    <xdr:sp macro="" textlink="">
      <xdr:nvSpPr>
        <xdr:cNvPr id="412" name="フローチャート : 判断 411"/>
        <xdr:cNvSpPr/>
      </xdr:nvSpPr>
      <xdr:spPr>
        <a:xfrm>
          <a:off x="10426700" y="13354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161840</xdr:rowOff>
    </xdr:from>
    <xdr:to>
      <xdr:col>14</xdr:col>
      <xdr:colOff>28575</xdr:colOff>
      <xdr:row>78</xdr:row>
      <xdr:rowOff>165371</xdr:rowOff>
    </xdr:to>
    <xdr:cxnSp macro="">
      <xdr:nvCxnSpPr>
        <xdr:cNvPr id="413" name="直線コネクタ 412"/>
        <xdr:cNvCxnSpPr/>
      </xdr:nvCxnSpPr>
      <xdr:spPr>
        <a:xfrm flipV="1">
          <a:off x="8750300" y="13534940"/>
          <a:ext cx="889000" cy="3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154767</xdr:rowOff>
    </xdr:from>
    <xdr:to>
      <xdr:col>14</xdr:col>
      <xdr:colOff>79375</xdr:colOff>
      <xdr:row>78</xdr:row>
      <xdr:rowOff>84917</xdr:rowOff>
    </xdr:to>
    <xdr:sp macro="" textlink="">
      <xdr:nvSpPr>
        <xdr:cNvPr id="414" name="フローチャート : 判断 413"/>
        <xdr:cNvSpPr/>
      </xdr:nvSpPr>
      <xdr:spPr>
        <a:xfrm>
          <a:off x="9588500" y="13356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101444</xdr:rowOff>
    </xdr:from>
    <xdr:ext cx="534377" cy="259045"/>
    <xdr:sp macro="" textlink="">
      <xdr:nvSpPr>
        <xdr:cNvPr id="415" name="テキスト ボックス 414"/>
        <xdr:cNvSpPr txBox="1"/>
      </xdr:nvSpPr>
      <xdr:spPr>
        <a:xfrm>
          <a:off x="9372111" y="13131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47,712</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165371</xdr:rowOff>
    </xdr:from>
    <xdr:to>
      <xdr:col>12</xdr:col>
      <xdr:colOff>511175</xdr:colOff>
      <xdr:row>79</xdr:row>
      <xdr:rowOff>2319</xdr:rowOff>
    </xdr:to>
    <xdr:cxnSp macro="">
      <xdr:nvCxnSpPr>
        <xdr:cNvPr id="416" name="直線コネクタ 415"/>
        <xdr:cNvCxnSpPr/>
      </xdr:nvCxnSpPr>
      <xdr:spPr>
        <a:xfrm flipV="1">
          <a:off x="7861300" y="13538471"/>
          <a:ext cx="889000" cy="8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156341</xdr:rowOff>
    </xdr:from>
    <xdr:to>
      <xdr:col>12</xdr:col>
      <xdr:colOff>561975</xdr:colOff>
      <xdr:row>78</xdr:row>
      <xdr:rowOff>86491</xdr:rowOff>
    </xdr:to>
    <xdr:sp macro="" textlink="">
      <xdr:nvSpPr>
        <xdr:cNvPr id="417" name="フローチャート : 判断 416"/>
        <xdr:cNvSpPr/>
      </xdr:nvSpPr>
      <xdr:spPr>
        <a:xfrm>
          <a:off x="8699500" y="13357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103018</xdr:rowOff>
    </xdr:from>
    <xdr:ext cx="534377" cy="259045"/>
    <xdr:sp macro="" textlink="">
      <xdr:nvSpPr>
        <xdr:cNvPr id="418" name="テキスト ボックス 417"/>
        <xdr:cNvSpPr txBox="1"/>
      </xdr:nvSpPr>
      <xdr:spPr>
        <a:xfrm>
          <a:off x="8483111" y="13133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47,299</a:t>
          </a:r>
          <a:endParaRPr kumimoji="1" lang="ja-JP" altLang="en-US" sz="1000" b="1">
            <a:solidFill>
              <a:srgbClr val="000080"/>
            </a:solidFill>
            <a:latin typeface="ＭＳ Ｐゴシック"/>
          </a:endParaRPr>
        </a:p>
      </xdr:txBody>
    </xdr:sp>
    <xdr:clientData/>
  </xdr:oneCellAnchor>
  <xdr:twoCellAnchor>
    <xdr:from>
      <xdr:col>10</xdr:col>
      <xdr:colOff>104775</xdr:colOff>
      <xdr:row>79</xdr:row>
      <xdr:rowOff>2319</xdr:rowOff>
    </xdr:from>
    <xdr:to>
      <xdr:col>11</xdr:col>
      <xdr:colOff>307975</xdr:colOff>
      <xdr:row>79</xdr:row>
      <xdr:rowOff>4471</xdr:rowOff>
    </xdr:to>
    <xdr:cxnSp macro="">
      <xdr:nvCxnSpPr>
        <xdr:cNvPr id="419" name="直線コネクタ 418"/>
        <xdr:cNvCxnSpPr/>
      </xdr:nvCxnSpPr>
      <xdr:spPr>
        <a:xfrm flipV="1">
          <a:off x="6972300" y="13546869"/>
          <a:ext cx="889000" cy="2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21120</xdr:rowOff>
    </xdr:from>
    <xdr:to>
      <xdr:col>11</xdr:col>
      <xdr:colOff>358775</xdr:colOff>
      <xdr:row>78</xdr:row>
      <xdr:rowOff>122720</xdr:rowOff>
    </xdr:to>
    <xdr:sp macro="" textlink="">
      <xdr:nvSpPr>
        <xdr:cNvPr id="420" name="フローチャート : 判断 419"/>
        <xdr:cNvSpPr/>
      </xdr:nvSpPr>
      <xdr:spPr>
        <a:xfrm>
          <a:off x="7810500" y="1339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139247</xdr:rowOff>
    </xdr:from>
    <xdr:ext cx="534377" cy="259045"/>
    <xdr:sp macro="" textlink="">
      <xdr:nvSpPr>
        <xdr:cNvPr id="421" name="テキスト ボックス 420"/>
        <xdr:cNvSpPr txBox="1"/>
      </xdr:nvSpPr>
      <xdr:spPr>
        <a:xfrm>
          <a:off x="7594111" y="13169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37,790</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43154</xdr:rowOff>
    </xdr:from>
    <xdr:to>
      <xdr:col>10</xdr:col>
      <xdr:colOff>155575</xdr:colOff>
      <xdr:row>78</xdr:row>
      <xdr:rowOff>144754</xdr:rowOff>
    </xdr:to>
    <xdr:sp macro="" textlink="">
      <xdr:nvSpPr>
        <xdr:cNvPr id="422" name="フローチャート : 判断 421"/>
        <xdr:cNvSpPr/>
      </xdr:nvSpPr>
      <xdr:spPr>
        <a:xfrm>
          <a:off x="6921500" y="13416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161281</xdr:rowOff>
    </xdr:from>
    <xdr:ext cx="534377" cy="259045"/>
    <xdr:sp macro="" textlink="">
      <xdr:nvSpPr>
        <xdr:cNvPr id="423" name="テキスト ボックス 422"/>
        <xdr:cNvSpPr txBox="1"/>
      </xdr:nvSpPr>
      <xdr:spPr>
        <a:xfrm>
          <a:off x="6705111" y="13191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32,007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95864</xdr:rowOff>
    </xdr:from>
    <xdr:to>
      <xdr:col>15</xdr:col>
      <xdr:colOff>231775</xdr:colOff>
      <xdr:row>79</xdr:row>
      <xdr:rowOff>26014</xdr:rowOff>
    </xdr:to>
    <xdr:sp macro="" textlink="">
      <xdr:nvSpPr>
        <xdr:cNvPr id="429" name="円/楕円 428"/>
        <xdr:cNvSpPr/>
      </xdr:nvSpPr>
      <xdr:spPr>
        <a:xfrm>
          <a:off x="10426700" y="1346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10791</xdr:rowOff>
    </xdr:from>
    <xdr:ext cx="534377" cy="259045"/>
    <xdr:sp macro="" textlink="">
      <xdr:nvSpPr>
        <xdr:cNvPr id="430" name="商工費該当値テキスト"/>
        <xdr:cNvSpPr txBox="1"/>
      </xdr:nvSpPr>
      <xdr:spPr>
        <a:xfrm>
          <a:off x="10528300" y="1338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18,172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111040</xdr:rowOff>
    </xdr:from>
    <xdr:to>
      <xdr:col>14</xdr:col>
      <xdr:colOff>79375</xdr:colOff>
      <xdr:row>79</xdr:row>
      <xdr:rowOff>41190</xdr:rowOff>
    </xdr:to>
    <xdr:sp macro="" textlink="">
      <xdr:nvSpPr>
        <xdr:cNvPr id="431" name="円/楕円 430"/>
        <xdr:cNvSpPr/>
      </xdr:nvSpPr>
      <xdr:spPr>
        <a:xfrm>
          <a:off x="9588500" y="1348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32317</xdr:rowOff>
    </xdr:from>
    <xdr:ext cx="534377" cy="259045"/>
    <xdr:sp macro="" textlink="">
      <xdr:nvSpPr>
        <xdr:cNvPr id="432" name="テキスト ボックス 431"/>
        <xdr:cNvSpPr txBox="1"/>
      </xdr:nvSpPr>
      <xdr:spPr>
        <a:xfrm>
          <a:off x="9372111" y="13576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14,189</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114571</xdr:rowOff>
    </xdr:from>
    <xdr:to>
      <xdr:col>12</xdr:col>
      <xdr:colOff>561975</xdr:colOff>
      <xdr:row>79</xdr:row>
      <xdr:rowOff>44721</xdr:rowOff>
    </xdr:to>
    <xdr:sp macro="" textlink="">
      <xdr:nvSpPr>
        <xdr:cNvPr id="433" name="円/楕円 432"/>
        <xdr:cNvSpPr/>
      </xdr:nvSpPr>
      <xdr:spPr>
        <a:xfrm>
          <a:off x="8699500" y="13487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79</xdr:row>
      <xdr:rowOff>35848</xdr:rowOff>
    </xdr:from>
    <xdr:ext cx="534377" cy="259045"/>
    <xdr:sp macro="" textlink="">
      <xdr:nvSpPr>
        <xdr:cNvPr id="434" name="テキスト ボックス 433"/>
        <xdr:cNvSpPr txBox="1"/>
      </xdr:nvSpPr>
      <xdr:spPr>
        <a:xfrm>
          <a:off x="8483111" y="13580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13,262</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122969</xdr:rowOff>
    </xdr:from>
    <xdr:to>
      <xdr:col>11</xdr:col>
      <xdr:colOff>358775</xdr:colOff>
      <xdr:row>79</xdr:row>
      <xdr:rowOff>53119</xdr:rowOff>
    </xdr:to>
    <xdr:sp macro="" textlink="">
      <xdr:nvSpPr>
        <xdr:cNvPr id="435" name="円/楕円 434"/>
        <xdr:cNvSpPr/>
      </xdr:nvSpPr>
      <xdr:spPr>
        <a:xfrm>
          <a:off x="7810500" y="13496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79</xdr:row>
      <xdr:rowOff>44246</xdr:rowOff>
    </xdr:from>
    <xdr:ext cx="534377" cy="259045"/>
    <xdr:sp macro="" textlink="">
      <xdr:nvSpPr>
        <xdr:cNvPr id="436" name="テキスト ボックス 435"/>
        <xdr:cNvSpPr txBox="1"/>
      </xdr:nvSpPr>
      <xdr:spPr>
        <a:xfrm>
          <a:off x="7594111" y="13588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11,058</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125121</xdr:rowOff>
    </xdr:from>
    <xdr:to>
      <xdr:col>10</xdr:col>
      <xdr:colOff>155575</xdr:colOff>
      <xdr:row>79</xdr:row>
      <xdr:rowOff>55271</xdr:rowOff>
    </xdr:to>
    <xdr:sp macro="" textlink="">
      <xdr:nvSpPr>
        <xdr:cNvPr id="437" name="円/楕円 436"/>
        <xdr:cNvSpPr/>
      </xdr:nvSpPr>
      <xdr:spPr>
        <a:xfrm>
          <a:off x="6921500" y="1349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79</xdr:row>
      <xdr:rowOff>46398</xdr:rowOff>
    </xdr:from>
    <xdr:ext cx="534377" cy="259045"/>
    <xdr:sp macro="" textlink="">
      <xdr:nvSpPr>
        <xdr:cNvPr id="438" name="テキスト ボックス 437"/>
        <xdr:cNvSpPr txBox="1"/>
      </xdr:nvSpPr>
      <xdr:spPr>
        <a:xfrm>
          <a:off x="6705111" y="13590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10,493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141/147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51,866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9" name="直線コネクタ 44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0" name="テキスト ボックス 44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1" name="直線コネクタ 45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2" name="テキスト ボックス 451"/>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3" name="直線コネクタ 45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93</xdr:row>
      <xdr:rowOff>168927</xdr:rowOff>
    </xdr:from>
    <xdr:ext cx="685572" cy="259045"/>
    <xdr:sp macro="" textlink="">
      <xdr:nvSpPr>
        <xdr:cNvPr id="454" name="テキスト ボックス 453"/>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5" name="直線コネクタ 45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91</xdr:row>
      <xdr:rowOff>130827</xdr:rowOff>
    </xdr:from>
    <xdr:ext cx="685572" cy="259045"/>
    <xdr:sp macro="" textlink="">
      <xdr:nvSpPr>
        <xdr:cNvPr id="456" name="テキスト ボックス 455"/>
        <xdr:cNvSpPr txBox="1"/>
      </xdr:nvSpPr>
      <xdr:spPr>
        <a:xfrm>
          <a:off x="5918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7" name="直線コネクタ 45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58" name="テキスト ボックス 457"/>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60" name="テキスト ボックス 459"/>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157238</xdr:rowOff>
    </xdr:from>
    <xdr:to>
      <xdr:col>15</xdr:col>
      <xdr:colOff>180340</xdr:colOff>
      <xdr:row>99</xdr:row>
      <xdr:rowOff>21397</xdr:rowOff>
    </xdr:to>
    <xdr:cxnSp macro="">
      <xdr:nvCxnSpPr>
        <xdr:cNvPr id="462" name="直線コネクタ 461"/>
        <xdr:cNvCxnSpPr/>
      </xdr:nvCxnSpPr>
      <xdr:spPr>
        <a:xfrm flipV="1">
          <a:off x="10475595" y="15759188"/>
          <a:ext cx="1270" cy="1235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25224</xdr:rowOff>
    </xdr:from>
    <xdr:ext cx="534377" cy="259045"/>
    <xdr:sp macro="" textlink="">
      <xdr:nvSpPr>
        <xdr:cNvPr id="463" name="土木費最小値テキスト"/>
        <xdr:cNvSpPr txBox="1"/>
      </xdr:nvSpPr>
      <xdr:spPr>
        <a:xfrm>
          <a:off x="10528300" y="169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30,254</a:t>
          </a:r>
          <a:endParaRPr kumimoji="1" lang="ja-JP" altLang="en-US" sz="1000" b="1">
            <a:latin typeface="ＭＳ Ｐゴシック"/>
          </a:endParaRPr>
        </a:p>
      </xdr:txBody>
    </xdr:sp>
    <xdr:clientData/>
  </xdr:oneCellAnchor>
  <xdr:twoCellAnchor>
    <xdr:from>
      <xdr:col>15</xdr:col>
      <xdr:colOff>92075</xdr:colOff>
      <xdr:row>99</xdr:row>
      <xdr:rowOff>21397</xdr:rowOff>
    </xdr:from>
    <xdr:to>
      <xdr:col>15</xdr:col>
      <xdr:colOff>269875</xdr:colOff>
      <xdr:row>99</xdr:row>
      <xdr:rowOff>21397</xdr:rowOff>
    </xdr:to>
    <xdr:cxnSp macro="">
      <xdr:nvCxnSpPr>
        <xdr:cNvPr id="464" name="直線コネクタ 463"/>
        <xdr:cNvCxnSpPr/>
      </xdr:nvCxnSpPr>
      <xdr:spPr>
        <a:xfrm>
          <a:off x="10388600" y="16994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103915</xdr:rowOff>
    </xdr:from>
    <xdr:ext cx="690189" cy="259045"/>
    <xdr:sp macro="" textlink="">
      <xdr:nvSpPr>
        <xdr:cNvPr id="465" name="土木費最大値テキスト"/>
        <xdr:cNvSpPr txBox="1"/>
      </xdr:nvSpPr>
      <xdr:spPr>
        <a:xfrm>
          <a:off x="10528300" y="155344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1,651,984</a:t>
          </a:r>
          <a:endParaRPr kumimoji="1" lang="ja-JP" altLang="en-US" sz="1000" b="1">
            <a:latin typeface="ＭＳ Ｐゴシック"/>
          </a:endParaRPr>
        </a:p>
      </xdr:txBody>
    </xdr:sp>
    <xdr:clientData/>
  </xdr:oneCellAnchor>
  <xdr:twoCellAnchor>
    <xdr:from>
      <xdr:col>15</xdr:col>
      <xdr:colOff>92075</xdr:colOff>
      <xdr:row>91</xdr:row>
      <xdr:rowOff>157238</xdr:rowOff>
    </xdr:from>
    <xdr:to>
      <xdr:col>15</xdr:col>
      <xdr:colOff>269875</xdr:colOff>
      <xdr:row>91</xdr:row>
      <xdr:rowOff>157238</xdr:rowOff>
    </xdr:to>
    <xdr:cxnSp macro="">
      <xdr:nvCxnSpPr>
        <xdr:cNvPr id="466" name="直線コネクタ 465"/>
        <xdr:cNvCxnSpPr/>
      </xdr:nvCxnSpPr>
      <xdr:spPr>
        <a:xfrm>
          <a:off x="10388600" y="15759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99</xdr:row>
      <xdr:rowOff>6724</xdr:rowOff>
    </xdr:from>
    <xdr:to>
      <xdr:col>15</xdr:col>
      <xdr:colOff>180975</xdr:colOff>
      <xdr:row>99</xdr:row>
      <xdr:rowOff>12463</xdr:rowOff>
    </xdr:to>
    <xdr:cxnSp macro="">
      <xdr:nvCxnSpPr>
        <xdr:cNvPr id="467" name="直線コネクタ 466"/>
        <xdr:cNvCxnSpPr/>
      </xdr:nvCxnSpPr>
      <xdr:spPr>
        <a:xfrm flipV="1">
          <a:off x="9639300" y="16980274"/>
          <a:ext cx="838200" cy="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85420</xdr:rowOff>
    </xdr:from>
    <xdr:ext cx="599010" cy="259045"/>
    <xdr:sp macro="" textlink="">
      <xdr:nvSpPr>
        <xdr:cNvPr id="468" name="土木費平均値テキスト"/>
        <xdr:cNvSpPr txBox="1"/>
      </xdr:nvSpPr>
      <xdr:spPr>
        <a:xfrm>
          <a:off x="10528300" y="167160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134,588</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62543</xdr:rowOff>
    </xdr:from>
    <xdr:to>
      <xdr:col>15</xdr:col>
      <xdr:colOff>231775</xdr:colOff>
      <xdr:row>98</xdr:row>
      <xdr:rowOff>164143</xdr:rowOff>
    </xdr:to>
    <xdr:sp macro="" textlink="">
      <xdr:nvSpPr>
        <xdr:cNvPr id="469" name="フローチャート : 判断 468"/>
        <xdr:cNvSpPr/>
      </xdr:nvSpPr>
      <xdr:spPr>
        <a:xfrm>
          <a:off x="10426700" y="16864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170807</xdr:rowOff>
    </xdr:from>
    <xdr:to>
      <xdr:col>14</xdr:col>
      <xdr:colOff>28575</xdr:colOff>
      <xdr:row>99</xdr:row>
      <xdr:rowOff>12463</xdr:rowOff>
    </xdr:to>
    <xdr:cxnSp macro="">
      <xdr:nvCxnSpPr>
        <xdr:cNvPr id="470" name="直線コネクタ 469"/>
        <xdr:cNvCxnSpPr/>
      </xdr:nvCxnSpPr>
      <xdr:spPr>
        <a:xfrm>
          <a:off x="8750300" y="16972907"/>
          <a:ext cx="889000" cy="13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42239</xdr:rowOff>
    </xdr:from>
    <xdr:to>
      <xdr:col>14</xdr:col>
      <xdr:colOff>79375</xdr:colOff>
      <xdr:row>98</xdr:row>
      <xdr:rowOff>143839</xdr:rowOff>
    </xdr:to>
    <xdr:sp macro="" textlink="">
      <xdr:nvSpPr>
        <xdr:cNvPr id="471" name="フローチャート : 判断 470"/>
        <xdr:cNvSpPr/>
      </xdr:nvSpPr>
      <xdr:spPr>
        <a:xfrm>
          <a:off x="9588500" y="1684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160366</xdr:rowOff>
    </xdr:from>
    <xdr:ext cx="599010" cy="259045"/>
    <xdr:sp macro="" textlink="">
      <xdr:nvSpPr>
        <xdr:cNvPr id="472" name="テキスト ボックス 471"/>
        <xdr:cNvSpPr txBox="1"/>
      </xdr:nvSpPr>
      <xdr:spPr>
        <a:xfrm>
          <a:off x="9339794" y="16619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161,235</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170807</xdr:rowOff>
    </xdr:from>
    <xdr:to>
      <xdr:col>12</xdr:col>
      <xdr:colOff>511175</xdr:colOff>
      <xdr:row>99</xdr:row>
      <xdr:rowOff>6133</xdr:rowOff>
    </xdr:to>
    <xdr:cxnSp macro="">
      <xdr:nvCxnSpPr>
        <xdr:cNvPr id="473" name="直線コネクタ 472"/>
        <xdr:cNvCxnSpPr/>
      </xdr:nvCxnSpPr>
      <xdr:spPr>
        <a:xfrm flipV="1">
          <a:off x="7861300" y="16972907"/>
          <a:ext cx="889000" cy="6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58666</xdr:rowOff>
    </xdr:from>
    <xdr:to>
      <xdr:col>12</xdr:col>
      <xdr:colOff>561975</xdr:colOff>
      <xdr:row>98</xdr:row>
      <xdr:rowOff>160266</xdr:rowOff>
    </xdr:to>
    <xdr:sp macro="" textlink="">
      <xdr:nvSpPr>
        <xdr:cNvPr id="474" name="フローチャート : 判断 473"/>
        <xdr:cNvSpPr/>
      </xdr:nvSpPr>
      <xdr:spPr>
        <a:xfrm>
          <a:off x="8699500" y="1686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97</xdr:row>
      <xdr:rowOff>5343</xdr:rowOff>
    </xdr:from>
    <xdr:ext cx="599010" cy="259045"/>
    <xdr:sp macro="" textlink="">
      <xdr:nvSpPr>
        <xdr:cNvPr id="475" name="テキスト ボックス 474"/>
        <xdr:cNvSpPr txBox="1"/>
      </xdr:nvSpPr>
      <xdr:spPr>
        <a:xfrm>
          <a:off x="8450794" y="16635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139,677</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155158</xdr:rowOff>
    </xdr:from>
    <xdr:to>
      <xdr:col>11</xdr:col>
      <xdr:colOff>307975</xdr:colOff>
      <xdr:row>99</xdr:row>
      <xdr:rowOff>6133</xdr:rowOff>
    </xdr:to>
    <xdr:cxnSp macro="">
      <xdr:nvCxnSpPr>
        <xdr:cNvPr id="476" name="直線コネクタ 475"/>
        <xdr:cNvCxnSpPr/>
      </xdr:nvCxnSpPr>
      <xdr:spPr>
        <a:xfrm>
          <a:off x="6972300" y="16957258"/>
          <a:ext cx="889000" cy="22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77561</xdr:rowOff>
    </xdr:from>
    <xdr:to>
      <xdr:col>11</xdr:col>
      <xdr:colOff>358775</xdr:colOff>
      <xdr:row>99</xdr:row>
      <xdr:rowOff>7711</xdr:rowOff>
    </xdr:to>
    <xdr:sp macro="" textlink="">
      <xdr:nvSpPr>
        <xdr:cNvPr id="477" name="フローチャート : 判断 476"/>
        <xdr:cNvSpPr/>
      </xdr:nvSpPr>
      <xdr:spPr>
        <a:xfrm>
          <a:off x="7810500" y="1687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97</xdr:row>
      <xdr:rowOff>24238</xdr:rowOff>
    </xdr:from>
    <xdr:ext cx="599010" cy="259045"/>
    <xdr:sp macro="" textlink="">
      <xdr:nvSpPr>
        <xdr:cNvPr id="478" name="テキスト ボックス 477"/>
        <xdr:cNvSpPr txBox="1"/>
      </xdr:nvSpPr>
      <xdr:spPr>
        <a:xfrm>
          <a:off x="7561794" y="166548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114,880</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84341</xdr:rowOff>
    </xdr:from>
    <xdr:to>
      <xdr:col>10</xdr:col>
      <xdr:colOff>155575</xdr:colOff>
      <xdr:row>99</xdr:row>
      <xdr:rowOff>14491</xdr:rowOff>
    </xdr:to>
    <xdr:sp macro="" textlink="">
      <xdr:nvSpPr>
        <xdr:cNvPr id="479" name="フローチャート : 判断 478"/>
        <xdr:cNvSpPr/>
      </xdr:nvSpPr>
      <xdr:spPr>
        <a:xfrm>
          <a:off x="6921500" y="16886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97</xdr:row>
      <xdr:rowOff>31018</xdr:rowOff>
    </xdr:from>
    <xdr:ext cx="599010" cy="259045"/>
    <xdr:sp macro="" textlink="">
      <xdr:nvSpPr>
        <xdr:cNvPr id="480" name="テキスト ボックス 479"/>
        <xdr:cNvSpPr txBox="1"/>
      </xdr:nvSpPr>
      <xdr:spPr>
        <a:xfrm>
          <a:off x="6672794" y="166616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105,984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127374</xdr:rowOff>
    </xdr:from>
    <xdr:to>
      <xdr:col>15</xdr:col>
      <xdr:colOff>231775</xdr:colOff>
      <xdr:row>99</xdr:row>
      <xdr:rowOff>57524</xdr:rowOff>
    </xdr:to>
    <xdr:sp macro="" textlink="">
      <xdr:nvSpPr>
        <xdr:cNvPr id="486" name="円/楕円 485"/>
        <xdr:cNvSpPr/>
      </xdr:nvSpPr>
      <xdr:spPr>
        <a:xfrm>
          <a:off x="10426700" y="16929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42301</xdr:rowOff>
    </xdr:from>
    <xdr:ext cx="534377" cy="259045"/>
    <xdr:sp macro="" textlink="">
      <xdr:nvSpPr>
        <xdr:cNvPr id="487" name="土木費該当値テキスト"/>
        <xdr:cNvSpPr txBox="1"/>
      </xdr:nvSpPr>
      <xdr:spPr>
        <a:xfrm>
          <a:off x="10528300" y="16844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49,510</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133113</xdr:rowOff>
    </xdr:from>
    <xdr:to>
      <xdr:col>14</xdr:col>
      <xdr:colOff>79375</xdr:colOff>
      <xdr:row>99</xdr:row>
      <xdr:rowOff>63263</xdr:rowOff>
    </xdr:to>
    <xdr:sp macro="" textlink="">
      <xdr:nvSpPr>
        <xdr:cNvPr id="488" name="円/楕円 487"/>
        <xdr:cNvSpPr/>
      </xdr:nvSpPr>
      <xdr:spPr>
        <a:xfrm>
          <a:off x="9588500" y="16935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54390</xdr:rowOff>
    </xdr:from>
    <xdr:ext cx="534377" cy="259045"/>
    <xdr:sp macro="" textlink="">
      <xdr:nvSpPr>
        <xdr:cNvPr id="489" name="テキスト ボックス 488"/>
        <xdr:cNvSpPr txBox="1"/>
      </xdr:nvSpPr>
      <xdr:spPr>
        <a:xfrm>
          <a:off x="9372111" y="17027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41,978</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120007</xdr:rowOff>
    </xdr:from>
    <xdr:to>
      <xdr:col>12</xdr:col>
      <xdr:colOff>561975</xdr:colOff>
      <xdr:row>99</xdr:row>
      <xdr:rowOff>50157</xdr:rowOff>
    </xdr:to>
    <xdr:sp macro="" textlink="">
      <xdr:nvSpPr>
        <xdr:cNvPr id="490" name="円/楕円 489"/>
        <xdr:cNvSpPr/>
      </xdr:nvSpPr>
      <xdr:spPr>
        <a:xfrm>
          <a:off x="8699500" y="16922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41284</xdr:rowOff>
    </xdr:from>
    <xdr:ext cx="534377" cy="259045"/>
    <xdr:sp macro="" textlink="">
      <xdr:nvSpPr>
        <xdr:cNvPr id="491" name="テキスト ボックス 490"/>
        <xdr:cNvSpPr txBox="1"/>
      </xdr:nvSpPr>
      <xdr:spPr>
        <a:xfrm>
          <a:off x="8483111" y="17014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59,177</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126783</xdr:rowOff>
    </xdr:from>
    <xdr:to>
      <xdr:col>11</xdr:col>
      <xdr:colOff>358775</xdr:colOff>
      <xdr:row>99</xdr:row>
      <xdr:rowOff>56933</xdr:rowOff>
    </xdr:to>
    <xdr:sp macro="" textlink="">
      <xdr:nvSpPr>
        <xdr:cNvPr id="492" name="円/楕円 491"/>
        <xdr:cNvSpPr/>
      </xdr:nvSpPr>
      <xdr:spPr>
        <a:xfrm>
          <a:off x="7810500" y="16928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48060</xdr:rowOff>
    </xdr:from>
    <xdr:ext cx="534377" cy="259045"/>
    <xdr:sp macro="" textlink="">
      <xdr:nvSpPr>
        <xdr:cNvPr id="493" name="テキスト ボックス 492"/>
        <xdr:cNvSpPr txBox="1"/>
      </xdr:nvSpPr>
      <xdr:spPr>
        <a:xfrm>
          <a:off x="7594111" y="17021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50,284</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104358</xdr:rowOff>
    </xdr:from>
    <xdr:to>
      <xdr:col>10</xdr:col>
      <xdr:colOff>155575</xdr:colOff>
      <xdr:row>99</xdr:row>
      <xdr:rowOff>34508</xdr:rowOff>
    </xdr:to>
    <xdr:sp macro="" textlink="">
      <xdr:nvSpPr>
        <xdr:cNvPr id="494" name="円/楕円 493"/>
        <xdr:cNvSpPr/>
      </xdr:nvSpPr>
      <xdr:spPr>
        <a:xfrm>
          <a:off x="6921500" y="16906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25635</xdr:rowOff>
    </xdr:from>
    <xdr:ext cx="534377" cy="259045"/>
    <xdr:sp macro="" textlink="">
      <xdr:nvSpPr>
        <xdr:cNvPr id="495" name="テキスト ボックス 494"/>
        <xdr:cNvSpPr txBox="1"/>
      </xdr:nvSpPr>
      <xdr:spPr>
        <a:xfrm>
          <a:off x="6705111" y="16999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79,713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21,732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506" name="直線コネクタ 50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507" name="テキスト ボックス 50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508" name="直線コネクタ 50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509" name="テキスト ボックス 508"/>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10" name="直線コネクタ 50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511" name="テキスト ボックス 510"/>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12" name="直線コネクタ 51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513" name="テキスト ボックス 512"/>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5" name="テキスト ボックス 51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21825</xdr:rowOff>
    </xdr:from>
    <xdr:to>
      <xdr:col>23</xdr:col>
      <xdr:colOff>516889</xdr:colOff>
      <xdr:row>38</xdr:row>
      <xdr:rowOff>138809</xdr:rowOff>
    </xdr:to>
    <xdr:cxnSp macro="">
      <xdr:nvCxnSpPr>
        <xdr:cNvPr id="517" name="直線コネクタ 516"/>
        <xdr:cNvCxnSpPr/>
      </xdr:nvCxnSpPr>
      <xdr:spPr>
        <a:xfrm flipV="1">
          <a:off x="16317595" y="5336775"/>
          <a:ext cx="1269" cy="1317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142636</xdr:rowOff>
    </xdr:from>
    <xdr:ext cx="378565" cy="259045"/>
    <xdr:sp macro="" textlink="">
      <xdr:nvSpPr>
        <xdr:cNvPr id="518" name="消防費最小値テキスト"/>
        <xdr:cNvSpPr txBox="1"/>
      </xdr:nvSpPr>
      <xdr:spPr>
        <a:xfrm>
          <a:off x="16370300" y="66577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390</a:t>
          </a:r>
          <a:endParaRPr kumimoji="1" lang="ja-JP" altLang="en-US" sz="1000" b="1">
            <a:latin typeface="ＭＳ Ｐゴシック"/>
          </a:endParaRPr>
        </a:p>
      </xdr:txBody>
    </xdr:sp>
    <xdr:clientData/>
  </xdr:oneCellAnchor>
  <xdr:twoCellAnchor>
    <xdr:from>
      <xdr:col>23</xdr:col>
      <xdr:colOff>428625</xdr:colOff>
      <xdr:row>38</xdr:row>
      <xdr:rowOff>138809</xdr:rowOff>
    </xdr:from>
    <xdr:to>
      <xdr:col>23</xdr:col>
      <xdr:colOff>606425</xdr:colOff>
      <xdr:row>38</xdr:row>
      <xdr:rowOff>138809</xdr:rowOff>
    </xdr:to>
    <xdr:cxnSp macro="">
      <xdr:nvCxnSpPr>
        <xdr:cNvPr id="519" name="直線コネクタ 518"/>
        <xdr:cNvCxnSpPr/>
      </xdr:nvCxnSpPr>
      <xdr:spPr>
        <a:xfrm>
          <a:off x="16230600" y="6653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139952</xdr:rowOff>
    </xdr:from>
    <xdr:ext cx="599010" cy="259045"/>
    <xdr:sp macro="" textlink="">
      <xdr:nvSpPr>
        <xdr:cNvPr id="520" name="消防費最大値テキスト"/>
        <xdr:cNvSpPr txBox="1"/>
      </xdr:nvSpPr>
      <xdr:spPr>
        <a:xfrm>
          <a:off x="16370300" y="5112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576,564</a:t>
          </a:r>
          <a:endParaRPr kumimoji="1" lang="ja-JP" altLang="en-US" sz="1000" b="1">
            <a:latin typeface="ＭＳ Ｐゴシック"/>
          </a:endParaRPr>
        </a:p>
      </xdr:txBody>
    </xdr:sp>
    <xdr:clientData/>
  </xdr:oneCellAnchor>
  <xdr:twoCellAnchor>
    <xdr:from>
      <xdr:col>23</xdr:col>
      <xdr:colOff>428625</xdr:colOff>
      <xdr:row>31</xdr:row>
      <xdr:rowOff>21825</xdr:rowOff>
    </xdr:from>
    <xdr:to>
      <xdr:col>23</xdr:col>
      <xdr:colOff>606425</xdr:colOff>
      <xdr:row>31</xdr:row>
      <xdr:rowOff>21825</xdr:rowOff>
    </xdr:to>
    <xdr:cxnSp macro="">
      <xdr:nvCxnSpPr>
        <xdr:cNvPr id="521" name="直線コネクタ 520"/>
        <xdr:cNvCxnSpPr/>
      </xdr:nvCxnSpPr>
      <xdr:spPr>
        <a:xfrm>
          <a:off x="16230600" y="5336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52484</xdr:rowOff>
    </xdr:from>
    <xdr:to>
      <xdr:col>23</xdr:col>
      <xdr:colOff>517525</xdr:colOff>
      <xdr:row>37</xdr:row>
      <xdr:rowOff>149470</xdr:rowOff>
    </xdr:to>
    <xdr:cxnSp macro="">
      <xdr:nvCxnSpPr>
        <xdr:cNvPr id="522" name="直線コネクタ 521"/>
        <xdr:cNvCxnSpPr/>
      </xdr:nvCxnSpPr>
      <xdr:spPr>
        <a:xfrm flipV="1">
          <a:off x="15481300" y="6396134"/>
          <a:ext cx="838200" cy="96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121544</xdr:rowOff>
    </xdr:from>
    <xdr:ext cx="534377" cy="259045"/>
    <xdr:sp macro="" textlink="">
      <xdr:nvSpPr>
        <xdr:cNvPr id="523" name="消防費平均値テキスト"/>
        <xdr:cNvSpPr txBox="1"/>
      </xdr:nvSpPr>
      <xdr:spPr>
        <a:xfrm>
          <a:off x="16370300" y="6465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51,283</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143117</xdr:rowOff>
    </xdr:from>
    <xdr:to>
      <xdr:col>23</xdr:col>
      <xdr:colOff>568325</xdr:colOff>
      <xdr:row>38</xdr:row>
      <xdr:rowOff>73267</xdr:rowOff>
    </xdr:to>
    <xdr:sp macro="" textlink="">
      <xdr:nvSpPr>
        <xdr:cNvPr id="524" name="フローチャート : 判断 523"/>
        <xdr:cNvSpPr/>
      </xdr:nvSpPr>
      <xdr:spPr>
        <a:xfrm>
          <a:off x="16268700" y="648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149470</xdr:rowOff>
    </xdr:from>
    <xdr:to>
      <xdr:col>22</xdr:col>
      <xdr:colOff>365125</xdr:colOff>
      <xdr:row>38</xdr:row>
      <xdr:rowOff>36350</xdr:rowOff>
    </xdr:to>
    <xdr:cxnSp macro="">
      <xdr:nvCxnSpPr>
        <xdr:cNvPr id="525" name="直線コネクタ 524"/>
        <xdr:cNvCxnSpPr/>
      </xdr:nvCxnSpPr>
      <xdr:spPr>
        <a:xfrm flipV="1">
          <a:off x="14592300" y="6493120"/>
          <a:ext cx="889000" cy="58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124959</xdr:rowOff>
    </xdr:from>
    <xdr:to>
      <xdr:col>22</xdr:col>
      <xdr:colOff>415925</xdr:colOff>
      <xdr:row>38</xdr:row>
      <xdr:rowOff>55110</xdr:rowOff>
    </xdr:to>
    <xdr:sp macro="" textlink="">
      <xdr:nvSpPr>
        <xdr:cNvPr id="526" name="フローチャート : 判断 525"/>
        <xdr:cNvSpPr/>
      </xdr:nvSpPr>
      <xdr:spPr>
        <a:xfrm>
          <a:off x="15430500" y="64686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46236</xdr:rowOff>
    </xdr:from>
    <xdr:ext cx="534377" cy="259045"/>
    <xdr:sp macro="" textlink="">
      <xdr:nvSpPr>
        <xdr:cNvPr id="527" name="テキスト ボックス 526"/>
        <xdr:cNvSpPr txBox="1"/>
      </xdr:nvSpPr>
      <xdr:spPr>
        <a:xfrm>
          <a:off x="15214111" y="6561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59,226</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36350</xdr:rowOff>
    </xdr:from>
    <xdr:to>
      <xdr:col>21</xdr:col>
      <xdr:colOff>161925</xdr:colOff>
      <xdr:row>38</xdr:row>
      <xdr:rowOff>40844</xdr:rowOff>
    </xdr:to>
    <xdr:cxnSp macro="">
      <xdr:nvCxnSpPr>
        <xdr:cNvPr id="528" name="直線コネクタ 527"/>
        <xdr:cNvCxnSpPr/>
      </xdr:nvCxnSpPr>
      <xdr:spPr>
        <a:xfrm flipV="1">
          <a:off x="13703300" y="6551450"/>
          <a:ext cx="889000" cy="4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150578</xdr:rowOff>
    </xdr:from>
    <xdr:to>
      <xdr:col>21</xdr:col>
      <xdr:colOff>212725</xdr:colOff>
      <xdr:row>38</xdr:row>
      <xdr:rowOff>80728</xdr:rowOff>
    </xdr:to>
    <xdr:sp macro="" textlink="">
      <xdr:nvSpPr>
        <xdr:cNvPr id="529" name="フローチャート : 判断 528"/>
        <xdr:cNvSpPr/>
      </xdr:nvSpPr>
      <xdr:spPr>
        <a:xfrm>
          <a:off x="14541500" y="649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97255</xdr:rowOff>
    </xdr:from>
    <xdr:ext cx="534377" cy="259045"/>
    <xdr:sp macro="" textlink="">
      <xdr:nvSpPr>
        <xdr:cNvPr id="530" name="テキスト ボックス 529"/>
        <xdr:cNvSpPr txBox="1"/>
      </xdr:nvSpPr>
      <xdr:spPr>
        <a:xfrm>
          <a:off x="14325111" y="6269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48,019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40691</xdr:rowOff>
    </xdr:from>
    <xdr:to>
      <xdr:col>19</xdr:col>
      <xdr:colOff>644525</xdr:colOff>
      <xdr:row>38</xdr:row>
      <xdr:rowOff>40844</xdr:rowOff>
    </xdr:to>
    <xdr:cxnSp macro="">
      <xdr:nvCxnSpPr>
        <xdr:cNvPr id="531" name="直線コネクタ 530"/>
        <xdr:cNvCxnSpPr/>
      </xdr:nvCxnSpPr>
      <xdr:spPr>
        <a:xfrm>
          <a:off x="12814300" y="6555791"/>
          <a:ext cx="889000" cy="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157482</xdr:rowOff>
    </xdr:from>
    <xdr:to>
      <xdr:col>20</xdr:col>
      <xdr:colOff>9525</xdr:colOff>
      <xdr:row>38</xdr:row>
      <xdr:rowOff>87632</xdr:rowOff>
    </xdr:to>
    <xdr:sp macro="" textlink="">
      <xdr:nvSpPr>
        <xdr:cNvPr id="532" name="フローチャート : 判断 531"/>
        <xdr:cNvSpPr/>
      </xdr:nvSpPr>
      <xdr:spPr>
        <a:xfrm>
          <a:off x="13652500" y="6501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104159</xdr:rowOff>
    </xdr:from>
    <xdr:ext cx="534377" cy="259045"/>
    <xdr:sp macro="" textlink="">
      <xdr:nvSpPr>
        <xdr:cNvPr id="533" name="テキスト ボックス 532"/>
        <xdr:cNvSpPr txBox="1"/>
      </xdr:nvSpPr>
      <xdr:spPr>
        <a:xfrm>
          <a:off x="13436111" y="6276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44,999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161092</xdr:rowOff>
    </xdr:from>
    <xdr:to>
      <xdr:col>18</xdr:col>
      <xdr:colOff>492125</xdr:colOff>
      <xdr:row>38</xdr:row>
      <xdr:rowOff>91242</xdr:rowOff>
    </xdr:to>
    <xdr:sp macro="" textlink="">
      <xdr:nvSpPr>
        <xdr:cNvPr id="534" name="フローチャート : 判断 533"/>
        <xdr:cNvSpPr/>
      </xdr:nvSpPr>
      <xdr:spPr>
        <a:xfrm>
          <a:off x="12763500" y="650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107769</xdr:rowOff>
    </xdr:from>
    <xdr:ext cx="534377" cy="259045"/>
    <xdr:sp macro="" textlink="">
      <xdr:nvSpPr>
        <xdr:cNvPr id="535" name="テキスト ボックス 534"/>
        <xdr:cNvSpPr txBox="1"/>
      </xdr:nvSpPr>
      <xdr:spPr>
        <a:xfrm>
          <a:off x="12547111" y="6279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43,420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1684</xdr:rowOff>
    </xdr:from>
    <xdr:to>
      <xdr:col>23</xdr:col>
      <xdr:colOff>568325</xdr:colOff>
      <xdr:row>37</xdr:row>
      <xdr:rowOff>103284</xdr:rowOff>
    </xdr:to>
    <xdr:sp macro="" textlink="">
      <xdr:nvSpPr>
        <xdr:cNvPr id="541" name="円/楕円 540"/>
        <xdr:cNvSpPr/>
      </xdr:nvSpPr>
      <xdr:spPr>
        <a:xfrm>
          <a:off x="16268700" y="6345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24561</xdr:rowOff>
    </xdr:from>
    <xdr:ext cx="599010" cy="259045"/>
    <xdr:sp macro="" textlink="">
      <xdr:nvSpPr>
        <xdr:cNvPr id="542" name="消防費該当値テキスト"/>
        <xdr:cNvSpPr txBox="1"/>
      </xdr:nvSpPr>
      <xdr:spPr>
        <a:xfrm>
          <a:off x="16370300" y="61967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113,152</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98670</xdr:rowOff>
    </xdr:from>
    <xdr:to>
      <xdr:col>22</xdr:col>
      <xdr:colOff>415925</xdr:colOff>
      <xdr:row>38</xdr:row>
      <xdr:rowOff>28820</xdr:rowOff>
    </xdr:to>
    <xdr:sp macro="" textlink="">
      <xdr:nvSpPr>
        <xdr:cNvPr id="543" name="円/楕円 542"/>
        <xdr:cNvSpPr/>
      </xdr:nvSpPr>
      <xdr:spPr>
        <a:xfrm>
          <a:off x="15430500" y="6442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45347</xdr:rowOff>
    </xdr:from>
    <xdr:ext cx="534377" cy="259045"/>
    <xdr:sp macro="" textlink="">
      <xdr:nvSpPr>
        <xdr:cNvPr id="544" name="テキスト ボックス 543"/>
        <xdr:cNvSpPr txBox="1"/>
      </xdr:nvSpPr>
      <xdr:spPr>
        <a:xfrm>
          <a:off x="15214111" y="6217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70,726</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157000</xdr:rowOff>
    </xdr:from>
    <xdr:to>
      <xdr:col>21</xdr:col>
      <xdr:colOff>212725</xdr:colOff>
      <xdr:row>38</xdr:row>
      <xdr:rowOff>87150</xdr:rowOff>
    </xdr:to>
    <xdr:sp macro="" textlink="">
      <xdr:nvSpPr>
        <xdr:cNvPr id="545" name="円/楕円 544"/>
        <xdr:cNvSpPr/>
      </xdr:nvSpPr>
      <xdr:spPr>
        <a:xfrm>
          <a:off x="14541500" y="650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78277</xdr:rowOff>
    </xdr:from>
    <xdr:ext cx="534377" cy="259045"/>
    <xdr:sp macro="" textlink="">
      <xdr:nvSpPr>
        <xdr:cNvPr id="546" name="テキスト ボックス 545"/>
        <xdr:cNvSpPr txBox="1"/>
      </xdr:nvSpPr>
      <xdr:spPr>
        <a:xfrm>
          <a:off x="14325111" y="6593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45,210</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161494</xdr:rowOff>
    </xdr:from>
    <xdr:to>
      <xdr:col>20</xdr:col>
      <xdr:colOff>9525</xdr:colOff>
      <xdr:row>38</xdr:row>
      <xdr:rowOff>91644</xdr:rowOff>
    </xdr:to>
    <xdr:sp macro="" textlink="">
      <xdr:nvSpPr>
        <xdr:cNvPr id="547" name="円/楕円 546"/>
        <xdr:cNvSpPr/>
      </xdr:nvSpPr>
      <xdr:spPr>
        <a:xfrm>
          <a:off x="13652500" y="6505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82771</xdr:rowOff>
    </xdr:from>
    <xdr:ext cx="534377" cy="259045"/>
    <xdr:sp macro="" textlink="">
      <xdr:nvSpPr>
        <xdr:cNvPr id="548" name="テキスト ボックス 547"/>
        <xdr:cNvSpPr txBox="1"/>
      </xdr:nvSpPr>
      <xdr:spPr>
        <a:xfrm>
          <a:off x="13436111" y="6597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43,244</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161341</xdr:rowOff>
    </xdr:from>
    <xdr:to>
      <xdr:col>18</xdr:col>
      <xdr:colOff>492125</xdr:colOff>
      <xdr:row>38</xdr:row>
      <xdr:rowOff>91491</xdr:rowOff>
    </xdr:to>
    <xdr:sp macro="" textlink="">
      <xdr:nvSpPr>
        <xdr:cNvPr id="549" name="円/楕円 548"/>
        <xdr:cNvSpPr/>
      </xdr:nvSpPr>
      <xdr:spPr>
        <a:xfrm>
          <a:off x="12763500" y="6504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82618</xdr:rowOff>
    </xdr:from>
    <xdr:ext cx="534377" cy="259045"/>
    <xdr:sp macro="" textlink="">
      <xdr:nvSpPr>
        <xdr:cNvPr id="550" name="テキスト ボックス 549"/>
        <xdr:cNvSpPr txBox="1"/>
      </xdr:nvSpPr>
      <xdr:spPr>
        <a:xfrm>
          <a:off x="12547111" y="6597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43,311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12/147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53,298</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61" name="直線コネクタ 560"/>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62" name="テキスト ボックス 561"/>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3" name="直線コネクタ 562"/>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35577</xdr:rowOff>
    </xdr:from>
    <xdr:ext cx="595419" cy="259045"/>
    <xdr:sp macro="" textlink="">
      <xdr:nvSpPr>
        <xdr:cNvPr id="564" name="テキスト ボックス 563"/>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5" name="直線コネクタ 56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66" name="テキスト ボックス 565"/>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7" name="直線コネクタ 566"/>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8" name="テキスト ボックス 567"/>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9" name="直線コネクタ 568"/>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0" name="テキスト ボックス 569"/>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72" name="テキスト ボックス 571"/>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62645</xdr:rowOff>
    </xdr:from>
    <xdr:to>
      <xdr:col>23</xdr:col>
      <xdr:colOff>516889</xdr:colOff>
      <xdr:row>58</xdr:row>
      <xdr:rowOff>132172</xdr:rowOff>
    </xdr:to>
    <xdr:cxnSp macro="">
      <xdr:nvCxnSpPr>
        <xdr:cNvPr id="574" name="直線コネクタ 573"/>
        <xdr:cNvCxnSpPr/>
      </xdr:nvCxnSpPr>
      <xdr:spPr>
        <a:xfrm flipV="1">
          <a:off x="16317595" y="8635145"/>
          <a:ext cx="1269" cy="1441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135999</xdr:rowOff>
    </xdr:from>
    <xdr:ext cx="534377" cy="259045"/>
    <xdr:sp macro="" textlink="">
      <xdr:nvSpPr>
        <xdr:cNvPr id="575" name="教育費最小値テキスト"/>
        <xdr:cNvSpPr txBox="1"/>
      </xdr:nvSpPr>
      <xdr:spPr>
        <a:xfrm>
          <a:off x="16370300" y="10080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43,952</a:t>
          </a:r>
          <a:endParaRPr kumimoji="1" lang="ja-JP" altLang="en-US" sz="1000" b="1">
            <a:latin typeface="ＭＳ Ｐゴシック"/>
          </a:endParaRPr>
        </a:p>
      </xdr:txBody>
    </xdr:sp>
    <xdr:clientData/>
  </xdr:oneCellAnchor>
  <xdr:twoCellAnchor>
    <xdr:from>
      <xdr:col>23</xdr:col>
      <xdr:colOff>428625</xdr:colOff>
      <xdr:row>58</xdr:row>
      <xdr:rowOff>132172</xdr:rowOff>
    </xdr:from>
    <xdr:to>
      <xdr:col>23</xdr:col>
      <xdr:colOff>606425</xdr:colOff>
      <xdr:row>58</xdr:row>
      <xdr:rowOff>132172</xdr:rowOff>
    </xdr:to>
    <xdr:cxnSp macro="">
      <xdr:nvCxnSpPr>
        <xdr:cNvPr id="576" name="直線コネクタ 575"/>
        <xdr:cNvCxnSpPr/>
      </xdr:nvCxnSpPr>
      <xdr:spPr>
        <a:xfrm>
          <a:off x="16230600" y="1007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9322</xdr:rowOff>
    </xdr:from>
    <xdr:ext cx="599010" cy="259045"/>
    <xdr:sp macro="" textlink="">
      <xdr:nvSpPr>
        <xdr:cNvPr id="577" name="教育費最大値テキスト"/>
        <xdr:cNvSpPr txBox="1"/>
      </xdr:nvSpPr>
      <xdr:spPr>
        <a:xfrm>
          <a:off x="16370300" y="8410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800,449</a:t>
          </a:r>
          <a:endParaRPr kumimoji="1" lang="ja-JP" altLang="en-US" sz="1000" b="1">
            <a:latin typeface="ＭＳ Ｐゴシック"/>
          </a:endParaRPr>
        </a:p>
      </xdr:txBody>
    </xdr:sp>
    <xdr:clientData/>
  </xdr:oneCellAnchor>
  <xdr:twoCellAnchor>
    <xdr:from>
      <xdr:col>23</xdr:col>
      <xdr:colOff>428625</xdr:colOff>
      <xdr:row>50</xdr:row>
      <xdr:rowOff>62645</xdr:rowOff>
    </xdr:from>
    <xdr:to>
      <xdr:col>23</xdr:col>
      <xdr:colOff>606425</xdr:colOff>
      <xdr:row>50</xdr:row>
      <xdr:rowOff>62645</xdr:rowOff>
    </xdr:to>
    <xdr:cxnSp macro="">
      <xdr:nvCxnSpPr>
        <xdr:cNvPr id="578" name="直線コネクタ 577"/>
        <xdr:cNvCxnSpPr/>
      </xdr:nvCxnSpPr>
      <xdr:spPr>
        <a:xfrm>
          <a:off x="16230600" y="8635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13102</xdr:rowOff>
    </xdr:from>
    <xdr:to>
      <xdr:col>23</xdr:col>
      <xdr:colOff>517525</xdr:colOff>
      <xdr:row>57</xdr:row>
      <xdr:rowOff>46218</xdr:rowOff>
    </xdr:to>
    <xdr:cxnSp macro="">
      <xdr:nvCxnSpPr>
        <xdr:cNvPr id="579" name="直線コネクタ 578"/>
        <xdr:cNvCxnSpPr/>
      </xdr:nvCxnSpPr>
      <xdr:spPr>
        <a:xfrm flipV="1">
          <a:off x="15481300" y="9614302"/>
          <a:ext cx="838200" cy="204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62999</xdr:rowOff>
    </xdr:from>
    <xdr:ext cx="599010" cy="259045"/>
    <xdr:sp macro="" textlink="">
      <xdr:nvSpPr>
        <xdr:cNvPr id="580" name="教育費平均値テキスト"/>
        <xdr:cNvSpPr txBox="1"/>
      </xdr:nvSpPr>
      <xdr:spPr>
        <a:xfrm>
          <a:off x="16370300" y="983564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132,272</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84572</xdr:rowOff>
    </xdr:from>
    <xdr:to>
      <xdr:col>23</xdr:col>
      <xdr:colOff>568325</xdr:colOff>
      <xdr:row>58</xdr:row>
      <xdr:rowOff>14722</xdr:rowOff>
    </xdr:to>
    <xdr:sp macro="" textlink="">
      <xdr:nvSpPr>
        <xdr:cNvPr id="581" name="フローチャート : 判断 580"/>
        <xdr:cNvSpPr/>
      </xdr:nvSpPr>
      <xdr:spPr>
        <a:xfrm>
          <a:off x="16268700" y="985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46218</xdr:rowOff>
    </xdr:from>
    <xdr:to>
      <xdr:col>22</xdr:col>
      <xdr:colOff>365125</xdr:colOff>
      <xdr:row>58</xdr:row>
      <xdr:rowOff>22560</xdr:rowOff>
    </xdr:to>
    <xdr:cxnSp macro="">
      <xdr:nvCxnSpPr>
        <xdr:cNvPr id="582" name="直線コネクタ 581"/>
        <xdr:cNvCxnSpPr/>
      </xdr:nvCxnSpPr>
      <xdr:spPr>
        <a:xfrm flipV="1">
          <a:off x="14592300" y="9818868"/>
          <a:ext cx="889000" cy="147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93468</xdr:rowOff>
    </xdr:from>
    <xdr:to>
      <xdr:col>22</xdr:col>
      <xdr:colOff>415925</xdr:colOff>
      <xdr:row>58</xdr:row>
      <xdr:rowOff>23618</xdr:rowOff>
    </xdr:to>
    <xdr:sp macro="" textlink="">
      <xdr:nvSpPr>
        <xdr:cNvPr id="583" name="フローチャート : 判断 582"/>
        <xdr:cNvSpPr/>
      </xdr:nvSpPr>
      <xdr:spPr>
        <a:xfrm>
          <a:off x="15430500" y="986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58</xdr:row>
      <xdr:rowOff>14745</xdr:rowOff>
    </xdr:from>
    <xdr:ext cx="599010" cy="259045"/>
    <xdr:sp macro="" textlink="">
      <xdr:nvSpPr>
        <xdr:cNvPr id="584" name="テキスト ボックス 583"/>
        <xdr:cNvSpPr txBox="1"/>
      </xdr:nvSpPr>
      <xdr:spPr>
        <a:xfrm>
          <a:off x="15181794" y="9958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127,602</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22560</xdr:rowOff>
    </xdr:from>
    <xdr:to>
      <xdr:col>21</xdr:col>
      <xdr:colOff>161925</xdr:colOff>
      <xdr:row>58</xdr:row>
      <xdr:rowOff>116800</xdr:rowOff>
    </xdr:to>
    <xdr:cxnSp macro="">
      <xdr:nvCxnSpPr>
        <xdr:cNvPr id="585" name="直線コネクタ 584"/>
        <xdr:cNvCxnSpPr/>
      </xdr:nvCxnSpPr>
      <xdr:spPr>
        <a:xfrm flipV="1">
          <a:off x="13703300" y="9966660"/>
          <a:ext cx="889000" cy="94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100145</xdr:rowOff>
    </xdr:from>
    <xdr:to>
      <xdr:col>21</xdr:col>
      <xdr:colOff>212725</xdr:colOff>
      <xdr:row>58</xdr:row>
      <xdr:rowOff>30295</xdr:rowOff>
    </xdr:to>
    <xdr:sp macro="" textlink="">
      <xdr:nvSpPr>
        <xdr:cNvPr id="586" name="フローチャート : 判断 585"/>
        <xdr:cNvSpPr/>
      </xdr:nvSpPr>
      <xdr:spPr>
        <a:xfrm>
          <a:off x="14541500" y="987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56</xdr:row>
      <xdr:rowOff>46822</xdr:rowOff>
    </xdr:from>
    <xdr:ext cx="599010" cy="259045"/>
    <xdr:sp macro="" textlink="">
      <xdr:nvSpPr>
        <xdr:cNvPr id="587" name="テキスト ボックス 586"/>
        <xdr:cNvSpPr txBox="1"/>
      </xdr:nvSpPr>
      <xdr:spPr>
        <a:xfrm>
          <a:off x="14292794" y="9648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124,097</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114981</xdr:rowOff>
    </xdr:from>
    <xdr:to>
      <xdr:col>19</xdr:col>
      <xdr:colOff>644525</xdr:colOff>
      <xdr:row>58</xdr:row>
      <xdr:rowOff>116800</xdr:rowOff>
    </xdr:to>
    <xdr:cxnSp macro="">
      <xdr:nvCxnSpPr>
        <xdr:cNvPr id="588" name="直線コネクタ 587"/>
        <xdr:cNvCxnSpPr/>
      </xdr:nvCxnSpPr>
      <xdr:spPr>
        <a:xfrm>
          <a:off x="12814300" y="10059081"/>
          <a:ext cx="889000" cy="1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127000</xdr:rowOff>
    </xdr:from>
    <xdr:to>
      <xdr:col>20</xdr:col>
      <xdr:colOff>9525</xdr:colOff>
      <xdr:row>58</xdr:row>
      <xdr:rowOff>57150</xdr:rowOff>
    </xdr:to>
    <xdr:sp macro="" textlink="">
      <xdr:nvSpPr>
        <xdr:cNvPr id="589" name="フローチャート : 判断 588"/>
        <xdr:cNvSpPr/>
      </xdr:nvSpPr>
      <xdr:spPr>
        <a:xfrm>
          <a:off x="13652500" y="989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56</xdr:row>
      <xdr:rowOff>73677</xdr:rowOff>
    </xdr:from>
    <xdr:ext cx="599010" cy="259045"/>
    <xdr:sp macro="" textlink="">
      <xdr:nvSpPr>
        <xdr:cNvPr id="590" name="テキスト ボックス 589"/>
        <xdr:cNvSpPr txBox="1"/>
      </xdr:nvSpPr>
      <xdr:spPr>
        <a:xfrm>
          <a:off x="13403794" y="9674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110,000</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137637</xdr:rowOff>
    </xdr:from>
    <xdr:to>
      <xdr:col>18</xdr:col>
      <xdr:colOff>492125</xdr:colOff>
      <xdr:row>58</xdr:row>
      <xdr:rowOff>67787</xdr:rowOff>
    </xdr:to>
    <xdr:sp macro="" textlink="">
      <xdr:nvSpPr>
        <xdr:cNvPr id="591" name="フローチャート : 判断 590"/>
        <xdr:cNvSpPr/>
      </xdr:nvSpPr>
      <xdr:spPr>
        <a:xfrm>
          <a:off x="12763500" y="991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56</xdr:row>
      <xdr:rowOff>84314</xdr:rowOff>
    </xdr:from>
    <xdr:ext cx="599010" cy="259045"/>
    <xdr:sp macro="" textlink="">
      <xdr:nvSpPr>
        <xdr:cNvPr id="592" name="テキスト ボックス 591"/>
        <xdr:cNvSpPr txBox="1"/>
      </xdr:nvSpPr>
      <xdr:spPr>
        <a:xfrm>
          <a:off x="12514794" y="9685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104,416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133752</xdr:rowOff>
    </xdr:from>
    <xdr:to>
      <xdr:col>23</xdr:col>
      <xdr:colOff>568325</xdr:colOff>
      <xdr:row>56</xdr:row>
      <xdr:rowOff>63902</xdr:rowOff>
    </xdr:to>
    <xdr:sp macro="" textlink="">
      <xdr:nvSpPr>
        <xdr:cNvPr id="598" name="円/楕円 597"/>
        <xdr:cNvSpPr/>
      </xdr:nvSpPr>
      <xdr:spPr>
        <a:xfrm>
          <a:off x="16268700" y="956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156629</xdr:rowOff>
    </xdr:from>
    <xdr:ext cx="599010" cy="259045"/>
    <xdr:sp macro="" textlink="">
      <xdr:nvSpPr>
        <xdr:cNvPr id="599" name="教育費該当値テキスト"/>
        <xdr:cNvSpPr txBox="1"/>
      </xdr:nvSpPr>
      <xdr:spPr>
        <a:xfrm>
          <a:off x="16370300" y="94149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286,456</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166868</xdr:rowOff>
    </xdr:from>
    <xdr:to>
      <xdr:col>22</xdr:col>
      <xdr:colOff>415925</xdr:colOff>
      <xdr:row>57</xdr:row>
      <xdr:rowOff>97018</xdr:rowOff>
    </xdr:to>
    <xdr:sp macro="" textlink="">
      <xdr:nvSpPr>
        <xdr:cNvPr id="600" name="円/楕円 599"/>
        <xdr:cNvSpPr/>
      </xdr:nvSpPr>
      <xdr:spPr>
        <a:xfrm>
          <a:off x="15430500" y="9768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55</xdr:row>
      <xdr:rowOff>113545</xdr:rowOff>
    </xdr:from>
    <xdr:ext cx="599010" cy="259045"/>
    <xdr:sp macro="" textlink="">
      <xdr:nvSpPr>
        <xdr:cNvPr id="601" name="テキスト ボックス 600"/>
        <xdr:cNvSpPr txBox="1"/>
      </xdr:nvSpPr>
      <xdr:spPr>
        <a:xfrm>
          <a:off x="15181794" y="954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179,072</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143210</xdr:rowOff>
    </xdr:from>
    <xdr:to>
      <xdr:col>21</xdr:col>
      <xdr:colOff>212725</xdr:colOff>
      <xdr:row>58</xdr:row>
      <xdr:rowOff>73360</xdr:rowOff>
    </xdr:to>
    <xdr:sp macro="" textlink="">
      <xdr:nvSpPr>
        <xdr:cNvPr id="602" name="円/楕円 601"/>
        <xdr:cNvSpPr/>
      </xdr:nvSpPr>
      <xdr:spPr>
        <a:xfrm>
          <a:off x="14541500" y="991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58</xdr:row>
      <xdr:rowOff>64487</xdr:rowOff>
    </xdr:from>
    <xdr:ext cx="599010" cy="259045"/>
    <xdr:sp macro="" textlink="">
      <xdr:nvSpPr>
        <xdr:cNvPr id="603" name="テキスト ボックス 602"/>
        <xdr:cNvSpPr txBox="1"/>
      </xdr:nvSpPr>
      <xdr:spPr>
        <a:xfrm>
          <a:off x="14292794" y="10008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101,491</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66000</xdr:rowOff>
    </xdr:from>
    <xdr:to>
      <xdr:col>20</xdr:col>
      <xdr:colOff>9525</xdr:colOff>
      <xdr:row>58</xdr:row>
      <xdr:rowOff>167600</xdr:rowOff>
    </xdr:to>
    <xdr:sp macro="" textlink="">
      <xdr:nvSpPr>
        <xdr:cNvPr id="604" name="円/楕円 603"/>
        <xdr:cNvSpPr/>
      </xdr:nvSpPr>
      <xdr:spPr>
        <a:xfrm>
          <a:off x="13652500" y="1001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158727</xdr:rowOff>
    </xdr:from>
    <xdr:ext cx="534377" cy="259045"/>
    <xdr:sp macro="" textlink="">
      <xdr:nvSpPr>
        <xdr:cNvPr id="605" name="テキスト ボックス 604"/>
        <xdr:cNvSpPr txBox="1"/>
      </xdr:nvSpPr>
      <xdr:spPr>
        <a:xfrm>
          <a:off x="13436111" y="10102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52,021</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64181</xdr:rowOff>
    </xdr:from>
    <xdr:to>
      <xdr:col>18</xdr:col>
      <xdr:colOff>492125</xdr:colOff>
      <xdr:row>58</xdr:row>
      <xdr:rowOff>165781</xdr:rowOff>
    </xdr:to>
    <xdr:sp macro="" textlink="">
      <xdr:nvSpPr>
        <xdr:cNvPr id="606" name="円/楕円 605"/>
        <xdr:cNvSpPr/>
      </xdr:nvSpPr>
      <xdr:spPr>
        <a:xfrm>
          <a:off x="12763500" y="10008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156908</xdr:rowOff>
    </xdr:from>
    <xdr:ext cx="534377" cy="259045"/>
    <xdr:sp macro="" textlink="">
      <xdr:nvSpPr>
        <xdr:cNvPr id="607" name="テキスト ボックス 606"/>
        <xdr:cNvSpPr txBox="1"/>
      </xdr:nvSpPr>
      <xdr:spPr>
        <a:xfrm>
          <a:off x="12547111" y="10101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52,976</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102/147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21" name="テキスト ボックス 62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23" name="テキスト ボックス 62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25" name="テキスト ボックス 62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152664</xdr:rowOff>
    </xdr:from>
    <xdr:to>
      <xdr:col>23</xdr:col>
      <xdr:colOff>516889</xdr:colOff>
      <xdr:row>78</xdr:row>
      <xdr:rowOff>139700</xdr:rowOff>
    </xdr:to>
    <xdr:cxnSp macro="">
      <xdr:nvCxnSpPr>
        <xdr:cNvPr id="629" name="直線コネクタ 628"/>
        <xdr:cNvCxnSpPr/>
      </xdr:nvCxnSpPr>
      <xdr:spPr>
        <a:xfrm flipV="1">
          <a:off x="16317595" y="12154164"/>
          <a:ext cx="1269" cy="13586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161100</xdr:rowOff>
    </xdr:from>
    <xdr:ext cx="249299" cy="259045"/>
    <xdr:sp macro="" textlink="">
      <xdr:nvSpPr>
        <xdr:cNvPr id="630" name="災害復旧費最小値テキスト"/>
        <xdr:cNvSpPr txBox="1"/>
      </xdr:nvSpPr>
      <xdr:spPr>
        <a:xfrm>
          <a:off x="16370300" y="135342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99341</xdr:rowOff>
    </xdr:from>
    <xdr:ext cx="599010" cy="259045"/>
    <xdr:sp macro="" textlink="">
      <xdr:nvSpPr>
        <xdr:cNvPr id="632" name="災害復旧費最大値テキスト"/>
        <xdr:cNvSpPr txBox="1"/>
      </xdr:nvSpPr>
      <xdr:spPr>
        <a:xfrm>
          <a:off x="16370300" y="11929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594,329</a:t>
          </a:r>
          <a:endParaRPr kumimoji="1" lang="ja-JP" altLang="en-US" sz="1000" b="1">
            <a:latin typeface="ＭＳ Ｐゴシック"/>
          </a:endParaRPr>
        </a:p>
      </xdr:txBody>
    </xdr:sp>
    <xdr:clientData/>
  </xdr:oneCellAnchor>
  <xdr:twoCellAnchor>
    <xdr:from>
      <xdr:col>23</xdr:col>
      <xdr:colOff>428625</xdr:colOff>
      <xdr:row>70</xdr:row>
      <xdr:rowOff>152664</xdr:rowOff>
    </xdr:from>
    <xdr:to>
      <xdr:col>23</xdr:col>
      <xdr:colOff>606425</xdr:colOff>
      <xdr:row>70</xdr:row>
      <xdr:rowOff>152664</xdr:rowOff>
    </xdr:to>
    <xdr:cxnSp macro="">
      <xdr:nvCxnSpPr>
        <xdr:cNvPr id="633" name="直線コネクタ 632"/>
        <xdr:cNvCxnSpPr/>
      </xdr:nvCxnSpPr>
      <xdr:spPr>
        <a:xfrm>
          <a:off x="16230600" y="12154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139700</xdr:rowOff>
    </xdr:from>
    <xdr:to>
      <xdr:col>23</xdr:col>
      <xdr:colOff>517525</xdr:colOff>
      <xdr:row>78</xdr:row>
      <xdr:rowOff>139700</xdr:rowOff>
    </xdr:to>
    <xdr:cxnSp macro="">
      <xdr:nvCxnSpPr>
        <xdr:cNvPr id="634" name="直線コネクタ 633"/>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78550</xdr:rowOff>
    </xdr:from>
    <xdr:ext cx="534377" cy="259045"/>
    <xdr:sp macro="" textlink="">
      <xdr:nvSpPr>
        <xdr:cNvPr id="635" name="災害復旧費平均値テキスト"/>
        <xdr:cNvSpPr txBox="1"/>
      </xdr:nvSpPr>
      <xdr:spPr>
        <a:xfrm>
          <a:off x="16370300" y="13280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14,535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55673</xdr:rowOff>
    </xdr:from>
    <xdr:to>
      <xdr:col>23</xdr:col>
      <xdr:colOff>568325</xdr:colOff>
      <xdr:row>78</xdr:row>
      <xdr:rowOff>157273</xdr:rowOff>
    </xdr:to>
    <xdr:sp macro="" textlink="">
      <xdr:nvSpPr>
        <xdr:cNvPr id="636" name="フローチャート : 判断 635"/>
        <xdr:cNvSpPr/>
      </xdr:nvSpPr>
      <xdr:spPr>
        <a:xfrm>
          <a:off x="16268700" y="13428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139700</xdr:rowOff>
    </xdr:from>
    <xdr:to>
      <xdr:col>22</xdr:col>
      <xdr:colOff>365125</xdr:colOff>
      <xdr:row>78</xdr:row>
      <xdr:rowOff>139700</xdr:rowOff>
    </xdr:to>
    <xdr:cxnSp macro="">
      <xdr:nvCxnSpPr>
        <xdr:cNvPr id="637" name="直線コネクタ 636"/>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47416</xdr:rowOff>
    </xdr:from>
    <xdr:to>
      <xdr:col>22</xdr:col>
      <xdr:colOff>415925</xdr:colOff>
      <xdr:row>78</xdr:row>
      <xdr:rowOff>149016</xdr:rowOff>
    </xdr:to>
    <xdr:sp macro="" textlink="">
      <xdr:nvSpPr>
        <xdr:cNvPr id="638" name="フローチャート : 判断 637"/>
        <xdr:cNvSpPr/>
      </xdr:nvSpPr>
      <xdr:spPr>
        <a:xfrm>
          <a:off x="15430500" y="13420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165543</xdr:rowOff>
    </xdr:from>
    <xdr:ext cx="534377" cy="259045"/>
    <xdr:sp macro="" textlink="">
      <xdr:nvSpPr>
        <xdr:cNvPr id="639" name="テキスト ボックス 638"/>
        <xdr:cNvSpPr txBox="1"/>
      </xdr:nvSpPr>
      <xdr:spPr>
        <a:xfrm>
          <a:off x="15214111" y="13195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18,147</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139700</xdr:rowOff>
    </xdr:from>
    <xdr:to>
      <xdr:col>21</xdr:col>
      <xdr:colOff>161925</xdr:colOff>
      <xdr:row>78</xdr:row>
      <xdr:rowOff>139700</xdr:rowOff>
    </xdr:to>
    <xdr:cxnSp macro="">
      <xdr:nvCxnSpPr>
        <xdr:cNvPr id="640" name="直線コネクタ 639"/>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34671</xdr:rowOff>
    </xdr:from>
    <xdr:to>
      <xdr:col>21</xdr:col>
      <xdr:colOff>212725</xdr:colOff>
      <xdr:row>78</xdr:row>
      <xdr:rowOff>136271</xdr:rowOff>
    </xdr:to>
    <xdr:sp macro="" textlink="">
      <xdr:nvSpPr>
        <xdr:cNvPr id="641" name="フローチャート : 判断 640"/>
        <xdr:cNvSpPr/>
      </xdr:nvSpPr>
      <xdr:spPr>
        <a:xfrm>
          <a:off x="14541500" y="1340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152798</xdr:rowOff>
    </xdr:from>
    <xdr:ext cx="534377" cy="259045"/>
    <xdr:sp macro="" textlink="">
      <xdr:nvSpPr>
        <xdr:cNvPr id="642" name="テキスト ボックス 641"/>
        <xdr:cNvSpPr txBox="1"/>
      </xdr:nvSpPr>
      <xdr:spPr>
        <a:xfrm>
          <a:off x="14325111" y="13182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23,722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139700</xdr:rowOff>
    </xdr:from>
    <xdr:to>
      <xdr:col>19</xdr:col>
      <xdr:colOff>644525</xdr:colOff>
      <xdr:row>78</xdr:row>
      <xdr:rowOff>139700</xdr:rowOff>
    </xdr:to>
    <xdr:cxnSp macro="">
      <xdr:nvCxnSpPr>
        <xdr:cNvPr id="643" name="直線コネクタ 642"/>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39191</xdr:rowOff>
    </xdr:from>
    <xdr:to>
      <xdr:col>20</xdr:col>
      <xdr:colOff>9525</xdr:colOff>
      <xdr:row>78</xdr:row>
      <xdr:rowOff>140791</xdr:rowOff>
    </xdr:to>
    <xdr:sp macro="" textlink="">
      <xdr:nvSpPr>
        <xdr:cNvPr id="644" name="フローチャート : 判断 643"/>
        <xdr:cNvSpPr/>
      </xdr:nvSpPr>
      <xdr:spPr>
        <a:xfrm>
          <a:off x="13652500" y="1341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157318</xdr:rowOff>
    </xdr:from>
    <xdr:ext cx="534377" cy="259045"/>
    <xdr:sp macro="" textlink="">
      <xdr:nvSpPr>
        <xdr:cNvPr id="645" name="テキスト ボックス 644"/>
        <xdr:cNvSpPr txBox="1"/>
      </xdr:nvSpPr>
      <xdr:spPr>
        <a:xfrm>
          <a:off x="13436111" y="13187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21,745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55899</xdr:rowOff>
    </xdr:from>
    <xdr:to>
      <xdr:col>18</xdr:col>
      <xdr:colOff>492125</xdr:colOff>
      <xdr:row>78</xdr:row>
      <xdr:rowOff>157499</xdr:rowOff>
    </xdr:to>
    <xdr:sp macro="" textlink="">
      <xdr:nvSpPr>
        <xdr:cNvPr id="646" name="フローチャート : 判断 645"/>
        <xdr:cNvSpPr/>
      </xdr:nvSpPr>
      <xdr:spPr>
        <a:xfrm>
          <a:off x="12763500" y="13428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2576</xdr:rowOff>
    </xdr:from>
    <xdr:ext cx="534377" cy="259045"/>
    <xdr:sp macro="" textlink="">
      <xdr:nvSpPr>
        <xdr:cNvPr id="647" name="テキスト ボックス 646"/>
        <xdr:cNvSpPr txBox="1"/>
      </xdr:nvSpPr>
      <xdr:spPr>
        <a:xfrm>
          <a:off x="12547111" y="13204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88900</xdr:rowOff>
    </xdr:from>
    <xdr:to>
      <xdr:col>23</xdr:col>
      <xdr:colOff>568325</xdr:colOff>
      <xdr:row>79</xdr:row>
      <xdr:rowOff>19050</xdr:rowOff>
    </xdr:to>
    <xdr:sp macro="" textlink="">
      <xdr:nvSpPr>
        <xdr:cNvPr id="653" name="円/楕円 652"/>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34100</xdr:rowOff>
    </xdr:from>
    <xdr:ext cx="249299" cy="259045"/>
    <xdr:sp macro="" textlink="">
      <xdr:nvSpPr>
        <xdr:cNvPr id="654" name="災害復旧費該当値テキスト"/>
        <xdr:cNvSpPr txBox="1"/>
      </xdr:nvSpPr>
      <xdr:spPr>
        <a:xfrm>
          <a:off x="16370300" y="134072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88900</xdr:rowOff>
    </xdr:from>
    <xdr:to>
      <xdr:col>22</xdr:col>
      <xdr:colOff>415925</xdr:colOff>
      <xdr:row>79</xdr:row>
      <xdr:rowOff>19050</xdr:rowOff>
    </xdr:to>
    <xdr:sp macro="" textlink="">
      <xdr:nvSpPr>
        <xdr:cNvPr id="655" name="円/楕円 654"/>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10177</xdr:rowOff>
    </xdr:from>
    <xdr:ext cx="249299" cy="259045"/>
    <xdr:sp macro="" textlink="">
      <xdr:nvSpPr>
        <xdr:cNvPr id="656" name="テキスト ボックス 655"/>
        <xdr:cNvSpPr txBox="1"/>
      </xdr:nvSpPr>
      <xdr:spPr>
        <a:xfrm>
          <a:off x="15356649"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88900</xdr:rowOff>
    </xdr:from>
    <xdr:to>
      <xdr:col>21</xdr:col>
      <xdr:colOff>212725</xdr:colOff>
      <xdr:row>79</xdr:row>
      <xdr:rowOff>19050</xdr:rowOff>
    </xdr:to>
    <xdr:sp macro="" textlink="">
      <xdr:nvSpPr>
        <xdr:cNvPr id="657" name="円/楕円 656"/>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10177</xdr:rowOff>
    </xdr:from>
    <xdr:ext cx="249299" cy="259045"/>
    <xdr:sp macro="" textlink="">
      <xdr:nvSpPr>
        <xdr:cNvPr id="658" name="テキスト ボックス 657"/>
        <xdr:cNvSpPr txBox="1"/>
      </xdr:nvSpPr>
      <xdr:spPr>
        <a:xfrm>
          <a:off x="14467649"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88900</xdr:rowOff>
    </xdr:from>
    <xdr:to>
      <xdr:col>20</xdr:col>
      <xdr:colOff>9525</xdr:colOff>
      <xdr:row>79</xdr:row>
      <xdr:rowOff>19050</xdr:rowOff>
    </xdr:to>
    <xdr:sp macro="" textlink="">
      <xdr:nvSpPr>
        <xdr:cNvPr id="659" name="円/楕円 658"/>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10177</xdr:rowOff>
    </xdr:from>
    <xdr:ext cx="249299" cy="259045"/>
    <xdr:sp macro="" textlink="">
      <xdr:nvSpPr>
        <xdr:cNvPr id="660" name="テキスト ボックス 659"/>
        <xdr:cNvSpPr txBox="1"/>
      </xdr:nvSpPr>
      <xdr:spPr>
        <a:xfrm>
          <a:off x="13578649"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88900</xdr:rowOff>
    </xdr:from>
    <xdr:to>
      <xdr:col>18</xdr:col>
      <xdr:colOff>492125</xdr:colOff>
      <xdr:row>79</xdr:row>
      <xdr:rowOff>19050</xdr:rowOff>
    </xdr:to>
    <xdr:sp macro="" textlink="">
      <xdr:nvSpPr>
        <xdr:cNvPr id="661" name="円/楕円 660"/>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79</xdr:row>
      <xdr:rowOff>10177</xdr:rowOff>
    </xdr:from>
    <xdr:ext cx="249299" cy="259045"/>
    <xdr:sp macro="" textlink="">
      <xdr:nvSpPr>
        <xdr:cNvPr id="662" name="テキスト ボックス 661"/>
        <xdr:cNvSpPr txBox="1"/>
      </xdr:nvSpPr>
      <xdr:spPr>
        <a:xfrm>
          <a:off x="12689649"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136/147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59,775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6" name="テキスト ボックス 675"/>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8" name="テキスト ボックス 67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0" name="テキスト ボックス 67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84" name="テキスト ボックス 683"/>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24099</xdr:rowOff>
    </xdr:from>
    <xdr:to>
      <xdr:col>23</xdr:col>
      <xdr:colOff>516889</xdr:colOff>
      <xdr:row>98</xdr:row>
      <xdr:rowOff>123892</xdr:rowOff>
    </xdr:to>
    <xdr:cxnSp macro="">
      <xdr:nvCxnSpPr>
        <xdr:cNvPr id="686" name="直線コネクタ 685"/>
        <xdr:cNvCxnSpPr/>
      </xdr:nvCxnSpPr>
      <xdr:spPr>
        <a:xfrm flipV="1">
          <a:off x="16317595" y="15454599"/>
          <a:ext cx="1269" cy="1471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127719</xdr:rowOff>
    </xdr:from>
    <xdr:ext cx="534377" cy="259045"/>
    <xdr:sp macro="" textlink="">
      <xdr:nvSpPr>
        <xdr:cNvPr id="687" name="公債費最小値テキスト"/>
        <xdr:cNvSpPr txBox="1"/>
      </xdr:nvSpPr>
      <xdr:spPr>
        <a:xfrm>
          <a:off x="16370300" y="16929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48,298</a:t>
          </a:r>
          <a:endParaRPr kumimoji="1" lang="ja-JP" altLang="en-US" sz="1000" b="1">
            <a:latin typeface="ＭＳ Ｐゴシック"/>
          </a:endParaRPr>
        </a:p>
      </xdr:txBody>
    </xdr:sp>
    <xdr:clientData/>
  </xdr:oneCellAnchor>
  <xdr:twoCellAnchor>
    <xdr:from>
      <xdr:col>23</xdr:col>
      <xdr:colOff>428625</xdr:colOff>
      <xdr:row>98</xdr:row>
      <xdr:rowOff>123892</xdr:rowOff>
    </xdr:from>
    <xdr:to>
      <xdr:col>23</xdr:col>
      <xdr:colOff>606425</xdr:colOff>
      <xdr:row>98</xdr:row>
      <xdr:rowOff>123892</xdr:rowOff>
    </xdr:to>
    <xdr:cxnSp macro="">
      <xdr:nvCxnSpPr>
        <xdr:cNvPr id="688" name="直線コネクタ 687"/>
        <xdr:cNvCxnSpPr/>
      </xdr:nvCxnSpPr>
      <xdr:spPr>
        <a:xfrm>
          <a:off x="16230600" y="1692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142226</xdr:rowOff>
    </xdr:from>
    <xdr:ext cx="599010" cy="259045"/>
    <xdr:sp macro="" textlink="">
      <xdr:nvSpPr>
        <xdr:cNvPr id="689" name="公債費最大値テキスト"/>
        <xdr:cNvSpPr txBox="1"/>
      </xdr:nvSpPr>
      <xdr:spPr>
        <a:xfrm>
          <a:off x="16370300" y="15229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820,683</a:t>
          </a:r>
          <a:endParaRPr kumimoji="1" lang="ja-JP" altLang="en-US" sz="1000" b="1">
            <a:latin typeface="ＭＳ Ｐゴシック"/>
          </a:endParaRPr>
        </a:p>
      </xdr:txBody>
    </xdr:sp>
    <xdr:clientData/>
  </xdr:oneCellAnchor>
  <xdr:twoCellAnchor>
    <xdr:from>
      <xdr:col>23</xdr:col>
      <xdr:colOff>428625</xdr:colOff>
      <xdr:row>90</xdr:row>
      <xdr:rowOff>24099</xdr:rowOff>
    </xdr:from>
    <xdr:to>
      <xdr:col>23</xdr:col>
      <xdr:colOff>606425</xdr:colOff>
      <xdr:row>90</xdr:row>
      <xdr:rowOff>24099</xdr:rowOff>
    </xdr:to>
    <xdr:cxnSp macro="">
      <xdr:nvCxnSpPr>
        <xdr:cNvPr id="690" name="直線コネクタ 689"/>
        <xdr:cNvCxnSpPr/>
      </xdr:nvCxnSpPr>
      <xdr:spPr>
        <a:xfrm>
          <a:off x="16230600" y="15454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79426</xdr:rowOff>
    </xdr:from>
    <xdr:to>
      <xdr:col>23</xdr:col>
      <xdr:colOff>517525</xdr:colOff>
      <xdr:row>98</xdr:row>
      <xdr:rowOff>81600</xdr:rowOff>
    </xdr:to>
    <xdr:cxnSp macro="">
      <xdr:nvCxnSpPr>
        <xdr:cNvPr id="691" name="直線コネクタ 690"/>
        <xdr:cNvCxnSpPr/>
      </xdr:nvCxnSpPr>
      <xdr:spPr>
        <a:xfrm flipV="1">
          <a:off x="15481300" y="16881526"/>
          <a:ext cx="838200" cy="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80793</xdr:rowOff>
    </xdr:from>
    <xdr:ext cx="599010" cy="259045"/>
    <xdr:sp macro="" textlink="">
      <xdr:nvSpPr>
        <xdr:cNvPr id="692" name="公債費平均値テキスト"/>
        <xdr:cNvSpPr txBox="1"/>
      </xdr:nvSpPr>
      <xdr:spPr>
        <a:xfrm>
          <a:off x="16370300" y="165399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146,265</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57916</xdr:rowOff>
    </xdr:from>
    <xdr:to>
      <xdr:col>23</xdr:col>
      <xdr:colOff>568325</xdr:colOff>
      <xdr:row>97</xdr:row>
      <xdr:rowOff>159516</xdr:rowOff>
    </xdr:to>
    <xdr:sp macro="" textlink="">
      <xdr:nvSpPr>
        <xdr:cNvPr id="693" name="フローチャート : 判断 692"/>
        <xdr:cNvSpPr/>
      </xdr:nvSpPr>
      <xdr:spPr>
        <a:xfrm>
          <a:off x="16268700" y="16688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81600</xdr:rowOff>
    </xdr:from>
    <xdr:to>
      <xdr:col>22</xdr:col>
      <xdr:colOff>365125</xdr:colOff>
      <xdr:row>98</xdr:row>
      <xdr:rowOff>88444</xdr:rowOff>
    </xdr:to>
    <xdr:cxnSp macro="">
      <xdr:nvCxnSpPr>
        <xdr:cNvPr id="694" name="直線コネクタ 693"/>
        <xdr:cNvCxnSpPr/>
      </xdr:nvCxnSpPr>
      <xdr:spPr>
        <a:xfrm flipV="1">
          <a:off x="14592300" y="16883700"/>
          <a:ext cx="889000" cy="6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52617</xdr:rowOff>
    </xdr:from>
    <xdr:to>
      <xdr:col>22</xdr:col>
      <xdr:colOff>415925</xdr:colOff>
      <xdr:row>97</xdr:row>
      <xdr:rowOff>154217</xdr:rowOff>
    </xdr:to>
    <xdr:sp macro="" textlink="">
      <xdr:nvSpPr>
        <xdr:cNvPr id="695" name="フローチャート : 判断 694"/>
        <xdr:cNvSpPr/>
      </xdr:nvSpPr>
      <xdr:spPr>
        <a:xfrm>
          <a:off x="15430500" y="16683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170744</xdr:rowOff>
    </xdr:from>
    <xdr:ext cx="599010" cy="259045"/>
    <xdr:sp macro="" textlink="">
      <xdr:nvSpPr>
        <xdr:cNvPr id="696" name="テキスト ボックス 695"/>
        <xdr:cNvSpPr txBox="1"/>
      </xdr:nvSpPr>
      <xdr:spPr>
        <a:xfrm>
          <a:off x="15181794" y="16458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149,046</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88444</xdr:rowOff>
    </xdr:from>
    <xdr:to>
      <xdr:col>21</xdr:col>
      <xdr:colOff>161925</xdr:colOff>
      <xdr:row>98</xdr:row>
      <xdr:rowOff>90202</xdr:rowOff>
    </xdr:to>
    <xdr:cxnSp macro="">
      <xdr:nvCxnSpPr>
        <xdr:cNvPr id="697" name="直線コネクタ 696"/>
        <xdr:cNvCxnSpPr/>
      </xdr:nvCxnSpPr>
      <xdr:spPr>
        <a:xfrm flipV="1">
          <a:off x="13703300" y="16890544"/>
          <a:ext cx="889000" cy="1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41387</xdr:rowOff>
    </xdr:from>
    <xdr:to>
      <xdr:col>21</xdr:col>
      <xdr:colOff>212725</xdr:colOff>
      <xdr:row>97</xdr:row>
      <xdr:rowOff>142987</xdr:rowOff>
    </xdr:to>
    <xdr:sp macro="" textlink="">
      <xdr:nvSpPr>
        <xdr:cNvPr id="698" name="フローチャート : 判断 697"/>
        <xdr:cNvSpPr/>
      </xdr:nvSpPr>
      <xdr:spPr>
        <a:xfrm>
          <a:off x="14541500" y="16672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159514</xdr:rowOff>
    </xdr:from>
    <xdr:ext cx="599010" cy="259045"/>
    <xdr:sp macro="" textlink="">
      <xdr:nvSpPr>
        <xdr:cNvPr id="699" name="テキスト ボックス 698"/>
        <xdr:cNvSpPr txBox="1"/>
      </xdr:nvSpPr>
      <xdr:spPr>
        <a:xfrm>
          <a:off x="14292794" y="16447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154,941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90202</xdr:rowOff>
    </xdr:from>
    <xdr:to>
      <xdr:col>19</xdr:col>
      <xdr:colOff>644525</xdr:colOff>
      <xdr:row>98</xdr:row>
      <xdr:rowOff>92859</xdr:rowOff>
    </xdr:to>
    <xdr:cxnSp macro="">
      <xdr:nvCxnSpPr>
        <xdr:cNvPr id="700" name="直線コネクタ 699"/>
        <xdr:cNvCxnSpPr/>
      </xdr:nvCxnSpPr>
      <xdr:spPr>
        <a:xfrm flipV="1">
          <a:off x="12814300" y="16892302"/>
          <a:ext cx="889000" cy="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51381</xdr:rowOff>
    </xdr:from>
    <xdr:to>
      <xdr:col>20</xdr:col>
      <xdr:colOff>9525</xdr:colOff>
      <xdr:row>97</xdr:row>
      <xdr:rowOff>152981</xdr:rowOff>
    </xdr:to>
    <xdr:sp macro="" textlink="">
      <xdr:nvSpPr>
        <xdr:cNvPr id="701" name="フローチャート : 判断 700"/>
        <xdr:cNvSpPr/>
      </xdr:nvSpPr>
      <xdr:spPr>
        <a:xfrm>
          <a:off x="13652500" y="1668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95</xdr:row>
      <xdr:rowOff>169508</xdr:rowOff>
    </xdr:from>
    <xdr:ext cx="599010" cy="259045"/>
    <xdr:sp macro="" textlink="">
      <xdr:nvSpPr>
        <xdr:cNvPr id="702" name="テキスト ボックス 701"/>
        <xdr:cNvSpPr txBox="1"/>
      </xdr:nvSpPr>
      <xdr:spPr>
        <a:xfrm>
          <a:off x="13403794" y="16457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149,695</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33724</xdr:rowOff>
    </xdr:from>
    <xdr:to>
      <xdr:col>18</xdr:col>
      <xdr:colOff>492125</xdr:colOff>
      <xdr:row>97</xdr:row>
      <xdr:rowOff>135324</xdr:rowOff>
    </xdr:to>
    <xdr:sp macro="" textlink="">
      <xdr:nvSpPr>
        <xdr:cNvPr id="703" name="フローチャート : 判断 702"/>
        <xdr:cNvSpPr/>
      </xdr:nvSpPr>
      <xdr:spPr>
        <a:xfrm>
          <a:off x="12763500" y="1666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151851</xdr:rowOff>
    </xdr:from>
    <xdr:ext cx="599010" cy="259045"/>
    <xdr:sp macro="" textlink="">
      <xdr:nvSpPr>
        <xdr:cNvPr id="704" name="テキスト ボックス 703"/>
        <xdr:cNvSpPr txBox="1"/>
      </xdr:nvSpPr>
      <xdr:spPr>
        <a:xfrm>
          <a:off x="12514794" y="16439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158,964</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28626</xdr:rowOff>
    </xdr:from>
    <xdr:to>
      <xdr:col>23</xdr:col>
      <xdr:colOff>568325</xdr:colOff>
      <xdr:row>98</xdr:row>
      <xdr:rowOff>130226</xdr:rowOff>
    </xdr:to>
    <xdr:sp macro="" textlink="">
      <xdr:nvSpPr>
        <xdr:cNvPr id="710" name="円/楕円 709"/>
        <xdr:cNvSpPr/>
      </xdr:nvSpPr>
      <xdr:spPr>
        <a:xfrm>
          <a:off x="16268700" y="16830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115003</xdr:rowOff>
    </xdr:from>
    <xdr:ext cx="534377" cy="259045"/>
    <xdr:sp macro="" textlink="">
      <xdr:nvSpPr>
        <xdr:cNvPr id="711" name="公債費該当値テキスト"/>
        <xdr:cNvSpPr txBox="1"/>
      </xdr:nvSpPr>
      <xdr:spPr>
        <a:xfrm>
          <a:off x="16370300" y="16745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71,640</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30800</xdr:rowOff>
    </xdr:from>
    <xdr:to>
      <xdr:col>22</xdr:col>
      <xdr:colOff>415925</xdr:colOff>
      <xdr:row>98</xdr:row>
      <xdr:rowOff>132400</xdr:rowOff>
    </xdr:to>
    <xdr:sp macro="" textlink="">
      <xdr:nvSpPr>
        <xdr:cNvPr id="712" name="円/楕円 711"/>
        <xdr:cNvSpPr/>
      </xdr:nvSpPr>
      <xdr:spPr>
        <a:xfrm>
          <a:off x="15430500" y="168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123527</xdr:rowOff>
    </xdr:from>
    <xdr:ext cx="534377" cy="259045"/>
    <xdr:sp macro="" textlink="">
      <xdr:nvSpPr>
        <xdr:cNvPr id="713" name="テキスト ボックス 712"/>
        <xdr:cNvSpPr txBox="1"/>
      </xdr:nvSpPr>
      <xdr:spPr>
        <a:xfrm>
          <a:off x="15214111" y="16925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70,499</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37644</xdr:rowOff>
    </xdr:from>
    <xdr:to>
      <xdr:col>21</xdr:col>
      <xdr:colOff>212725</xdr:colOff>
      <xdr:row>98</xdr:row>
      <xdr:rowOff>139244</xdr:rowOff>
    </xdr:to>
    <xdr:sp macro="" textlink="">
      <xdr:nvSpPr>
        <xdr:cNvPr id="714" name="円/楕円 713"/>
        <xdr:cNvSpPr/>
      </xdr:nvSpPr>
      <xdr:spPr>
        <a:xfrm>
          <a:off x="14541500" y="16839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130371</xdr:rowOff>
    </xdr:from>
    <xdr:ext cx="534377" cy="259045"/>
    <xdr:sp macro="" textlink="">
      <xdr:nvSpPr>
        <xdr:cNvPr id="715" name="テキスト ボックス 714"/>
        <xdr:cNvSpPr txBox="1"/>
      </xdr:nvSpPr>
      <xdr:spPr>
        <a:xfrm>
          <a:off x="14325111" y="16932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66,906</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39402</xdr:rowOff>
    </xdr:from>
    <xdr:to>
      <xdr:col>20</xdr:col>
      <xdr:colOff>9525</xdr:colOff>
      <xdr:row>98</xdr:row>
      <xdr:rowOff>141002</xdr:rowOff>
    </xdr:to>
    <xdr:sp macro="" textlink="">
      <xdr:nvSpPr>
        <xdr:cNvPr id="716" name="円/楕円 715"/>
        <xdr:cNvSpPr/>
      </xdr:nvSpPr>
      <xdr:spPr>
        <a:xfrm>
          <a:off x="13652500" y="16841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132129</xdr:rowOff>
    </xdr:from>
    <xdr:ext cx="534377" cy="259045"/>
    <xdr:sp macro="" textlink="">
      <xdr:nvSpPr>
        <xdr:cNvPr id="717" name="テキスト ボックス 716"/>
        <xdr:cNvSpPr txBox="1"/>
      </xdr:nvSpPr>
      <xdr:spPr>
        <a:xfrm>
          <a:off x="13436111" y="16934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65,983</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42059</xdr:rowOff>
    </xdr:from>
    <xdr:to>
      <xdr:col>18</xdr:col>
      <xdr:colOff>492125</xdr:colOff>
      <xdr:row>98</xdr:row>
      <xdr:rowOff>143659</xdr:rowOff>
    </xdr:to>
    <xdr:sp macro="" textlink="">
      <xdr:nvSpPr>
        <xdr:cNvPr id="718" name="円/楕円 717"/>
        <xdr:cNvSpPr/>
      </xdr:nvSpPr>
      <xdr:spPr>
        <a:xfrm>
          <a:off x="12763500" y="16844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134786</xdr:rowOff>
    </xdr:from>
    <xdr:ext cx="534377" cy="259045"/>
    <xdr:sp macro="" textlink="">
      <xdr:nvSpPr>
        <xdr:cNvPr id="719" name="テキスト ボックス 718"/>
        <xdr:cNvSpPr txBox="1"/>
      </xdr:nvSpPr>
      <xdr:spPr>
        <a:xfrm>
          <a:off x="12547111" y="16936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64,588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16/147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0" name="直線コネクタ 729"/>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1" name="テキスト ボックス 730"/>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2" name="直線コネクタ 731"/>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33" name="テキスト ボックス 732"/>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4" name="直線コネクタ 733"/>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5" name="テキスト ボックス 734"/>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6" name="直線コネクタ 735"/>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7" name="テキスト ボックス 736"/>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9" name="テキスト ボックス 73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2997</xdr:rowOff>
    </xdr:from>
    <xdr:to>
      <xdr:col>32</xdr:col>
      <xdr:colOff>186689</xdr:colOff>
      <xdr:row>38</xdr:row>
      <xdr:rowOff>139700</xdr:rowOff>
    </xdr:to>
    <xdr:cxnSp macro="">
      <xdr:nvCxnSpPr>
        <xdr:cNvPr id="741" name="直線コネクタ 740"/>
        <xdr:cNvCxnSpPr/>
      </xdr:nvCxnSpPr>
      <xdr:spPr>
        <a:xfrm flipV="1">
          <a:off x="22159595" y="5489397"/>
          <a:ext cx="1269" cy="11654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10213</xdr:rowOff>
    </xdr:from>
    <xdr:ext cx="249299" cy="259045"/>
    <xdr:sp macro="" textlink="">
      <xdr:nvSpPr>
        <xdr:cNvPr id="742" name="諸支出金最小値テキスト"/>
        <xdr:cNvSpPr txBox="1"/>
      </xdr:nvSpPr>
      <xdr:spPr>
        <a:xfrm>
          <a:off x="22212300" y="66967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3" name="直線コネクタ 742"/>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121124</xdr:rowOff>
    </xdr:from>
    <xdr:ext cx="534377" cy="259045"/>
    <xdr:sp macro="" textlink="">
      <xdr:nvSpPr>
        <xdr:cNvPr id="744" name="諸支出金最大値テキスト"/>
        <xdr:cNvSpPr txBox="1"/>
      </xdr:nvSpPr>
      <xdr:spPr>
        <a:xfrm>
          <a:off x="22212300" y="5264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50,980</a:t>
          </a:r>
          <a:endParaRPr kumimoji="1" lang="ja-JP" altLang="en-US" sz="1000" b="1">
            <a:latin typeface="ＭＳ Ｐゴシック"/>
          </a:endParaRPr>
        </a:p>
      </xdr:txBody>
    </xdr:sp>
    <xdr:clientData/>
  </xdr:oneCellAnchor>
  <xdr:twoCellAnchor>
    <xdr:from>
      <xdr:col>32</xdr:col>
      <xdr:colOff>98425</xdr:colOff>
      <xdr:row>32</xdr:row>
      <xdr:rowOff>2997</xdr:rowOff>
    </xdr:from>
    <xdr:to>
      <xdr:col>32</xdr:col>
      <xdr:colOff>276225</xdr:colOff>
      <xdr:row>32</xdr:row>
      <xdr:rowOff>2997</xdr:rowOff>
    </xdr:to>
    <xdr:cxnSp macro="">
      <xdr:nvCxnSpPr>
        <xdr:cNvPr id="745" name="直線コネクタ 744"/>
        <xdr:cNvCxnSpPr/>
      </xdr:nvCxnSpPr>
      <xdr:spPr>
        <a:xfrm>
          <a:off x="22072600" y="5489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6" name="直線コネクタ 745"/>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99113</xdr:rowOff>
    </xdr:from>
    <xdr:ext cx="378565" cy="259045"/>
    <xdr:sp macro="" textlink="">
      <xdr:nvSpPr>
        <xdr:cNvPr id="747" name="諸支出金平均値テキスト"/>
        <xdr:cNvSpPr txBox="1"/>
      </xdr:nvSpPr>
      <xdr:spPr>
        <a:xfrm>
          <a:off x="22212300" y="644276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76236</xdr:rowOff>
    </xdr:from>
    <xdr:to>
      <xdr:col>32</xdr:col>
      <xdr:colOff>238125</xdr:colOff>
      <xdr:row>39</xdr:row>
      <xdr:rowOff>6386</xdr:rowOff>
    </xdr:to>
    <xdr:sp macro="" textlink="">
      <xdr:nvSpPr>
        <xdr:cNvPr id="748" name="フローチャート : 判断 747"/>
        <xdr:cNvSpPr/>
      </xdr:nvSpPr>
      <xdr:spPr>
        <a:xfrm>
          <a:off x="22110700" y="659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9" name="直線コネクタ 748"/>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34561</xdr:rowOff>
    </xdr:from>
    <xdr:to>
      <xdr:col>31</xdr:col>
      <xdr:colOff>85725</xdr:colOff>
      <xdr:row>38</xdr:row>
      <xdr:rowOff>136161</xdr:rowOff>
    </xdr:to>
    <xdr:sp macro="" textlink="">
      <xdr:nvSpPr>
        <xdr:cNvPr id="750" name="フローチャート : 判断 749"/>
        <xdr:cNvSpPr/>
      </xdr:nvSpPr>
      <xdr:spPr>
        <a:xfrm>
          <a:off x="21272500" y="654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152689</xdr:rowOff>
    </xdr:from>
    <xdr:ext cx="469744" cy="259045"/>
    <xdr:sp macro="" textlink="">
      <xdr:nvSpPr>
        <xdr:cNvPr id="751" name="テキスト ボックス 750"/>
        <xdr:cNvSpPr txBox="1"/>
      </xdr:nvSpPr>
      <xdr:spPr>
        <a:xfrm>
          <a:off x="21088427" y="6324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2,377</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52" name="直線コネクタ 751"/>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72144</xdr:rowOff>
    </xdr:from>
    <xdr:to>
      <xdr:col>29</xdr:col>
      <xdr:colOff>568325</xdr:colOff>
      <xdr:row>39</xdr:row>
      <xdr:rowOff>2294</xdr:rowOff>
    </xdr:to>
    <xdr:sp macro="" textlink="">
      <xdr:nvSpPr>
        <xdr:cNvPr id="753" name="フローチャート : 判断 752"/>
        <xdr:cNvSpPr/>
      </xdr:nvSpPr>
      <xdr:spPr>
        <a:xfrm>
          <a:off x="20383500" y="658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18821</xdr:rowOff>
    </xdr:from>
    <xdr:ext cx="378565" cy="259045"/>
    <xdr:sp macro="" textlink="">
      <xdr:nvSpPr>
        <xdr:cNvPr id="754" name="テキスト ボックス 753"/>
        <xdr:cNvSpPr txBox="1"/>
      </xdr:nvSpPr>
      <xdr:spPr>
        <a:xfrm>
          <a:off x="20245017" y="63624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5" name="直線コネクタ 754"/>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64691</xdr:rowOff>
    </xdr:from>
    <xdr:to>
      <xdr:col>28</xdr:col>
      <xdr:colOff>365125</xdr:colOff>
      <xdr:row>38</xdr:row>
      <xdr:rowOff>166291</xdr:rowOff>
    </xdr:to>
    <xdr:sp macro="" textlink="">
      <xdr:nvSpPr>
        <xdr:cNvPr id="756" name="フローチャート : 判断 755"/>
        <xdr:cNvSpPr/>
      </xdr:nvSpPr>
      <xdr:spPr>
        <a:xfrm>
          <a:off x="19494500" y="657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11368</xdr:rowOff>
    </xdr:from>
    <xdr:ext cx="469744" cy="259045"/>
    <xdr:sp macro="" textlink="">
      <xdr:nvSpPr>
        <xdr:cNvPr id="757" name="テキスト ボックス 756"/>
        <xdr:cNvSpPr txBox="1"/>
      </xdr:nvSpPr>
      <xdr:spPr>
        <a:xfrm>
          <a:off x="19310427" y="6355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30813</xdr:rowOff>
    </xdr:from>
    <xdr:to>
      <xdr:col>27</xdr:col>
      <xdr:colOff>161925</xdr:colOff>
      <xdr:row>38</xdr:row>
      <xdr:rowOff>132413</xdr:rowOff>
    </xdr:to>
    <xdr:sp macro="" textlink="">
      <xdr:nvSpPr>
        <xdr:cNvPr id="758" name="フローチャート : 判断 757"/>
        <xdr:cNvSpPr/>
      </xdr:nvSpPr>
      <xdr:spPr>
        <a:xfrm>
          <a:off x="18605500" y="6545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148940</xdr:rowOff>
    </xdr:from>
    <xdr:ext cx="469744" cy="259045"/>
    <xdr:sp macro="" textlink="">
      <xdr:nvSpPr>
        <xdr:cNvPr id="759" name="テキスト ボックス 758"/>
        <xdr:cNvSpPr txBox="1"/>
      </xdr:nvSpPr>
      <xdr:spPr>
        <a:xfrm>
          <a:off x="18421427" y="6321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2,541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5" name="円/楕円 764"/>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54663</xdr:rowOff>
    </xdr:from>
    <xdr:ext cx="249299" cy="259045"/>
    <xdr:sp macro="" textlink="">
      <xdr:nvSpPr>
        <xdr:cNvPr id="766" name="諸支出金該当値テキスト"/>
        <xdr:cNvSpPr txBox="1"/>
      </xdr:nvSpPr>
      <xdr:spPr>
        <a:xfrm>
          <a:off x="22212300" y="65697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7" name="円/楕円 766"/>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8" name="テキスト ボックス 767"/>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9" name="円/楕円 768"/>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0" name="テキスト ボックス 769"/>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71" name="円/楕円 770"/>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72" name="テキスト ボックス 771"/>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73" name="円/楕円 772"/>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4" name="テキスト ボックス 773"/>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85" name="直線コネクタ 784"/>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86" name="テキスト ボックス 785"/>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87" name="直線コネクタ 786"/>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55</xdr:row>
      <xdr:rowOff>54627</xdr:rowOff>
    </xdr:from>
    <xdr:ext cx="312906" cy="259045"/>
    <xdr:sp macro="" textlink="">
      <xdr:nvSpPr>
        <xdr:cNvPr id="788" name="テキスト ボックス 787"/>
        <xdr:cNvSpPr txBox="1"/>
      </xdr:nvSpPr>
      <xdr:spPr>
        <a:xfrm>
          <a:off x="17975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89" name="直線コネクタ 788"/>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52</xdr:row>
      <xdr:rowOff>111777</xdr:rowOff>
    </xdr:from>
    <xdr:ext cx="377026" cy="259045"/>
    <xdr:sp macro="" textlink="">
      <xdr:nvSpPr>
        <xdr:cNvPr id="790" name="テキスト ボックス 789"/>
        <xdr:cNvSpPr txBox="1"/>
      </xdr:nvSpPr>
      <xdr:spPr>
        <a:xfrm>
          <a:off x="17910974" y="9027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91" name="直線コネクタ 790"/>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49</xdr:row>
      <xdr:rowOff>168927</xdr:rowOff>
    </xdr:from>
    <xdr:ext cx="377026" cy="259045"/>
    <xdr:sp macro="" textlink="">
      <xdr:nvSpPr>
        <xdr:cNvPr id="792" name="テキスト ボックス 791"/>
        <xdr:cNvSpPr txBox="1"/>
      </xdr:nvSpPr>
      <xdr:spPr>
        <a:xfrm>
          <a:off x="17910974" y="8569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47</xdr:row>
      <xdr:rowOff>54627</xdr:rowOff>
    </xdr:from>
    <xdr:ext cx="377026" cy="259045"/>
    <xdr:sp macro="" textlink="">
      <xdr:nvSpPr>
        <xdr:cNvPr id="794" name="テキスト ボックス 793"/>
        <xdr:cNvSpPr txBox="1"/>
      </xdr:nvSpPr>
      <xdr:spPr>
        <a:xfrm>
          <a:off x="17910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58</xdr:row>
      <xdr:rowOff>139700</xdr:rowOff>
    </xdr:from>
    <xdr:to>
      <xdr:col>32</xdr:col>
      <xdr:colOff>186689</xdr:colOff>
      <xdr:row>58</xdr:row>
      <xdr:rowOff>139700</xdr:rowOff>
    </xdr:to>
    <xdr:cxnSp macro="">
      <xdr:nvCxnSpPr>
        <xdr:cNvPr id="796" name="直線コネクタ 795"/>
        <xdr:cNvCxnSpPr/>
      </xdr:nvCxnSpPr>
      <xdr:spPr>
        <a:xfrm>
          <a:off x="22159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10177</xdr:rowOff>
    </xdr:from>
    <xdr:ext cx="249299" cy="259045"/>
    <xdr:sp macro="" textlink="">
      <xdr:nvSpPr>
        <xdr:cNvPr id="797" name="前年度繰上充用金最小値テキスト"/>
        <xdr:cNvSpPr txBox="1"/>
      </xdr:nvSpPr>
      <xdr:spPr>
        <a:xfrm>
          <a:off x="22212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98" name="直線コネクタ 797"/>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10177</xdr:rowOff>
    </xdr:from>
    <xdr:ext cx="249299" cy="259045"/>
    <xdr:sp macro="" textlink="">
      <xdr:nvSpPr>
        <xdr:cNvPr id="799" name="前年度繰上充用金最大値テキスト"/>
        <xdr:cNvSpPr txBox="1"/>
      </xdr:nvSpPr>
      <xdr:spPr>
        <a:xfrm>
          <a:off x="22212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800" name="直線コネクタ 799"/>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139700</xdr:rowOff>
    </xdr:from>
    <xdr:to>
      <xdr:col>32</xdr:col>
      <xdr:colOff>187325</xdr:colOff>
      <xdr:row>58</xdr:row>
      <xdr:rowOff>139700</xdr:rowOff>
    </xdr:to>
    <xdr:cxnSp macro="">
      <xdr:nvCxnSpPr>
        <xdr:cNvPr id="801" name="直線コネクタ 800"/>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67327</xdr:rowOff>
    </xdr:from>
    <xdr:ext cx="249299" cy="259045"/>
    <xdr:sp macro="" textlink="">
      <xdr:nvSpPr>
        <xdr:cNvPr id="802" name="前年度繰上充用金平均値テキスト"/>
        <xdr:cNvSpPr txBox="1"/>
      </xdr:nvSpPr>
      <xdr:spPr>
        <a:xfrm>
          <a:off x="22212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03" name="フローチャート : 判断 802"/>
        <xdr:cNvSpPr/>
      </xdr:nvSpPr>
      <xdr:spPr>
        <a:xfrm>
          <a:off x="22110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804" name="直線コネクタ 803"/>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88900</xdr:rowOff>
    </xdr:from>
    <xdr:to>
      <xdr:col>31</xdr:col>
      <xdr:colOff>85725</xdr:colOff>
      <xdr:row>59</xdr:row>
      <xdr:rowOff>19050</xdr:rowOff>
    </xdr:to>
    <xdr:sp macro="" textlink="">
      <xdr:nvSpPr>
        <xdr:cNvPr id="805" name="フローチャート : 判断 804"/>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806" name="テキスト ボックス 805"/>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807" name="直線コネクタ 806"/>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88900</xdr:rowOff>
    </xdr:from>
    <xdr:to>
      <xdr:col>29</xdr:col>
      <xdr:colOff>568325</xdr:colOff>
      <xdr:row>59</xdr:row>
      <xdr:rowOff>19050</xdr:rowOff>
    </xdr:to>
    <xdr:sp macro="" textlink="">
      <xdr:nvSpPr>
        <xdr:cNvPr id="808" name="フローチャート : 判断 807"/>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809" name="テキスト ボックス 808"/>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810" name="直線コネクタ 809"/>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88900</xdr:rowOff>
    </xdr:from>
    <xdr:to>
      <xdr:col>28</xdr:col>
      <xdr:colOff>365125</xdr:colOff>
      <xdr:row>59</xdr:row>
      <xdr:rowOff>19050</xdr:rowOff>
    </xdr:to>
    <xdr:sp macro="" textlink="">
      <xdr:nvSpPr>
        <xdr:cNvPr id="811" name="フローチャート : 判断 810"/>
        <xdr:cNvSpPr/>
      </xdr:nvSpPr>
      <xdr:spPr>
        <a:xfrm>
          <a:off x="19494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812" name="テキスト ボックス 811"/>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43180</xdr:rowOff>
    </xdr:from>
    <xdr:to>
      <xdr:col>27</xdr:col>
      <xdr:colOff>161925</xdr:colOff>
      <xdr:row>50</xdr:row>
      <xdr:rowOff>144780</xdr:rowOff>
    </xdr:to>
    <xdr:sp macro="" textlink="">
      <xdr:nvSpPr>
        <xdr:cNvPr id="813" name="フローチャート : 判断 812"/>
        <xdr:cNvSpPr/>
      </xdr:nvSpPr>
      <xdr:spPr>
        <a:xfrm>
          <a:off x="18605500" y="8615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48</xdr:row>
      <xdr:rowOff>161307</xdr:rowOff>
    </xdr:from>
    <xdr:ext cx="378565" cy="259045"/>
    <xdr:sp macro="" textlink="">
      <xdr:nvSpPr>
        <xdr:cNvPr id="814" name="テキスト ボックス 813"/>
        <xdr:cNvSpPr txBox="1"/>
      </xdr:nvSpPr>
      <xdr:spPr>
        <a:xfrm>
          <a:off x="18467017" y="8390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20" name="円/楕円 819"/>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124477</xdr:rowOff>
    </xdr:from>
    <xdr:ext cx="249299" cy="259045"/>
    <xdr:sp macro="" textlink="">
      <xdr:nvSpPr>
        <xdr:cNvPr id="821" name="前年度繰上充用金該当値テキスト"/>
        <xdr:cNvSpPr txBox="1"/>
      </xdr:nvSpPr>
      <xdr:spPr>
        <a:xfrm>
          <a:off x="22212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822" name="円/楕円 821"/>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35577</xdr:rowOff>
    </xdr:from>
    <xdr:ext cx="249299" cy="259045"/>
    <xdr:sp macro="" textlink="">
      <xdr:nvSpPr>
        <xdr:cNvPr id="823" name="テキスト ボックス 822"/>
        <xdr:cNvSpPr txBox="1"/>
      </xdr:nvSpPr>
      <xdr:spPr>
        <a:xfrm>
          <a:off x="21198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824" name="円/楕円 823"/>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35577</xdr:rowOff>
    </xdr:from>
    <xdr:ext cx="249299" cy="259045"/>
    <xdr:sp macro="" textlink="">
      <xdr:nvSpPr>
        <xdr:cNvPr id="825" name="テキスト ボックス 824"/>
        <xdr:cNvSpPr txBox="1"/>
      </xdr:nvSpPr>
      <xdr:spPr>
        <a:xfrm>
          <a:off x="20309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826" name="円/楕円 825"/>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35577</xdr:rowOff>
    </xdr:from>
    <xdr:ext cx="249299" cy="259045"/>
    <xdr:sp macro="" textlink="">
      <xdr:nvSpPr>
        <xdr:cNvPr id="827" name="テキスト ボックス 826"/>
        <xdr:cNvSpPr txBox="1"/>
      </xdr:nvSpPr>
      <xdr:spPr>
        <a:xfrm>
          <a:off x="19420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828" name="円/楕円 827"/>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829" name="テキスト ボックス 828"/>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0" name="正方形/長方形 8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1" name="正方形/長方形 83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2" name="テキスト ボックス 83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smtClean="0">
              <a:solidFill>
                <a:schemeClr val="dk1"/>
              </a:solidFill>
              <a:latin typeface="+mn-lt"/>
              <a:ea typeface="+mn-ea"/>
              <a:cs typeface="+mn-cs"/>
            </a:rPr>
            <a:t>・消防費は、住民一人当たり１１３，１５２円となっている。決算額全体でみると、消防費のうち一部事務組合への負担金が平成２６年度から増高していることが要因となっている。これは、消防署職員の採用の増によるにものである。 </a:t>
          </a:r>
        </a:p>
        <a:p>
          <a:r>
            <a:rPr lang="ja-JP" altLang="en-US" sz="1100" b="0" i="0" u="none" strike="noStrike" baseline="0" smtClean="0">
              <a:solidFill>
                <a:schemeClr val="dk1"/>
              </a:solidFill>
              <a:latin typeface="+mn-lt"/>
              <a:ea typeface="+mn-ea"/>
              <a:cs typeface="+mn-cs"/>
            </a:rPr>
            <a:t>・教育費が住民一人当たり２８６，４５６円となっており、類似団体平均に比べ増加している。これは統合横浜小学校建設事業費の増にによるものである。</a:t>
          </a:r>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青森県横浜町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近年は地方交付税の増及び電源立地地域対策交付金のハード・ソフト事業への充当などにより安定した財政運営が出来、基金の増加へと繋がっていった。今後も税収確保対策等の歳入の確保及び新規事業の抑制等といった歳出の削減を徹底し、起債及び基金に頼ることのないようなお一層の財政の健全化を図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青森県横浜町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・各会計とも赤字になることなく推移している。今後も安定した財政運営を図る。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x14ac:dyDescent="0.15">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5158112</v>
      </c>
      <c r="BO4" s="379"/>
      <c r="BP4" s="379"/>
      <c r="BQ4" s="379"/>
      <c r="BR4" s="379"/>
      <c r="BS4" s="379"/>
      <c r="BT4" s="379"/>
      <c r="BU4" s="380"/>
      <c r="BV4" s="378">
        <v>4346601</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1.3</v>
      </c>
      <c r="CU4" s="385"/>
      <c r="CV4" s="385"/>
      <c r="CW4" s="385"/>
      <c r="CX4" s="385"/>
      <c r="CY4" s="385"/>
      <c r="CZ4" s="385"/>
      <c r="DA4" s="386"/>
      <c r="DB4" s="384">
        <v>2.4</v>
      </c>
      <c r="DC4" s="385"/>
      <c r="DD4" s="385"/>
      <c r="DE4" s="385"/>
      <c r="DF4" s="385"/>
      <c r="DG4" s="385"/>
      <c r="DH4" s="385"/>
      <c r="DI4" s="386"/>
      <c r="DJ4" s="137"/>
      <c r="DK4" s="137"/>
      <c r="DL4" s="137"/>
      <c r="DM4" s="137"/>
      <c r="DN4" s="137"/>
      <c r="DO4" s="137"/>
    </row>
    <row r="5" spans="1:119" ht="18.75" customHeight="1" x14ac:dyDescent="0.15">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5106560</v>
      </c>
      <c r="BO5" s="416"/>
      <c r="BP5" s="416"/>
      <c r="BQ5" s="416"/>
      <c r="BR5" s="416"/>
      <c r="BS5" s="416"/>
      <c r="BT5" s="416"/>
      <c r="BU5" s="417"/>
      <c r="BV5" s="415">
        <v>4289118</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82</v>
      </c>
      <c r="CU5" s="413"/>
      <c r="CV5" s="413"/>
      <c r="CW5" s="413"/>
      <c r="CX5" s="413"/>
      <c r="CY5" s="413"/>
      <c r="CZ5" s="413"/>
      <c r="DA5" s="414"/>
      <c r="DB5" s="412">
        <v>87.4</v>
      </c>
      <c r="DC5" s="413"/>
      <c r="DD5" s="413"/>
      <c r="DE5" s="413"/>
      <c r="DF5" s="413"/>
      <c r="DG5" s="413"/>
      <c r="DH5" s="413"/>
      <c r="DI5" s="414"/>
      <c r="DJ5" s="137"/>
      <c r="DK5" s="137"/>
      <c r="DL5" s="137"/>
      <c r="DM5" s="137"/>
      <c r="DN5" s="137"/>
      <c r="DO5" s="137"/>
    </row>
    <row r="6" spans="1:119" ht="18.75" customHeight="1" x14ac:dyDescent="0.15">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51552</v>
      </c>
      <c r="BO6" s="416"/>
      <c r="BP6" s="416"/>
      <c r="BQ6" s="416"/>
      <c r="BR6" s="416"/>
      <c r="BS6" s="416"/>
      <c r="BT6" s="416"/>
      <c r="BU6" s="417"/>
      <c r="BV6" s="415">
        <v>57483</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86.2</v>
      </c>
      <c r="CU6" s="453"/>
      <c r="CV6" s="453"/>
      <c r="CW6" s="453"/>
      <c r="CX6" s="453"/>
      <c r="CY6" s="453"/>
      <c r="CZ6" s="453"/>
      <c r="DA6" s="454"/>
      <c r="DB6" s="452">
        <v>92.3</v>
      </c>
      <c r="DC6" s="453"/>
      <c r="DD6" s="453"/>
      <c r="DE6" s="453"/>
      <c r="DF6" s="453"/>
      <c r="DG6" s="453"/>
      <c r="DH6" s="453"/>
      <c r="DI6" s="454"/>
      <c r="DJ6" s="137"/>
      <c r="DK6" s="137"/>
      <c r="DL6" s="137"/>
      <c r="DM6" s="137"/>
      <c r="DN6" s="137"/>
      <c r="DO6" s="137"/>
    </row>
    <row r="7" spans="1:119" ht="18.75" customHeight="1" x14ac:dyDescent="0.15">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77</v>
      </c>
      <c r="AV7" s="448"/>
      <c r="AW7" s="448"/>
      <c r="AX7" s="448"/>
      <c r="AY7" s="449" t="s">
        <v>88</v>
      </c>
      <c r="AZ7" s="450"/>
      <c r="BA7" s="450"/>
      <c r="BB7" s="450"/>
      <c r="BC7" s="450"/>
      <c r="BD7" s="450"/>
      <c r="BE7" s="450"/>
      <c r="BF7" s="450"/>
      <c r="BG7" s="450"/>
      <c r="BH7" s="450"/>
      <c r="BI7" s="450"/>
      <c r="BJ7" s="450"/>
      <c r="BK7" s="450"/>
      <c r="BL7" s="450"/>
      <c r="BM7" s="451"/>
      <c r="BN7" s="415">
        <v>19883</v>
      </c>
      <c r="BO7" s="416"/>
      <c r="BP7" s="416"/>
      <c r="BQ7" s="416"/>
      <c r="BR7" s="416"/>
      <c r="BS7" s="416"/>
      <c r="BT7" s="416"/>
      <c r="BU7" s="417"/>
      <c r="BV7" s="415">
        <v>2431</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2348029</v>
      </c>
      <c r="CU7" s="416"/>
      <c r="CV7" s="416"/>
      <c r="CW7" s="416"/>
      <c r="CX7" s="416"/>
      <c r="CY7" s="416"/>
      <c r="CZ7" s="416"/>
      <c r="DA7" s="417"/>
      <c r="DB7" s="415">
        <v>2303003</v>
      </c>
      <c r="DC7" s="416"/>
      <c r="DD7" s="416"/>
      <c r="DE7" s="416"/>
      <c r="DF7" s="416"/>
      <c r="DG7" s="416"/>
      <c r="DH7" s="416"/>
      <c r="DI7" s="417"/>
      <c r="DJ7" s="137"/>
      <c r="DK7" s="137"/>
      <c r="DL7" s="137"/>
      <c r="DM7" s="137"/>
      <c r="DN7" s="137"/>
      <c r="DO7" s="137"/>
    </row>
    <row r="8" spans="1:119" ht="18.75" customHeight="1" thickBot="1" x14ac:dyDescent="0.2">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77</v>
      </c>
      <c r="AV8" s="448"/>
      <c r="AW8" s="448"/>
      <c r="AX8" s="448"/>
      <c r="AY8" s="449" t="s">
        <v>91</v>
      </c>
      <c r="AZ8" s="450"/>
      <c r="BA8" s="450"/>
      <c r="BB8" s="450"/>
      <c r="BC8" s="450"/>
      <c r="BD8" s="450"/>
      <c r="BE8" s="450"/>
      <c r="BF8" s="450"/>
      <c r="BG8" s="450"/>
      <c r="BH8" s="450"/>
      <c r="BI8" s="450"/>
      <c r="BJ8" s="450"/>
      <c r="BK8" s="450"/>
      <c r="BL8" s="450"/>
      <c r="BM8" s="451"/>
      <c r="BN8" s="415">
        <v>31669</v>
      </c>
      <c r="BO8" s="416"/>
      <c r="BP8" s="416"/>
      <c r="BQ8" s="416"/>
      <c r="BR8" s="416"/>
      <c r="BS8" s="416"/>
      <c r="BT8" s="416"/>
      <c r="BU8" s="417"/>
      <c r="BV8" s="415">
        <v>55052</v>
      </c>
      <c r="BW8" s="416"/>
      <c r="BX8" s="416"/>
      <c r="BY8" s="416"/>
      <c r="BZ8" s="416"/>
      <c r="CA8" s="416"/>
      <c r="CB8" s="416"/>
      <c r="CC8" s="417"/>
      <c r="CD8" s="418" t="s">
        <v>92</v>
      </c>
      <c r="CE8" s="419"/>
      <c r="CF8" s="419"/>
      <c r="CG8" s="419"/>
      <c r="CH8" s="419"/>
      <c r="CI8" s="419"/>
      <c r="CJ8" s="419"/>
      <c r="CK8" s="419"/>
      <c r="CL8" s="419"/>
      <c r="CM8" s="419"/>
      <c r="CN8" s="419"/>
      <c r="CO8" s="419"/>
      <c r="CP8" s="419"/>
      <c r="CQ8" s="419"/>
      <c r="CR8" s="419"/>
      <c r="CS8" s="420"/>
      <c r="CT8" s="455">
        <v>0.22</v>
      </c>
      <c r="CU8" s="456"/>
      <c r="CV8" s="456"/>
      <c r="CW8" s="456"/>
      <c r="CX8" s="456"/>
      <c r="CY8" s="456"/>
      <c r="CZ8" s="456"/>
      <c r="DA8" s="457"/>
      <c r="DB8" s="455">
        <v>0.21</v>
      </c>
      <c r="DC8" s="456"/>
      <c r="DD8" s="456"/>
      <c r="DE8" s="456"/>
      <c r="DF8" s="456"/>
      <c r="DG8" s="456"/>
      <c r="DH8" s="456"/>
      <c r="DI8" s="457"/>
      <c r="DJ8" s="137"/>
      <c r="DK8" s="137"/>
      <c r="DL8" s="137"/>
      <c r="DM8" s="137"/>
      <c r="DN8" s="137"/>
      <c r="DO8" s="137"/>
    </row>
    <row r="9" spans="1:119" ht="18.75" customHeight="1" thickBot="1" x14ac:dyDescent="0.2">
      <c r="A9" s="138"/>
      <c r="B9" s="409" t="s">
        <v>93</v>
      </c>
      <c r="C9" s="410"/>
      <c r="D9" s="410"/>
      <c r="E9" s="410"/>
      <c r="F9" s="410"/>
      <c r="G9" s="410"/>
      <c r="H9" s="410"/>
      <c r="I9" s="410"/>
      <c r="J9" s="410"/>
      <c r="K9" s="458"/>
      <c r="L9" s="459" t="s">
        <v>94</v>
      </c>
      <c r="M9" s="460"/>
      <c r="N9" s="460"/>
      <c r="O9" s="460"/>
      <c r="P9" s="460"/>
      <c r="Q9" s="461"/>
      <c r="R9" s="462">
        <v>4535</v>
      </c>
      <c r="S9" s="463"/>
      <c r="T9" s="463"/>
      <c r="U9" s="463"/>
      <c r="V9" s="464"/>
      <c r="W9" s="372" t="s">
        <v>95</v>
      </c>
      <c r="X9" s="373"/>
      <c r="Y9" s="373"/>
      <c r="Z9" s="373"/>
      <c r="AA9" s="373"/>
      <c r="AB9" s="373"/>
      <c r="AC9" s="373"/>
      <c r="AD9" s="373"/>
      <c r="AE9" s="373"/>
      <c r="AF9" s="373"/>
      <c r="AG9" s="373"/>
      <c r="AH9" s="373"/>
      <c r="AI9" s="373"/>
      <c r="AJ9" s="373"/>
      <c r="AK9" s="373"/>
      <c r="AL9" s="374"/>
      <c r="AM9" s="444" t="s">
        <v>96</v>
      </c>
      <c r="AN9" s="445"/>
      <c r="AO9" s="445"/>
      <c r="AP9" s="445"/>
      <c r="AQ9" s="445"/>
      <c r="AR9" s="445"/>
      <c r="AS9" s="445"/>
      <c r="AT9" s="446"/>
      <c r="AU9" s="447" t="s">
        <v>77</v>
      </c>
      <c r="AV9" s="448"/>
      <c r="AW9" s="448"/>
      <c r="AX9" s="448"/>
      <c r="AY9" s="449" t="s">
        <v>97</v>
      </c>
      <c r="AZ9" s="450"/>
      <c r="BA9" s="450"/>
      <c r="BB9" s="450"/>
      <c r="BC9" s="450"/>
      <c r="BD9" s="450"/>
      <c r="BE9" s="450"/>
      <c r="BF9" s="450"/>
      <c r="BG9" s="450"/>
      <c r="BH9" s="450"/>
      <c r="BI9" s="450"/>
      <c r="BJ9" s="450"/>
      <c r="BK9" s="450"/>
      <c r="BL9" s="450"/>
      <c r="BM9" s="451"/>
      <c r="BN9" s="415">
        <v>-23383</v>
      </c>
      <c r="BO9" s="416"/>
      <c r="BP9" s="416"/>
      <c r="BQ9" s="416"/>
      <c r="BR9" s="416"/>
      <c r="BS9" s="416"/>
      <c r="BT9" s="416"/>
      <c r="BU9" s="417"/>
      <c r="BV9" s="415">
        <v>-46455</v>
      </c>
      <c r="BW9" s="416"/>
      <c r="BX9" s="416"/>
      <c r="BY9" s="416"/>
      <c r="BZ9" s="416"/>
      <c r="CA9" s="416"/>
      <c r="CB9" s="416"/>
      <c r="CC9" s="417"/>
      <c r="CD9" s="418" t="s">
        <v>98</v>
      </c>
      <c r="CE9" s="419"/>
      <c r="CF9" s="419"/>
      <c r="CG9" s="419"/>
      <c r="CH9" s="419"/>
      <c r="CI9" s="419"/>
      <c r="CJ9" s="419"/>
      <c r="CK9" s="419"/>
      <c r="CL9" s="419"/>
      <c r="CM9" s="419"/>
      <c r="CN9" s="419"/>
      <c r="CO9" s="419"/>
      <c r="CP9" s="419"/>
      <c r="CQ9" s="419"/>
      <c r="CR9" s="419"/>
      <c r="CS9" s="420"/>
      <c r="CT9" s="412">
        <v>8.4</v>
      </c>
      <c r="CU9" s="413"/>
      <c r="CV9" s="413"/>
      <c r="CW9" s="413"/>
      <c r="CX9" s="413"/>
      <c r="CY9" s="413"/>
      <c r="CZ9" s="413"/>
      <c r="DA9" s="414"/>
      <c r="DB9" s="412">
        <v>9.6999999999999993</v>
      </c>
      <c r="DC9" s="413"/>
      <c r="DD9" s="413"/>
      <c r="DE9" s="413"/>
      <c r="DF9" s="413"/>
      <c r="DG9" s="413"/>
      <c r="DH9" s="413"/>
      <c r="DI9" s="414"/>
      <c r="DJ9" s="137"/>
      <c r="DK9" s="137"/>
      <c r="DL9" s="137"/>
      <c r="DM9" s="137"/>
      <c r="DN9" s="137"/>
      <c r="DO9" s="137"/>
    </row>
    <row r="10" spans="1:119" ht="18.75" customHeight="1" thickBot="1" x14ac:dyDescent="0.2">
      <c r="A10" s="138"/>
      <c r="B10" s="409"/>
      <c r="C10" s="410"/>
      <c r="D10" s="410"/>
      <c r="E10" s="410"/>
      <c r="F10" s="410"/>
      <c r="G10" s="410"/>
      <c r="H10" s="410"/>
      <c r="I10" s="410"/>
      <c r="J10" s="410"/>
      <c r="K10" s="458"/>
      <c r="L10" s="465" t="s">
        <v>99</v>
      </c>
      <c r="M10" s="445"/>
      <c r="N10" s="445"/>
      <c r="O10" s="445"/>
      <c r="P10" s="445"/>
      <c r="Q10" s="446"/>
      <c r="R10" s="466">
        <v>4881</v>
      </c>
      <c r="S10" s="467"/>
      <c r="T10" s="467"/>
      <c r="U10" s="467"/>
      <c r="V10" s="468"/>
      <c r="W10" s="403"/>
      <c r="X10" s="404"/>
      <c r="Y10" s="404"/>
      <c r="Z10" s="404"/>
      <c r="AA10" s="404"/>
      <c r="AB10" s="404"/>
      <c r="AC10" s="404"/>
      <c r="AD10" s="404"/>
      <c r="AE10" s="404"/>
      <c r="AF10" s="404"/>
      <c r="AG10" s="404"/>
      <c r="AH10" s="404"/>
      <c r="AI10" s="404"/>
      <c r="AJ10" s="404"/>
      <c r="AK10" s="404"/>
      <c r="AL10" s="407"/>
      <c r="AM10" s="444" t="s">
        <v>100</v>
      </c>
      <c r="AN10" s="445"/>
      <c r="AO10" s="445"/>
      <c r="AP10" s="445"/>
      <c r="AQ10" s="445"/>
      <c r="AR10" s="445"/>
      <c r="AS10" s="445"/>
      <c r="AT10" s="446"/>
      <c r="AU10" s="447" t="s">
        <v>101</v>
      </c>
      <c r="AV10" s="448"/>
      <c r="AW10" s="448"/>
      <c r="AX10" s="448"/>
      <c r="AY10" s="449" t="s">
        <v>102</v>
      </c>
      <c r="AZ10" s="450"/>
      <c r="BA10" s="450"/>
      <c r="BB10" s="450"/>
      <c r="BC10" s="450"/>
      <c r="BD10" s="450"/>
      <c r="BE10" s="450"/>
      <c r="BF10" s="450"/>
      <c r="BG10" s="450"/>
      <c r="BH10" s="450"/>
      <c r="BI10" s="450"/>
      <c r="BJ10" s="450"/>
      <c r="BK10" s="450"/>
      <c r="BL10" s="450"/>
      <c r="BM10" s="451"/>
      <c r="BN10" s="415">
        <v>355306</v>
      </c>
      <c r="BO10" s="416"/>
      <c r="BP10" s="416"/>
      <c r="BQ10" s="416"/>
      <c r="BR10" s="416"/>
      <c r="BS10" s="416"/>
      <c r="BT10" s="416"/>
      <c r="BU10" s="417"/>
      <c r="BV10" s="415">
        <v>301546</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107</v>
      </c>
      <c r="AV11" s="448"/>
      <c r="AW11" s="448"/>
      <c r="AX11" s="448"/>
      <c r="AY11" s="449" t="s">
        <v>108</v>
      </c>
      <c r="AZ11" s="450"/>
      <c r="BA11" s="450"/>
      <c r="BB11" s="450"/>
      <c r="BC11" s="450"/>
      <c r="BD11" s="450"/>
      <c r="BE11" s="450"/>
      <c r="BF11" s="450"/>
      <c r="BG11" s="450"/>
      <c r="BH11" s="450"/>
      <c r="BI11" s="450"/>
      <c r="BJ11" s="450"/>
      <c r="BK11" s="450"/>
      <c r="BL11" s="450"/>
      <c r="BM11" s="451"/>
      <c r="BN11" s="415" t="s">
        <v>109</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x14ac:dyDescent="0.15">
      <c r="A12" s="138"/>
      <c r="B12" s="475" t="s">
        <v>111</v>
      </c>
      <c r="C12" s="476"/>
      <c r="D12" s="476"/>
      <c r="E12" s="476"/>
      <c r="F12" s="476"/>
      <c r="G12" s="476"/>
      <c r="H12" s="476"/>
      <c r="I12" s="476"/>
      <c r="J12" s="476"/>
      <c r="K12" s="477"/>
      <c r="L12" s="484" t="s">
        <v>112</v>
      </c>
      <c r="M12" s="485"/>
      <c r="N12" s="485"/>
      <c r="O12" s="485"/>
      <c r="P12" s="485"/>
      <c r="Q12" s="486"/>
      <c r="R12" s="487">
        <v>4775</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77</v>
      </c>
      <c r="AV12" s="448"/>
      <c r="AW12" s="448"/>
      <c r="AX12" s="448"/>
      <c r="AY12" s="449" t="s">
        <v>116</v>
      </c>
      <c r="AZ12" s="450"/>
      <c r="BA12" s="450"/>
      <c r="BB12" s="450"/>
      <c r="BC12" s="450"/>
      <c r="BD12" s="450"/>
      <c r="BE12" s="450"/>
      <c r="BF12" s="450"/>
      <c r="BG12" s="450"/>
      <c r="BH12" s="450"/>
      <c r="BI12" s="450"/>
      <c r="BJ12" s="450"/>
      <c r="BK12" s="450"/>
      <c r="BL12" s="450"/>
      <c r="BM12" s="451"/>
      <c r="BN12" s="415" t="s">
        <v>109</v>
      </c>
      <c r="BO12" s="416"/>
      <c r="BP12" s="416"/>
      <c r="BQ12" s="416"/>
      <c r="BR12" s="416"/>
      <c r="BS12" s="416"/>
      <c r="BT12" s="416"/>
      <c r="BU12" s="417"/>
      <c r="BV12" s="415" t="s">
        <v>109</v>
      </c>
      <c r="BW12" s="416"/>
      <c r="BX12" s="416"/>
      <c r="BY12" s="416"/>
      <c r="BZ12" s="416"/>
      <c r="CA12" s="416"/>
      <c r="CB12" s="416"/>
      <c r="CC12" s="417"/>
      <c r="CD12" s="418" t="s">
        <v>117</v>
      </c>
      <c r="CE12" s="419"/>
      <c r="CF12" s="419"/>
      <c r="CG12" s="419"/>
      <c r="CH12" s="419"/>
      <c r="CI12" s="419"/>
      <c r="CJ12" s="419"/>
      <c r="CK12" s="419"/>
      <c r="CL12" s="419"/>
      <c r="CM12" s="419"/>
      <c r="CN12" s="419"/>
      <c r="CO12" s="419"/>
      <c r="CP12" s="419"/>
      <c r="CQ12" s="419"/>
      <c r="CR12" s="419"/>
      <c r="CS12" s="420"/>
      <c r="CT12" s="455" t="s">
        <v>109</v>
      </c>
      <c r="CU12" s="456"/>
      <c r="CV12" s="456"/>
      <c r="CW12" s="456"/>
      <c r="CX12" s="456"/>
      <c r="CY12" s="456"/>
      <c r="CZ12" s="456"/>
      <c r="DA12" s="457"/>
      <c r="DB12" s="455" t="s">
        <v>109</v>
      </c>
      <c r="DC12" s="456"/>
      <c r="DD12" s="456"/>
      <c r="DE12" s="456"/>
      <c r="DF12" s="456"/>
      <c r="DG12" s="456"/>
      <c r="DH12" s="456"/>
      <c r="DI12" s="457"/>
      <c r="DJ12" s="137"/>
      <c r="DK12" s="137"/>
      <c r="DL12" s="137"/>
      <c r="DM12" s="137"/>
      <c r="DN12" s="137"/>
      <c r="DO12" s="137"/>
    </row>
    <row r="13" spans="1:119" ht="18.75" customHeight="1" x14ac:dyDescent="0.15">
      <c r="A13" s="138"/>
      <c r="B13" s="478"/>
      <c r="C13" s="479"/>
      <c r="D13" s="479"/>
      <c r="E13" s="479"/>
      <c r="F13" s="479"/>
      <c r="G13" s="479"/>
      <c r="H13" s="479"/>
      <c r="I13" s="479"/>
      <c r="J13" s="479"/>
      <c r="K13" s="480"/>
      <c r="L13" s="148"/>
      <c r="M13" s="503" t="s">
        <v>118</v>
      </c>
      <c r="N13" s="504"/>
      <c r="O13" s="504"/>
      <c r="P13" s="504"/>
      <c r="Q13" s="505"/>
      <c r="R13" s="496">
        <v>4754</v>
      </c>
      <c r="S13" s="497"/>
      <c r="T13" s="497"/>
      <c r="U13" s="497"/>
      <c r="V13" s="498"/>
      <c r="W13" s="431" t="s">
        <v>119</v>
      </c>
      <c r="X13" s="432"/>
      <c r="Y13" s="432"/>
      <c r="Z13" s="432"/>
      <c r="AA13" s="432"/>
      <c r="AB13" s="422"/>
      <c r="AC13" s="466">
        <v>726</v>
      </c>
      <c r="AD13" s="467"/>
      <c r="AE13" s="467"/>
      <c r="AF13" s="467"/>
      <c r="AG13" s="506"/>
      <c r="AH13" s="466">
        <v>738</v>
      </c>
      <c r="AI13" s="467"/>
      <c r="AJ13" s="467"/>
      <c r="AK13" s="467"/>
      <c r="AL13" s="468"/>
      <c r="AM13" s="444" t="s">
        <v>120</v>
      </c>
      <c r="AN13" s="445"/>
      <c r="AO13" s="445"/>
      <c r="AP13" s="445"/>
      <c r="AQ13" s="445"/>
      <c r="AR13" s="445"/>
      <c r="AS13" s="445"/>
      <c r="AT13" s="446"/>
      <c r="AU13" s="447" t="s">
        <v>101</v>
      </c>
      <c r="AV13" s="448"/>
      <c r="AW13" s="448"/>
      <c r="AX13" s="448"/>
      <c r="AY13" s="449" t="s">
        <v>121</v>
      </c>
      <c r="AZ13" s="450"/>
      <c r="BA13" s="450"/>
      <c r="BB13" s="450"/>
      <c r="BC13" s="450"/>
      <c r="BD13" s="450"/>
      <c r="BE13" s="450"/>
      <c r="BF13" s="450"/>
      <c r="BG13" s="450"/>
      <c r="BH13" s="450"/>
      <c r="BI13" s="450"/>
      <c r="BJ13" s="450"/>
      <c r="BK13" s="450"/>
      <c r="BL13" s="450"/>
      <c r="BM13" s="451"/>
      <c r="BN13" s="415">
        <v>331923</v>
      </c>
      <c r="BO13" s="416"/>
      <c r="BP13" s="416"/>
      <c r="BQ13" s="416"/>
      <c r="BR13" s="416"/>
      <c r="BS13" s="416"/>
      <c r="BT13" s="416"/>
      <c r="BU13" s="417"/>
      <c r="BV13" s="415">
        <v>255091</v>
      </c>
      <c r="BW13" s="416"/>
      <c r="BX13" s="416"/>
      <c r="BY13" s="416"/>
      <c r="BZ13" s="416"/>
      <c r="CA13" s="416"/>
      <c r="CB13" s="416"/>
      <c r="CC13" s="417"/>
      <c r="CD13" s="418" t="s">
        <v>122</v>
      </c>
      <c r="CE13" s="419"/>
      <c r="CF13" s="419"/>
      <c r="CG13" s="419"/>
      <c r="CH13" s="419"/>
      <c r="CI13" s="419"/>
      <c r="CJ13" s="419"/>
      <c r="CK13" s="419"/>
      <c r="CL13" s="419"/>
      <c r="CM13" s="419"/>
      <c r="CN13" s="419"/>
      <c r="CO13" s="419"/>
      <c r="CP13" s="419"/>
      <c r="CQ13" s="419"/>
      <c r="CR13" s="419"/>
      <c r="CS13" s="420"/>
      <c r="CT13" s="412">
        <v>5.5</v>
      </c>
      <c r="CU13" s="413"/>
      <c r="CV13" s="413"/>
      <c r="CW13" s="413"/>
      <c r="CX13" s="413"/>
      <c r="CY13" s="413"/>
      <c r="CZ13" s="413"/>
      <c r="DA13" s="414"/>
      <c r="DB13" s="412">
        <v>6.6</v>
      </c>
      <c r="DC13" s="413"/>
      <c r="DD13" s="413"/>
      <c r="DE13" s="413"/>
      <c r="DF13" s="413"/>
      <c r="DG13" s="413"/>
      <c r="DH13" s="413"/>
      <c r="DI13" s="414"/>
      <c r="DJ13" s="137"/>
      <c r="DK13" s="137"/>
      <c r="DL13" s="137"/>
      <c r="DM13" s="137"/>
      <c r="DN13" s="137"/>
      <c r="DO13" s="137"/>
    </row>
    <row r="14" spans="1:119" ht="18.75" customHeight="1" thickBot="1" x14ac:dyDescent="0.2">
      <c r="A14" s="138"/>
      <c r="B14" s="478"/>
      <c r="C14" s="479"/>
      <c r="D14" s="479"/>
      <c r="E14" s="479"/>
      <c r="F14" s="479"/>
      <c r="G14" s="479"/>
      <c r="H14" s="479"/>
      <c r="I14" s="479"/>
      <c r="J14" s="479"/>
      <c r="K14" s="480"/>
      <c r="L14" s="493" t="s">
        <v>123</v>
      </c>
      <c r="M14" s="494"/>
      <c r="N14" s="494"/>
      <c r="O14" s="494"/>
      <c r="P14" s="494"/>
      <c r="Q14" s="495"/>
      <c r="R14" s="496">
        <v>4832</v>
      </c>
      <c r="S14" s="497"/>
      <c r="T14" s="497"/>
      <c r="U14" s="497"/>
      <c r="V14" s="498"/>
      <c r="W14" s="405"/>
      <c r="X14" s="406"/>
      <c r="Y14" s="406"/>
      <c r="Z14" s="406"/>
      <c r="AA14" s="406"/>
      <c r="AB14" s="395"/>
      <c r="AC14" s="499">
        <v>29.3</v>
      </c>
      <c r="AD14" s="500"/>
      <c r="AE14" s="500"/>
      <c r="AF14" s="500"/>
      <c r="AG14" s="501"/>
      <c r="AH14" s="499">
        <v>29.2</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124</v>
      </c>
      <c r="CE14" s="508"/>
      <c r="CF14" s="508"/>
      <c r="CG14" s="508"/>
      <c r="CH14" s="508"/>
      <c r="CI14" s="508"/>
      <c r="CJ14" s="508"/>
      <c r="CK14" s="508"/>
      <c r="CL14" s="508"/>
      <c r="CM14" s="508"/>
      <c r="CN14" s="508"/>
      <c r="CO14" s="508"/>
      <c r="CP14" s="508"/>
      <c r="CQ14" s="508"/>
      <c r="CR14" s="508"/>
      <c r="CS14" s="509"/>
      <c r="CT14" s="510" t="s">
        <v>109</v>
      </c>
      <c r="CU14" s="511"/>
      <c r="CV14" s="511"/>
      <c r="CW14" s="511"/>
      <c r="CX14" s="511"/>
      <c r="CY14" s="511"/>
      <c r="CZ14" s="511"/>
      <c r="DA14" s="512"/>
      <c r="DB14" s="510" t="s">
        <v>109</v>
      </c>
      <c r="DC14" s="511"/>
      <c r="DD14" s="511"/>
      <c r="DE14" s="511"/>
      <c r="DF14" s="511"/>
      <c r="DG14" s="511"/>
      <c r="DH14" s="511"/>
      <c r="DI14" s="512"/>
      <c r="DJ14" s="137"/>
      <c r="DK14" s="137"/>
      <c r="DL14" s="137"/>
      <c r="DM14" s="137"/>
      <c r="DN14" s="137"/>
      <c r="DO14" s="137"/>
    </row>
    <row r="15" spans="1:119" ht="18.75" customHeight="1" x14ac:dyDescent="0.15">
      <c r="A15" s="138"/>
      <c r="B15" s="478"/>
      <c r="C15" s="479"/>
      <c r="D15" s="479"/>
      <c r="E15" s="479"/>
      <c r="F15" s="479"/>
      <c r="G15" s="479"/>
      <c r="H15" s="479"/>
      <c r="I15" s="479"/>
      <c r="J15" s="479"/>
      <c r="K15" s="480"/>
      <c r="L15" s="148"/>
      <c r="M15" s="503" t="s">
        <v>118</v>
      </c>
      <c r="N15" s="504"/>
      <c r="O15" s="504"/>
      <c r="P15" s="504"/>
      <c r="Q15" s="505"/>
      <c r="R15" s="496">
        <v>4823</v>
      </c>
      <c r="S15" s="497"/>
      <c r="T15" s="497"/>
      <c r="U15" s="497"/>
      <c r="V15" s="498"/>
      <c r="W15" s="431" t="s">
        <v>125</v>
      </c>
      <c r="X15" s="432"/>
      <c r="Y15" s="432"/>
      <c r="Z15" s="432"/>
      <c r="AA15" s="432"/>
      <c r="AB15" s="422"/>
      <c r="AC15" s="466">
        <v>681</v>
      </c>
      <c r="AD15" s="467"/>
      <c r="AE15" s="467"/>
      <c r="AF15" s="467"/>
      <c r="AG15" s="506"/>
      <c r="AH15" s="466">
        <v>731</v>
      </c>
      <c r="AI15" s="467"/>
      <c r="AJ15" s="467"/>
      <c r="AK15" s="467"/>
      <c r="AL15" s="468"/>
      <c r="AM15" s="444"/>
      <c r="AN15" s="445"/>
      <c r="AO15" s="445"/>
      <c r="AP15" s="445"/>
      <c r="AQ15" s="445"/>
      <c r="AR15" s="445"/>
      <c r="AS15" s="445"/>
      <c r="AT15" s="446"/>
      <c r="AU15" s="447"/>
      <c r="AV15" s="448"/>
      <c r="AW15" s="448"/>
      <c r="AX15" s="448"/>
      <c r="AY15" s="375" t="s">
        <v>126</v>
      </c>
      <c r="AZ15" s="376"/>
      <c r="BA15" s="376"/>
      <c r="BB15" s="376"/>
      <c r="BC15" s="376"/>
      <c r="BD15" s="376"/>
      <c r="BE15" s="376"/>
      <c r="BF15" s="376"/>
      <c r="BG15" s="376"/>
      <c r="BH15" s="376"/>
      <c r="BI15" s="376"/>
      <c r="BJ15" s="376"/>
      <c r="BK15" s="376"/>
      <c r="BL15" s="376"/>
      <c r="BM15" s="377"/>
      <c r="BN15" s="378">
        <v>473283</v>
      </c>
      <c r="BO15" s="379"/>
      <c r="BP15" s="379"/>
      <c r="BQ15" s="379"/>
      <c r="BR15" s="379"/>
      <c r="BS15" s="379"/>
      <c r="BT15" s="379"/>
      <c r="BU15" s="380"/>
      <c r="BV15" s="378">
        <v>452494</v>
      </c>
      <c r="BW15" s="379"/>
      <c r="BX15" s="379"/>
      <c r="BY15" s="379"/>
      <c r="BZ15" s="379"/>
      <c r="CA15" s="379"/>
      <c r="CB15" s="379"/>
      <c r="CC15" s="380"/>
      <c r="CD15" s="513" t="s">
        <v>127</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78"/>
      <c r="C16" s="479"/>
      <c r="D16" s="479"/>
      <c r="E16" s="479"/>
      <c r="F16" s="479"/>
      <c r="G16" s="479"/>
      <c r="H16" s="479"/>
      <c r="I16" s="479"/>
      <c r="J16" s="479"/>
      <c r="K16" s="480"/>
      <c r="L16" s="493" t="s">
        <v>128</v>
      </c>
      <c r="M16" s="524"/>
      <c r="N16" s="524"/>
      <c r="O16" s="524"/>
      <c r="P16" s="524"/>
      <c r="Q16" s="525"/>
      <c r="R16" s="516" t="s">
        <v>129</v>
      </c>
      <c r="S16" s="517"/>
      <c r="T16" s="517"/>
      <c r="U16" s="517"/>
      <c r="V16" s="518"/>
      <c r="W16" s="405"/>
      <c r="X16" s="406"/>
      <c r="Y16" s="406"/>
      <c r="Z16" s="406"/>
      <c r="AA16" s="406"/>
      <c r="AB16" s="395"/>
      <c r="AC16" s="499">
        <v>27.5</v>
      </c>
      <c r="AD16" s="500"/>
      <c r="AE16" s="500"/>
      <c r="AF16" s="500"/>
      <c r="AG16" s="501"/>
      <c r="AH16" s="499">
        <v>28.9</v>
      </c>
      <c r="AI16" s="500"/>
      <c r="AJ16" s="500"/>
      <c r="AK16" s="500"/>
      <c r="AL16" s="502"/>
      <c r="AM16" s="444"/>
      <c r="AN16" s="445"/>
      <c r="AO16" s="445"/>
      <c r="AP16" s="445"/>
      <c r="AQ16" s="445"/>
      <c r="AR16" s="445"/>
      <c r="AS16" s="445"/>
      <c r="AT16" s="446"/>
      <c r="AU16" s="447"/>
      <c r="AV16" s="448"/>
      <c r="AW16" s="448"/>
      <c r="AX16" s="448"/>
      <c r="AY16" s="449" t="s">
        <v>130</v>
      </c>
      <c r="AZ16" s="450"/>
      <c r="BA16" s="450"/>
      <c r="BB16" s="450"/>
      <c r="BC16" s="450"/>
      <c r="BD16" s="450"/>
      <c r="BE16" s="450"/>
      <c r="BF16" s="450"/>
      <c r="BG16" s="450"/>
      <c r="BH16" s="450"/>
      <c r="BI16" s="450"/>
      <c r="BJ16" s="450"/>
      <c r="BK16" s="450"/>
      <c r="BL16" s="450"/>
      <c r="BM16" s="451"/>
      <c r="BN16" s="415">
        <v>2107417</v>
      </c>
      <c r="BO16" s="416"/>
      <c r="BP16" s="416"/>
      <c r="BQ16" s="416"/>
      <c r="BR16" s="416"/>
      <c r="BS16" s="416"/>
      <c r="BT16" s="416"/>
      <c r="BU16" s="417"/>
      <c r="BV16" s="415">
        <v>2055020</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x14ac:dyDescent="0.2">
      <c r="A17" s="138"/>
      <c r="B17" s="481"/>
      <c r="C17" s="482"/>
      <c r="D17" s="482"/>
      <c r="E17" s="482"/>
      <c r="F17" s="482"/>
      <c r="G17" s="482"/>
      <c r="H17" s="482"/>
      <c r="I17" s="482"/>
      <c r="J17" s="482"/>
      <c r="K17" s="483"/>
      <c r="L17" s="153"/>
      <c r="M17" s="519" t="s">
        <v>131</v>
      </c>
      <c r="N17" s="520"/>
      <c r="O17" s="520"/>
      <c r="P17" s="520"/>
      <c r="Q17" s="521"/>
      <c r="R17" s="516" t="s">
        <v>132</v>
      </c>
      <c r="S17" s="517"/>
      <c r="T17" s="517"/>
      <c r="U17" s="517"/>
      <c r="V17" s="518"/>
      <c r="W17" s="431" t="s">
        <v>133</v>
      </c>
      <c r="X17" s="432"/>
      <c r="Y17" s="432"/>
      <c r="Z17" s="432"/>
      <c r="AA17" s="432"/>
      <c r="AB17" s="422"/>
      <c r="AC17" s="466">
        <v>1069</v>
      </c>
      <c r="AD17" s="467"/>
      <c r="AE17" s="467"/>
      <c r="AF17" s="467"/>
      <c r="AG17" s="506"/>
      <c r="AH17" s="466">
        <v>1044</v>
      </c>
      <c r="AI17" s="467"/>
      <c r="AJ17" s="467"/>
      <c r="AK17" s="467"/>
      <c r="AL17" s="468"/>
      <c r="AM17" s="444"/>
      <c r="AN17" s="445"/>
      <c r="AO17" s="445"/>
      <c r="AP17" s="445"/>
      <c r="AQ17" s="445"/>
      <c r="AR17" s="445"/>
      <c r="AS17" s="445"/>
      <c r="AT17" s="446"/>
      <c r="AU17" s="447"/>
      <c r="AV17" s="448"/>
      <c r="AW17" s="448"/>
      <c r="AX17" s="448"/>
      <c r="AY17" s="449" t="s">
        <v>134</v>
      </c>
      <c r="AZ17" s="450"/>
      <c r="BA17" s="450"/>
      <c r="BB17" s="450"/>
      <c r="BC17" s="450"/>
      <c r="BD17" s="450"/>
      <c r="BE17" s="450"/>
      <c r="BF17" s="450"/>
      <c r="BG17" s="450"/>
      <c r="BH17" s="450"/>
      <c r="BI17" s="450"/>
      <c r="BJ17" s="450"/>
      <c r="BK17" s="450"/>
      <c r="BL17" s="450"/>
      <c r="BM17" s="451"/>
      <c r="BN17" s="415">
        <v>595769</v>
      </c>
      <c r="BO17" s="416"/>
      <c r="BP17" s="416"/>
      <c r="BQ17" s="416"/>
      <c r="BR17" s="416"/>
      <c r="BS17" s="416"/>
      <c r="BT17" s="416"/>
      <c r="BU17" s="417"/>
      <c r="BV17" s="415">
        <v>578957</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x14ac:dyDescent="0.2">
      <c r="A18" s="138"/>
      <c r="B18" s="526" t="s">
        <v>135</v>
      </c>
      <c r="C18" s="458"/>
      <c r="D18" s="458"/>
      <c r="E18" s="527"/>
      <c r="F18" s="527"/>
      <c r="G18" s="527"/>
      <c r="H18" s="527"/>
      <c r="I18" s="527"/>
      <c r="J18" s="527"/>
      <c r="K18" s="527"/>
      <c r="L18" s="528">
        <v>126.38</v>
      </c>
      <c r="M18" s="528"/>
      <c r="N18" s="528"/>
      <c r="O18" s="528"/>
      <c r="P18" s="528"/>
      <c r="Q18" s="528"/>
      <c r="R18" s="529"/>
      <c r="S18" s="529"/>
      <c r="T18" s="529"/>
      <c r="U18" s="529"/>
      <c r="V18" s="530"/>
      <c r="W18" s="433"/>
      <c r="X18" s="434"/>
      <c r="Y18" s="434"/>
      <c r="Z18" s="434"/>
      <c r="AA18" s="434"/>
      <c r="AB18" s="425"/>
      <c r="AC18" s="531">
        <v>43.2</v>
      </c>
      <c r="AD18" s="532"/>
      <c r="AE18" s="532"/>
      <c r="AF18" s="532"/>
      <c r="AG18" s="533"/>
      <c r="AH18" s="531">
        <v>41.3</v>
      </c>
      <c r="AI18" s="532"/>
      <c r="AJ18" s="532"/>
      <c r="AK18" s="532"/>
      <c r="AL18" s="534"/>
      <c r="AM18" s="444"/>
      <c r="AN18" s="445"/>
      <c r="AO18" s="445"/>
      <c r="AP18" s="445"/>
      <c r="AQ18" s="445"/>
      <c r="AR18" s="445"/>
      <c r="AS18" s="445"/>
      <c r="AT18" s="446"/>
      <c r="AU18" s="447"/>
      <c r="AV18" s="448"/>
      <c r="AW18" s="448"/>
      <c r="AX18" s="448"/>
      <c r="AY18" s="449" t="s">
        <v>136</v>
      </c>
      <c r="AZ18" s="450"/>
      <c r="BA18" s="450"/>
      <c r="BB18" s="450"/>
      <c r="BC18" s="450"/>
      <c r="BD18" s="450"/>
      <c r="BE18" s="450"/>
      <c r="BF18" s="450"/>
      <c r="BG18" s="450"/>
      <c r="BH18" s="450"/>
      <c r="BI18" s="450"/>
      <c r="BJ18" s="450"/>
      <c r="BK18" s="450"/>
      <c r="BL18" s="450"/>
      <c r="BM18" s="451"/>
      <c r="BN18" s="415">
        <v>1962868</v>
      </c>
      <c r="BO18" s="416"/>
      <c r="BP18" s="416"/>
      <c r="BQ18" s="416"/>
      <c r="BR18" s="416"/>
      <c r="BS18" s="416"/>
      <c r="BT18" s="416"/>
      <c r="BU18" s="417"/>
      <c r="BV18" s="415">
        <v>2009017</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x14ac:dyDescent="0.2">
      <c r="A19" s="138"/>
      <c r="B19" s="526" t="s">
        <v>137</v>
      </c>
      <c r="C19" s="458"/>
      <c r="D19" s="458"/>
      <c r="E19" s="527"/>
      <c r="F19" s="527"/>
      <c r="G19" s="527"/>
      <c r="H19" s="527"/>
      <c r="I19" s="527"/>
      <c r="J19" s="527"/>
      <c r="K19" s="527"/>
      <c r="L19" s="535">
        <v>36</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138</v>
      </c>
      <c r="AZ19" s="450"/>
      <c r="BA19" s="450"/>
      <c r="BB19" s="450"/>
      <c r="BC19" s="450"/>
      <c r="BD19" s="450"/>
      <c r="BE19" s="450"/>
      <c r="BF19" s="450"/>
      <c r="BG19" s="450"/>
      <c r="BH19" s="450"/>
      <c r="BI19" s="450"/>
      <c r="BJ19" s="450"/>
      <c r="BK19" s="450"/>
      <c r="BL19" s="450"/>
      <c r="BM19" s="451"/>
      <c r="BN19" s="415">
        <v>4012068</v>
      </c>
      <c r="BO19" s="416"/>
      <c r="BP19" s="416"/>
      <c r="BQ19" s="416"/>
      <c r="BR19" s="416"/>
      <c r="BS19" s="416"/>
      <c r="BT19" s="416"/>
      <c r="BU19" s="417"/>
      <c r="BV19" s="415">
        <v>3441123</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x14ac:dyDescent="0.2">
      <c r="A20" s="138"/>
      <c r="B20" s="526" t="s">
        <v>139</v>
      </c>
      <c r="C20" s="458"/>
      <c r="D20" s="458"/>
      <c r="E20" s="527"/>
      <c r="F20" s="527"/>
      <c r="G20" s="527"/>
      <c r="H20" s="527"/>
      <c r="I20" s="527"/>
      <c r="J20" s="527"/>
      <c r="K20" s="527"/>
      <c r="L20" s="535">
        <v>1785</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x14ac:dyDescent="0.15">
      <c r="A21" s="138"/>
      <c r="B21" s="542" t="s">
        <v>140</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x14ac:dyDescent="0.2">
      <c r="A22" s="138"/>
      <c r="B22" s="545" t="s">
        <v>141</v>
      </c>
      <c r="C22" s="546"/>
      <c r="D22" s="547"/>
      <c r="E22" s="427" t="s">
        <v>1</v>
      </c>
      <c r="F22" s="432"/>
      <c r="G22" s="432"/>
      <c r="H22" s="432"/>
      <c r="I22" s="432"/>
      <c r="J22" s="432"/>
      <c r="K22" s="422"/>
      <c r="L22" s="427" t="s">
        <v>142</v>
      </c>
      <c r="M22" s="432"/>
      <c r="N22" s="432"/>
      <c r="O22" s="432"/>
      <c r="P22" s="422"/>
      <c r="Q22" s="554" t="s">
        <v>143</v>
      </c>
      <c r="R22" s="555"/>
      <c r="S22" s="555"/>
      <c r="T22" s="555"/>
      <c r="U22" s="555"/>
      <c r="V22" s="556"/>
      <c r="W22" s="560" t="s">
        <v>144</v>
      </c>
      <c r="X22" s="546"/>
      <c r="Y22" s="547"/>
      <c r="Z22" s="427" t="s">
        <v>1</v>
      </c>
      <c r="AA22" s="432"/>
      <c r="AB22" s="432"/>
      <c r="AC22" s="432"/>
      <c r="AD22" s="432"/>
      <c r="AE22" s="432"/>
      <c r="AF22" s="432"/>
      <c r="AG22" s="422"/>
      <c r="AH22" s="573" t="s">
        <v>145</v>
      </c>
      <c r="AI22" s="432"/>
      <c r="AJ22" s="432"/>
      <c r="AK22" s="432"/>
      <c r="AL22" s="422"/>
      <c r="AM22" s="573" t="s">
        <v>146</v>
      </c>
      <c r="AN22" s="574"/>
      <c r="AO22" s="574"/>
      <c r="AP22" s="574"/>
      <c r="AQ22" s="574"/>
      <c r="AR22" s="575"/>
      <c r="AS22" s="554" t="s">
        <v>143</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x14ac:dyDescent="0.15">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147</v>
      </c>
      <c r="AZ23" s="376"/>
      <c r="BA23" s="376"/>
      <c r="BB23" s="376"/>
      <c r="BC23" s="376"/>
      <c r="BD23" s="376"/>
      <c r="BE23" s="376"/>
      <c r="BF23" s="376"/>
      <c r="BG23" s="376"/>
      <c r="BH23" s="376"/>
      <c r="BI23" s="376"/>
      <c r="BJ23" s="376"/>
      <c r="BK23" s="376"/>
      <c r="BL23" s="376"/>
      <c r="BM23" s="377"/>
      <c r="BN23" s="415">
        <v>3239026</v>
      </c>
      <c r="BO23" s="416"/>
      <c r="BP23" s="416"/>
      <c r="BQ23" s="416"/>
      <c r="BR23" s="416"/>
      <c r="BS23" s="416"/>
      <c r="BT23" s="416"/>
      <c r="BU23" s="417"/>
      <c r="BV23" s="415">
        <v>3321326</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x14ac:dyDescent="0.2">
      <c r="A24" s="138"/>
      <c r="B24" s="548"/>
      <c r="C24" s="549"/>
      <c r="D24" s="550"/>
      <c r="E24" s="465" t="s">
        <v>148</v>
      </c>
      <c r="F24" s="445"/>
      <c r="G24" s="445"/>
      <c r="H24" s="445"/>
      <c r="I24" s="445"/>
      <c r="J24" s="445"/>
      <c r="K24" s="446"/>
      <c r="L24" s="466">
        <v>1</v>
      </c>
      <c r="M24" s="467"/>
      <c r="N24" s="467"/>
      <c r="O24" s="467"/>
      <c r="P24" s="506"/>
      <c r="Q24" s="466">
        <v>6780</v>
      </c>
      <c r="R24" s="467"/>
      <c r="S24" s="467"/>
      <c r="T24" s="467"/>
      <c r="U24" s="467"/>
      <c r="V24" s="506"/>
      <c r="W24" s="561"/>
      <c r="X24" s="549"/>
      <c r="Y24" s="550"/>
      <c r="Z24" s="465" t="s">
        <v>149</v>
      </c>
      <c r="AA24" s="445"/>
      <c r="AB24" s="445"/>
      <c r="AC24" s="445"/>
      <c r="AD24" s="445"/>
      <c r="AE24" s="445"/>
      <c r="AF24" s="445"/>
      <c r="AG24" s="446"/>
      <c r="AH24" s="466">
        <v>71</v>
      </c>
      <c r="AI24" s="467"/>
      <c r="AJ24" s="467"/>
      <c r="AK24" s="467"/>
      <c r="AL24" s="506"/>
      <c r="AM24" s="466">
        <v>205474</v>
      </c>
      <c r="AN24" s="467"/>
      <c r="AO24" s="467"/>
      <c r="AP24" s="467"/>
      <c r="AQ24" s="467"/>
      <c r="AR24" s="506"/>
      <c r="AS24" s="466">
        <v>2894</v>
      </c>
      <c r="AT24" s="467"/>
      <c r="AU24" s="467"/>
      <c r="AV24" s="467"/>
      <c r="AW24" s="467"/>
      <c r="AX24" s="468"/>
      <c r="AY24" s="581" t="s">
        <v>150</v>
      </c>
      <c r="AZ24" s="582"/>
      <c r="BA24" s="582"/>
      <c r="BB24" s="582"/>
      <c r="BC24" s="582"/>
      <c r="BD24" s="582"/>
      <c r="BE24" s="582"/>
      <c r="BF24" s="582"/>
      <c r="BG24" s="582"/>
      <c r="BH24" s="582"/>
      <c r="BI24" s="582"/>
      <c r="BJ24" s="582"/>
      <c r="BK24" s="582"/>
      <c r="BL24" s="582"/>
      <c r="BM24" s="583"/>
      <c r="BN24" s="415">
        <v>2406628</v>
      </c>
      <c r="BO24" s="416"/>
      <c r="BP24" s="416"/>
      <c r="BQ24" s="416"/>
      <c r="BR24" s="416"/>
      <c r="BS24" s="416"/>
      <c r="BT24" s="416"/>
      <c r="BU24" s="417"/>
      <c r="BV24" s="415">
        <v>2438601</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x14ac:dyDescent="0.15">
      <c r="A25" s="138"/>
      <c r="B25" s="548"/>
      <c r="C25" s="549"/>
      <c r="D25" s="550"/>
      <c r="E25" s="465" t="s">
        <v>151</v>
      </c>
      <c r="F25" s="445"/>
      <c r="G25" s="445"/>
      <c r="H25" s="445"/>
      <c r="I25" s="445"/>
      <c r="J25" s="445"/>
      <c r="K25" s="446"/>
      <c r="L25" s="466">
        <v>1</v>
      </c>
      <c r="M25" s="467"/>
      <c r="N25" s="467"/>
      <c r="O25" s="467"/>
      <c r="P25" s="506"/>
      <c r="Q25" s="466">
        <v>5300</v>
      </c>
      <c r="R25" s="467"/>
      <c r="S25" s="467"/>
      <c r="T25" s="467"/>
      <c r="U25" s="467"/>
      <c r="V25" s="506"/>
      <c r="W25" s="561"/>
      <c r="X25" s="549"/>
      <c r="Y25" s="550"/>
      <c r="Z25" s="465" t="s">
        <v>152</v>
      </c>
      <c r="AA25" s="445"/>
      <c r="AB25" s="445"/>
      <c r="AC25" s="445"/>
      <c r="AD25" s="445"/>
      <c r="AE25" s="445"/>
      <c r="AF25" s="445"/>
      <c r="AG25" s="446"/>
      <c r="AH25" s="466" t="s">
        <v>153</v>
      </c>
      <c r="AI25" s="467"/>
      <c r="AJ25" s="467"/>
      <c r="AK25" s="467"/>
      <c r="AL25" s="506"/>
      <c r="AM25" s="466" t="s">
        <v>153</v>
      </c>
      <c r="AN25" s="467"/>
      <c r="AO25" s="467"/>
      <c r="AP25" s="467"/>
      <c r="AQ25" s="467"/>
      <c r="AR25" s="506"/>
      <c r="AS25" s="466" t="s">
        <v>153</v>
      </c>
      <c r="AT25" s="467"/>
      <c r="AU25" s="467"/>
      <c r="AV25" s="467"/>
      <c r="AW25" s="467"/>
      <c r="AX25" s="468"/>
      <c r="AY25" s="375" t="s">
        <v>154</v>
      </c>
      <c r="AZ25" s="376"/>
      <c r="BA25" s="376"/>
      <c r="BB25" s="376"/>
      <c r="BC25" s="376"/>
      <c r="BD25" s="376"/>
      <c r="BE25" s="376"/>
      <c r="BF25" s="376"/>
      <c r="BG25" s="376"/>
      <c r="BH25" s="376"/>
      <c r="BI25" s="376"/>
      <c r="BJ25" s="376"/>
      <c r="BK25" s="376"/>
      <c r="BL25" s="376"/>
      <c r="BM25" s="377"/>
      <c r="BN25" s="378">
        <v>22700</v>
      </c>
      <c r="BO25" s="379"/>
      <c r="BP25" s="379"/>
      <c r="BQ25" s="379"/>
      <c r="BR25" s="379"/>
      <c r="BS25" s="379"/>
      <c r="BT25" s="379"/>
      <c r="BU25" s="380"/>
      <c r="BV25" s="378">
        <v>32312</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x14ac:dyDescent="0.15">
      <c r="A26" s="138"/>
      <c r="B26" s="548"/>
      <c r="C26" s="549"/>
      <c r="D26" s="550"/>
      <c r="E26" s="465" t="s">
        <v>155</v>
      </c>
      <c r="F26" s="445"/>
      <c r="G26" s="445"/>
      <c r="H26" s="445"/>
      <c r="I26" s="445"/>
      <c r="J26" s="445"/>
      <c r="K26" s="446"/>
      <c r="L26" s="466">
        <v>1</v>
      </c>
      <c r="M26" s="467"/>
      <c r="N26" s="467"/>
      <c r="O26" s="467"/>
      <c r="P26" s="506"/>
      <c r="Q26" s="466">
        <v>4770</v>
      </c>
      <c r="R26" s="467"/>
      <c r="S26" s="467"/>
      <c r="T26" s="467"/>
      <c r="U26" s="467"/>
      <c r="V26" s="506"/>
      <c r="W26" s="561"/>
      <c r="X26" s="549"/>
      <c r="Y26" s="550"/>
      <c r="Z26" s="465" t="s">
        <v>156</v>
      </c>
      <c r="AA26" s="571"/>
      <c r="AB26" s="571"/>
      <c r="AC26" s="571"/>
      <c r="AD26" s="571"/>
      <c r="AE26" s="571"/>
      <c r="AF26" s="571"/>
      <c r="AG26" s="572"/>
      <c r="AH26" s="466">
        <v>2</v>
      </c>
      <c r="AI26" s="467"/>
      <c r="AJ26" s="467"/>
      <c r="AK26" s="467"/>
      <c r="AL26" s="506"/>
      <c r="AM26" s="466" t="s">
        <v>157</v>
      </c>
      <c r="AN26" s="467"/>
      <c r="AO26" s="467"/>
      <c r="AP26" s="467"/>
      <c r="AQ26" s="467"/>
      <c r="AR26" s="506"/>
      <c r="AS26" s="466" t="s">
        <v>157</v>
      </c>
      <c r="AT26" s="467"/>
      <c r="AU26" s="467"/>
      <c r="AV26" s="467"/>
      <c r="AW26" s="467"/>
      <c r="AX26" s="468"/>
      <c r="AY26" s="418" t="s">
        <v>158</v>
      </c>
      <c r="AZ26" s="419"/>
      <c r="BA26" s="419"/>
      <c r="BB26" s="419"/>
      <c r="BC26" s="419"/>
      <c r="BD26" s="419"/>
      <c r="BE26" s="419"/>
      <c r="BF26" s="419"/>
      <c r="BG26" s="419"/>
      <c r="BH26" s="419"/>
      <c r="BI26" s="419"/>
      <c r="BJ26" s="419"/>
      <c r="BK26" s="419"/>
      <c r="BL26" s="419"/>
      <c r="BM26" s="420"/>
      <c r="BN26" s="415" t="s">
        <v>153</v>
      </c>
      <c r="BO26" s="416"/>
      <c r="BP26" s="416"/>
      <c r="BQ26" s="416"/>
      <c r="BR26" s="416"/>
      <c r="BS26" s="416"/>
      <c r="BT26" s="416"/>
      <c r="BU26" s="417"/>
      <c r="BV26" s="415" t="s">
        <v>153</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x14ac:dyDescent="0.2">
      <c r="A27" s="138"/>
      <c r="B27" s="548"/>
      <c r="C27" s="549"/>
      <c r="D27" s="550"/>
      <c r="E27" s="465" t="s">
        <v>159</v>
      </c>
      <c r="F27" s="445"/>
      <c r="G27" s="445"/>
      <c r="H27" s="445"/>
      <c r="I27" s="445"/>
      <c r="J27" s="445"/>
      <c r="K27" s="446"/>
      <c r="L27" s="466">
        <v>1</v>
      </c>
      <c r="M27" s="467"/>
      <c r="N27" s="467"/>
      <c r="O27" s="467"/>
      <c r="P27" s="506"/>
      <c r="Q27" s="466">
        <v>2500</v>
      </c>
      <c r="R27" s="467"/>
      <c r="S27" s="467"/>
      <c r="T27" s="467"/>
      <c r="U27" s="467"/>
      <c r="V27" s="506"/>
      <c r="W27" s="561"/>
      <c r="X27" s="549"/>
      <c r="Y27" s="550"/>
      <c r="Z27" s="465" t="s">
        <v>160</v>
      </c>
      <c r="AA27" s="445"/>
      <c r="AB27" s="445"/>
      <c r="AC27" s="445"/>
      <c r="AD27" s="445"/>
      <c r="AE27" s="445"/>
      <c r="AF27" s="445"/>
      <c r="AG27" s="446"/>
      <c r="AH27" s="466" t="s">
        <v>153</v>
      </c>
      <c r="AI27" s="467"/>
      <c r="AJ27" s="467"/>
      <c r="AK27" s="467"/>
      <c r="AL27" s="506"/>
      <c r="AM27" s="466" t="s">
        <v>153</v>
      </c>
      <c r="AN27" s="467"/>
      <c r="AO27" s="467"/>
      <c r="AP27" s="467"/>
      <c r="AQ27" s="467"/>
      <c r="AR27" s="506"/>
      <c r="AS27" s="466" t="s">
        <v>153</v>
      </c>
      <c r="AT27" s="467"/>
      <c r="AU27" s="467"/>
      <c r="AV27" s="467"/>
      <c r="AW27" s="467"/>
      <c r="AX27" s="468"/>
      <c r="AY27" s="507" t="s">
        <v>161</v>
      </c>
      <c r="AZ27" s="508"/>
      <c r="BA27" s="508"/>
      <c r="BB27" s="508"/>
      <c r="BC27" s="508"/>
      <c r="BD27" s="508"/>
      <c r="BE27" s="508"/>
      <c r="BF27" s="508"/>
      <c r="BG27" s="508"/>
      <c r="BH27" s="508"/>
      <c r="BI27" s="508"/>
      <c r="BJ27" s="508"/>
      <c r="BK27" s="508"/>
      <c r="BL27" s="508"/>
      <c r="BM27" s="509"/>
      <c r="BN27" s="584">
        <v>69922</v>
      </c>
      <c r="BO27" s="585"/>
      <c r="BP27" s="585"/>
      <c r="BQ27" s="585"/>
      <c r="BR27" s="585"/>
      <c r="BS27" s="585"/>
      <c r="BT27" s="585"/>
      <c r="BU27" s="586"/>
      <c r="BV27" s="584">
        <v>69922</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x14ac:dyDescent="0.15">
      <c r="A28" s="138"/>
      <c r="B28" s="548"/>
      <c r="C28" s="549"/>
      <c r="D28" s="550"/>
      <c r="E28" s="465" t="s">
        <v>162</v>
      </c>
      <c r="F28" s="445"/>
      <c r="G28" s="445"/>
      <c r="H28" s="445"/>
      <c r="I28" s="445"/>
      <c r="J28" s="445"/>
      <c r="K28" s="446"/>
      <c r="L28" s="466">
        <v>1</v>
      </c>
      <c r="M28" s="467"/>
      <c r="N28" s="467"/>
      <c r="O28" s="467"/>
      <c r="P28" s="506"/>
      <c r="Q28" s="466">
        <v>2030</v>
      </c>
      <c r="R28" s="467"/>
      <c r="S28" s="467"/>
      <c r="T28" s="467"/>
      <c r="U28" s="467"/>
      <c r="V28" s="506"/>
      <c r="W28" s="561"/>
      <c r="X28" s="549"/>
      <c r="Y28" s="550"/>
      <c r="Z28" s="465" t="s">
        <v>163</v>
      </c>
      <c r="AA28" s="445"/>
      <c r="AB28" s="445"/>
      <c r="AC28" s="445"/>
      <c r="AD28" s="445"/>
      <c r="AE28" s="445"/>
      <c r="AF28" s="445"/>
      <c r="AG28" s="446"/>
      <c r="AH28" s="466" t="s">
        <v>153</v>
      </c>
      <c r="AI28" s="467"/>
      <c r="AJ28" s="467"/>
      <c r="AK28" s="467"/>
      <c r="AL28" s="506"/>
      <c r="AM28" s="466" t="s">
        <v>153</v>
      </c>
      <c r="AN28" s="467"/>
      <c r="AO28" s="467"/>
      <c r="AP28" s="467"/>
      <c r="AQ28" s="467"/>
      <c r="AR28" s="506"/>
      <c r="AS28" s="466" t="s">
        <v>153</v>
      </c>
      <c r="AT28" s="467"/>
      <c r="AU28" s="467"/>
      <c r="AV28" s="467"/>
      <c r="AW28" s="467"/>
      <c r="AX28" s="468"/>
      <c r="AY28" s="587" t="s">
        <v>164</v>
      </c>
      <c r="AZ28" s="588"/>
      <c r="BA28" s="588"/>
      <c r="BB28" s="589"/>
      <c r="BC28" s="375" t="s">
        <v>165</v>
      </c>
      <c r="BD28" s="376"/>
      <c r="BE28" s="376"/>
      <c r="BF28" s="376"/>
      <c r="BG28" s="376"/>
      <c r="BH28" s="376"/>
      <c r="BI28" s="376"/>
      <c r="BJ28" s="376"/>
      <c r="BK28" s="376"/>
      <c r="BL28" s="376"/>
      <c r="BM28" s="377"/>
      <c r="BN28" s="378">
        <v>1780025</v>
      </c>
      <c r="BO28" s="379"/>
      <c r="BP28" s="379"/>
      <c r="BQ28" s="379"/>
      <c r="BR28" s="379"/>
      <c r="BS28" s="379"/>
      <c r="BT28" s="379"/>
      <c r="BU28" s="380"/>
      <c r="BV28" s="378">
        <v>1397167</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x14ac:dyDescent="0.15">
      <c r="A29" s="138"/>
      <c r="B29" s="548"/>
      <c r="C29" s="549"/>
      <c r="D29" s="550"/>
      <c r="E29" s="465" t="s">
        <v>166</v>
      </c>
      <c r="F29" s="445"/>
      <c r="G29" s="445"/>
      <c r="H29" s="445"/>
      <c r="I29" s="445"/>
      <c r="J29" s="445"/>
      <c r="K29" s="446"/>
      <c r="L29" s="466">
        <v>8</v>
      </c>
      <c r="M29" s="467"/>
      <c r="N29" s="467"/>
      <c r="O29" s="467"/>
      <c r="P29" s="506"/>
      <c r="Q29" s="466">
        <v>1960</v>
      </c>
      <c r="R29" s="467"/>
      <c r="S29" s="467"/>
      <c r="T29" s="467"/>
      <c r="U29" s="467"/>
      <c r="V29" s="506"/>
      <c r="W29" s="562"/>
      <c r="X29" s="563"/>
      <c r="Y29" s="564"/>
      <c r="Z29" s="465" t="s">
        <v>167</v>
      </c>
      <c r="AA29" s="445"/>
      <c r="AB29" s="445"/>
      <c r="AC29" s="445"/>
      <c r="AD29" s="445"/>
      <c r="AE29" s="445"/>
      <c r="AF29" s="445"/>
      <c r="AG29" s="446"/>
      <c r="AH29" s="466">
        <v>71</v>
      </c>
      <c r="AI29" s="467"/>
      <c r="AJ29" s="467"/>
      <c r="AK29" s="467"/>
      <c r="AL29" s="506"/>
      <c r="AM29" s="466">
        <v>205474</v>
      </c>
      <c r="AN29" s="467"/>
      <c r="AO29" s="467"/>
      <c r="AP29" s="467"/>
      <c r="AQ29" s="467"/>
      <c r="AR29" s="506"/>
      <c r="AS29" s="466">
        <v>2894</v>
      </c>
      <c r="AT29" s="467"/>
      <c r="AU29" s="467"/>
      <c r="AV29" s="467"/>
      <c r="AW29" s="467"/>
      <c r="AX29" s="468"/>
      <c r="AY29" s="590"/>
      <c r="AZ29" s="591"/>
      <c r="BA29" s="591"/>
      <c r="BB29" s="592"/>
      <c r="BC29" s="449" t="s">
        <v>168</v>
      </c>
      <c r="BD29" s="450"/>
      <c r="BE29" s="450"/>
      <c r="BF29" s="450"/>
      <c r="BG29" s="450"/>
      <c r="BH29" s="450"/>
      <c r="BI29" s="450"/>
      <c r="BJ29" s="450"/>
      <c r="BK29" s="450"/>
      <c r="BL29" s="450"/>
      <c r="BM29" s="451"/>
      <c r="BN29" s="415">
        <v>557745</v>
      </c>
      <c r="BO29" s="416"/>
      <c r="BP29" s="416"/>
      <c r="BQ29" s="416"/>
      <c r="BR29" s="416"/>
      <c r="BS29" s="416"/>
      <c r="BT29" s="416"/>
      <c r="BU29" s="417"/>
      <c r="BV29" s="415">
        <v>557745</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x14ac:dyDescent="0.2">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169</v>
      </c>
      <c r="X30" s="569"/>
      <c r="Y30" s="569"/>
      <c r="Z30" s="569"/>
      <c r="AA30" s="569"/>
      <c r="AB30" s="569"/>
      <c r="AC30" s="569"/>
      <c r="AD30" s="569"/>
      <c r="AE30" s="569"/>
      <c r="AF30" s="569"/>
      <c r="AG30" s="570"/>
      <c r="AH30" s="531">
        <v>97.6</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170</v>
      </c>
      <c r="BD30" s="582"/>
      <c r="BE30" s="582"/>
      <c r="BF30" s="582"/>
      <c r="BG30" s="582"/>
      <c r="BH30" s="582"/>
      <c r="BI30" s="582"/>
      <c r="BJ30" s="582"/>
      <c r="BK30" s="582"/>
      <c r="BL30" s="582"/>
      <c r="BM30" s="583"/>
      <c r="BN30" s="584">
        <v>652694</v>
      </c>
      <c r="BO30" s="585"/>
      <c r="BP30" s="585"/>
      <c r="BQ30" s="585"/>
      <c r="BR30" s="585"/>
      <c r="BS30" s="585"/>
      <c r="BT30" s="585"/>
      <c r="BU30" s="586"/>
      <c r="BV30" s="584">
        <v>812640</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39" t="s">
        <v>177</v>
      </c>
      <c r="D33" s="439"/>
      <c r="E33" s="404" t="s">
        <v>178</v>
      </c>
      <c r="F33" s="404"/>
      <c r="G33" s="404"/>
      <c r="H33" s="404"/>
      <c r="I33" s="404"/>
      <c r="J33" s="404"/>
      <c r="K33" s="404"/>
      <c r="L33" s="404"/>
      <c r="M33" s="404"/>
      <c r="N33" s="404"/>
      <c r="O33" s="404"/>
      <c r="P33" s="404"/>
      <c r="Q33" s="404"/>
      <c r="R33" s="404"/>
      <c r="S33" s="404"/>
      <c r="T33" s="167"/>
      <c r="U33" s="439" t="s">
        <v>177</v>
      </c>
      <c r="V33" s="439"/>
      <c r="W33" s="404" t="s">
        <v>178</v>
      </c>
      <c r="X33" s="404"/>
      <c r="Y33" s="404"/>
      <c r="Z33" s="404"/>
      <c r="AA33" s="404"/>
      <c r="AB33" s="404"/>
      <c r="AC33" s="404"/>
      <c r="AD33" s="404"/>
      <c r="AE33" s="404"/>
      <c r="AF33" s="404"/>
      <c r="AG33" s="404"/>
      <c r="AH33" s="404"/>
      <c r="AI33" s="404"/>
      <c r="AJ33" s="404"/>
      <c r="AK33" s="404"/>
      <c r="AL33" s="167"/>
      <c r="AM33" s="439" t="s">
        <v>177</v>
      </c>
      <c r="AN33" s="439"/>
      <c r="AO33" s="404" t="s">
        <v>178</v>
      </c>
      <c r="AP33" s="404"/>
      <c r="AQ33" s="404"/>
      <c r="AR33" s="404"/>
      <c r="AS33" s="404"/>
      <c r="AT33" s="404"/>
      <c r="AU33" s="404"/>
      <c r="AV33" s="404"/>
      <c r="AW33" s="404"/>
      <c r="AX33" s="404"/>
      <c r="AY33" s="404"/>
      <c r="AZ33" s="404"/>
      <c r="BA33" s="404"/>
      <c r="BB33" s="404"/>
      <c r="BC33" s="404"/>
      <c r="BD33" s="168"/>
      <c r="BE33" s="404" t="s">
        <v>179</v>
      </c>
      <c r="BF33" s="404"/>
      <c r="BG33" s="404" t="s">
        <v>180</v>
      </c>
      <c r="BH33" s="404"/>
      <c r="BI33" s="404"/>
      <c r="BJ33" s="404"/>
      <c r="BK33" s="404"/>
      <c r="BL33" s="404"/>
      <c r="BM33" s="404"/>
      <c r="BN33" s="404"/>
      <c r="BO33" s="404"/>
      <c r="BP33" s="404"/>
      <c r="BQ33" s="404"/>
      <c r="BR33" s="404"/>
      <c r="BS33" s="404"/>
      <c r="BT33" s="404"/>
      <c r="BU33" s="404"/>
      <c r="BV33" s="168"/>
      <c r="BW33" s="439" t="s">
        <v>179</v>
      </c>
      <c r="BX33" s="439"/>
      <c r="BY33" s="404" t="s">
        <v>181</v>
      </c>
      <c r="BZ33" s="404"/>
      <c r="CA33" s="404"/>
      <c r="CB33" s="404"/>
      <c r="CC33" s="404"/>
      <c r="CD33" s="404"/>
      <c r="CE33" s="404"/>
      <c r="CF33" s="404"/>
      <c r="CG33" s="404"/>
      <c r="CH33" s="404"/>
      <c r="CI33" s="404"/>
      <c r="CJ33" s="404"/>
      <c r="CK33" s="404"/>
      <c r="CL33" s="404"/>
      <c r="CM33" s="404"/>
      <c r="CN33" s="167"/>
      <c r="CO33" s="439" t="s">
        <v>177</v>
      </c>
      <c r="CP33" s="439"/>
      <c r="CQ33" s="404" t="s">
        <v>182</v>
      </c>
      <c r="CR33" s="404"/>
      <c r="CS33" s="404"/>
      <c r="CT33" s="404"/>
      <c r="CU33" s="404"/>
      <c r="CV33" s="404"/>
      <c r="CW33" s="404"/>
      <c r="CX33" s="404"/>
      <c r="CY33" s="404"/>
      <c r="CZ33" s="404"/>
      <c r="DA33" s="404"/>
      <c r="DB33" s="404"/>
      <c r="DC33" s="404"/>
      <c r="DD33" s="404"/>
      <c r="DE33" s="404"/>
      <c r="DF33" s="167"/>
      <c r="DG33" s="404" t="s">
        <v>183</v>
      </c>
      <c r="DH33" s="404"/>
      <c r="DI33" s="169"/>
      <c r="DJ33" s="137"/>
      <c r="DK33" s="137"/>
      <c r="DL33" s="137"/>
      <c r="DM33" s="137"/>
      <c r="DN33" s="137"/>
      <c r="DO33" s="137"/>
    </row>
    <row r="34" spans="1:119" ht="32.25" customHeight="1" x14ac:dyDescent="0.15">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5</v>
      </c>
      <c r="AN34" s="596"/>
      <c r="AO34" s="597" t="str">
        <f>IF('各会計、関係団体の財政状況及び健全化判断比率'!B31="","",'各会計、関係団体の財政状況及び健全化判断比率'!B31)</f>
        <v>横浜町水道事業</v>
      </c>
      <c r="AP34" s="597"/>
      <c r="AQ34" s="597"/>
      <c r="AR34" s="597"/>
      <c r="AS34" s="597"/>
      <c r="AT34" s="597"/>
      <c r="AU34" s="597"/>
      <c r="AV34" s="597"/>
      <c r="AW34" s="597"/>
      <c r="AX34" s="597"/>
      <c r="AY34" s="597"/>
      <c r="AZ34" s="597"/>
      <c r="BA34" s="597"/>
      <c r="BB34" s="597"/>
      <c r="BC34" s="597"/>
      <c r="BD34" s="165"/>
      <c r="BE34" s="596">
        <f>IF(BG34="","",MAX(C34:D43,U34:V43,AM34:AN43)+1)</f>
        <v>6</v>
      </c>
      <c r="BF34" s="596"/>
      <c r="BG34" s="597" t="str">
        <f>IF('各会計、関係団体の財政状況及び健全化判断比率'!B32="","",'各会計、関係団体の財政状況及び健全化判断比率'!B32)</f>
        <v>百目木地区農業集落排水事業</v>
      </c>
      <c r="BH34" s="597"/>
      <c r="BI34" s="597"/>
      <c r="BJ34" s="597"/>
      <c r="BK34" s="597"/>
      <c r="BL34" s="597"/>
      <c r="BM34" s="597"/>
      <c r="BN34" s="597"/>
      <c r="BO34" s="597"/>
      <c r="BP34" s="597"/>
      <c r="BQ34" s="597"/>
      <c r="BR34" s="597"/>
      <c r="BS34" s="597"/>
      <c r="BT34" s="597"/>
      <c r="BU34" s="597"/>
      <c r="BV34" s="165"/>
      <c r="BW34" s="596">
        <f>IF(BY34="","",MAX(C34:D43,U34:V43,AM34:AN43,BE34:BF43)+1)</f>
        <v>8</v>
      </c>
      <c r="BX34" s="596"/>
      <c r="BY34" s="597" t="str">
        <f>IF('各会計、関係団体の財政状況及び健全化判断比率'!B68="","",'各会計、関係団体の財政状況及び健全化判断比率'!B68)</f>
        <v>北部上北広域事務組合（一般会計）</v>
      </c>
      <c r="BZ34" s="597"/>
      <c r="CA34" s="597"/>
      <c r="CB34" s="597"/>
      <c r="CC34" s="597"/>
      <c r="CD34" s="597"/>
      <c r="CE34" s="597"/>
      <c r="CF34" s="597"/>
      <c r="CG34" s="597"/>
      <c r="CH34" s="597"/>
      <c r="CI34" s="597"/>
      <c r="CJ34" s="597"/>
      <c r="CK34" s="597"/>
      <c r="CL34" s="597"/>
      <c r="CM34" s="597"/>
      <c r="CN34" s="165"/>
      <c r="CO34" s="596">
        <f>IF(CQ34="","",MAX(C34:D43,U34:V43,AM34:AN43,BE34:BF43,BW34:BX43)+1)</f>
        <v>17</v>
      </c>
      <c r="CP34" s="596"/>
      <c r="CQ34" s="597" t="str">
        <f>IF('各会計、関係団体の財政状況及び健全化判断比率'!BS7="","",'各会計、関係団体の財政状況及び健全化判断比率'!BS7)</f>
        <v>(株)よこはまロマン創社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x14ac:dyDescent="0.15">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介護保険特別会計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7</v>
      </c>
      <c r="BF35" s="596"/>
      <c r="BG35" s="597" t="str">
        <f>IF('各会計、関係団体の財政状況及び健全化判断比率'!B33="","",'各会計、関係団体の財政状況及び健全化判断比率'!B33)</f>
        <v>横浜町下水道事業</v>
      </c>
      <c r="BH35" s="597"/>
      <c r="BI35" s="597"/>
      <c r="BJ35" s="597"/>
      <c r="BK35" s="597"/>
      <c r="BL35" s="597"/>
      <c r="BM35" s="597"/>
      <c r="BN35" s="597"/>
      <c r="BO35" s="597"/>
      <c r="BP35" s="597"/>
      <c r="BQ35" s="597"/>
      <c r="BR35" s="597"/>
      <c r="BS35" s="597"/>
      <c r="BT35" s="597"/>
      <c r="BU35" s="597"/>
      <c r="BV35" s="165"/>
      <c r="BW35" s="596">
        <f t="shared" ref="BW35:BW43" si="2">IF(BY35="","",BW34+1)</f>
        <v>9</v>
      </c>
      <c r="BX35" s="596"/>
      <c r="BY35" s="597" t="str">
        <f>IF('各会計、関係団体の財政状況及び健全化判断比率'!B69="","",'各会計、関係団体の財政状況及び健全化判断比率'!B69)</f>
        <v>北部上北広域事務組合（病院関係）</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x14ac:dyDescent="0.15">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10</v>
      </c>
      <c r="BX36" s="596"/>
      <c r="BY36" s="597" t="str">
        <f>IF('各会計、関係団体の財政状況及び健全化判断比率'!B70="","",'各会計、関係団体の財政状況及び健全化判断比率'!B70)</f>
        <v>下北地域広域行政事務組合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x14ac:dyDescent="0.15">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11</v>
      </c>
      <c r="BX37" s="596"/>
      <c r="BY37" s="597" t="str">
        <f>IF('各会計、関係団体の財政状況及び健全化判断比率'!B71="","",'各会計、関係団体の財政状況及び健全化判断比率'!B71)</f>
        <v>上北地方教育・福祉事務組合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x14ac:dyDescent="0.15">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12</v>
      </c>
      <c r="BX38" s="596"/>
      <c r="BY38" s="597" t="str">
        <f>IF('各会計、関係団体の財政状況及び健全化判断比率'!B72="","",'各会計、関係団体の財政状況及び健全化判断比率'!B72)</f>
        <v>青森県市町村職員退職手当組合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x14ac:dyDescent="0.15">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13</v>
      </c>
      <c r="BX39" s="596"/>
      <c r="BY39" s="597" t="str">
        <f>IF('各会計、関係団体の財政状況及び健全化判断比率'!B73="","",'各会計、関係団体の財政状況及び健全化判断比率'!B73)</f>
        <v>青森県市町村総合事務組合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x14ac:dyDescent="0.15">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14</v>
      </c>
      <c r="BX40" s="596"/>
      <c r="BY40" s="597" t="str">
        <f>IF('各会計、関係団体の財政状況及び健全化判断比率'!B74="","",'各会計、関係団体の財政状況及び健全化判断比率'!B74)</f>
        <v>青森県後期高齢者医療広域連合（一般会計）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x14ac:dyDescent="0.15">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15</v>
      </c>
      <c r="BX41" s="596"/>
      <c r="BY41" s="597" t="str">
        <f>IF('各会計、関係団体の財政状況及び健全化判断比率'!B75="","",'各会計、関係団体の財政状況及び健全化判断比率'!B75)</f>
        <v>青森県後期高齢者医療広域連合（特別会計）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x14ac:dyDescent="0.15">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16</v>
      </c>
      <c r="BX42" s="596"/>
      <c r="BY42" s="597" t="str">
        <f>IF('各会計、関係団体の財政状況及び健全化判断比率'!B76="","",'各会計、関係団体の財政状況及び健全化判断比率'!B76)</f>
        <v>青森県交通災害共済組合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x14ac:dyDescent="0.15">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c r="E52" s="139" t="s">
        <v>191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81" t="s">
        <v>533</v>
      </c>
      <c r="D34" s="1181"/>
      <c r="E34" s="1182"/>
      <c r="F34" s="32">
        <v>8.39</v>
      </c>
      <c r="G34" s="33">
        <v>7.69</v>
      </c>
      <c r="H34" s="33">
        <v>5.67</v>
      </c>
      <c r="I34" s="33">
        <v>4.8499999999999996</v>
      </c>
      <c r="J34" s="34">
        <v>4.78</v>
      </c>
      <c r="K34" s="22"/>
      <c r="L34" s="22"/>
      <c r="M34" s="22"/>
      <c r="N34" s="22"/>
      <c r="O34" s="22"/>
      <c r="P34" s="22"/>
    </row>
    <row r="35" spans="1:16" ht="39" customHeight="1" x14ac:dyDescent="0.15">
      <c r="A35" s="22"/>
      <c r="B35" s="35"/>
      <c r="C35" s="1175" t="s">
        <v>534</v>
      </c>
      <c r="D35" s="1176"/>
      <c r="E35" s="1177"/>
      <c r="F35" s="36">
        <v>3.72</v>
      </c>
      <c r="G35" s="37">
        <v>3.42</v>
      </c>
      <c r="H35" s="37">
        <v>3.65</v>
      </c>
      <c r="I35" s="37">
        <v>3.97</v>
      </c>
      <c r="J35" s="38">
        <v>3.59</v>
      </c>
      <c r="K35" s="22"/>
      <c r="L35" s="22"/>
      <c r="M35" s="22"/>
      <c r="N35" s="22"/>
      <c r="O35" s="22"/>
      <c r="P35" s="22"/>
    </row>
    <row r="36" spans="1:16" ht="39" customHeight="1" x14ac:dyDescent="0.15">
      <c r="A36" s="22"/>
      <c r="B36" s="35"/>
      <c r="C36" s="1175" t="s">
        <v>535</v>
      </c>
      <c r="D36" s="1176"/>
      <c r="E36" s="1177"/>
      <c r="F36" s="36">
        <v>1.1299999999999999</v>
      </c>
      <c r="G36" s="37">
        <v>1.1499999999999999</v>
      </c>
      <c r="H36" s="37">
        <v>1.94</v>
      </c>
      <c r="I36" s="37">
        <v>0.7</v>
      </c>
      <c r="J36" s="38">
        <v>2.44</v>
      </c>
      <c r="K36" s="22"/>
      <c r="L36" s="22"/>
      <c r="M36" s="22"/>
      <c r="N36" s="22"/>
      <c r="O36" s="22"/>
      <c r="P36" s="22"/>
    </row>
    <row r="37" spans="1:16" ht="39" customHeight="1" x14ac:dyDescent="0.15">
      <c r="A37" s="22"/>
      <c r="B37" s="35"/>
      <c r="C37" s="1175" t="s">
        <v>536</v>
      </c>
      <c r="D37" s="1176"/>
      <c r="E37" s="1177"/>
      <c r="F37" s="36">
        <v>4.01</v>
      </c>
      <c r="G37" s="37">
        <v>3.14</v>
      </c>
      <c r="H37" s="37">
        <v>4.3</v>
      </c>
      <c r="I37" s="37">
        <v>2.39</v>
      </c>
      <c r="J37" s="38">
        <v>1.34</v>
      </c>
      <c r="K37" s="22"/>
      <c r="L37" s="22"/>
      <c r="M37" s="22"/>
      <c r="N37" s="22"/>
      <c r="O37" s="22"/>
      <c r="P37" s="22"/>
    </row>
    <row r="38" spans="1:16" ht="39" customHeight="1" x14ac:dyDescent="0.15">
      <c r="A38" s="22"/>
      <c r="B38" s="35"/>
      <c r="C38" s="1175" t="s">
        <v>537</v>
      </c>
      <c r="D38" s="1176"/>
      <c r="E38" s="1177"/>
      <c r="F38" s="36">
        <v>0.01</v>
      </c>
      <c r="G38" s="37">
        <v>0.02</v>
      </c>
      <c r="H38" s="37">
        <v>0</v>
      </c>
      <c r="I38" s="37">
        <v>0.02</v>
      </c>
      <c r="J38" s="38">
        <v>0.01</v>
      </c>
      <c r="K38" s="22"/>
      <c r="L38" s="22"/>
      <c r="M38" s="22"/>
      <c r="N38" s="22"/>
      <c r="O38" s="22"/>
      <c r="P38" s="22"/>
    </row>
    <row r="39" spans="1:16" ht="39" customHeight="1" x14ac:dyDescent="0.15">
      <c r="A39" s="22"/>
      <c r="B39" s="35"/>
      <c r="C39" s="1175" t="s">
        <v>538</v>
      </c>
      <c r="D39" s="1176"/>
      <c r="E39" s="1177"/>
      <c r="F39" s="36">
        <v>0.03</v>
      </c>
      <c r="G39" s="37">
        <v>0.02</v>
      </c>
      <c r="H39" s="37">
        <v>0.02</v>
      </c>
      <c r="I39" s="37">
        <v>0.01</v>
      </c>
      <c r="J39" s="38">
        <v>0.01</v>
      </c>
      <c r="K39" s="22"/>
      <c r="L39" s="22"/>
      <c r="M39" s="22"/>
      <c r="N39" s="22"/>
      <c r="O39" s="22"/>
      <c r="P39" s="22"/>
    </row>
    <row r="40" spans="1:16" ht="39" customHeight="1" x14ac:dyDescent="0.15">
      <c r="A40" s="22"/>
      <c r="B40" s="35"/>
      <c r="C40" s="1175" t="s">
        <v>539</v>
      </c>
      <c r="D40" s="1176"/>
      <c r="E40" s="1177"/>
      <c r="F40" s="36">
        <v>0.02</v>
      </c>
      <c r="G40" s="37">
        <v>0</v>
      </c>
      <c r="H40" s="37">
        <v>0</v>
      </c>
      <c r="I40" s="37">
        <v>0</v>
      </c>
      <c r="J40" s="38">
        <v>0</v>
      </c>
      <c r="K40" s="22"/>
      <c r="L40" s="22"/>
      <c r="M40" s="22"/>
      <c r="N40" s="22"/>
      <c r="O40" s="22"/>
      <c r="P40" s="22"/>
    </row>
    <row r="41" spans="1:16" ht="39" customHeight="1" x14ac:dyDescent="0.15">
      <c r="A41" s="22"/>
      <c r="B41" s="35"/>
      <c r="C41" s="1175"/>
      <c r="D41" s="1176"/>
      <c r="E41" s="1177"/>
      <c r="F41" s="36"/>
      <c r="G41" s="37"/>
      <c r="H41" s="37"/>
      <c r="I41" s="37"/>
      <c r="J41" s="38"/>
      <c r="K41" s="22"/>
      <c r="L41" s="22"/>
      <c r="M41" s="22"/>
      <c r="N41" s="22"/>
      <c r="O41" s="22"/>
      <c r="P41" s="22"/>
    </row>
    <row r="42" spans="1:16" ht="39" customHeight="1" x14ac:dyDescent="0.15">
      <c r="A42" s="22"/>
      <c r="B42" s="39"/>
      <c r="C42" s="1175" t="s">
        <v>540</v>
      </c>
      <c r="D42" s="1176"/>
      <c r="E42" s="1177"/>
      <c r="F42" s="36" t="s">
        <v>489</v>
      </c>
      <c r="G42" s="37" t="s">
        <v>489</v>
      </c>
      <c r="H42" s="37" t="s">
        <v>489</v>
      </c>
      <c r="I42" s="37" t="s">
        <v>489</v>
      </c>
      <c r="J42" s="38" t="s">
        <v>489</v>
      </c>
      <c r="K42" s="22"/>
      <c r="L42" s="22"/>
      <c r="M42" s="22"/>
      <c r="N42" s="22"/>
      <c r="O42" s="22"/>
      <c r="P42" s="22"/>
    </row>
    <row r="43" spans="1:16" ht="39" customHeight="1" thickBot="1" x14ac:dyDescent="0.2">
      <c r="A43" s="22"/>
      <c r="B43" s="40"/>
      <c r="C43" s="1178" t="s">
        <v>541</v>
      </c>
      <c r="D43" s="1179"/>
      <c r="E43" s="1180"/>
      <c r="F43" s="41" t="s">
        <v>489</v>
      </c>
      <c r="G43" s="42" t="s">
        <v>489</v>
      </c>
      <c r="H43" s="42" t="s">
        <v>489</v>
      </c>
      <c r="I43" s="42" t="s">
        <v>489</v>
      </c>
      <c r="J43" s="43" t="s">
        <v>489</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15">
      <c r="A45" s="48"/>
      <c r="B45" s="1191" t="s">
        <v>10</v>
      </c>
      <c r="C45" s="1192"/>
      <c r="D45" s="58"/>
      <c r="E45" s="1197" t="s">
        <v>11</v>
      </c>
      <c r="F45" s="1197"/>
      <c r="G45" s="1197"/>
      <c r="H45" s="1197"/>
      <c r="I45" s="1197"/>
      <c r="J45" s="1198"/>
      <c r="K45" s="59">
        <v>327</v>
      </c>
      <c r="L45" s="60">
        <v>331</v>
      </c>
      <c r="M45" s="60">
        <v>332</v>
      </c>
      <c r="N45" s="60">
        <v>341</v>
      </c>
      <c r="O45" s="61">
        <v>342</v>
      </c>
      <c r="P45" s="48"/>
      <c r="Q45" s="48"/>
      <c r="R45" s="48"/>
      <c r="S45" s="48"/>
      <c r="T45" s="48"/>
      <c r="U45" s="48"/>
    </row>
    <row r="46" spans="1:21" ht="30.75" customHeight="1" x14ac:dyDescent="0.15">
      <c r="A46" s="48"/>
      <c r="B46" s="1193"/>
      <c r="C46" s="1194"/>
      <c r="D46" s="62"/>
      <c r="E46" s="1185" t="s">
        <v>12</v>
      </c>
      <c r="F46" s="1185"/>
      <c r="G46" s="1185"/>
      <c r="H46" s="1185"/>
      <c r="I46" s="1185"/>
      <c r="J46" s="1186"/>
      <c r="K46" s="63" t="s">
        <v>489</v>
      </c>
      <c r="L46" s="64" t="s">
        <v>489</v>
      </c>
      <c r="M46" s="64" t="s">
        <v>489</v>
      </c>
      <c r="N46" s="64" t="s">
        <v>489</v>
      </c>
      <c r="O46" s="65" t="s">
        <v>489</v>
      </c>
      <c r="P46" s="48"/>
      <c r="Q46" s="48"/>
      <c r="R46" s="48"/>
      <c r="S46" s="48"/>
      <c r="T46" s="48"/>
      <c r="U46" s="48"/>
    </row>
    <row r="47" spans="1:21" ht="30.75" customHeight="1" x14ac:dyDescent="0.15">
      <c r="A47" s="48"/>
      <c r="B47" s="1193"/>
      <c r="C47" s="1194"/>
      <c r="D47" s="62"/>
      <c r="E47" s="1185" t="s">
        <v>13</v>
      </c>
      <c r="F47" s="1185"/>
      <c r="G47" s="1185"/>
      <c r="H47" s="1185"/>
      <c r="I47" s="1185"/>
      <c r="J47" s="1186"/>
      <c r="K47" s="63" t="s">
        <v>489</v>
      </c>
      <c r="L47" s="64" t="s">
        <v>489</v>
      </c>
      <c r="M47" s="64" t="s">
        <v>489</v>
      </c>
      <c r="N47" s="64" t="s">
        <v>489</v>
      </c>
      <c r="O47" s="65" t="s">
        <v>489</v>
      </c>
      <c r="P47" s="48"/>
      <c r="Q47" s="48"/>
      <c r="R47" s="48"/>
      <c r="S47" s="48"/>
      <c r="T47" s="48"/>
      <c r="U47" s="48"/>
    </row>
    <row r="48" spans="1:21" ht="30.75" customHeight="1" x14ac:dyDescent="0.15">
      <c r="A48" s="48"/>
      <c r="B48" s="1193"/>
      <c r="C48" s="1194"/>
      <c r="D48" s="62"/>
      <c r="E48" s="1185" t="s">
        <v>14</v>
      </c>
      <c r="F48" s="1185"/>
      <c r="G48" s="1185"/>
      <c r="H48" s="1185"/>
      <c r="I48" s="1185"/>
      <c r="J48" s="1186"/>
      <c r="K48" s="63">
        <v>36</v>
      </c>
      <c r="L48" s="64">
        <v>36</v>
      </c>
      <c r="M48" s="64">
        <v>37</v>
      </c>
      <c r="N48" s="64">
        <v>35</v>
      </c>
      <c r="O48" s="65">
        <v>31</v>
      </c>
      <c r="P48" s="48"/>
      <c r="Q48" s="48"/>
      <c r="R48" s="48"/>
      <c r="S48" s="48"/>
      <c r="T48" s="48"/>
      <c r="U48" s="48"/>
    </row>
    <row r="49" spans="1:21" ht="30.75" customHeight="1" x14ac:dyDescent="0.15">
      <c r="A49" s="48"/>
      <c r="B49" s="1193"/>
      <c r="C49" s="1194"/>
      <c r="D49" s="62"/>
      <c r="E49" s="1185" t="s">
        <v>15</v>
      </c>
      <c r="F49" s="1185"/>
      <c r="G49" s="1185"/>
      <c r="H49" s="1185"/>
      <c r="I49" s="1185"/>
      <c r="J49" s="1186"/>
      <c r="K49" s="63">
        <v>88</v>
      </c>
      <c r="L49" s="64">
        <v>60</v>
      </c>
      <c r="M49" s="64">
        <v>31</v>
      </c>
      <c r="N49" s="64">
        <v>31</v>
      </c>
      <c r="O49" s="65">
        <v>29</v>
      </c>
      <c r="P49" s="48"/>
      <c r="Q49" s="48"/>
      <c r="R49" s="48"/>
      <c r="S49" s="48"/>
      <c r="T49" s="48"/>
      <c r="U49" s="48"/>
    </row>
    <row r="50" spans="1:21" ht="30.75" customHeight="1" x14ac:dyDescent="0.15">
      <c r="A50" s="48"/>
      <c r="B50" s="1193"/>
      <c r="C50" s="1194"/>
      <c r="D50" s="62"/>
      <c r="E50" s="1185" t="s">
        <v>16</v>
      </c>
      <c r="F50" s="1185"/>
      <c r="G50" s="1185"/>
      <c r="H50" s="1185"/>
      <c r="I50" s="1185"/>
      <c r="J50" s="1186"/>
      <c r="K50" s="63">
        <v>1</v>
      </c>
      <c r="L50" s="64">
        <v>41</v>
      </c>
      <c r="M50" s="64">
        <v>14</v>
      </c>
      <c r="N50" s="64">
        <v>14</v>
      </c>
      <c r="O50" s="65">
        <v>14</v>
      </c>
      <c r="P50" s="48"/>
      <c r="Q50" s="48"/>
      <c r="R50" s="48"/>
      <c r="S50" s="48"/>
      <c r="T50" s="48"/>
      <c r="U50" s="48"/>
    </row>
    <row r="51" spans="1:21" ht="30.75" customHeight="1" x14ac:dyDescent="0.15">
      <c r="A51" s="48"/>
      <c r="B51" s="1195"/>
      <c r="C51" s="1196"/>
      <c r="D51" s="66"/>
      <c r="E51" s="1185" t="s">
        <v>17</v>
      </c>
      <c r="F51" s="1185"/>
      <c r="G51" s="1185"/>
      <c r="H51" s="1185"/>
      <c r="I51" s="1185"/>
      <c r="J51" s="1186"/>
      <c r="K51" s="63">
        <v>0</v>
      </c>
      <c r="L51" s="64" t="s">
        <v>489</v>
      </c>
      <c r="M51" s="64" t="s">
        <v>489</v>
      </c>
      <c r="N51" s="64" t="s">
        <v>489</v>
      </c>
      <c r="O51" s="65" t="s">
        <v>489</v>
      </c>
      <c r="P51" s="48"/>
      <c r="Q51" s="48"/>
      <c r="R51" s="48"/>
      <c r="S51" s="48"/>
      <c r="T51" s="48"/>
      <c r="U51" s="48"/>
    </row>
    <row r="52" spans="1:21" ht="30.75" customHeight="1" x14ac:dyDescent="0.15">
      <c r="A52" s="48"/>
      <c r="B52" s="1183" t="s">
        <v>18</v>
      </c>
      <c r="C52" s="1184"/>
      <c r="D52" s="66"/>
      <c r="E52" s="1185" t="s">
        <v>19</v>
      </c>
      <c r="F52" s="1185"/>
      <c r="G52" s="1185"/>
      <c r="H52" s="1185"/>
      <c r="I52" s="1185"/>
      <c r="J52" s="1186"/>
      <c r="K52" s="63">
        <v>295</v>
      </c>
      <c r="L52" s="64">
        <v>295</v>
      </c>
      <c r="M52" s="64">
        <v>294</v>
      </c>
      <c r="N52" s="64">
        <v>309</v>
      </c>
      <c r="O52" s="65">
        <v>310</v>
      </c>
      <c r="P52" s="48"/>
      <c r="Q52" s="48"/>
      <c r="R52" s="48"/>
      <c r="S52" s="48"/>
      <c r="T52" s="48"/>
      <c r="U52" s="48"/>
    </row>
    <row r="53" spans="1:21" ht="30.75" customHeight="1" thickBot="1" x14ac:dyDescent="0.2">
      <c r="A53" s="48"/>
      <c r="B53" s="1187" t="s">
        <v>20</v>
      </c>
      <c r="C53" s="1188"/>
      <c r="D53" s="67"/>
      <c r="E53" s="1189" t="s">
        <v>21</v>
      </c>
      <c r="F53" s="1189"/>
      <c r="G53" s="1189"/>
      <c r="H53" s="1189"/>
      <c r="I53" s="1189"/>
      <c r="J53" s="1190"/>
      <c r="K53" s="68">
        <v>157</v>
      </c>
      <c r="L53" s="69">
        <v>173</v>
      </c>
      <c r="M53" s="69">
        <v>120</v>
      </c>
      <c r="N53" s="69">
        <v>112</v>
      </c>
      <c r="O53" s="70">
        <v>106</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528</v>
      </c>
      <c r="J40" s="79" t="s">
        <v>529</v>
      </c>
      <c r="K40" s="79" t="s">
        <v>530</v>
      </c>
      <c r="L40" s="79" t="s">
        <v>531</v>
      </c>
      <c r="M40" s="80" t="s">
        <v>532</v>
      </c>
    </row>
    <row r="41" spans="2:13" ht="27.75" customHeight="1" x14ac:dyDescent="0.15">
      <c r="B41" s="1199" t="s">
        <v>23</v>
      </c>
      <c r="C41" s="1200"/>
      <c r="D41" s="81"/>
      <c r="E41" s="1205" t="s">
        <v>24</v>
      </c>
      <c r="F41" s="1205"/>
      <c r="G41" s="1205"/>
      <c r="H41" s="1206"/>
      <c r="I41" s="82">
        <v>3440</v>
      </c>
      <c r="J41" s="83">
        <v>3337</v>
      </c>
      <c r="K41" s="83">
        <v>3415</v>
      </c>
      <c r="L41" s="83">
        <v>3321</v>
      </c>
      <c r="M41" s="84">
        <v>3239</v>
      </c>
    </row>
    <row r="42" spans="2:13" ht="27.75" customHeight="1" x14ac:dyDescent="0.15">
      <c r="B42" s="1201"/>
      <c r="C42" s="1202"/>
      <c r="D42" s="85"/>
      <c r="E42" s="1207" t="s">
        <v>25</v>
      </c>
      <c r="F42" s="1207"/>
      <c r="G42" s="1207"/>
      <c r="H42" s="1208"/>
      <c r="I42" s="86" t="s">
        <v>489</v>
      </c>
      <c r="J42" s="87" t="s">
        <v>489</v>
      </c>
      <c r="K42" s="87" t="s">
        <v>489</v>
      </c>
      <c r="L42" s="87" t="s">
        <v>489</v>
      </c>
      <c r="M42" s="88" t="s">
        <v>489</v>
      </c>
    </row>
    <row r="43" spans="2:13" ht="27.75" customHeight="1" x14ac:dyDescent="0.15">
      <c r="B43" s="1201"/>
      <c r="C43" s="1202"/>
      <c r="D43" s="85"/>
      <c r="E43" s="1207" t="s">
        <v>26</v>
      </c>
      <c r="F43" s="1207"/>
      <c r="G43" s="1207"/>
      <c r="H43" s="1208"/>
      <c r="I43" s="86">
        <v>301</v>
      </c>
      <c r="J43" s="87">
        <v>279</v>
      </c>
      <c r="K43" s="87">
        <v>257</v>
      </c>
      <c r="L43" s="87">
        <v>275</v>
      </c>
      <c r="M43" s="88">
        <v>238</v>
      </c>
    </row>
    <row r="44" spans="2:13" ht="27.75" customHeight="1" x14ac:dyDescent="0.15">
      <c r="B44" s="1201"/>
      <c r="C44" s="1202"/>
      <c r="D44" s="85"/>
      <c r="E44" s="1207" t="s">
        <v>27</v>
      </c>
      <c r="F44" s="1207"/>
      <c r="G44" s="1207"/>
      <c r="H44" s="1208"/>
      <c r="I44" s="86">
        <v>284</v>
      </c>
      <c r="J44" s="87">
        <v>236</v>
      </c>
      <c r="K44" s="87">
        <v>226</v>
      </c>
      <c r="L44" s="87">
        <v>196</v>
      </c>
      <c r="M44" s="88">
        <v>169</v>
      </c>
    </row>
    <row r="45" spans="2:13" ht="27.75" customHeight="1" x14ac:dyDescent="0.15">
      <c r="B45" s="1201"/>
      <c r="C45" s="1202"/>
      <c r="D45" s="85"/>
      <c r="E45" s="1207" t="s">
        <v>28</v>
      </c>
      <c r="F45" s="1207"/>
      <c r="G45" s="1207"/>
      <c r="H45" s="1208"/>
      <c r="I45" s="86">
        <v>1188</v>
      </c>
      <c r="J45" s="87">
        <v>941</v>
      </c>
      <c r="K45" s="87">
        <v>922</v>
      </c>
      <c r="L45" s="87">
        <v>849</v>
      </c>
      <c r="M45" s="88">
        <v>756</v>
      </c>
    </row>
    <row r="46" spans="2:13" ht="27.75" customHeight="1" x14ac:dyDescent="0.15">
      <c r="B46" s="1201"/>
      <c r="C46" s="1202"/>
      <c r="D46" s="85"/>
      <c r="E46" s="1207" t="s">
        <v>29</v>
      </c>
      <c r="F46" s="1207"/>
      <c r="G46" s="1207"/>
      <c r="H46" s="1208"/>
      <c r="I46" s="86" t="s">
        <v>489</v>
      </c>
      <c r="J46" s="87" t="s">
        <v>489</v>
      </c>
      <c r="K46" s="87" t="s">
        <v>489</v>
      </c>
      <c r="L46" s="87" t="s">
        <v>489</v>
      </c>
      <c r="M46" s="88" t="s">
        <v>489</v>
      </c>
    </row>
    <row r="47" spans="2:13" ht="27.75" customHeight="1" x14ac:dyDescent="0.15">
      <c r="B47" s="1201"/>
      <c r="C47" s="1202"/>
      <c r="D47" s="85"/>
      <c r="E47" s="1207" t="s">
        <v>30</v>
      </c>
      <c r="F47" s="1207"/>
      <c r="G47" s="1207"/>
      <c r="H47" s="1208"/>
      <c r="I47" s="86" t="s">
        <v>489</v>
      </c>
      <c r="J47" s="87" t="s">
        <v>489</v>
      </c>
      <c r="K47" s="87" t="s">
        <v>489</v>
      </c>
      <c r="L47" s="87" t="s">
        <v>489</v>
      </c>
      <c r="M47" s="88" t="s">
        <v>489</v>
      </c>
    </row>
    <row r="48" spans="2:13" ht="27.75" customHeight="1" x14ac:dyDescent="0.15">
      <c r="B48" s="1203"/>
      <c r="C48" s="1204"/>
      <c r="D48" s="85"/>
      <c r="E48" s="1207" t="s">
        <v>31</v>
      </c>
      <c r="F48" s="1207"/>
      <c r="G48" s="1207"/>
      <c r="H48" s="1208"/>
      <c r="I48" s="86">
        <v>98</v>
      </c>
      <c r="J48" s="87">
        <v>48</v>
      </c>
      <c r="K48" s="87">
        <v>13</v>
      </c>
      <c r="L48" s="87">
        <v>2</v>
      </c>
      <c r="M48" s="88" t="s">
        <v>489</v>
      </c>
    </row>
    <row r="49" spans="2:13" ht="27.75" customHeight="1" x14ac:dyDescent="0.15">
      <c r="B49" s="1209" t="s">
        <v>32</v>
      </c>
      <c r="C49" s="1210"/>
      <c r="D49" s="89"/>
      <c r="E49" s="1207" t="s">
        <v>33</v>
      </c>
      <c r="F49" s="1207"/>
      <c r="G49" s="1207"/>
      <c r="H49" s="1208"/>
      <c r="I49" s="86">
        <v>1349</v>
      </c>
      <c r="J49" s="87">
        <v>1460</v>
      </c>
      <c r="K49" s="87">
        <v>1831</v>
      </c>
      <c r="L49" s="87">
        <v>2179</v>
      </c>
      <c r="M49" s="88">
        <v>2529</v>
      </c>
    </row>
    <row r="50" spans="2:13" ht="27.75" customHeight="1" x14ac:dyDescent="0.15">
      <c r="B50" s="1201"/>
      <c r="C50" s="1202"/>
      <c r="D50" s="85"/>
      <c r="E50" s="1207" t="s">
        <v>34</v>
      </c>
      <c r="F50" s="1207"/>
      <c r="G50" s="1207"/>
      <c r="H50" s="1208"/>
      <c r="I50" s="86">
        <v>38</v>
      </c>
      <c r="J50" s="87">
        <v>56</v>
      </c>
      <c r="K50" s="87">
        <v>72</v>
      </c>
      <c r="L50" s="87">
        <v>77</v>
      </c>
      <c r="M50" s="88">
        <v>76</v>
      </c>
    </row>
    <row r="51" spans="2:13" ht="27.75" customHeight="1" x14ac:dyDescent="0.15">
      <c r="B51" s="1203"/>
      <c r="C51" s="1204"/>
      <c r="D51" s="85"/>
      <c r="E51" s="1207" t="s">
        <v>35</v>
      </c>
      <c r="F51" s="1207"/>
      <c r="G51" s="1207"/>
      <c r="H51" s="1208"/>
      <c r="I51" s="86">
        <v>2972</v>
      </c>
      <c r="J51" s="87">
        <v>2872</v>
      </c>
      <c r="K51" s="87">
        <v>2909</v>
      </c>
      <c r="L51" s="87">
        <v>2868</v>
      </c>
      <c r="M51" s="88">
        <v>2711</v>
      </c>
    </row>
    <row r="52" spans="2:13" ht="27.75" customHeight="1" thickBot="1" x14ac:dyDescent="0.2">
      <c r="B52" s="1211" t="s">
        <v>36</v>
      </c>
      <c r="C52" s="1212"/>
      <c r="D52" s="90"/>
      <c r="E52" s="1213" t="s">
        <v>37</v>
      </c>
      <c r="F52" s="1213"/>
      <c r="G52" s="1213"/>
      <c r="H52" s="1214"/>
      <c r="I52" s="91">
        <v>952</v>
      </c>
      <c r="J52" s="92">
        <v>452</v>
      </c>
      <c r="K52" s="92">
        <v>21</v>
      </c>
      <c r="L52" s="92">
        <v>-480</v>
      </c>
      <c r="M52" s="93">
        <v>-914</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527</v>
      </c>
      <c r="G2" s="111"/>
      <c r="H2" s="112"/>
    </row>
    <row r="3" spans="1:8" x14ac:dyDescent="0.15">
      <c r="A3" s="108" t="s">
        <v>520</v>
      </c>
      <c r="B3" s="113"/>
      <c r="C3" s="114"/>
      <c r="D3" s="115">
        <v>154618</v>
      </c>
      <c r="E3" s="116"/>
      <c r="F3" s="117">
        <v>216155</v>
      </c>
      <c r="G3" s="118"/>
      <c r="H3" s="119"/>
    </row>
    <row r="4" spans="1:8" x14ac:dyDescent="0.15">
      <c r="A4" s="120"/>
      <c r="B4" s="121"/>
      <c r="C4" s="122"/>
      <c r="D4" s="123">
        <v>53294</v>
      </c>
      <c r="E4" s="124"/>
      <c r="F4" s="125">
        <v>108827</v>
      </c>
      <c r="G4" s="126"/>
      <c r="H4" s="127"/>
    </row>
    <row r="5" spans="1:8" x14ac:dyDescent="0.15">
      <c r="A5" s="108" t="s">
        <v>522</v>
      </c>
      <c r="B5" s="113"/>
      <c r="C5" s="114"/>
      <c r="D5" s="115">
        <v>42336</v>
      </c>
      <c r="E5" s="116"/>
      <c r="F5" s="117">
        <v>228305</v>
      </c>
      <c r="G5" s="118"/>
      <c r="H5" s="119"/>
    </row>
    <row r="6" spans="1:8" x14ac:dyDescent="0.15">
      <c r="A6" s="120"/>
      <c r="B6" s="121"/>
      <c r="C6" s="122"/>
      <c r="D6" s="123">
        <v>26782</v>
      </c>
      <c r="E6" s="124"/>
      <c r="F6" s="125">
        <v>86611</v>
      </c>
      <c r="G6" s="126"/>
      <c r="H6" s="127"/>
    </row>
    <row r="7" spans="1:8" x14ac:dyDescent="0.15">
      <c r="A7" s="108" t="s">
        <v>523</v>
      </c>
      <c r="B7" s="113"/>
      <c r="C7" s="114"/>
      <c r="D7" s="115">
        <v>168358</v>
      </c>
      <c r="E7" s="116"/>
      <c r="F7" s="117">
        <v>316331</v>
      </c>
      <c r="G7" s="118"/>
      <c r="H7" s="119"/>
    </row>
    <row r="8" spans="1:8" x14ac:dyDescent="0.15">
      <c r="A8" s="120"/>
      <c r="B8" s="121"/>
      <c r="C8" s="122"/>
      <c r="D8" s="123">
        <v>87742</v>
      </c>
      <c r="E8" s="124"/>
      <c r="F8" s="125">
        <v>106387</v>
      </c>
      <c r="G8" s="126"/>
      <c r="H8" s="127"/>
    </row>
    <row r="9" spans="1:8" x14ac:dyDescent="0.15">
      <c r="A9" s="108" t="s">
        <v>524</v>
      </c>
      <c r="B9" s="113"/>
      <c r="C9" s="114"/>
      <c r="D9" s="115">
        <v>183346</v>
      </c>
      <c r="E9" s="116"/>
      <c r="F9" s="117">
        <v>333013</v>
      </c>
      <c r="G9" s="118"/>
      <c r="H9" s="119"/>
    </row>
    <row r="10" spans="1:8" x14ac:dyDescent="0.15">
      <c r="A10" s="120"/>
      <c r="B10" s="121"/>
      <c r="C10" s="122"/>
      <c r="D10" s="123">
        <v>153390</v>
      </c>
      <c r="E10" s="124"/>
      <c r="F10" s="125">
        <v>126732</v>
      </c>
      <c r="G10" s="126"/>
      <c r="H10" s="127"/>
    </row>
    <row r="11" spans="1:8" x14ac:dyDescent="0.15">
      <c r="A11" s="108" t="s">
        <v>525</v>
      </c>
      <c r="B11" s="113"/>
      <c r="C11" s="114"/>
      <c r="D11" s="115">
        <v>334281</v>
      </c>
      <c r="E11" s="116"/>
      <c r="F11" s="117">
        <v>280458</v>
      </c>
      <c r="G11" s="118"/>
      <c r="H11" s="119"/>
    </row>
    <row r="12" spans="1:8" x14ac:dyDescent="0.15">
      <c r="A12" s="120"/>
      <c r="B12" s="121"/>
      <c r="C12" s="128"/>
      <c r="D12" s="123">
        <v>294541</v>
      </c>
      <c r="E12" s="124"/>
      <c r="F12" s="125">
        <v>127286</v>
      </c>
      <c r="G12" s="126"/>
      <c r="H12" s="127"/>
    </row>
    <row r="13" spans="1:8" x14ac:dyDescent="0.15">
      <c r="A13" s="108"/>
      <c r="B13" s="113"/>
      <c r="C13" s="129"/>
      <c r="D13" s="130">
        <v>176588</v>
      </c>
      <c r="E13" s="131"/>
      <c r="F13" s="132">
        <v>274852</v>
      </c>
      <c r="G13" s="133"/>
      <c r="H13" s="119"/>
    </row>
    <row r="14" spans="1:8" x14ac:dyDescent="0.15">
      <c r="A14" s="120"/>
      <c r="B14" s="121"/>
      <c r="C14" s="122"/>
      <c r="D14" s="123">
        <v>123150</v>
      </c>
      <c r="E14" s="124"/>
      <c r="F14" s="125">
        <v>111169</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4.01</v>
      </c>
      <c r="C19" s="134">
        <f>ROUND(VALUE(SUBSTITUTE(実質収支比率等に係る経年分析!G$48,"▲","-")),2)</f>
        <v>3.15</v>
      </c>
      <c r="D19" s="134">
        <f>ROUND(VALUE(SUBSTITUTE(実質収支比率等に係る経年分析!H$48,"▲","-")),2)</f>
        <v>4.3099999999999996</v>
      </c>
      <c r="E19" s="134">
        <f>ROUND(VALUE(SUBSTITUTE(実質収支比率等に係る経年分析!I$48,"▲","-")),2)</f>
        <v>2.39</v>
      </c>
      <c r="F19" s="134">
        <f>ROUND(VALUE(SUBSTITUTE(実質収支比率等に係る経年分析!J$48,"▲","-")),2)</f>
        <v>1.35</v>
      </c>
    </row>
    <row r="20" spans="1:11" x14ac:dyDescent="0.15">
      <c r="A20" s="134" t="s">
        <v>42</v>
      </c>
      <c r="B20" s="134">
        <f>ROUND(VALUE(SUBSTITUTE(実質収支比率等に係る経年分析!F$47,"▲","-")),2)</f>
        <v>24.45</v>
      </c>
      <c r="C20" s="134">
        <f>ROUND(VALUE(SUBSTITUTE(実質収支比率等に係る経年分析!G$47,"▲","-")),2)</f>
        <v>30.95</v>
      </c>
      <c r="D20" s="134">
        <f>ROUND(VALUE(SUBSTITUTE(実質収支比率等に係る経年分析!H$47,"▲","-")),2)</f>
        <v>44.34</v>
      </c>
      <c r="E20" s="134">
        <f>ROUND(VALUE(SUBSTITUTE(実質収支比率等に係る経年分析!I$47,"▲","-")),2)</f>
        <v>60.67</v>
      </c>
      <c r="F20" s="134">
        <f>ROUND(VALUE(SUBSTITUTE(実質収支比率等に係る経年分析!J$47,"▲","-")),2)</f>
        <v>75.81</v>
      </c>
    </row>
    <row r="21" spans="1:11" x14ac:dyDescent="0.15">
      <c r="A21" s="134" t="s">
        <v>43</v>
      </c>
      <c r="B21" s="134">
        <f>IF(ISNUMBER(VALUE(SUBSTITUTE(実質収支比率等に係る経年分析!F$49,"▲","-"))),ROUND(VALUE(SUBSTITUTE(実質収支比率等に係る経年分析!F$49,"▲","-")),2),NA())</f>
        <v>4.6100000000000003</v>
      </c>
      <c r="C21" s="134">
        <f>IF(ISNUMBER(VALUE(SUBSTITUTE(実質収支比率等に係る経年分析!G$49,"▲","-"))),ROUND(VALUE(SUBSTITUTE(実質収支比率等に係る経年分析!G$49,"▲","-")),2),NA())</f>
        <v>5.42</v>
      </c>
      <c r="D21" s="134">
        <f>IF(ISNUMBER(VALUE(SUBSTITUTE(実質収支比率等に係る経年分析!H$49,"▲","-"))),ROUND(VALUE(SUBSTITUTE(実質収支比率等に係る経年分析!H$49,"▲","-")),2),NA())</f>
        <v>13.44</v>
      </c>
      <c r="E21" s="134">
        <f>IF(ISNUMBER(VALUE(SUBSTITUTE(実質収支比率等に係る経年分析!I$49,"▲","-"))),ROUND(VALUE(SUBSTITUTE(実質収支比率等に係る経年分析!I$49,"▲","-")),2),NA())</f>
        <v>11.08</v>
      </c>
      <c r="F21" s="134">
        <f>IF(ISNUMBER(VALUE(SUBSTITUTE(実質収支比率等に係る経年分析!J$49,"▲","-"))),ROUND(VALUE(SUBSTITUTE(実質収支比率等に係る経年分析!J$49,"▲","-")),2),NA())</f>
        <v>14.14</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横浜町下水道事業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百目木地区農業集落排水事業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3.14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1.34</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1.1299999999999999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1.1499999999999999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2.44</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3.72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3.42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3.59</v>
      </c>
    </row>
    <row r="36" spans="1:16" x14ac:dyDescent="0.15">
      <c r="A36" s="135" t="str">
        <f>IF(連結実質赤字比率に係る赤字・黒字の構成分析!C$34="",NA(),連結実質赤字比率に係る赤字・黒字の構成分析!C$34)</f>
        <v>横浜町水道事業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8.39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7.69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5.67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4.8499999999999996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4.78</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295</v>
      </c>
      <c r="E42" s="136"/>
      <c r="F42" s="136"/>
      <c r="G42" s="136">
        <f>'実質公債費比率（分子）の構造'!L$52</f>
        <v>295</v>
      </c>
      <c r="H42" s="136"/>
      <c r="I42" s="136"/>
      <c r="J42" s="136">
        <f>'実質公債費比率（分子）の構造'!M$52</f>
        <v>294</v>
      </c>
      <c r="K42" s="136"/>
      <c r="L42" s="136"/>
      <c r="M42" s="136">
        <f>'実質公債費比率（分子）の構造'!N$52</f>
        <v>309</v>
      </c>
      <c r="N42" s="136"/>
      <c r="O42" s="136"/>
      <c r="P42" s="136">
        <f>'実質公債費比率（分子）の構造'!O$52</f>
        <v>310</v>
      </c>
    </row>
    <row r="43" spans="1:16" x14ac:dyDescent="0.15">
      <c r="A43" s="136" t="s">
        <v>51</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1</v>
      </c>
      <c r="C44" s="136"/>
      <c r="D44" s="136"/>
      <c r="E44" s="136">
        <f>'実質公債費比率（分子）の構造'!L$50</f>
        <v>41</v>
      </c>
      <c r="F44" s="136"/>
      <c r="G44" s="136"/>
      <c r="H44" s="136">
        <f>'実質公債費比率（分子）の構造'!M$50</f>
        <v>14</v>
      </c>
      <c r="I44" s="136"/>
      <c r="J44" s="136"/>
      <c r="K44" s="136">
        <f>'実質公債費比率（分子）の構造'!N$50</f>
        <v>14</v>
      </c>
      <c r="L44" s="136"/>
      <c r="M44" s="136"/>
      <c r="N44" s="136">
        <f>'実質公債費比率（分子）の構造'!O$50</f>
        <v>14</v>
      </c>
      <c r="O44" s="136"/>
      <c r="P44" s="136"/>
    </row>
    <row r="45" spans="1:16" x14ac:dyDescent="0.15">
      <c r="A45" s="136" t="s">
        <v>53</v>
      </c>
      <c r="B45" s="136">
        <f>'実質公債費比率（分子）の構造'!K$49</f>
        <v>88</v>
      </c>
      <c r="C45" s="136"/>
      <c r="D45" s="136"/>
      <c r="E45" s="136">
        <f>'実質公債費比率（分子）の構造'!L$49</f>
        <v>60</v>
      </c>
      <c r="F45" s="136"/>
      <c r="G45" s="136"/>
      <c r="H45" s="136">
        <f>'実質公債費比率（分子）の構造'!M$49</f>
        <v>31</v>
      </c>
      <c r="I45" s="136"/>
      <c r="J45" s="136"/>
      <c r="K45" s="136">
        <f>'実質公債費比率（分子）の構造'!N$49</f>
        <v>31</v>
      </c>
      <c r="L45" s="136"/>
      <c r="M45" s="136"/>
      <c r="N45" s="136">
        <f>'実質公債費比率（分子）の構造'!O$49</f>
        <v>29</v>
      </c>
      <c r="O45" s="136"/>
      <c r="P45" s="136"/>
    </row>
    <row r="46" spans="1:16" x14ac:dyDescent="0.15">
      <c r="A46" s="136" t="s">
        <v>54</v>
      </c>
      <c r="B46" s="136">
        <f>'実質公債費比率（分子）の構造'!K$48</f>
        <v>36</v>
      </c>
      <c r="C46" s="136"/>
      <c r="D46" s="136"/>
      <c r="E46" s="136">
        <f>'実質公債費比率（分子）の構造'!L$48</f>
        <v>36</v>
      </c>
      <c r="F46" s="136"/>
      <c r="G46" s="136"/>
      <c r="H46" s="136">
        <f>'実質公債費比率（分子）の構造'!M$48</f>
        <v>37</v>
      </c>
      <c r="I46" s="136"/>
      <c r="J46" s="136"/>
      <c r="K46" s="136">
        <f>'実質公債費比率（分子）の構造'!N$48</f>
        <v>35</v>
      </c>
      <c r="L46" s="136"/>
      <c r="M46" s="136"/>
      <c r="N46" s="136">
        <f>'実質公債費比率（分子）の構造'!O$48</f>
        <v>31</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327</v>
      </c>
      <c r="C49" s="136"/>
      <c r="D49" s="136"/>
      <c r="E49" s="136">
        <f>'実質公債費比率（分子）の構造'!L$45</f>
        <v>331</v>
      </c>
      <c r="F49" s="136"/>
      <c r="G49" s="136"/>
      <c r="H49" s="136">
        <f>'実質公債費比率（分子）の構造'!M$45</f>
        <v>332</v>
      </c>
      <c r="I49" s="136"/>
      <c r="J49" s="136"/>
      <c r="K49" s="136">
        <f>'実質公債費比率（分子）の構造'!N$45</f>
        <v>341</v>
      </c>
      <c r="L49" s="136"/>
      <c r="M49" s="136"/>
      <c r="N49" s="136">
        <f>'実質公債費比率（分子）の構造'!O$45</f>
        <v>342</v>
      </c>
      <c r="O49" s="136"/>
      <c r="P49" s="136"/>
    </row>
    <row r="50" spans="1:16" x14ac:dyDescent="0.15">
      <c r="A50" s="136" t="s">
        <v>58</v>
      </c>
      <c r="B50" s="136" t="e">
        <f>NA()</f>
        <v>#N/A</v>
      </c>
      <c r="C50" s="136">
        <f>IF(ISNUMBER('実質公債費比率（分子）の構造'!K$53),'実質公債費比率（分子）の構造'!K$53,NA())</f>
        <v>157</v>
      </c>
      <c r="D50" s="136" t="e">
        <f>NA()</f>
        <v>#N/A</v>
      </c>
      <c r="E50" s="136" t="e">
        <f>NA()</f>
        <v>#N/A</v>
      </c>
      <c r="F50" s="136">
        <f>IF(ISNUMBER('実質公債費比率（分子）の構造'!L$53),'実質公債費比率（分子）の構造'!L$53,NA())</f>
        <v>173</v>
      </c>
      <c r="G50" s="136" t="e">
        <f>NA()</f>
        <v>#N/A</v>
      </c>
      <c r="H50" s="136" t="e">
        <f>NA()</f>
        <v>#N/A</v>
      </c>
      <c r="I50" s="136">
        <f>IF(ISNUMBER('実質公債費比率（分子）の構造'!M$53),'実質公債費比率（分子）の構造'!M$53,NA())</f>
        <v>120</v>
      </c>
      <c r="J50" s="136" t="e">
        <f>NA()</f>
        <v>#N/A</v>
      </c>
      <c r="K50" s="136" t="e">
        <f>NA()</f>
        <v>#N/A</v>
      </c>
      <c r="L50" s="136">
        <f>IF(ISNUMBER('実質公債費比率（分子）の構造'!N$53),'実質公債費比率（分子）の構造'!N$53,NA())</f>
        <v>112</v>
      </c>
      <c r="M50" s="136" t="e">
        <f>NA()</f>
        <v>#N/A</v>
      </c>
      <c r="N50" s="136" t="e">
        <f>NA()</f>
        <v>#N/A</v>
      </c>
      <c r="O50" s="136">
        <f>IF(ISNUMBER('実質公債費比率（分子）の構造'!O$53),'実質公債費比率（分子）の構造'!O$53,NA())</f>
        <v>106</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2972</v>
      </c>
      <c r="E56" s="135"/>
      <c r="F56" s="135"/>
      <c r="G56" s="135">
        <f>'将来負担比率（分子）の構造'!J$51</f>
        <v>2872</v>
      </c>
      <c r="H56" s="135"/>
      <c r="I56" s="135"/>
      <c r="J56" s="135">
        <f>'将来負担比率（分子）の構造'!K$51</f>
        <v>2909</v>
      </c>
      <c r="K56" s="135"/>
      <c r="L56" s="135"/>
      <c r="M56" s="135">
        <f>'将来負担比率（分子）の構造'!L$51</f>
        <v>2868</v>
      </c>
      <c r="N56" s="135"/>
      <c r="O56" s="135"/>
      <c r="P56" s="135">
        <f>'将来負担比率（分子）の構造'!M$51</f>
        <v>2711</v>
      </c>
    </row>
    <row r="57" spans="1:16" x14ac:dyDescent="0.15">
      <c r="A57" s="135" t="s">
        <v>34</v>
      </c>
      <c r="B57" s="135"/>
      <c r="C57" s="135"/>
      <c r="D57" s="135">
        <f>'将来負担比率（分子）の構造'!I$50</f>
        <v>38</v>
      </c>
      <c r="E57" s="135"/>
      <c r="F57" s="135"/>
      <c r="G57" s="135">
        <f>'将来負担比率（分子）の構造'!J$50</f>
        <v>56</v>
      </c>
      <c r="H57" s="135"/>
      <c r="I57" s="135"/>
      <c r="J57" s="135">
        <f>'将来負担比率（分子）の構造'!K$50</f>
        <v>72</v>
      </c>
      <c r="K57" s="135"/>
      <c r="L57" s="135"/>
      <c r="M57" s="135">
        <f>'将来負担比率（分子）の構造'!L$50</f>
        <v>77</v>
      </c>
      <c r="N57" s="135"/>
      <c r="O57" s="135"/>
      <c r="P57" s="135">
        <f>'将来負担比率（分子）の構造'!M$50</f>
        <v>76</v>
      </c>
    </row>
    <row r="58" spans="1:16" x14ac:dyDescent="0.15">
      <c r="A58" s="135" t="s">
        <v>33</v>
      </c>
      <c r="B58" s="135"/>
      <c r="C58" s="135"/>
      <c r="D58" s="135">
        <f>'将来負担比率（分子）の構造'!I$49</f>
        <v>1349</v>
      </c>
      <c r="E58" s="135"/>
      <c r="F58" s="135"/>
      <c r="G58" s="135">
        <f>'将来負担比率（分子）の構造'!J$49</f>
        <v>1460</v>
      </c>
      <c r="H58" s="135"/>
      <c r="I58" s="135"/>
      <c r="J58" s="135">
        <f>'将来負担比率（分子）の構造'!K$49</f>
        <v>1831</v>
      </c>
      <c r="K58" s="135"/>
      <c r="L58" s="135"/>
      <c r="M58" s="135">
        <f>'将来負担比率（分子）の構造'!L$49</f>
        <v>2179</v>
      </c>
      <c r="N58" s="135"/>
      <c r="O58" s="135"/>
      <c r="P58" s="135">
        <f>'将来負担比率（分子）の構造'!M$49</f>
        <v>2529</v>
      </c>
    </row>
    <row r="59" spans="1:16" x14ac:dyDescent="0.15">
      <c r="A59" s="135" t="s">
        <v>31</v>
      </c>
      <c r="B59" s="135">
        <f>'将来負担比率（分子）の構造'!I$48</f>
        <v>98</v>
      </c>
      <c r="C59" s="135"/>
      <c r="D59" s="135"/>
      <c r="E59" s="135">
        <f>'将来負担比率（分子）の構造'!J$48</f>
        <v>48</v>
      </c>
      <c r="F59" s="135"/>
      <c r="G59" s="135"/>
      <c r="H59" s="135">
        <f>'将来負担比率（分子）の構造'!K$48</f>
        <v>13</v>
      </c>
      <c r="I59" s="135"/>
      <c r="J59" s="135"/>
      <c r="K59" s="135">
        <f>'将来負担比率（分子）の構造'!L$48</f>
        <v>2</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1188</v>
      </c>
      <c r="C62" s="135"/>
      <c r="D62" s="135"/>
      <c r="E62" s="135">
        <f>'将来負担比率（分子）の構造'!J$45</f>
        <v>941</v>
      </c>
      <c r="F62" s="135"/>
      <c r="G62" s="135"/>
      <c r="H62" s="135">
        <f>'将来負担比率（分子）の構造'!K$45</f>
        <v>922</v>
      </c>
      <c r="I62" s="135"/>
      <c r="J62" s="135"/>
      <c r="K62" s="135">
        <f>'将来負担比率（分子）の構造'!L$45</f>
        <v>849</v>
      </c>
      <c r="L62" s="135"/>
      <c r="M62" s="135"/>
      <c r="N62" s="135">
        <f>'将来負担比率（分子）の構造'!M$45</f>
        <v>756</v>
      </c>
      <c r="O62" s="135"/>
      <c r="P62" s="135"/>
    </row>
    <row r="63" spans="1:16" x14ac:dyDescent="0.15">
      <c r="A63" s="135" t="s">
        <v>27</v>
      </c>
      <c r="B63" s="135">
        <f>'将来負担比率（分子）の構造'!I$44</f>
        <v>284</v>
      </c>
      <c r="C63" s="135"/>
      <c r="D63" s="135"/>
      <c r="E63" s="135">
        <f>'将来負担比率（分子）の構造'!J$44</f>
        <v>236</v>
      </c>
      <c r="F63" s="135"/>
      <c r="G63" s="135"/>
      <c r="H63" s="135">
        <f>'将来負担比率（分子）の構造'!K$44</f>
        <v>226</v>
      </c>
      <c r="I63" s="135"/>
      <c r="J63" s="135"/>
      <c r="K63" s="135">
        <f>'将来負担比率（分子）の構造'!L$44</f>
        <v>196</v>
      </c>
      <c r="L63" s="135"/>
      <c r="M63" s="135"/>
      <c r="N63" s="135">
        <f>'将来負担比率（分子）の構造'!M$44</f>
        <v>169</v>
      </c>
      <c r="O63" s="135"/>
      <c r="P63" s="135"/>
    </row>
    <row r="64" spans="1:16" x14ac:dyDescent="0.15">
      <c r="A64" s="135" t="s">
        <v>26</v>
      </c>
      <c r="B64" s="135">
        <f>'将来負担比率（分子）の構造'!I$43</f>
        <v>301</v>
      </c>
      <c r="C64" s="135"/>
      <c r="D64" s="135"/>
      <c r="E64" s="135">
        <f>'将来負担比率（分子）の構造'!J$43</f>
        <v>279</v>
      </c>
      <c r="F64" s="135"/>
      <c r="G64" s="135"/>
      <c r="H64" s="135">
        <f>'将来負担比率（分子）の構造'!K$43</f>
        <v>257</v>
      </c>
      <c r="I64" s="135"/>
      <c r="J64" s="135"/>
      <c r="K64" s="135">
        <f>'将来負担比率（分子）の構造'!L$43</f>
        <v>275</v>
      </c>
      <c r="L64" s="135"/>
      <c r="M64" s="135"/>
      <c r="N64" s="135">
        <f>'将来負担比率（分子）の構造'!M$43</f>
        <v>238</v>
      </c>
      <c r="O64" s="135"/>
      <c r="P64" s="135"/>
    </row>
    <row r="65" spans="1:16" x14ac:dyDescent="0.15">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3440</v>
      </c>
      <c r="C66" s="135"/>
      <c r="D66" s="135"/>
      <c r="E66" s="135">
        <f>'将来負担比率（分子）の構造'!J$41</f>
        <v>3337</v>
      </c>
      <c r="F66" s="135"/>
      <c r="G66" s="135"/>
      <c r="H66" s="135">
        <f>'将来負担比率（分子）の構造'!K$41</f>
        <v>3415</v>
      </c>
      <c r="I66" s="135"/>
      <c r="J66" s="135"/>
      <c r="K66" s="135">
        <f>'将来負担比率（分子）の構造'!L$41</f>
        <v>3321</v>
      </c>
      <c r="L66" s="135"/>
      <c r="M66" s="135"/>
      <c r="N66" s="135">
        <f>'将来負担比率（分子）の構造'!M$41</f>
        <v>3239</v>
      </c>
      <c r="O66" s="135"/>
      <c r="P66" s="135"/>
    </row>
    <row r="67" spans="1:16" x14ac:dyDescent="0.15">
      <c r="A67" s="135" t="s">
        <v>62</v>
      </c>
      <c r="B67" s="135" t="e">
        <f>NA()</f>
        <v>#N/A</v>
      </c>
      <c r="C67" s="135">
        <f>IF(ISNUMBER('将来負担比率（分子）の構造'!I$52), IF('将来負担比率（分子）の構造'!I$52 &lt; 0, 0, '将来負担比率（分子）の構造'!I$52), NA())</f>
        <v>952</v>
      </c>
      <c r="D67" s="135" t="e">
        <f>NA()</f>
        <v>#N/A</v>
      </c>
      <c r="E67" s="135" t="e">
        <f>NA()</f>
        <v>#N/A</v>
      </c>
      <c r="F67" s="135">
        <f>IF(ISNUMBER('将来負担比率（分子）の構造'!J$52), IF('将来負担比率（分子）の構造'!J$52 &lt; 0, 0, '将来負担比率（分子）の構造'!J$52), NA())</f>
        <v>452</v>
      </c>
      <c r="G67" s="135" t="e">
        <f>NA()</f>
        <v>#N/A</v>
      </c>
      <c r="H67" s="135" t="e">
        <f>NA()</f>
        <v>#N/A</v>
      </c>
      <c r="I67" s="135">
        <f>IF(ISNUMBER('将来負担比率（分子）の構造'!K$52), IF('将来負担比率（分子）の構造'!K$52 &lt; 0, 0, '将来負担比率（分子）の構造'!K$52), NA())</f>
        <v>21</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abSelected="1" topLeftCell="G55" zoomScale="90" zoomScaleNormal="90" zoomScaleSheetLayoutView="55" workbookViewId="0">
      <selection activeCell="G65" sqref="G65:O69"/>
    </sheetView>
  </sheetViews>
  <sheetFormatPr defaultColWidth="0" defaultRowHeight="0"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69"/>
      <c r="B1" s="371"/>
      <c r="P1" s="244"/>
      <c r="Q1" s="244"/>
    </row>
    <row r="2" spans="1:51" ht="25.5" x14ac:dyDescent="0.25">
      <c r="A2" s="369"/>
      <c r="C2" s="370"/>
      <c r="P2" s="244"/>
      <c r="Q2" s="244"/>
    </row>
    <row r="3" spans="1:51" ht="25.5" x14ac:dyDescent="0.25">
      <c r="A3" s="369"/>
      <c r="C3" s="370"/>
      <c r="P3" s="244"/>
      <c r="Q3" s="244"/>
    </row>
    <row r="4" spans="1:51" s="368" customFormat="1" ht="13.5" x14ac:dyDescent="0.15">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row>
    <row r="5" spans="1:51" s="368" customFormat="1" ht="13.5" x14ac:dyDescent="0.15">
      <c r="A5" s="369"/>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row>
    <row r="6" spans="1:51" s="368" customFormat="1" ht="13.5" x14ac:dyDescent="0.15">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row>
    <row r="7" spans="1:51" s="368" customFormat="1" ht="13.5" x14ac:dyDescent="0.15">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row>
    <row r="8" spans="1:51" s="368" customFormat="1" ht="13.5" x14ac:dyDescent="0.15">
      <c r="A8" s="369"/>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row>
    <row r="9" spans="1:51" s="368" customFormat="1" ht="13.5" x14ac:dyDescent="0.15">
      <c r="A9" s="369"/>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row>
    <row r="10" spans="1:51" s="368" customFormat="1" ht="13.5" x14ac:dyDescent="0.15">
      <c r="A10" s="369"/>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Y10" s="368" t="s">
        <v>564</v>
      </c>
    </row>
    <row r="11" spans="1:51" s="368" customFormat="1" ht="13.5" x14ac:dyDescent="0.15">
      <c r="A11" s="369"/>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row>
    <row r="12" spans="1:51" s="368" customFormat="1" ht="13.5" x14ac:dyDescent="0.15">
      <c r="A12" s="369"/>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Y12" s="368" t="s">
        <v>564</v>
      </c>
    </row>
    <row r="13" spans="1:51" s="368" customFormat="1" ht="13.5" x14ac:dyDescent="0.15">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row>
    <row r="14" spans="1:51" s="368" customFormat="1" ht="14.25" customHeight="1" x14ac:dyDescent="0.15">
      <c r="A14" s="369"/>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row>
    <row r="15" spans="1:51" s="368" customFormat="1" ht="13.5" x14ac:dyDescent="0.15">
      <c r="A15" s="243"/>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row>
    <row r="16" spans="1:51" s="368" customFormat="1" ht="13.5" x14ac:dyDescent="0.15">
      <c r="A16" s="243"/>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row>
    <row r="17" spans="1:259" s="368" customFormat="1" ht="13.5" x14ac:dyDescent="0.15">
      <c r="A17" s="243"/>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row>
    <row r="18" spans="1:259" s="368" customFormat="1" ht="13.5" x14ac:dyDescent="0.15">
      <c r="A18" s="243"/>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row>
    <row r="19" spans="1:259" ht="13.5" x14ac:dyDescent="0.15">
      <c r="P19" s="244"/>
      <c r="Q19" s="244"/>
    </row>
    <row r="20" spans="1:259" ht="13.5" x14ac:dyDescent="0.15">
      <c r="P20" s="244"/>
      <c r="Q20" s="244"/>
    </row>
    <row r="21" spans="1:259" ht="17.25" x14ac:dyDescent="0.15">
      <c r="B21" s="367"/>
      <c r="C21" s="246"/>
      <c r="D21" s="246"/>
      <c r="E21" s="246"/>
      <c r="F21" s="246"/>
      <c r="G21" s="246"/>
      <c r="H21" s="246"/>
      <c r="I21" s="246"/>
      <c r="J21" s="246"/>
      <c r="K21" s="246"/>
      <c r="L21" s="246"/>
      <c r="M21" s="246"/>
      <c r="N21" s="366"/>
      <c r="O21" s="246"/>
      <c r="P21" s="247"/>
      <c r="Q21" s="244"/>
      <c r="IY21" s="365"/>
    </row>
    <row r="22" spans="1:259" ht="17.25" x14ac:dyDescent="0.15">
      <c r="B22" s="248"/>
      <c r="IY22" s="364"/>
    </row>
    <row r="23" spans="1:259" ht="13.5" x14ac:dyDescent="0.15">
      <c r="B23" s="248"/>
    </row>
    <row r="24" spans="1:259" ht="13.5" x14ac:dyDescent="0.15">
      <c r="B24" s="248"/>
    </row>
    <row r="25" spans="1:259" ht="13.5" x14ac:dyDescent="0.15">
      <c r="B25" s="248"/>
    </row>
    <row r="26" spans="1:259" ht="13.5" x14ac:dyDescent="0.15">
      <c r="B26" s="248"/>
    </row>
    <row r="27" spans="1:259" ht="13.5" x14ac:dyDescent="0.15">
      <c r="B27" s="248"/>
    </row>
    <row r="28" spans="1:259" ht="13.5" x14ac:dyDescent="0.15">
      <c r="B28" s="248"/>
    </row>
    <row r="29" spans="1:259" ht="13.5" x14ac:dyDescent="0.15">
      <c r="B29" s="248"/>
    </row>
    <row r="30" spans="1:259" ht="13.5" x14ac:dyDescent="0.15">
      <c r="B30" s="248"/>
    </row>
    <row r="31" spans="1:259" ht="13.5" x14ac:dyDescent="0.15">
      <c r="B31" s="248"/>
    </row>
    <row r="32" spans="1:259" ht="13.5" x14ac:dyDescent="0.15">
      <c r="B32" s="248"/>
    </row>
    <row r="33" spans="2:17" ht="13.5" x14ac:dyDescent="0.15">
      <c r="B33" s="248"/>
    </row>
    <row r="34" spans="2:17" ht="13.5" x14ac:dyDescent="0.15">
      <c r="B34" s="248"/>
    </row>
    <row r="35" spans="2:17" ht="13.5" x14ac:dyDescent="0.15">
      <c r="B35" s="248"/>
    </row>
    <row r="36" spans="2:17" ht="13.5" x14ac:dyDescent="0.15">
      <c r="B36" s="248"/>
    </row>
    <row r="37" spans="2:17" ht="13.5" x14ac:dyDescent="0.15">
      <c r="B37" s="248"/>
    </row>
    <row r="38" spans="2:17" ht="13.5" x14ac:dyDescent="0.15">
      <c r="B38" s="248"/>
    </row>
    <row r="39" spans="2:17" ht="13.5" x14ac:dyDescent="0.15">
      <c r="B39" s="340"/>
      <c r="C39" s="306"/>
      <c r="D39" s="306"/>
      <c r="E39" s="306"/>
      <c r="F39" s="306"/>
      <c r="G39" s="306"/>
      <c r="H39" s="306"/>
      <c r="I39" s="306"/>
      <c r="J39" s="306"/>
      <c r="K39" s="306"/>
      <c r="L39" s="306"/>
      <c r="M39" s="306"/>
      <c r="N39" s="306"/>
      <c r="O39" s="306"/>
      <c r="P39" s="341"/>
    </row>
    <row r="40" spans="2:17" ht="13.5" x14ac:dyDescent="0.15">
      <c r="B40" s="354"/>
      <c r="C40" s="244"/>
      <c r="D40" s="244"/>
      <c r="E40" s="244"/>
      <c r="F40" s="244"/>
      <c r="G40" s="244"/>
      <c r="H40" s="244"/>
      <c r="I40" s="244"/>
      <c r="J40" s="244"/>
      <c r="K40" s="244"/>
      <c r="L40" s="244"/>
      <c r="M40" s="244"/>
      <c r="N40" s="244"/>
      <c r="O40" s="244"/>
      <c r="P40" s="354"/>
      <c r="Q40" s="244"/>
    </row>
    <row r="41" spans="2:17" ht="17.25" x14ac:dyDescent="0.15">
      <c r="B41" s="245" t="s">
        <v>563</v>
      </c>
      <c r="C41" s="246"/>
      <c r="D41" s="246"/>
      <c r="E41" s="246"/>
      <c r="F41" s="246"/>
      <c r="G41" s="246"/>
      <c r="H41" s="246"/>
      <c r="I41" s="246"/>
      <c r="J41" s="246"/>
      <c r="K41" s="246"/>
      <c r="L41" s="246"/>
      <c r="M41" s="246"/>
      <c r="N41" s="246"/>
      <c r="O41" s="246"/>
      <c r="P41" s="247"/>
    </row>
    <row r="42" spans="2:17" ht="13.5" x14ac:dyDescent="0.15">
      <c r="B42" s="248"/>
      <c r="C42" s="244"/>
      <c r="D42" s="244"/>
      <c r="E42" s="244"/>
      <c r="F42" s="244"/>
      <c r="G42" s="353" t="s">
        <v>559</v>
      </c>
      <c r="I42" s="352"/>
      <c r="J42" s="352"/>
      <c r="K42" s="352"/>
      <c r="L42" s="244"/>
      <c r="M42" s="244"/>
      <c r="N42" s="244"/>
      <c r="O42" s="244"/>
    </row>
    <row r="43" spans="2:17" ht="13.5" x14ac:dyDescent="0.15">
      <c r="B43" s="248"/>
      <c r="C43" s="244"/>
      <c r="D43" s="244"/>
      <c r="E43" s="244"/>
      <c r="F43" s="244"/>
      <c r="G43" s="1251"/>
      <c r="H43" s="1228"/>
      <c r="I43" s="1228"/>
      <c r="J43" s="1228"/>
      <c r="K43" s="1228"/>
      <c r="L43" s="1228"/>
      <c r="M43" s="1228"/>
      <c r="N43" s="1228"/>
      <c r="O43" s="1229"/>
    </row>
    <row r="44" spans="2:17" ht="13.5" x14ac:dyDescent="0.15">
      <c r="B44" s="248"/>
      <c r="C44" s="244"/>
      <c r="D44" s="244"/>
      <c r="E44" s="244"/>
      <c r="F44" s="244"/>
      <c r="G44" s="1230"/>
      <c r="H44" s="1231"/>
      <c r="I44" s="1231"/>
      <c r="J44" s="1231"/>
      <c r="K44" s="1231"/>
      <c r="L44" s="1231"/>
      <c r="M44" s="1231"/>
      <c r="N44" s="1231"/>
      <c r="O44" s="1232"/>
    </row>
    <row r="45" spans="2:17" ht="13.5" x14ac:dyDescent="0.15">
      <c r="B45" s="248"/>
      <c r="C45" s="244"/>
      <c r="D45" s="244"/>
      <c r="E45" s="244"/>
      <c r="F45" s="244"/>
      <c r="G45" s="1230"/>
      <c r="H45" s="1231"/>
      <c r="I45" s="1231"/>
      <c r="J45" s="1231"/>
      <c r="K45" s="1231"/>
      <c r="L45" s="1231"/>
      <c r="M45" s="1231"/>
      <c r="N45" s="1231"/>
      <c r="O45" s="1232"/>
    </row>
    <row r="46" spans="2:17" ht="13.5" x14ac:dyDescent="0.15">
      <c r="B46" s="248"/>
      <c r="C46" s="244"/>
      <c r="D46" s="244"/>
      <c r="E46" s="244"/>
      <c r="F46" s="244"/>
      <c r="G46" s="1230"/>
      <c r="H46" s="1231"/>
      <c r="I46" s="1231"/>
      <c r="J46" s="1231"/>
      <c r="K46" s="1231"/>
      <c r="L46" s="1231"/>
      <c r="M46" s="1231"/>
      <c r="N46" s="1231"/>
      <c r="O46" s="1232"/>
    </row>
    <row r="47" spans="2:17" ht="13.5" x14ac:dyDescent="0.15">
      <c r="B47" s="248"/>
      <c r="C47" s="244"/>
      <c r="D47" s="244"/>
      <c r="E47" s="244"/>
      <c r="F47" s="244"/>
      <c r="G47" s="1233"/>
      <c r="H47" s="1234"/>
      <c r="I47" s="1234"/>
      <c r="J47" s="1234"/>
      <c r="K47" s="1234"/>
      <c r="L47" s="1234"/>
      <c r="M47" s="1234"/>
      <c r="N47" s="1234"/>
      <c r="O47" s="1235"/>
    </row>
    <row r="48" spans="2:17" ht="13.5" x14ac:dyDescent="0.15">
      <c r="B48" s="248"/>
      <c r="C48" s="244"/>
      <c r="D48" s="244"/>
      <c r="E48" s="244"/>
      <c r="F48" s="244"/>
      <c r="G48" s="244"/>
      <c r="H48" s="363"/>
      <c r="I48" s="363"/>
      <c r="J48" s="363"/>
    </row>
    <row r="49" spans="1:17" ht="13.5" x14ac:dyDescent="0.15">
      <c r="B49" s="248"/>
      <c r="C49" s="244"/>
      <c r="D49" s="244"/>
      <c r="E49" s="244"/>
      <c r="F49" s="244"/>
      <c r="G49" s="243" t="s">
        <v>562</v>
      </c>
    </row>
    <row r="50" spans="1:17" ht="13.5" x14ac:dyDescent="0.15">
      <c r="B50" s="248"/>
      <c r="C50" s="244"/>
      <c r="D50" s="244"/>
      <c r="E50" s="244"/>
      <c r="F50" s="244"/>
      <c r="G50" s="1236"/>
      <c r="H50" s="1237"/>
      <c r="I50" s="1237"/>
      <c r="J50" s="1238"/>
      <c r="K50" s="345" t="s">
        <v>528</v>
      </c>
      <c r="L50" s="345" t="s">
        <v>529</v>
      </c>
      <c r="M50" s="345" t="s">
        <v>530</v>
      </c>
      <c r="N50" s="345" t="s">
        <v>531</v>
      </c>
      <c r="O50" s="345" t="s">
        <v>532</v>
      </c>
    </row>
    <row r="51" spans="1:17" ht="13.5" x14ac:dyDescent="0.15">
      <c r="B51" s="248"/>
      <c r="C51" s="244"/>
      <c r="D51" s="244"/>
      <c r="E51" s="244"/>
      <c r="F51" s="244"/>
      <c r="G51" s="1239" t="s">
        <v>557</v>
      </c>
      <c r="H51" s="1240"/>
      <c r="I51" s="1245" t="s">
        <v>555</v>
      </c>
      <c r="J51" s="1245"/>
      <c r="K51" s="1249"/>
      <c r="L51" s="1249"/>
      <c r="M51" s="1249"/>
      <c r="N51" s="1249"/>
      <c r="O51" s="1249"/>
    </row>
    <row r="52" spans="1:17" ht="13.5" x14ac:dyDescent="0.15">
      <c r="B52" s="248"/>
      <c r="C52" s="244"/>
      <c r="D52" s="244"/>
      <c r="E52" s="244"/>
      <c r="F52" s="244"/>
      <c r="G52" s="1241"/>
      <c r="H52" s="1242"/>
      <c r="I52" s="1246"/>
      <c r="J52" s="1246"/>
      <c r="K52" s="1215"/>
      <c r="L52" s="1215"/>
      <c r="M52" s="1215"/>
      <c r="N52" s="1215"/>
      <c r="O52" s="1215"/>
    </row>
    <row r="53" spans="1:17" ht="13.5" x14ac:dyDescent="0.15">
      <c r="A53" s="355"/>
      <c r="B53" s="248"/>
      <c r="C53" s="244"/>
      <c r="D53" s="244"/>
      <c r="E53" s="244"/>
      <c r="F53" s="244"/>
      <c r="G53" s="1241"/>
      <c r="H53" s="1242"/>
      <c r="I53" s="1225" t="s">
        <v>561</v>
      </c>
      <c r="J53" s="1225"/>
      <c r="K53" s="1250"/>
      <c r="L53" s="1250"/>
      <c r="M53" s="1250"/>
      <c r="N53" s="1250"/>
      <c r="O53" s="1250"/>
    </row>
    <row r="54" spans="1:17" ht="13.5" x14ac:dyDescent="0.15">
      <c r="A54" s="355"/>
      <c r="B54" s="248"/>
      <c r="C54" s="244"/>
      <c r="D54" s="244"/>
      <c r="E54" s="244"/>
      <c r="F54" s="244"/>
      <c r="G54" s="1243"/>
      <c r="H54" s="1244"/>
      <c r="I54" s="1225"/>
      <c r="J54" s="1225"/>
      <c r="K54" s="1248"/>
      <c r="L54" s="1248"/>
      <c r="M54" s="1248"/>
      <c r="N54" s="1248"/>
      <c r="O54" s="1248"/>
    </row>
    <row r="55" spans="1:17" ht="13.5" x14ac:dyDescent="0.15">
      <c r="A55" s="355"/>
      <c r="B55" s="248"/>
      <c r="C55" s="244"/>
      <c r="D55" s="244"/>
      <c r="E55" s="244"/>
      <c r="F55" s="244"/>
      <c r="G55" s="1219" t="s">
        <v>556</v>
      </c>
      <c r="H55" s="1220"/>
      <c r="I55" s="1225" t="s">
        <v>555</v>
      </c>
      <c r="J55" s="1225"/>
      <c r="K55" s="1249"/>
      <c r="L55" s="1249"/>
      <c r="M55" s="1249"/>
      <c r="N55" s="1249"/>
      <c r="O55" s="1249"/>
    </row>
    <row r="56" spans="1:17" ht="13.5" x14ac:dyDescent="0.15">
      <c r="A56" s="355"/>
      <c r="B56" s="248"/>
      <c r="C56" s="244"/>
      <c r="D56" s="244"/>
      <c r="E56" s="244"/>
      <c r="F56" s="244"/>
      <c r="G56" s="1221"/>
      <c r="H56" s="1222"/>
      <c r="I56" s="1225"/>
      <c r="J56" s="1225"/>
      <c r="K56" s="1215"/>
      <c r="L56" s="1215"/>
      <c r="M56" s="1215"/>
      <c r="N56" s="1215"/>
      <c r="O56" s="1215"/>
    </row>
    <row r="57" spans="1:17" s="355" customFormat="1" ht="13.5" x14ac:dyDescent="0.15">
      <c r="B57" s="356"/>
      <c r="C57" s="352"/>
      <c r="D57" s="352"/>
      <c r="E57" s="352"/>
      <c r="F57" s="352"/>
      <c r="G57" s="1221"/>
      <c r="H57" s="1222"/>
      <c r="I57" s="1217" t="s">
        <v>561</v>
      </c>
      <c r="J57" s="1217"/>
      <c r="K57" s="1250"/>
      <c r="L57" s="1250"/>
      <c r="M57" s="1250"/>
      <c r="N57" s="1250"/>
      <c r="O57" s="1250"/>
      <c r="P57" s="361"/>
      <c r="Q57" s="356"/>
    </row>
    <row r="58" spans="1:17" s="355" customFormat="1" ht="13.5" x14ac:dyDescent="0.15">
      <c r="A58" s="243"/>
      <c r="B58" s="356"/>
      <c r="C58" s="352"/>
      <c r="D58" s="352"/>
      <c r="E58" s="352"/>
      <c r="F58" s="352"/>
      <c r="G58" s="1223"/>
      <c r="H58" s="1224"/>
      <c r="I58" s="1217"/>
      <c r="J58" s="1217"/>
      <c r="K58" s="1248"/>
      <c r="L58" s="1248"/>
      <c r="M58" s="1248"/>
      <c r="N58" s="1248"/>
      <c r="O58" s="1248"/>
      <c r="P58" s="361"/>
      <c r="Q58" s="356"/>
    </row>
    <row r="59" spans="1:17" s="355" customFormat="1" ht="13.5" x14ac:dyDescent="0.15">
      <c r="A59" s="243"/>
      <c r="B59" s="356"/>
      <c r="C59" s="352"/>
      <c r="D59" s="352"/>
      <c r="E59" s="352"/>
      <c r="F59" s="352"/>
      <c r="G59" s="352"/>
      <c r="H59" s="352"/>
      <c r="I59" s="352"/>
      <c r="J59" s="352"/>
      <c r="K59" s="362"/>
      <c r="L59" s="362"/>
      <c r="M59" s="362"/>
      <c r="N59" s="362"/>
      <c r="O59" s="362"/>
      <c r="P59" s="361"/>
      <c r="Q59" s="356"/>
    </row>
    <row r="60" spans="1:17" s="355" customFormat="1" ht="13.5" x14ac:dyDescent="0.15">
      <c r="A60" s="243"/>
      <c r="B60" s="356"/>
      <c r="C60" s="352"/>
      <c r="D60" s="352"/>
      <c r="E60" s="352"/>
      <c r="F60" s="352"/>
      <c r="G60" s="352"/>
      <c r="H60" s="352"/>
      <c r="I60" s="352"/>
      <c r="J60" s="352"/>
      <c r="K60" s="362"/>
      <c r="L60" s="362"/>
      <c r="M60" s="362"/>
      <c r="N60" s="362"/>
      <c r="O60" s="362"/>
      <c r="P60" s="361"/>
      <c r="Q60" s="356"/>
    </row>
    <row r="61" spans="1:17" s="355" customFormat="1" ht="13.5" x14ac:dyDescent="0.15">
      <c r="A61" s="243"/>
      <c r="B61" s="360"/>
      <c r="C61" s="359"/>
      <c r="D61" s="359"/>
      <c r="E61" s="359"/>
      <c r="F61" s="359"/>
      <c r="G61" s="359"/>
      <c r="H61" s="359"/>
      <c r="I61" s="359"/>
      <c r="J61" s="359"/>
      <c r="K61" s="359"/>
      <c r="L61" s="359"/>
      <c r="M61" s="358"/>
      <c r="N61" s="358"/>
      <c r="O61" s="358"/>
      <c r="P61" s="357"/>
      <c r="Q61" s="356"/>
    </row>
    <row r="62" spans="1:17" ht="13.5" x14ac:dyDescent="0.15">
      <c r="B62" s="354"/>
      <c r="C62" s="354"/>
      <c r="D62" s="354"/>
      <c r="E62" s="354"/>
      <c r="F62" s="354"/>
      <c r="G62" s="354"/>
      <c r="H62" s="354"/>
      <c r="I62" s="354"/>
      <c r="J62" s="354"/>
      <c r="K62" s="354"/>
      <c r="L62" s="354"/>
      <c r="M62" s="354"/>
      <c r="N62" s="354"/>
      <c r="O62" s="354"/>
      <c r="P62" s="354"/>
      <c r="Q62" s="244"/>
    </row>
    <row r="63" spans="1:17" ht="17.25" x14ac:dyDescent="0.15">
      <c r="B63" s="307" t="s">
        <v>560</v>
      </c>
      <c r="C63" s="244"/>
      <c r="D63" s="244"/>
      <c r="E63" s="244"/>
      <c r="F63" s="244"/>
      <c r="G63" s="244"/>
      <c r="H63" s="244"/>
      <c r="I63" s="244"/>
      <c r="J63" s="244"/>
      <c r="K63" s="244"/>
      <c r="L63" s="244"/>
      <c r="M63" s="244"/>
      <c r="N63" s="244"/>
      <c r="O63" s="244"/>
    </row>
    <row r="64" spans="1:17" ht="13.5" x14ac:dyDescent="0.15">
      <c r="B64" s="248"/>
      <c r="C64" s="244"/>
      <c r="D64" s="244"/>
      <c r="E64" s="244"/>
      <c r="F64" s="244"/>
      <c r="G64" s="353" t="s">
        <v>559</v>
      </c>
      <c r="I64" s="352"/>
      <c r="J64" s="352"/>
      <c r="K64" s="352"/>
      <c r="L64" s="244"/>
      <c r="M64" s="244"/>
      <c r="N64" s="244"/>
      <c r="O64" s="244"/>
    </row>
    <row r="65" spans="2:30" ht="13.5" x14ac:dyDescent="0.15">
      <c r="B65" s="248"/>
      <c r="C65" s="244"/>
      <c r="D65" s="244"/>
      <c r="E65" s="244"/>
      <c r="F65" s="244"/>
      <c r="G65" s="1227" t="s">
        <v>565</v>
      </c>
      <c r="H65" s="1228"/>
      <c r="I65" s="1228"/>
      <c r="J65" s="1228"/>
      <c r="K65" s="1228"/>
      <c r="L65" s="1228"/>
      <c r="M65" s="1228"/>
      <c r="N65" s="1228"/>
      <c r="O65" s="1229"/>
    </row>
    <row r="66" spans="2:30" ht="13.5" x14ac:dyDescent="0.15">
      <c r="B66" s="248"/>
      <c r="C66" s="244"/>
      <c r="D66" s="244"/>
      <c r="E66" s="244"/>
      <c r="F66" s="244"/>
      <c r="G66" s="1230"/>
      <c r="H66" s="1231"/>
      <c r="I66" s="1231"/>
      <c r="J66" s="1231"/>
      <c r="K66" s="1231"/>
      <c r="L66" s="1231"/>
      <c r="M66" s="1231"/>
      <c r="N66" s="1231"/>
      <c r="O66" s="1232"/>
    </row>
    <row r="67" spans="2:30" ht="13.5" x14ac:dyDescent="0.15">
      <c r="B67" s="248"/>
      <c r="C67" s="244"/>
      <c r="D67" s="244"/>
      <c r="E67" s="244"/>
      <c r="F67" s="244"/>
      <c r="G67" s="1230"/>
      <c r="H67" s="1231"/>
      <c r="I67" s="1231"/>
      <c r="J67" s="1231"/>
      <c r="K67" s="1231"/>
      <c r="L67" s="1231"/>
      <c r="M67" s="1231"/>
      <c r="N67" s="1231"/>
      <c r="O67" s="1232"/>
    </row>
    <row r="68" spans="2:30" ht="13.5" x14ac:dyDescent="0.15">
      <c r="B68" s="248"/>
      <c r="C68" s="244"/>
      <c r="D68" s="244"/>
      <c r="E68" s="244"/>
      <c r="F68" s="244"/>
      <c r="G68" s="1230"/>
      <c r="H68" s="1231"/>
      <c r="I68" s="1231"/>
      <c r="J68" s="1231"/>
      <c r="K68" s="1231"/>
      <c r="L68" s="1231"/>
      <c r="M68" s="1231"/>
      <c r="N68" s="1231"/>
      <c r="O68" s="1232"/>
    </row>
    <row r="69" spans="2:30" ht="13.5" x14ac:dyDescent="0.15">
      <c r="B69" s="248"/>
      <c r="C69" s="244"/>
      <c r="D69" s="244"/>
      <c r="E69" s="244"/>
      <c r="F69" s="244"/>
      <c r="G69" s="1233"/>
      <c r="H69" s="1234"/>
      <c r="I69" s="1234"/>
      <c r="J69" s="1234"/>
      <c r="K69" s="1234"/>
      <c r="L69" s="1234"/>
      <c r="M69" s="1234"/>
      <c r="N69" s="1234"/>
      <c r="O69" s="1235"/>
    </row>
    <row r="70" spans="2:30" ht="13.5" x14ac:dyDescent="0.15">
      <c r="B70" s="248"/>
      <c r="C70" s="244"/>
      <c r="D70" s="244"/>
      <c r="E70" s="244"/>
      <c r="F70" s="244"/>
      <c r="G70" s="244"/>
      <c r="H70" s="351"/>
      <c r="I70" s="351"/>
      <c r="J70" s="348"/>
      <c r="K70" s="348"/>
      <c r="L70" s="347"/>
      <c r="M70" s="348"/>
      <c r="N70" s="347"/>
      <c r="O70" s="346"/>
    </row>
    <row r="71" spans="2:30" ht="13.5" x14ac:dyDescent="0.15">
      <c r="B71" s="248"/>
      <c r="C71" s="244"/>
      <c r="D71" s="244"/>
      <c r="E71" s="244"/>
      <c r="F71" s="244"/>
      <c r="G71" s="350" t="s">
        <v>558</v>
      </c>
      <c r="I71" s="349"/>
      <c r="J71" s="348"/>
      <c r="K71" s="348"/>
      <c r="L71" s="347"/>
      <c r="M71" s="348"/>
      <c r="N71" s="347"/>
      <c r="O71" s="346"/>
    </row>
    <row r="72" spans="2:30" ht="13.5" x14ac:dyDescent="0.15">
      <c r="B72" s="248"/>
      <c r="C72" s="244"/>
      <c r="D72" s="244"/>
      <c r="E72" s="244"/>
      <c r="F72" s="244"/>
      <c r="G72" s="1236"/>
      <c r="H72" s="1237"/>
      <c r="I72" s="1237"/>
      <c r="J72" s="1238"/>
      <c r="K72" s="345" t="s">
        <v>528</v>
      </c>
      <c r="L72" s="345" t="s">
        <v>529</v>
      </c>
      <c r="M72" s="345" t="s">
        <v>530</v>
      </c>
      <c r="N72" s="345" t="s">
        <v>531</v>
      </c>
      <c r="O72" s="345" t="s">
        <v>532</v>
      </c>
    </row>
    <row r="73" spans="2:30" ht="13.5" x14ac:dyDescent="0.15">
      <c r="B73" s="248"/>
      <c r="C73" s="244"/>
      <c r="D73" s="244"/>
      <c r="E73" s="244"/>
      <c r="F73" s="244"/>
      <c r="G73" s="1239" t="s">
        <v>557</v>
      </c>
      <c r="H73" s="1240"/>
      <c r="I73" s="1245" t="s">
        <v>555</v>
      </c>
      <c r="J73" s="1245"/>
      <c r="K73" s="1226">
        <v>50.1</v>
      </c>
      <c r="L73" s="1226">
        <v>22.2</v>
      </c>
      <c r="M73" s="1215">
        <v>1</v>
      </c>
      <c r="N73" s="1215"/>
      <c r="O73" s="1215"/>
      <c r="S73" s="243">
        <v>9.9</v>
      </c>
    </row>
    <row r="74" spans="2:30" ht="13.5" x14ac:dyDescent="0.15">
      <c r="B74" s="248"/>
      <c r="C74" s="244"/>
      <c r="D74" s="244"/>
      <c r="E74" s="244"/>
      <c r="F74" s="244"/>
      <c r="G74" s="1241"/>
      <c r="H74" s="1242"/>
      <c r="I74" s="1246"/>
      <c r="J74" s="1246"/>
      <c r="K74" s="1226"/>
      <c r="L74" s="1226"/>
      <c r="M74" s="1215"/>
      <c r="N74" s="1215"/>
      <c r="O74" s="1215"/>
    </row>
    <row r="75" spans="2:30" ht="13.5" x14ac:dyDescent="0.15">
      <c r="B75" s="248"/>
      <c r="C75" s="244"/>
      <c r="D75" s="244"/>
      <c r="E75" s="244"/>
      <c r="F75" s="244"/>
      <c r="G75" s="1241"/>
      <c r="H75" s="1242"/>
      <c r="I75" s="1225" t="s">
        <v>554</v>
      </c>
      <c r="J75" s="1225"/>
      <c r="K75" s="1247">
        <v>9.1999999999999993</v>
      </c>
      <c r="L75" s="1247">
        <v>8.5</v>
      </c>
      <c r="M75" s="1247">
        <v>7.5</v>
      </c>
      <c r="N75" s="1247">
        <v>6.6</v>
      </c>
      <c r="O75" s="1247">
        <v>5.5</v>
      </c>
      <c r="U75" s="243">
        <v>81.2</v>
      </c>
      <c r="W75" s="243">
        <v>87.2</v>
      </c>
      <c r="Y75" s="243">
        <v>99.8</v>
      </c>
      <c r="AA75" s="243">
        <v>109.5</v>
      </c>
      <c r="AC75" s="243">
        <v>115.2</v>
      </c>
    </row>
    <row r="76" spans="2:30" ht="13.5" x14ac:dyDescent="0.15">
      <c r="B76" s="248"/>
      <c r="C76" s="244"/>
      <c r="D76" s="244"/>
      <c r="E76" s="244"/>
      <c r="F76" s="244"/>
      <c r="G76" s="1243"/>
      <c r="H76" s="1244"/>
      <c r="I76" s="1225"/>
      <c r="J76" s="1225"/>
      <c r="K76" s="1248"/>
      <c r="L76" s="1248"/>
      <c r="M76" s="1248"/>
      <c r="N76" s="1248"/>
      <c r="O76" s="1248"/>
    </row>
    <row r="77" spans="2:30" ht="13.5" x14ac:dyDescent="0.15">
      <c r="B77" s="248"/>
      <c r="C77" s="244"/>
      <c r="D77" s="244"/>
      <c r="E77" s="244"/>
      <c r="F77" s="244"/>
      <c r="G77" s="1219" t="s">
        <v>556</v>
      </c>
      <c r="H77" s="1220"/>
      <c r="I77" s="1225" t="s">
        <v>555</v>
      </c>
      <c r="J77" s="1225"/>
      <c r="K77" s="1226">
        <v>0</v>
      </c>
      <c r="L77" s="1226">
        <v>0</v>
      </c>
      <c r="M77" s="1215">
        <v>0</v>
      </c>
      <c r="N77" s="1215">
        <v>0</v>
      </c>
      <c r="O77" s="1215">
        <v>0</v>
      </c>
      <c r="R77" s="243">
        <v>12.3</v>
      </c>
      <c r="T77" s="243">
        <v>11.1</v>
      </c>
    </row>
    <row r="78" spans="2:30" ht="13.5" x14ac:dyDescent="0.15">
      <c r="B78" s="248"/>
      <c r="C78" s="244"/>
      <c r="D78" s="244"/>
      <c r="E78" s="244"/>
      <c r="F78" s="244"/>
      <c r="G78" s="1221"/>
      <c r="H78" s="1222"/>
      <c r="I78" s="1225"/>
      <c r="J78" s="1225"/>
      <c r="K78" s="1226"/>
      <c r="L78" s="1226"/>
      <c r="M78" s="1215"/>
      <c r="N78" s="1215"/>
      <c r="O78" s="1215"/>
    </row>
    <row r="79" spans="2:30" ht="13.5" x14ac:dyDescent="0.15">
      <c r="B79" s="248"/>
      <c r="C79" s="244"/>
      <c r="D79" s="244"/>
      <c r="E79" s="244"/>
      <c r="F79" s="244"/>
      <c r="G79" s="1221"/>
      <c r="H79" s="1222"/>
      <c r="I79" s="1216" t="s">
        <v>554</v>
      </c>
      <c r="J79" s="1217"/>
      <c r="K79" s="1218">
        <v>11.4</v>
      </c>
      <c r="L79" s="1218">
        <v>10.1</v>
      </c>
      <c r="M79" s="1218">
        <v>9.1999999999999993</v>
      </c>
      <c r="N79" s="1218">
        <v>8.1999999999999993</v>
      </c>
      <c r="O79" s="1218">
        <v>7.8</v>
      </c>
      <c r="V79" s="243">
        <v>53.5</v>
      </c>
      <c r="X79" s="243">
        <v>48.2</v>
      </c>
      <c r="Z79" s="243">
        <v>34.200000000000003</v>
      </c>
      <c r="AB79" s="243">
        <v>30.3</v>
      </c>
      <c r="AD79" s="243">
        <v>28.9</v>
      </c>
    </row>
    <row r="80" spans="2:30" ht="13.5" x14ac:dyDescent="0.15">
      <c r="B80" s="248"/>
      <c r="C80" s="244"/>
      <c r="D80" s="244"/>
      <c r="E80" s="244"/>
      <c r="F80" s="244"/>
      <c r="G80" s="1223"/>
      <c r="H80" s="1224"/>
      <c r="I80" s="1217"/>
      <c r="J80" s="1217"/>
      <c r="K80" s="1218"/>
      <c r="L80" s="1218"/>
      <c r="M80" s="1218"/>
      <c r="N80" s="1218"/>
      <c r="O80" s="1218"/>
    </row>
    <row r="81" spans="2:17" ht="13.5" x14ac:dyDescent="0.15">
      <c r="B81" s="248"/>
      <c r="C81" s="244"/>
      <c r="D81" s="244"/>
      <c r="E81" s="244"/>
      <c r="F81" s="244"/>
      <c r="G81" s="244"/>
      <c r="H81" s="244"/>
      <c r="I81" s="244"/>
      <c r="J81" s="244"/>
      <c r="K81" s="344"/>
      <c r="L81" s="244"/>
      <c r="M81" s="244"/>
      <c r="N81" s="244"/>
      <c r="O81" s="244"/>
    </row>
    <row r="82" spans="2:17" ht="17.25" x14ac:dyDescent="0.15">
      <c r="B82" s="248"/>
      <c r="C82" s="244"/>
      <c r="D82" s="244"/>
      <c r="E82" s="244"/>
      <c r="F82" s="244"/>
      <c r="G82" s="244"/>
      <c r="H82" s="244"/>
      <c r="I82" s="244"/>
      <c r="J82" s="244"/>
      <c r="K82" s="343"/>
      <c r="L82" s="343"/>
      <c r="M82" s="343"/>
      <c r="N82" s="343"/>
      <c r="O82" s="343"/>
    </row>
    <row r="83" spans="2:17" ht="13.5" x14ac:dyDescent="0.15">
      <c r="B83" s="340"/>
      <c r="C83" s="306"/>
      <c r="D83" s="306"/>
      <c r="E83" s="306"/>
      <c r="F83" s="306"/>
      <c r="G83" s="306"/>
      <c r="H83" s="306"/>
      <c r="I83" s="306"/>
      <c r="J83" s="306"/>
      <c r="K83" s="306"/>
      <c r="L83" s="306"/>
      <c r="M83" s="306"/>
      <c r="N83" s="306"/>
      <c r="O83" s="306"/>
      <c r="P83" s="341"/>
    </row>
    <row r="84" spans="2:17" ht="13.5" x14ac:dyDescent="0.15">
      <c r="H84" s="244"/>
      <c r="I84" s="244"/>
      <c r="J84" s="244"/>
      <c r="K84" s="244"/>
      <c r="L84" s="244"/>
      <c r="M84" s="244"/>
      <c r="N84" s="244"/>
      <c r="O84" s="244"/>
      <c r="P84" s="244"/>
      <c r="Q84" s="244"/>
    </row>
    <row r="85" spans="2:17" ht="13.5" x14ac:dyDescent="0.15">
      <c r="B85" s="244"/>
      <c r="C85" s="244"/>
      <c r="D85" s="244"/>
      <c r="E85" s="244"/>
      <c r="F85" s="244"/>
      <c r="G85" s="244"/>
      <c r="H85" s="244"/>
      <c r="I85" s="244"/>
      <c r="J85" s="244"/>
      <c r="K85" s="244"/>
      <c r="L85" s="244"/>
      <c r="M85" s="244"/>
      <c r="N85" s="244"/>
      <c r="O85" s="244"/>
      <c r="P85" s="244"/>
      <c r="Q85" s="244"/>
    </row>
    <row r="86" spans="2:17" ht="13.5" hidden="1" x14ac:dyDescent="0.15">
      <c r="B86" s="244"/>
      <c r="C86" s="244"/>
      <c r="D86" s="244"/>
      <c r="E86" s="244"/>
      <c r="F86" s="244"/>
      <c r="G86" s="244"/>
      <c r="H86" s="244"/>
      <c r="I86" s="244"/>
      <c r="J86" s="244"/>
      <c r="K86" s="244"/>
      <c r="L86" s="244"/>
      <c r="M86" s="244"/>
      <c r="N86" s="244"/>
      <c r="O86" s="244"/>
      <c r="P86" s="244"/>
      <c r="Q86" s="244"/>
    </row>
    <row r="87" spans="2:17" ht="13.5" hidden="1" x14ac:dyDescent="0.15">
      <c r="B87" s="244"/>
      <c r="C87" s="244"/>
      <c r="D87" s="244"/>
      <c r="E87" s="244"/>
      <c r="F87" s="244"/>
      <c r="G87" s="244"/>
      <c r="H87" s="244"/>
      <c r="I87" s="244"/>
      <c r="J87" s="244"/>
      <c r="K87" s="342"/>
      <c r="L87" s="244"/>
      <c r="M87" s="244"/>
      <c r="N87" s="244"/>
      <c r="O87" s="244"/>
      <c r="P87" s="244"/>
      <c r="Q87" s="244"/>
    </row>
    <row r="88" spans="2:17" ht="13.5" hidden="1" x14ac:dyDescent="0.15">
      <c r="B88" s="244"/>
      <c r="C88" s="244"/>
      <c r="D88" s="244"/>
      <c r="E88" s="244"/>
      <c r="F88" s="244"/>
      <c r="G88" s="244"/>
      <c r="H88" s="244"/>
      <c r="I88" s="244"/>
      <c r="J88" s="244"/>
      <c r="K88" s="244"/>
      <c r="L88" s="244"/>
      <c r="M88" s="244"/>
      <c r="N88" s="244"/>
      <c r="O88" s="244"/>
      <c r="P88" s="244"/>
      <c r="Q88" s="244"/>
    </row>
    <row r="89" spans="2:17" ht="13.5" hidden="1" x14ac:dyDescent="0.15">
      <c r="B89" s="244"/>
      <c r="C89" s="244"/>
      <c r="D89" s="244"/>
      <c r="E89" s="244"/>
      <c r="F89" s="244"/>
      <c r="G89" s="244"/>
      <c r="H89" s="244"/>
      <c r="I89" s="244"/>
      <c r="J89" s="244"/>
      <c r="K89" s="244"/>
      <c r="L89" s="244"/>
      <c r="M89" s="244"/>
      <c r="N89" s="244"/>
      <c r="O89" s="244"/>
      <c r="P89" s="244"/>
      <c r="Q89" s="244"/>
    </row>
    <row r="90" spans="2:17" ht="13.5" hidden="1" x14ac:dyDescent="0.15">
      <c r="B90" s="244"/>
      <c r="C90" s="244"/>
      <c r="D90" s="244"/>
      <c r="E90" s="244"/>
      <c r="F90" s="244"/>
      <c r="G90" s="244"/>
      <c r="H90" s="244"/>
      <c r="I90" s="244"/>
      <c r="J90" s="244"/>
      <c r="K90" s="244"/>
      <c r="L90" s="244"/>
      <c r="M90" s="244"/>
      <c r="N90" s="244"/>
      <c r="O90" s="244"/>
      <c r="P90" s="244"/>
      <c r="Q90" s="244"/>
    </row>
    <row r="91" spans="2:17" ht="13.5"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40" zoomScaleNormal="4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40" zoomScaleNormal="4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192</v>
      </c>
      <c r="DI1" s="600"/>
      <c r="DJ1" s="600"/>
      <c r="DK1" s="600"/>
      <c r="DL1" s="600"/>
      <c r="DM1" s="600"/>
      <c r="DN1" s="601"/>
      <c r="DP1" s="599" t="s">
        <v>193</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02" t="s">
        <v>195</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196</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2" t="s">
        <v>1</v>
      </c>
      <c r="C4" s="603"/>
      <c r="D4" s="603"/>
      <c r="E4" s="603"/>
      <c r="F4" s="603"/>
      <c r="G4" s="603"/>
      <c r="H4" s="603"/>
      <c r="I4" s="603"/>
      <c r="J4" s="603"/>
      <c r="K4" s="603"/>
      <c r="L4" s="603"/>
      <c r="M4" s="603"/>
      <c r="N4" s="603"/>
      <c r="O4" s="603"/>
      <c r="P4" s="603"/>
      <c r="Q4" s="604"/>
      <c r="R4" s="602" t="s">
        <v>198</v>
      </c>
      <c r="S4" s="603"/>
      <c r="T4" s="603"/>
      <c r="U4" s="603"/>
      <c r="V4" s="603"/>
      <c r="W4" s="603"/>
      <c r="X4" s="603"/>
      <c r="Y4" s="604"/>
      <c r="Z4" s="602" t="s">
        <v>199</v>
      </c>
      <c r="AA4" s="603"/>
      <c r="AB4" s="603"/>
      <c r="AC4" s="604"/>
      <c r="AD4" s="602" t="s">
        <v>200</v>
      </c>
      <c r="AE4" s="603"/>
      <c r="AF4" s="603"/>
      <c r="AG4" s="603"/>
      <c r="AH4" s="603"/>
      <c r="AI4" s="603"/>
      <c r="AJ4" s="603"/>
      <c r="AK4" s="604"/>
      <c r="AL4" s="602" t="s">
        <v>199</v>
      </c>
      <c r="AM4" s="603"/>
      <c r="AN4" s="603"/>
      <c r="AO4" s="604"/>
      <c r="AP4" s="608" t="s">
        <v>201</v>
      </c>
      <c r="AQ4" s="608"/>
      <c r="AR4" s="608"/>
      <c r="AS4" s="608"/>
      <c r="AT4" s="608"/>
      <c r="AU4" s="608"/>
      <c r="AV4" s="608"/>
      <c r="AW4" s="608"/>
      <c r="AX4" s="608"/>
      <c r="AY4" s="608"/>
      <c r="AZ4" s="608"/>
      <c r="BA4" s="608"/>
      <c r="BB4" s="608"/>
      <c r="BC4" s="608"/>
      <c r="BD4" s="608"/>
      <c r="BE4" s="608"/>
      <c r="BF4" s="608"/>
      <c r="BG4" s="608" t="s">
        <v>202</v>
      </c>
      <c r="BH4" s="608"/>
      <c r="BI4" s="608"/>
      <c r="BJ4" s="608"/>
      <c r="BK4" s="608"/>
      <c r="BL4" s="608"/>
      <c r="BM4" s="608"/>
      <c r="BN4" s="608"/>
      <c r="BO4" s="608" t="s">
        <v>199</v>
      </c>
      <c r="BP4" s="608"/>
      <c r="BQ4" s="608"/>
      <c r="BR4" s="608"/>
      <c r="BS4" s="608" t="s">
        <v>203</v>
      </c>
      <c r="BT4" s="608"/>
      <c r="BU4" s="608"/>
      <c r="BV4" s="608"/>
      <c r="BW4" s="608"/>
      <c r="BX4" s="608"/>
      <c r="BY4" s="608"/>
      <c r="BZ4" s="608"/>
      <c r="CA4" s="608"/>
      <c r="CB4" s="608"/>
      <c r="CD4" s="605" t="s">
        <v>204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x14ac:dyDescent="0.15">
      <c r="B5" s="609" t="s">
        <v>205</v>
      </c>
      <c r="C5" s="610"/>
      <c r="D5" s="610"/>
      <c r="E5" s="610"/>
      <c r="F5" s="610"/>
      <c r="G5" s="610"/>
      <c r="H5" s="610"/>
      <c r="I5" s="610"/>
      <c r="J5" s="610"/>
      <c r="K5" s="610"/>
      <c r="L5" s="610"/>
      <c r="M5" s="610"/>
      <c r="N5" s="610"/>
      <c r="O5" s="610"/>
      <c r="P5" s="610"/>
      <c r="Q5" s="611"/>
      <c r="R5" s="612">
        <v>518678</v>
      </c>
      <c r="S5" s="613"/>
      <c r="T5" s="613"/>
      <c r="U5" s="613"/>
      <c r="V5" s="613"/>
      <c r="W5" s="613"/>
      <c r="X5" s="613"/>
      <c r="Y5" s="614"/>
      <c r="Z5" s="615">
        <v>10.1</v>
      </c>
      <c r="AA5" s="615"/>
      <c r="AB5" s="615"/>
      <c r="AC5" s="615"/>
      <c r="AD5" s="616">
        <v>518678</v>
      </c>
      <c r="AE5" s="616"/>
      <c r="AF5" s="616"/>
      <c r="AG5" s="616"/>
      <c r="AH5" s="616"/>
      <c r="AI5" s="616"/>
      <c r="AJ5" s="616"/>
      <c r="AK5" s="616"/>
      <c r="AL5" s="617">
        <v>22.8</v>
      </c>
      <c r="AM5" s="618"/>
      <c r="AN5" s="618"/>
      <c r="AO5" s="619"/>
      <c r="AP5" s="609" t="s">
        <v>206</v>
      </c>
      <c r="AQ5" s="610"/>
      <c r="AR5" s="610"/>
      <c r="AS5" s="610"/>
      <c r="AT5" s="610"/>
      <c r="AU5" s="610"/>
      <c r="AV5" s="610"/>
      <c r="AW5" s="610"/>
      <c r="AX5" s="610"/>
      <c r="AY5" s="610"/>
      <c r="AZ5" s="610"/>
      <c r="BA5" s="610"/>
      <c r="BB5" s="610"/>
      <c r="BC5" s="610"/>
      <c r="BD5" s="610"/>
      <c r="BE5" s="610"/>
      <c r="BF5" s="611"/>
      <c r="BG5" s="623">
        <v>518678</v>
      </c>
      <c r="BH5" s="624"/>
      <c r="BI5" s="624"/>
      <c r="BJ5" s="624"/>
      <c r="BK5" s="624"/>
      <c r="BL5" s="624"/>
      <c r="BM5" s="624"/>
      <c r="BN5" s="625"/>
      <c r="BO5" s="626">
        <v>100</v>
      </c>
      <c r="BP5" s="626"/>
      <c r="BQ5" s="626"/>
      <c r="BR5" s="626"/>
      <c r="BS5" s="627" t="s">
        <v>207</v>
      </c>
      <c r="BT5" s="627"/>
      <c r="BU5" s="627"/>
      <c r="BV5" s="627"/>
      <c r="BW5" s="627"/>
      <c r="BX5" s="627"/>
      <c r="BY5" s="627"/>
      <c r="BZ5" s="627"/>
      <c r="CA5" s="627"/>
      <c r="CB5" s="631"/>
      <c r="CD5" s="605" t="s">
        <v>201</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199</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x14ac:dyDescent="0.15">
      <c r="B6" s="620" t="s">
        <v>211</v>
      </c>
      <c r="C6" s="621"/>
      <c r="D6" s="621"/>
      <c r="E6" s="621"/>
      <c r="F6" s="621"/>
      <c r="G6" s="621"/>
      <c r="H6" s="621"/>
      <c r="I6" s="621"/>
      <c r="J6" s="621"/>
      <c r="K6" s="621"/>
      <c r="L6" s="621"/>
      <c r="M6" s="621"/>
      <c r="N6" s="621"/>
      <c r="O6" s="621"/>
      <c r="P6" s="621"/>
      <c r="Q6" s="622"/>
      <c r="R6" s="623">
        <v>23383</v>
      </c>
      <c r="S6" s="624"/>
      <c r="T6" s="624"/>
      <c r="U6" s="624"/>
      <c r="V6" s="624"/>
      <c r="W6" s="624"/>
      <c r="X6" s="624"/>
      <c r="Y6" s="625"/>
      <c r="Z6" s="626">
        <v>0.5</v>
      </c>
      <c r="AA6" s="626"/>
      <c r="AB6" s="626"/>
      <c r="AC6" s="626"/>
      <c r="AD6" s="627">
        <v>23383</v>
      </c>
      <c r="AE6" s="627"/>
      <c r="AF6" s="627"/>
      <c r="AG6" s="627"/>
      <c r="AH6" s="627"/>
      <c r="AI6" s="627"/>
      <c r="AJ6" s="627"/>
      <c r="AK6" s="627"/>
      <c r="AL6" s="628">
        <v>1</v>
      </c>
      <c r="AM6" s="629"/>
      <c r="AN6" s="629"/>
      <c r="AO6" s="630"/>
      <c r="AP6" s="620" t="s">
        <v>212</v>
      </c>
      <c r="AQ6" s="621"/>
      <c r="AR6" s="621"/>
      <c r="AS6" s="621"/>
      <c r="AT6" s="621"/>
      <c r="AU6" s="621"/>
      <c r="AV6" s="621"/>
      <c r="AW6" s="621"/>
      <c r="AX6" s="621"/>
      <c r="AY6" s="621"/>
      <c r="AZ6" s="621"/>
      <c r="BA6" s="621"/>
      <c r="BB6" s="621"/>
      <c r="BC6" s="621"/>
      <c r="BD6" s="621"/>
      <c r="BE6" s="621"/>
      <c r="BF6" s="622"/>
      <c r="BG6" s="623">
        <v>518678</v>
      </c>
      <c r="BH6" s="624"/>
      <c r="BI6" s="624"/>
      <c r="BJ6" s="624"/>
      <c r="BK6" s="624"/>
      <c r="BL6" s="624"/>
      <c r="BM6" s="624"/>
      <c r="BN6" s="625"/>
      <c r="BO6" s="626">
        <v>100</v>
      </c>
      <c r="BP6" s="626"/>
      <c r="BQ6" s="626"/>
      <c r="BR6" s="626"/>
      <c r="BS6" s="627" t="s">
        <v>207</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57950</v>
      </c>
      <c r="CS6" s="624"/>
      <c r="CT6" s="624"/>
      <c r="CU6" s="624"/>
      <c r="CV6" s="624"/>
      <c r="CW6" s="624"/>
      <c r="CX6" s="624"/>
      <c r="CY6" s="625"/>
      <c r="CZ6" s="626">
        <v>1.1000000000000001</v>
      </c>
      <c r="DA6" s="626"/>
      <c r="DB6" s="626"/>
      <c r="DC6" s="626"/>
      <c r="DD6" s="632" t="s">
        <v>207</v>
      </c>
      <c r="DE6" s="624"/>
      <c r="DF6" s="624"/>
      <c r="DG6" s="624"/>
      <c r="DH6" s="624"/>
      <c r="DI6" s="624"/>
      <c r="DJ6" s="624"/>
      <c r="DK6" s="624"/>
      <c r="DL6" s="624"/>
      <c r="DM6" s="624"/>
      <c r="DN6" s="624"/>
      <c r="DO6" s="624"/>
      <c r="DP6" s="625"/>
      <c r="DQ6" s="632">
        <v>57950</v>
      </c>
      <c r="DR6" s="624"/>
      <c r="DS6" s="624"/>
      <c r="DT6" s="624"/>
      <c r="DU6" s="624"/>
      <c r="DV6" s="624"/>
      <c r="DW6" s="624"/>
      <c r="DX6" s="624"/>
      <c r="DY6" s="624"/>
      <c r="DZ6" s="624"/>
      <c r="EA6" s="624"/>
      <c r="EB6" s="624"/>
      <c r="EC6" s="633"/>
    </row>
    <row r="7" spans="2:143" ht="11.25" customHeight="1" x14ac:dyDescent="0.15">
      <c r="B7" s="620" t="s">
        <v>214</v>
      </c>
      <c r="C7" s="621"/>
      <c r="D7" s="621"/>
      <c r="E7" s="621"/>
      <c r="F7" s="621"/>
      <c r="G7" s="621"/>
      <c r="H7" s="621"/>
      <c r="I7" s="621"/>
      <c r="J7" s="621"/>
      <c r="K7" s="621"/>
      <c r="L7" s="621"/>
      <c r="M7" s="621"/>
      <c r="N7" s="621"/>
      <c r="O7" s="621"/>
      <c r="P7" s="621"/>
      <c r="Q7" s="622"/>
      <c r="R7" s="623">
        <v>617</v>
      </c>
      <c r="S7" s="624"/>
      <c r="T7" s="624"/>
      <c r="U7" s="624"/>
      <c r="V7" s="624"/>
      <c r="W7" s="624"/>
      <c r="X7" s="624"/>
      <c r="Y7" s="625"/>
      <c r="Z7" s="626">
        <v>0</v>
      </c>
      <c r="AA7" s="626"/>
      <c r="AB7" s="626"/>
      <c r="AC7" s="626"/>
      <c r="AD7" s="627">
        <v>617</v>
      </c>
      <c r="AE7" s="627"/>
      <c r="AF7" s="627"/>
      <c r="AG7" s="627"/>
      <c r="AH7" s="627"/>
      <c r="AI7" s="627"/>
      <c r="AJ7" s="627"/>
      <c r="AK7" s="627"/>
      <c r="AL7" s="628">
        <v>0</v>
      </c>
      <c r="AM7" s="629"/>
      <c r="AN7" s="629"/>
      <c r="AO7" s="630"/>
      <c r="AP7" s="620" t="s">
        <v>215</v>
      </c>
      <c r="AQ7" s="621"/>
      <c r="AR7" s="621"/>
      <c r="AS7" s="621"/>
      <c r="AT7" s="621"/>
      <c r="AU7" s="621"/>
      <c r="AV7" s="621"/>
      <c r="AW7" s="621"/>
      <c r="AX7" s="621"/>
      <c r="AY7" s="621"/>
      <c r="AZ7" s="621"/>
      <c r="BA7" s="621"/>
      <c r="BB7" s="621"/>
      <c r="BC7" s="621"/>
      <c r="BD7" s="621"/>
      <c r="BE7" s="621"/>
      <c r="BF7" s="622"/>
      <c r="BG7" s="623">
        <v>198375</v>
      </c>
      <c r="BH7" s="624"/>
      <c r="BI7" s="624"/>
      <c r="BJ7" s="624"/>
      <c r="BK7" s="624"/>
      <c r="BL7" s="624"/>
      <c r="BM7" s="624"/>
      <c r="BN7" s="625"/>
      <c r="BO7" s="626">
        <v>38.200000000000003</v>
      </c>
      <c r="BP7" s="626"/>
      <c r="BQ7" s="626"/>
      <c r="BR7" s="626"/>
      <c r="BS7" s="627" t="s">
        <v>207</v>
      </c>
      <c r="BT7" s="627"/>
      <c r="BU7" s="627"/>
      <c r="BV7" s="627"/>
      <c r="BW7" s="627"/>
      <c r="BX7" s="627"/>
      <c r="BY7" s="627"/>
      <c r="BZ7" s="627"/>
      <c r="CA7" s="627"/>
      <c r="CB7" s="631"/>
      <c r="CD7" s="637" t="s">
        <v>216</v>
      </c>
      <c r="CE7" s="638"/>
      <c r="CF7" s="638"/>
      <c r="CG7" s="638"/>
      <c r="CH7" s="638"/>
      <c r="CI7" s="638"/>
      <c r="CJ7" s="638"/>
      <c r="CK7" s="638"/>
      <c r="CL7" s="638"/>
      <c r="CM7" s="638"/>
      <c r="CN7" s="638"/>
      <c r="CO7" s="638"/>
      <c r="CP7" s="638"/>
      <c r="CQ7" s="639"/>
      <c r="CR7" s="623">
        <v>1133831</v>
      </c>
      <c r="CS7" s="624"/>
      <c r="CT7" s="624"/>
      <c r="CU7" s="624"/>
      <c r="CV7" s="624"/>
      <c r="CW7" s="624"/>
      <c r="CX7" s="624"/>
      <c r="CY7" s="625"/>
      <c r="CZ7" s="626">
        <v>22.2</v>
      </c>
      <c r="DA7" s="626"/>
      <c r="DB7" s="626"/>
      <c r="DC7" s="626"/>
      <c r="DD7" s="632" t="s">
        <v>207</v>
      </c>
      <c r="DE7" s="624"/>
      <c r="DF7" s="624"/>
      <c r="DG7" s="624"/>
      <c r="DH7" s="624"/>
      <c r="DI7" s="624"/>
      <c r="DJ7" s="624"/>
      <c r="DK7" s="624"/>
      <c r="DL7" s="624"/>
      <c r="DM7" s="624"/>
      <c r="DN7" s="624"/>
      <c r="DO7" s="624"/>
      <c r="DP7" s="625"/>
      <c r="DQ7" s="632">
        <v>1050660</v>
      </c>
      <c r="DR7" s="624"/>
      <c r="DS7" s="624"/>
      <c r="DT7" s="624"/>
      <c r="DU7" s="624"/>
      <c r="DV7" s="624"/>
      <c r="DW7" s="624"/>
      <c r="DX7" s="624"/>
      <c r="DY7" s="624"/>
      <c r="DZ7" s="624"/>
      <c r="EA7" s="624"/>
      <c r="EB7" s="624"/>
      <c r="EC7" s="633"/>
    </row>
    <row r="8" spans="2:143" ht="11.25" customHeight="1" x14ac:dyDescent="0.15">
      <c r="B8" s="620" t="s">
        <v>217</v>
      </c>
      <c r="C8" s="621"/>
      <c r="D8" s="621"/>
      <c r="E8" s="621"/>
      <c r="F8" s="621"/>
      <c r="G8" s="621"/>
      <c r="H8" s="621"/>
      <c r="I8" s="621"/>
      <c r="J8" s="621"/>
      <c r="K8" s="621"/>
      <c r="L8" s="621"/>
      <c r="M8" s="621"/>
      <c r="N8" s="621"/>
      <c r="O8" s="621"/>
      <c r="P8" s="621"/>
      <c r="Q8" s="622"/>
      <c r="R8" s="623">
        <v>1168</v>
      </c>
      <c r="S8" s="624"/>
      <c r="T8" s="624"/>
      <c r="U8" s="624"/>
      <c r="V8" s="624"/>
      <c r="W8" s="624"/>
      <c r="X8" s="624"/>
      <c r="Y8" s="625"/>
      <c r="Z8" s="626">
        <v>0</v>
      </c>
      <c r="AA8" s="626"/>
      <c r="AB8" s="626"/>
      <c r="AC8" s="626"/>
      <c r="AD8" s="627">
        <v>1168</v>
      </c>
      <c r="AE8" s="627"/>
      <c r="AF8" s="627"/>
      <c r="AG8" s="627"/>
      <c r="AH8" s="627"/>
      <c r="AI8" s="627"/>
      <c r="AJ8" s="627"/>
      <c r="AK8" s="627"/>
      <c r="AL8" s="628">
        <v>0.1</v>
      </c>
      <c r="AM8" s="629"/>
      <c r="AN8" s="629"/>
      <c r="AO8" s="630"/>
      <c r="AP8" s="620" t="s">
        <v>218</v>
      </c>
      <c r="AQ8" s="621"/>
      <c r="AR8" s="621"/>
      <c r="AS8" s="621"/>
      <c r="AT8" s="621"/>
      <c r="AU8" s="621"/>
      <c r="AV8" s="621"/>
      <c r="AW8" s="621"/>
      <c r="AX8" s="621"/>
      <c r="AY8" s="621"/>
      <c r="AZ8" s="621"/>
      <c r="BA8" s="621"/>
      <c r="BB8" s="621"/>
      <c r="BC8" s="621"/>
      <c r="BD8" s="621"/>
      <c r="BE8" s="621"/>
      <c r="BF8" s="622"/>
      <c r="BG8" s="623">
        <v>7187</v>
      </c>
      <c r="BH8" s="624"/>
      <c r="BI8" s="624"/>
      <c r="BJ8" s="624"/>
      <c r="BK8" s="624"/>
      <c r="BL8" s="624"/>
      <c r="BM8" s="624"/>
      <c r="BN8" s="625"/>
      <c r="BO8" s="626">
        <v>1.4</v>
      </c>
      <c r="BP8" s="626"/>
      <c r="BQ8" s="626"/>
      <c r="BR8" s="626"/>
      <c r="BS8" s="632" t="s">
        <v>109</v>
      </c>
      <c r="BT8" s="624"/>
      <c r="BU8" s="624"/>
      <c r="BV8" s="624"/>
      <c r="BW8" s="624"/>
      <c r="BX8" s="624"/>
      <c r="BY8" s="624"/>
      <c r="BZ8" s="624"/>
      <c r="CA8" s="624"/>
      <c r="CB8" s="633"/>
      <c r="CD8" s="637" t="s">
        <v>219</v>
      </c>
      <c r="CE8" s="638"/>
      <c r="CF8" s="638"/>
      <c r="CG8" s="638"/>
      <c r="CH8" s="638"/>
      <c r="CI8" s="638"/>
      <c r="CJ8" s="638"/>
      <c r="CK8" s="638"/>
      <c r="CL8" s="638"/>
      <c r="CM8" s="638"/>
      <c r="CN8" s="638"/>
      <c r="CO8" s="638"/>
      <c r="CP8" s="638"/>
      <c r="CQ8" s="639"/>
      <c r="CR8" s="623">
        <v>830533</v>
      </c>
      <c r="CS8" s="624"/>
      <c r="CT8" s="624"/>
      <c r="CU8" s="624"/>
      <c r="CV8" s="624"/>
      <c r="CW8" s="624"/>
      <c r="CX8" s="624"/>
      <c r="CY8" s="625"/>
      <c r="CZ8" s="626">
        <v>16.3</v>
      </c>
      <c r="DA8" s="626"/>
      <c r="DB8" s="626"/>
      <c r="DC8" s="626"/>
      <c r="DD8" s="632">
        <v>3215</v>
      </c>
      <c r="DE8" s="624"/>
      <c r="DF8" s="624"/>
      <c r="DG8" s="624"/>
      <c r="DH8" s="624"/>
      <c r="DI8" s="624"/>
      <c r="DJ8" s="624"/>
      <c r="DK8" s="624"/>
      <c r="DL8" s="624"/>
      <c r="DM8" s="624"/>
      <c r="DN8" s="624"/>
      <c r="DO8" s="624"/>
      <c r="DP8" s="625"/>
      <c r="DQ8" s="632">
        <v>520793</v>
      </c>
      <c r="DR8" s="624"/>
      <c r="DS8" s="624"/>
      <c r="DT8" s="624"/>
      <c r="DU8" s="624"/>
      <c r="DV8" s="624"/>
      <c r="DW8" s="624"/>
      <c r="DX8" s="624"/>
      <c r="DY8" s="624"/>
      <c r="DZ8" s="624"/>
      <c r="EA8" s="624"/>
      <c r="EB8" s="624"/>
      <c r="EC8" s="633"/>
    </row>
    <row r="9" spans="2:143" ht="11.25" customHeight="1" x14ac:dyDescent="0.15">
      <c r="B9" s="620" t="s">
        <v>220</v>
      </c>
      <c r="C9" s="621"/>
      <c r="D9" s="621"/>
      <c r="E9" s="621"/>
      <c r="F9" s="621"/>
      <c r="G9" s="621"/>
      <c r="H9" s="621"/>
      <c r="I9" s="621"/>
      <c r="J9" s="621"/>
      <c r="K9" s="621"/>
      <c r="L9" s="621"/>
      <c r="M9" s="621"/>
      <c r="N9" s="621"/>
      <c r="O9" s="621"/>
      <c r="P9" s="621"/>
      <c r="Q9" s="622"/>
      <c r="R9" s="623">
        <v>821</v>
      </c>
      <c r="S9" s="624"/>
      <c r="T9" s="624"/>
      <c r="U9" s="624"/>
      <c r="V9" s="624"/>
      <c r="W9" s="624"/>
      <c r="X9" s="624"/>
      <c r="Y9" s="625"/>
      <c r="Z9" s="626">
        <v>0</v>
      </c>
      <c r="AA9" s="626"/>
      <c r="AB9" s="626"/>
      <c r="AC9" s="626"/>
      <c r="AD9" s="627">
        <v>821</v>
      </c>
      <c r="AE9" s="627"/>
      <c r="AF9" s="627"/>
      <c r="AG9" s="627"/>
      <c r="AH9" s="627"/>
      <c r="AI9" s="627"/>
      <c r="AJ9" s="627"/>
      <c r="AK9" s="627"/>
      <c r="AL9" s="628">
        <v>0</v>
      </c>
      <c r="AM9" s="629"/>
      <c r="AN9" s="629"/>
      <c r="AO9" s="630"/>
      <c r="AP9" s="620" t="s">
        <v>221</v>
      </c>
      <c r="AQ9" s="621"/>
      <c r="AR9" s="621"/>
      <c r="AS9" s="621"/>
      <c r="AT9" s="621"/>
      <c r="AU9" s="621"/>
      <c r="AV9" s="621"/>
      <c r="AW9" s="621"/>
      <c r="AX9" s="621"/>
      <c r="AY9" s="621"/>
      <c r="AZ9" s="621"/>
      <c r="BA9" s="621"/>
      <c r="BB9" s="621"/>
      <c r="BC9" s="621"/>
      <c r="BD9" s="621"/>
      <c r="BE9" s="621"/>
      <c r="BF9" s="622"/>
      <c r="BG9" s="623">
        <v>136817</v>
      </c>
      <c r="BH9" s="624"/>
      <c r="BI9" s="624"/>
      <c r="BJ9" s="624"/>
      <c r="BK9" s="624"/>
      <c r="BL9" s="624"/>
      <c r="BM9" s="624"/>
      <c r="BN9" s="625"/>
      <c r="BO9" s="626">
        <v>26.4</v>
      </c>
      <c r="BP9" s="626"/>
      <c r="BQ9" s="626"/>
      <c r="BR9" s="626"/>
      <c r="BS9" s="632" t="s">
        <v>109</v>
      </c>
      <c r="BT9" s="624"/>
      <c r="BU9" s="624"/>
      <c r="BV9" s="624"/>
      <c r="BW9" s="624"/>
      <c r="BX9" s="624"/>
      <c r="BY9" s="624"/>
      <c r="BZ9" s="624"/>
      <c r="CA9" s="624"/>
      <c r="CB9" s="633"/>
      <c r="CD9" s="637" t="s">
        <v>222</v>
      </c>
      <c r="CE9" s="638"/>
      <c r="CF9" s="638"/>
      <c r="CG9" s="638"/>
      <c r="CH9" s="638"/>
      <c r="CI9" s="638"/>
      <c r="CJ9" s="638"/>
      <c r="CK9" s="638"/>
      <c r="CL9" s="638"/>
      <c r="CM9" s="638"/>
      <c r="CN9" s="638"/>
      <c r="CO9" s="638"/>
      <c r="CP9" s="638"/>
      <c r="CQ9" s="639"/>
      <c r="CR9" s="623">
        <v>244268</v>
      </c>
      <c r="CS9" s="624"/>
      <c r="CT9" s="624"/>
      <c r="CU9" s="624"/>
      <c r="CV9" s="624"/>
      <c r="CW9" s="624"/>
      <c r="CX9" s="624"/>
      <c r="CY9" s="625"/>
      <c r="CZ9" s="626">
        <v>4.8</v>
      </c>
      <c r="DA9" s="626"/>
      <c r="DB9" s="626"/>
      <c r="DC9" s="626"/>
      <c r="DD9" s="632">
        <v>2658</v>
      </c>
      <c r="DE9" s="624"/>
      <c r="DF9" s="624"/>
      <c r="DG9" s="624"/>
      <c r="DH9" s="624"/>
      <c r="DI9" s="624"/>
      <c r="DJ9" s="624"/>
      <c r="DK9" s="624"/>
      <c r="DL9" s="624"/>
      <c r="DM9" s="624"/>
      <c r="DN9" s="624"/>
      <c r="DO9" s="624"/>
      <c r="DP9" s="625"/>
      <c r="DQ9" s="632">
        <v>229169</v>
      </c>
      <c r="DR9" s="624"/>
      <c r="DS9" s="624"/>
      <c r="DT9" s="624"/>
      <c r="DU9" s="624"/>
      <c r="DV9" s="624"/>
      <c r="DW9" s="624"/>
      <c r="DX9" s="624"/>
      <c r="DY9" s="624"/>
      <c r="DZ9" s="624"/>
      <c r="EA9" s="624"/>
      <c r="EB9" s="624"/>
      <c r="EC9" s="633"/>
    </row>
    <row r="10" spans="2:143" ht="11.25" customHeight="1" x14ac:dyDescent="0.15">
      <c r="B10" s="620" t="s">
        <v>223</v>
      </c>
      <c r="C10" s="621"/>
      <c r="D10" s="621"/>
      <c r="E10" s="621"/>
      <c r="F10" s="621"/>
      <c r="G10" s="621"/>
      <c r="H10" s="621"/>
      <c r="I10" s="621"/>
      <c r="J10" s="621"/>
      <c r="K10" s="621"/>
      <c r="L10" s="621"/>
      <c r="M10" s="621"/>
      <c r="N10" s="621"/>
      <c r="O10" s="621"/>
      <c r="P10" s="621"/>
      <c r="Q10" s="622"/>
      <c r="R10" s="623">
        <v>90142</v>
      </c>
      <c r="S10" s="624"/>
      <c r="T10" s="624"/>
      <c r="U10" s="624"/>
      <c r="V10" s="624"/>
      <c r="W10" s="624"/>
      <c r="X10" s="624"/>
      <c r="Y10" s="625"/>
      <c r="Z10" s="626">
        <v>1.7</v>
      </c>
      <c r="AA10" s="626"/>
      <c r="AB10" s="626"/>
      <c r="AC10" s="626"/>
      <c r="AD10" s="627">
        <v>90142</v>
      </c>
      <c r="AE10" s="627"/>
      <c r="AF10" s="627"/>
      <c r="AG10" s="627"/>
      <c r="AH10" s="627"/>
      <c r="AI10" s="627"/>
      <c r="AJ10" s="627"/>
      <c r="AK10" s="627"/>
      <c r="AL10" s="628">
        <v>4</v>
      </c>
      <c r="AM10" s="629"/>
      <c r="AN10" s="629"/>
      <c r="AO10" s="630"/>
      <c r="AP10" s="620" t="s">
        <v>224</v>
      </c>
      <c r="AQ10" s="621"/>
      <c r="AR10" s="621"/>
      <c r="AS10" s="621"/>
      <c r="AT10" s="621"/>
      <c r="AU10" s="621"/>
      <c r="AV10" s="621"/>
      <c r="AW10" s="621"/>
      <c r="AX10" s="621"/>
      <c r="AY10" s="621"/>
      <c r="AZ10" s="621"/>
      <c r="BA10" s="621"/>
      <c r="BB10" s="621"/>
      <c r="BC10" s="621"/>
      <c r="BD10" s="621"/>
      <c r="BE10" s="621"/>
      <c r="BF10" s="622"/>
      <c r="BG10" s="623">
        <v>10971</v>
      </c>
      <c r="BH10" s="624"/>
      <c r="BI10" s="624"/>
      <c r="BJ10" s="624"/>
      <c r="BK10" s="624"/>
      <c r="BL10" s="624"/>
      <c r="BM10" s="624"/>
      <c r="BN10" s="625"/>
      <c r="BO10" s="626">
        <v>2.1</v>
      </c>
      <c r="BP10" s="626"/>
      <c r="BQ10" s="626"/>
      <c r="BR10" s="626"/>
      <c r="BS10" s="632" t="s">
        <v>109</v>
      </c>
      <c r="BT10" s="624"/>
      <c r="BU10" s="624"/>
      <c r="BV10" s="624"/>
      <c r="BW10" s="624"/>
      <c r="BX10" s="624"/>
      <c r="BY10" s="624"/>
      <c r="BZ10" s="624"/>
      <c r="CA10" s="624"/>
      <c r="CB10" s="633"/>
      <c r="CD10" s="637" t="s">
        <v>225</v>
      </c>
      <c r="CE10" s="638"/>
      <c r="CF10" s="638"/>
      <c r="CG10" s="638"/>
      <c r="CH10" s="638"/>
      <c r="CI10" s="638"/>
      <c r="CJ10" s="638"/>
      <c r="CK10" s="638"/>
      <c r="CL10" s="638"/>
      <c r="CM10" s="638"/>
      <c r="CN10" s="638"/>
      <c r="CO10" s="638"/>
      <c r="CP10" s="638"/>
      <c r="CQ10" s="639"/>
      <c r="CR10" s="623">
        <v>20055</v>
      </c>
      <c r="CS10" s="624"/>
      <c r="CT10" s="624"/>
      <c r="CU10" s="624"/>
      <c r="CV10" s="624"/>
      <c r="CW10" s="624"/>
      <c r="CX10" s="624"/>
      <c r="CY10" s="625"/>
      <c r="CZ10" s="626">
        <v>0.4</v>
      </c>
      <c r="DA10" s="626"/>
      <c r="DB10" s="626"/>
      <c r="DC10" s="626"/>
      <c r="DD10" s="632" t="s">
        <v>109</v>
      </c>
      <c r="DE10" s="624"/>
      <c r="DF10" s="624"/>
      <c r="DG10" s="624"/>
      <c r="DH10" s="624"/>
      <c r="DI10" s="624"/>
      <c r="DJ10" s="624"/>
      <c r="DK10" s="624"/>
      <c r="DL10" s="624"/>
      <c r="DM10" s="624"/>
      <c r="DN10" s="624"/>
      <c r="DO10" s="624"/>
      <c r="DP10" s="625"/>
      <c r="DQ10" s="632">
        <v>555</v>
      </c>
      <c r="DR10" s="624"/>
      <c r="DS10" s="624"/>
      <c r="DT10" s="624"/>
      <c r="DU10" s="624"/>
      <c r="DV10" s="624"/>
      <c r="DW10" s="624"/>
      <c r="DX10" s="624"/>
      <c r="DY10" s="624"/>
      <c r="DZ10" s="624"/>
      <c r="EA10" s="624"/>
      <c r="EB10" s="624"/>
      <c r="EC10" s="633"/>
    </row>
    <row r="11" spans="2:143" ht="11.25" customHeight="1" x14ac:dyDescent="0.15">
      <c r="B11" s="620" t="s">
        <v>226</v>
      </c>
      <c r="C11" s="621"/>
      <c r="D11" s="621"/>
      <c r="E11" s="621"/>
      <c r="F11" s="621"/>
      <c r="G11" s="621"/>
      <c r="H11" s="621"/>
      <c r="I11" s="621"/>
      <c r="J11" s="621"/>
      <c r="K11" s="621"/>
      <c r="L11" s="621"/>
      <c r="M11" s="621"/>
      <c r="N11" s="621"/>
      <c r="O11" s="621"/>
      <c r="P11" s="621"/>
      <c r="Q11" s="622"/>
      <c r="R11" s="623" t="s">
        <v>109</v>
      </c>
      <c r="S11" s="624"/>
      <c r="T11" s="624"/>
      <c r="U11" s="624"/>
      <c r="V11" s="624"/>
      <c r="W11" s="624"/>
      <c r="X11" s="624"/>
      <c r="Y11" s="625"/>
      <c r="Z11" s="626" t="s">
        <v>109</v>
      </c>
      <c r="AA11" s="626"/>
      <c r="AB11" s="626"/>
      <c r="AC11" s="626"/>
      <c r="AD11" s="627" t="s">
        <v>109</v>
      </c>
      <c r="AE11" s="627"/>
      <c r="AF11" s="627"/>
      <c r="AG11" s="627"/>
      <c r="AH11" s="627"/>
      <c r="AI11" s="627"/>
      <c r="AJ11" s="627"/>
      <c r="AK11" s="627"/>
      <c r="AL11" s="628" t="s">
        <v>109</v>
      </c>
      <c r="AM11" s="629"/>
      <c r="AN11" s="629"/>
      <c r="AO11" s="630"/>
      <c r="AP11" s="620" t="s">
        <v>227</v>
      </c>
      <c r="AQ11" s="621"/>
      <c r="AR11" s="621"/>
      <c r="AS11" s="621"/>
      <c r="AT11" s="621"/>
      <c r="AU11" s="621"/>
      <c r="AV11" s="621"/>
      <c r="AW11" s="621"/>
      <c r="AX11" s="621"/>
      <c r="AY11" s="621"/>
      <c r="AZ11" s="621"/>
      <c r="BA11" s="621"/>
      <c r="BB11" s="621"/>
      <c r="BC11" s="621"/>
      <c r="BD11" s="621"/>
      <c r="BE11" s="621"/>
      <c r="BF11" s="622"/>
      <c r="BG11" s="623">
        <v>43400</v>
      </c>
      <c r="BH11" s="624"/>
      <c r="BI11" s="624"/>
      <c r="BJ11" s="624"/>
      <c r="BK11" s="624"/>
      <c r="BL11" s="624"/>
      <c r="BM11" s="624"/>
      <c r="BN11" s="625"/>
      <c r="BO11" s="626">
        <v>8.4</v>
      </c>
      <c r="BP11" s="626"/>
      <c r="BQ11" s="626"/>
      <c r="BR11" s="626"/>
      <c r="BS11" s="632" t="s">
        <v>109</v>
      </c>
      <c r="BT11" s="624"/>
      <c r="BU11" s="624"/>
      <c r="BV11" s="624"/>
      <c r="BW11" s="624"/>
      <c r="BX11" s="624"/>
      <c r="BY11" s="624"/>
      <c r="BZ11" s="624"/>
      <c r="CA11" s="624"/>
      <c r="CB11" s="633"/>
      <c r="CD11" s="637" t="s">
        <v>228</v>
      </c>
      <c r="CE11" s="638"/>
      <c r="CF11" s="638"/>
      <c r="CG11" s="638"/>
      <c r="CH11" s="638"/>
      <c r="CI11" s="638"/>
      <c r="CJ11" s="638"/>
      <c r="CK11" s="638"/>
      <c r="CL11" s="638"/>
      <c r="CM11" s="638"/>
      <c r="CN11" s="638"/>
      <c r="CO11" s="638"/>
      <c r="CP11" s="638"/>
      <c r="CQ11" s="639"/>
      <c r="CR11" s="623">
        <v>246531</v>
      </c>
      <c r="CS11" s="624"/>
      <c r="CT11" s="624"/>
      <c r="CU11" s="624"/>
      <c r="CV11" s="624"/>
      <c r="CW11" s="624"/>
      <c r="CX11" s="624"/>
      <c r="CY11" s="625"/>
      <c r="CZ11" s="626">
        <v>4.8</v>
      </c>
      <c r="DA11" s="626"/>
      <c r="DB11" s="626"/>
      <c r="DC11" s="626"/>
      <c r="DD11" s="632">
        <v>75501</v>
      </c>
      <c r="DE11" s="624"/>
      <c r="DF11" s="624"/>
      <c r="DG11" s="624"/>
      <c r="DH11" s="624"/>
      <c r="DI11" s="624"/>
      <c r="DJ11" s="624"/>
      <c r="DK11" s="624"/>
      <c r="DL11" s="624"/>
      <c r="DM11" s="624"/>
      <c r="DN11" s="624"/>
      <c r="DO11" s="624"/>
      <c r="DP11" s="625"/>
      <c r="DQ11" s="632">
        <v>118307</v>
      </c>
      <c r="DR11" s="624"/>
      <c r="DS11" s="624"/>
      <c r="DT11" s="624"/>
      <c r="DU11" s="624"/>
      <c r="DV11" s="624"/>
      <c r="DW11" s="624"/>
      <c r="DX11" s="624"/>
      <c r="DY11" s="624"/>
      <c r="DZ11" s="624"/>
      <c r="EA11" s="624"/>
      <c r="EB11" s="624"/>
      <c r="EC11" s="633"/>
    </row>
    <row r="12" spans="2:143" ht="11.25" customHeight="1" x14ac:dyDescent="0.15">
      <c r="B12" s="620" t="s">
        <v>229</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230</v>
      </c>
      <c r="AQ12" s="621"/>
      <c r="AR12" s="621"/>
      <c r="AS12" s="621"/>
      <c r="AT12" s="621"/>
      <c r="AU12" s="621"/>
      <c r="AV12" s="621"/>
      <c r="AW12" s="621"/>
      <c r="AX12" s="621"/>
      <c r="AY12" s="621"/>
      <c r="AZ12" s="621"/>
      <c r="BA12" s="621"/>
      <c r="BB12" s="621"/>
      <c r="BC12" s="621"/>
      <c r="BD12" s="621"/>
      <c r="BE12" s="621"/>
      <c r="BF12" s="622"/>
      <c r="BG12" s="623">
        <v>264815</v>
      </c>
      <c r="BH12" s="624"/>
      <c r="BI12" s="624"/>
      <c r="BJ12" s="624"/>
      <c r="BK12" s="624"/>
      <c r="BL12" s="624"/>
      <c r="BM12" s="624"/>
      <c r="BN12" s="625"/>
      <c r="BO12" s="626">
        <v>51.1</v>
      </c>
      <c r="BP12" s="626"/>
      <c r="BQ12" s="626"/>
      <c r="BR12" s="626"/>
      <c r="BS12" s="632" t="s">
        <v>109</v>
      </c>
      <c r="BT12" s="624"/>
      <c r="BU12" s="624"/>
      <c r="BV12" s="624"/>
      <c r="BW12" s="624"/>
      <c r="BX12" s="624"/>
      <c r="BY12" s="624"/>
      <c r="BZ12" s="624"/>
      <c r="CA12" s="624"/>
      <c r="CB12" s="633"/>
      <c r="CD12" s="637" t="s">
        <v>231</v>
      </c>
      <c r="CE12" s="638"/>
      <c r="CF12" s="638"/>
      <c r="CG12" s="638"/>
      <c r="CH12" s="638"/>
      <c r="CI12" s="638"/>
      <c r="CJ12" s="638"/>
      <c r="CK12" s="638"/>
      <c r="CL12" s="638"/>
      <c r="CM12" s="638"/>
      <c r="CN12" s="638"/>
      <c r="CO12" s="638"/>
      <c r="CP12" s="638"/>
      <c r="CQ12" s="639"/>
      <c r="CR12" s="623">
        <v>86773</v>
      </c>
      <c r="CS12" s="624"/>
      <c r="CT12" s="624"/>
      <c r="CU12" s="624"/>
      <c r="CV12" s="624"/>
      <c r="CW12" s="624"/>
      <c r="CX12" s="624"/>
      <c r="CY12" s="625"/>
      <c r="CZ12" s="626">
        <v>1.7</v>
      </c>
      <c r="DA12" s="626"/>
      <c r="DB12" s="626"/>
      <c r="DC12" s="626"/>
      <c r="DD12" s="632">
        <v>5228</v>
      </c>
      <c r="DE12" s="624"/>
      <c r="DF12" s="624"/>
      <c r="DG12" s="624"/>
      <c r="DH12" s="624"/>
      <c r="DI12" s="624"/>
      <c r="DJ12" s="624"/>
      <c r="DK12" s="624"/>
      <c r="DL12" s="624"/>
      <c r="DM12" s="624"/>
      <c r="DN12" s="624"/>
      <c r="DO12" s="624"/>
      <c r="DP12" s="625"/>
      <c r="DQ12" s="632">
        <v>39390</v>
      </c>
      <c r="DR12" s="624"/>
      <c r="DS12" s="624"/>
      <c r="DT12" s="624"/>
      <c r="DU12" s="624"/>
      <c r="DV12" s="624"/>
      <c r="DW12" s="624"/>
      <c r="DX12" s="624"/>
      <c r="DY12" s="624"/>
      <c r="DZ12" s="624"/>
      <c r="EA12" s="624"/>
      <c r="EB12" s="624"/>
      <c r="EC12" s="633"/>
    </row>
    <row r="13" spans="2:143" ht="11.25" customHeight="1" x14ac:dyDescent="0.15">
      <c r="B13" s="620" t="s">
        <v>232</v>
      </c>
      <c r="C13" s="621"/>
      <c r="D13" s="621"/>
      <c r="E13" s="621"/>
      <c r="F13" s="621"/>
      <c r="G13" s="621"/>
      <c r="H13" s="621"/>
      <c r="I13" s="621"/>
      <c r="J13" s="621"/>
      <c r="K13" s="621"/>
      <c r="L13" s="621"/>
      <c r="M13" s="621"/>
      <c r="N13" s="621"/>
      <c r="O13" s="621"/>
      <c r="P13" s="621"/>
      <c r="Q13" s="622"/>
      <c r="R13" s="623">
        <v>4259</v>
      </c>
      <c r="S13" s="624"/>
      <c r="T13" s="624"/>
      <c r="U13" s="624"/>
      <c r="V13" s="624"/>
      <c r="W13" s="624"/>
      <c r="X13" s="624"/>
      <c r="Y13" s="625"/>
      <c r="Z13" s="626">
        <v>0.1</v>
      </c>
      <c r="AA13" s="626"/>
      <c r="AB13" s="626"/>
      <c r="AC13" s="626"/>
      <c r="AD13" s="627">
        <v>4259</v>
      </c>
      <c r="AE13" s="627"/>
      <c r="AF13" s="627"/>
      <c r="AG13" s="627"/>
      <c r="AH13" s="627"/>
      <c r="AI13" s="627"/>
      <c r="AJ13" s="627"/>
      <c r="AK13" s="627"/>
      <c r="AL13" s="628">
        <v>0.2</v>
      </c>
      <c r="AM13" s="629"/>
      <c r="AN13" s="629"/>
      <c r="AO13" s="630"/>
      <c r="AP13" s="620" t="s">
        <v>233</v>
      </c>
      <c r="AQ13" s="621"/>
      <c r="AR13" s="621"/>
      <c r="AS13" s="621"/>
      <c r="AT13" s="621"/>
      <c r="AU13" s="621"/>
      <c r="AV13" s="621"/>
      <c r="AW13" s="621"/>
      <c r="AX13" s="621"/>
      <c r="AY13" s="621"/>
      <c r="AZ13" s="621"/>
      <c r="BA13" s="621"/>
      <c r="BB13" s="621"/>
      <c r="BC13" s="621"/>
      <c r="BD13" s="621"/>
      <c r="BE13" s="621"/>
      <c r="BF13" s="622"/>
      <c r="BG13" s="623">
        <v>256946</v>
      </c>
      <c r="BH13" s="624"/>
      <c r="BI13" s="624"/>
      <c r="BJ13" s="624"/>
      <c r="BK13" s="624"/>
      <c r="BL13" s="624"/>
      <c r="BM13" s="624"/>
      <c r="BN13" s="625"/>
      <c r="BO13" s="626">
        <v>49.5</v>
      </c>
      <c r="BP13" s="626"/>
      <c r="BQ13" s="626"/>
      <c r="BR13" s="626"/>
      <c r="BS13" s="632" t="s">
        <v>109</v>
      </c>
      <c r="BT13" s="624"/>
      <c r="BU13" s="624"/>
      <c r="BV13" s="624"/>
      <c r="BW13" s="624"/>
      <c r="BX13" s="624"/>
      <c r="BY13" s="624"/>
      <c r="BZ13" s="624"/>
      <c r="CA13" s="624"/>
      <c r="CB13" s="633"/>
      <c r="CD13" s="637" t="s">
        <v>234</v>
      </c>
      <c r="CE13" s="638"/>
      <c r="CF13" s="638"/>
      <c r="CG13" s="638"/>
      <c r="CH13" s="638"/>
      <c r="CI13" s="638"/>
      <c r="CJ13" s="638"/>
      <c r="CK13" s="638"/>
      <c r="CL13" s="638"/>
      <c r="CM13" s="638"/>
      <c r="CN13" s="638"/>
      <c r="CO13" s="638"/>
      <c r="CP13" s="638"/>
      <c r="CQ13" s="639"/>
      <c r="CR13" s="623">
        <v>236412</v>
      </c>
      <c r="CS13" s="624"/>
      <c r="CT13" s="624"/>
      <c r="CU13" s="624"/>
      <c r="CV13" s="624"/>
      <c r="CW13" s="624"/>
      <c r="CX13" s="624"/>
      <c r="CY13" s="625"/>
      <c r="CZ13" s="626">
        <v>4.5999999999999996</v>
      </c>
      <c r="DA13" s="626"/>
      <c r="DB13" s="626"/>
      <c r="DC13" s="626"/>
      <c r="DD13" s="632">
        <v>119305</v>
      </c>
      <c r="DE13" s="624"/>
      <c r="DF13" s="624"/>
      <c r="DG13" s="624"/>
      <c r="DH13" s="624"/>
      <c r="DI13" s="624"/>
      <c r="DJ13" s="624"/>
      <c r="DK13" s="624"/>
      <c r="DL13" s="624"/>
      <c r="DM13" s="624"/>
      <c r="DN13" s="624"/>
      <c r="DO13" s="624"/>
      <c r="DP13" s="625"/>
      <c r="DQ13" s="632">
        <v>133018</v>
      </c>
      <c r="DR13" s="624"/>
      <c r="DS13" s="624"/>
      <c r="DT13" s="624"/>
      <c r="DU13" s="624"/>
      <c r="DV13" s="624"/>
      <c r="DW13" s="624"/>
      <c r="DX13" s="624"/>
      <c r="DY13" s="624"/>
      <c r="DZ13" s="624"/>
      <c r="EA13" s="624"/>
      <c r="EB13" s="624"/>
      <c r="EC13" s="633"/>
    </row>
    <row r="14" spans="2:143" ht="11.25" customHeight="1" x14ac:dyDescent="0.15">
      <c r="B14" s="620" t="s">
        <v>235</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236</v>
      </c>
      <c r="AQ14" s="621"/>
      <c r="AR14" s="621"/>
      <c r="AS14" s="621"/>
      <c r="AT14" s="621"/>
      <c r="AU14" s="621"/>
      <c r="AV14" s="621"/>
      <c r="AW14" s="621"/>
      <c r="AX14" s="621"/>
      <c r="AY14" s="621"/>
      <c r="AZ14" s="621"/>
      <c r="BA14" s="621"/>
      <c r="BB14" s="621"/>
      <c r="BC14" s="621"/>
      <c r="BD14" s="621"/>
      <c r="BE14" s="621"/>
      <c r="BF14" s="622"/>
      <c r="BG14" s="623">
        <v>10264</v>
      </c>
      <c r="BH14" s="624"/>
      <c r="BI14" s="624"/>
      <c r="BJ14" s="624"/>
      <c r="BK14" s="624"/>
      <c r="BL14" s="624"/>
      <c r="BM14" s="624"/>
      <c r="BN14" s="625"/>
      <c r="BO14" s="626">
        <v>2</v>
      </c>
      <c r="BP14" s="626"/>
      <c r="BQ14" s="626"/>
      <c r="BR14" s="626"/>
      <c r="BS14" s="632" t="s">
        <v>109</v>
      </c>
      <c r="BT14" s="624"/>
      <c r="BU14" s="624"/>
      <c r="BV14" s="624"/>
      <c r="BW14" s="624"/>
      <c r="BX14" s="624"/>
      <c r="BY14" s="624"/>
      <c r="BZ14" s="624"/>
      <c r="CA14" s="624"/>
      <c r="CB14" s="633"/>
      <c r="CD14" s="637" t="s">
        <v>237</v>
      </c>
      <c r="CE14" s="638"/>
      <c r="CF14" s="638"/>
      <c r="CG14" s="638"/>
      <c r="CH14" s="638"/>
      <c r="CI14" s="638"/>
      <c r="CJ14" s="638"/>
      <c r="CK14" s="638"/>
      <c r="CL14" s="638"/>
      <c r="CM14" s="638"/>
      <c r="CN14" s="638"/>
      <c r="CO14" s="638"/>
      <c r="CP14" s="638"/>
      <c r="CQ14" s="639"/>
      <c r="CR14" s="623">
        <v>540299</v>
      </c>
      <c r="CS14" s="624"/>
      <c r="CT14" s="624"/>
      <c r="CU14" s="624"/>
      <c r="CV14" s="624"/>
      <c r="CW14" s="624"/>
      <c r="CX14" s="624"/>
      <c r="CY14" s="625"/>
      <c r="CZ14" s="626">
        <v>10.6</v>
      </c>
      <c r="DA14" s="626"/>
      <c r="DB14" s="626"/>
      <c r="DC14" s="626"/>
      <c r="DD14" s="632">
        <v>272348</v>
      </c>
      <c r="DE14" s="624"/>
      <c r="DF14" s="624"/>
      <c r="DG14" s="624"/>
      <c r="DH14" s="624"/>
      <c r="DI14" s="624"/>
      <c r="DJ14" s="624"/>
      <c r="DK14" s="624"/>
      <c r="DL14" s="624"/>
      <c r="DM14" s="624"/>
      <c r="DN14" s="624"/>
      <c r="DO14" s="624"/>
      <c r="DP14" s="625"/>
      <c r="DQ14" s="632">
        <v>252991</v>
      </c>
      <c r="DR14" s="624"/>
      <c r="DS14" s="624"/>
      <c r="DT14" s="624"/>
      <c r="DU14" s="624"/>
      <c r="DV14" s="624"/>
      <c r="DW14" s="624"/>
      <c r="DX14" s="624"/>
      <c r="DY14" s="624"/>
      <c r="DZ14" s="624"/>
      <c r="EA14" s="624"/>
      <c r="EB14" s="624"/>
      <c r="EC14" s="633"/>
    </row>
    <row r="15" spans="2:143" ht="11.25" customHeight="1" x14ac:dyDescent="0.15">
      <c r="B15" s="620" t="s">
        <v>238</v>
      </c>
      <c r="C15" s="621"/>
      <c r="D15" s="621"/>
      <c r="E15" s="621"/>
      <c r="F15" s="621"/>
      <c r="G15" s="621"/>
      <c r="H15" s="621"/>
      <c r="I15" s="621"/>
      <c r="J15" s="621"/>
      <c r="K15" s="621"/>
      <c r="L15" s="621"/>
      <c r="M15" s="621"/>
      <c r="N15" s="621"/>
      <c r="O15" s="621"/>
      <c r="P15" s="621"/>
      <c r="Q15" s="622"/>
      <c r="R15" s="623">
        <v>1096</v>
      </c>
      <c r="S15" s="624"/>
      <c r="T15" s="624"/>
      <c r="U15" s="624"/>
      <c r="V15" s="624"/>
      <c r="W15" s="624"/>
      <c r="X15" s="624"/>
      <c r="Y15" s="625"/>
      <c r="Z15" s="626">
        <v>0</v>
      </c>
      <c r="AA15" s="626"/>
      <c r="AB15" s="626"/>
      <c r="AC15" s="626"/>
      <c r="AD15" s="627">
        <v>1096</v>
      </c>
      <c r="AE15" s="627"/>
      <c r="AF15" s="627"/>
      <c r="AG15" s="627"/>
      <c r="AH15" s="627"/>
      <c r="AI15" s="627"/>
      <c r="AJ15" s="627"/>
      <c r="AK15" s="627"/>
      <c r="AL15" s="628">
        <v>0</v>
      </c>
      <c r="AM15" s="629"/>
      <c r="AN15" s="629"/>
      <c r="AO15" s="630"/>
      <c r="AP15" s="620" t="s">
        <v>239</v>
      </c>
      <c r="AQ15" s="621"/>
      <c r="AR15" s="621"/>
      <c r="AS15" s="621"/>
      <c r="AT15" s="621"/>
      <c r="AU15" s="621"/>
      <c r="AV15" s="621"/>
      <c r="AW15" s="621"/>
      <c r="AX15" s="621"/>
      <c r="AY15" s="621"/>
      <c r="AZ15" s="621"/>
      <c r="BA15" s="621"/>
      <c r="BB15" s="621"/>
      <c r="BC15" s="621"/>
      <c r="BD15" s="621"/>
      <c r="BE15" s="621"/>
      <c r="BF15" s="622"/>
      <c r="BG15" s="623">
        <v>45224</v>
      </c>
      <c r="BH15" s="624"/>
      <c r="BI15" s="624"/>
      <c r="BJ15" s="624"/>
      <c r="BK15" s="624"/>
      <c r="BL15" s="624"/>
      <c r="BM15" s="624"/>
      <c r="BN15" s="625"/>
      <c r="BO15" s="626">
        <v>8.6999999999999993</v>
      </c>
      <c r="BP15" s="626"/>
      <c r="BQ15" s="626"/>
      <c r="BR15" s="626"/>
      <c r="BS15" s="632" t="s">
        <v>109</v>
      </c>
      <c r="BT15" s="624"/>
      <c r="BU15" s="624"/>
      <c r="BV15" s="624"/>
      <c r="BW15" s="624"/>
      <c r="BX15" s="624"/>
      <c r="BY15" s="624"/>
      <c r="BZ15" s="624"/>
      <c r="CA15" s="624"/>
      <c r="CB15" s="633"/>
      <c r="CD15" s="637" t="s">
        <v>240</v>
      </c>
      <c r="CE15" s="638"/>
      <c r="CF15" s="638"/>
      <c r="CG15" s="638"/>
      <c r="CH15" s="638"/>
      <c r="CI15" s="638"/>
      <c r="CJ15" s="638"/>
      <c r="CK15" s="638"/>
      <c r="CL15" s="638"/>
      <c r="CM15" s="638"/>
      <c r="CN15" s="638"/>
      <c r="CO15" s="638"/>
      <c r="CP15" s="638"/>
      <c r="CQ15" s="639"/>
      <c r="CR15" s="623">
        <v>1367827</v>
      </c>
      <c r="CS15" s="624"/>
      <c r="CT15" s="624"/>
      <c r="CU15" s="624"/>
      <c r="CV15" s="624"/>
      <c r="CW15" s="624"/>
      <c r="CX15" s="624"/>
      <c r="CY15" s="625"/>
      <c r="CZ15" s="626">
        <v>26.8</v>
      </c>
      <c r="DA15" s="626"/>
      <c r="DB15" s="626"/>
      <c r="DC15" s="626"/>
      <c r="DD15" s="632">
        <v>1117936</v>
      </c>
      <c r="DE15" s="624"/>
      <c r="DF15" s="624"/>
      <c r="DG15" s="624"/>
      <c r="DH15" s="624"/>
      <c r="DI15" s="624"/>
      <c r="DJ15" s="624"/>
      <c r="DK15" s="624"/>
      <c r="DL15" s="624"/>
      <c r="DM15" s="624"/>
      <c r="DN15" s="624"/>
      <c r="DO15" s="624"/>
      <c r="DP15" s="625"/>
      <c r="DQ15" s="632">
        <v>1220639</v>
      </c>
      <c r="DR15" s="624"/>
      <c r="DS15" s="624"/>
      <c r="DT15" s="624"/>
      <c r="DU15" s="624"/>
      <c r="DV15" s="624"/>
      <c r="DW15" s="624"/>
      <c r="DX15" s="624"/>
      <c r="DY15" s="624"/>
      <c r="DZ15" s="624"/>
      <c r="EA15" s="624"/>
      <c r="EB15" s="624"/>
      <c r="EC15" s="633"/>
    </row>
    <row r="16" spans="2:143" ht="11.25" customHeight="1" x14ac:dyDescent="0.15">
      <c r="B16" s="620" t="s">
        <v>241</v>
      </c>
      <c r="C16" s="621"/>
      <c r="D16" s="621"/>
      <c r="E16" s="621"/>
      <c r="F16" s="621"/>
      <c r="G16" s="621"/>
      <c r="H16" s="621"/>
      <c r="I16" s="621"/>
      <c r="J16" s="621"/>
      <c r="K16" s="621"/>
      <c r="L16" s="621"/>
      <c r="M16" s="621"/>
      <c r="N16" s="621"/>
      <c r="O16" s="621"/>
      <c r="P16" s="621"/>
      <c r="Q16" s="622"/>
      <c r="R16" s="623">
        <v>1806257</v>
      </c>
      <c r="S16" s="624"/>
      <c r="T16" s="624"/>
      <c r="U16" s="624"/>
      <c r="V16" s="624"/>
      <c r="W16" s="624"/>
      <c r="X16" s="624"/>
      <c r="Y16" s="625"/>
      <c r="Z16" s="626">
        <v>35</v>
      </c>
      <c r="AA16" s="626"/>
      <c r="AB16" s="626"/>
      <c r="AC16" s="626"/>
      <c r="AD16" s="627">
        <v>1634134</v>
      </c>
      <c r="AE16" s="627"/>
      <c r="AF16" s="627"/>
      <c r="AG16" s="627"/>
      <c r="AH16" s="627"/>
      <c r="AI16" s="627"/>
      <c r="AJ16" s="627"/>
      <c r="AK16" s="627"/>
      <c r="AL16" s="628">
        <v>71.8</v>
      </c>
      <c r="AM16" s="629"/>
      <c r="AN16" s="629"/>
      <c r="AO16" s="630"/>
      <c r="AP16" s="620" t="s">
        <v>242</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243</v>
      </c>
      <c r="CE16" s="638"/>
      <c r="CF16" s="638"/>
      <c r="CG16" s="638"/>
      <c r="CH16" s="638"/>
      <c r="CI16" s="638"/>
      <c r="CJ16" s="638"/>
      <c r="CK16" s="638"/>
      <c r="CL16" s="638"/>
      <c r="CM16" s="638"/>
      <c r="CN16" s="638"/>
      <c r="CO16" s="638"/>
      <c r="CP16" s="638"/>
      <c r="CQ16" s="639"/>
      <c r="CR16" s="623" t="s">
        <v>109</v>
      </c>
      <c r="CS16" s="624"/>
      <c r="CT16" s="624"/>
      <c r="CU16" s="624"/>
      <c r="CV16" s="624"/>
      <c r="CW16" s="624"/>
      <c r="CX16" s="624"/>
      <c r="CY16" s="625"/>
      <c r="CZ16" s="626" t="s">
        <v>109</v>
      </c>
      <c r="DA16" s="626"/>
      <c r="DB16" s="626"/>
      <c r="DC16" s="626"/>
      <c r="DD16" s="632" t="s">
        <v>109</v>
      </c>
      <c r="DE16" s="624"/>
      <c r="DF16" s="624"/>
      <c r="DG16" s="624"/>
      <c r="DH16" s="624"/>
      <c r="DI16" s="624"/>
      <c r="DJ16" s="624"/>
      <c r="DK16" s="624"/>
      <c r="DL16" s="624"/>
      <c r="DM16" s="624"/>
      <c r="DN16" s="624"/>
      <c r="DO16" s="624"/>
      <c r="DP16" s="625"/>
      <c r="DQ16" s="632" t="s">
        <v>109</v>
      </c>
      <c r="DR16" s="624"/>
      <c r="DS16" s="624"/>
      <c r="DT16" s="624"/>
      <c r="DU16" s="624"/>
      <c r="DV16" s="624"/>
      <c r="DW16" s="624"/>
      <c r="DX16" s="624"/>
      <c r="DY16" s="624"/>
      <c r="DZ16" s="624"/>
      <c r="EA16" s="624"/>
      <c r="EB16" s="624"/>
      <c r="EC16" s="633"/>
    </row>
    <row r="17" spans="2:133" ht="11.25" customHeight="1" x14ac:dyDescent="0.15">
      <c r="B17" s="620" t="s">
        <v>244</v>
      </c>
      <c r="C17" s="621"/>
      <c r="D17" s="621"/>
      <c r="E17" s="621"/>
      <c r="F17" s="621"/>
      <c r="G17" s="621"/>
      <c r="H17" s="621"/>
      <c r="I17" s="621"/>
      <c r="J17" s="621"/>
      <c r="K17" s="621"/>
      <c r="L17" s="621"/>
      <c r="M17" s="621"/>
      <c r="N17" s="621"/>
      <c r="O17" s="621"/>
      <c r="P17" s="621"/>
      <c r="Q17" s="622"/>
      <c r="R17" s="623">
        <v>1634134</v>
      </c>
      <c r="S17" s="624"/>
      <c r="T17" s="624"/>
      <c r="U17" s="624"/>
      <c r="V17" s="624"/>
      <c r="W17" s="624"/>
      <c r="X17" s="624"/>
      <c r="Y17" s="625"/>
      <c r="Z17" s="626">
        <v>31.7</v>
      </c>
      <c r="AA17" s="626"/>
      <c r="AB17" s="626"/>
      <c r="AC17" s="626"/>
      <c r="AD17" s="627">
        <v>1634134</v>
      </c>
      <c r="AE17" s="627"/>
      <c r="AF17" s="627"/>
      <c r="AG17" s="627"/>
      <c r="AH17" s="627"/>
      <c r="AI17" s="627"/>
      <c r="AJ17" s="627"/>
      <c r="AK17" s="627"/>
      <c r="AL17" s="628">
        <v>71.8</v>
      </c>
      <c r="AM17" s="629"/>
      <c r="AN17" s="629"/>
      <c r="AO17" s="630"/>
      <c r="AP17" s="620" t="s">
        <v>245</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246</v>
      </c>
      <c r="CE17" s="638"/>
      <c r="CF17" s="638"/>
      <c r="CG17" s="638"/>
      <c r="CH17" s="638"/>
      <c r="CI17" s="638"/>
      <c r="CJ17" s="638"/>
      <c r="CK17" s="638"/>
      <c r="CL17" s="638"/>
      <c r="CM17" s="638"/>
      <c r="CN17" s="638"/>
      <c r="CO17" s="638"/>
      <c r="CP17" s="638"/>
      <c r="CQ17" s="639"/>
      <c r="CR17" s="623">
        <v>342081</v>
      </c>
      <c r="CS17" s="624"/>
      <c r="CT17" s="624"/>
      <c r="CU17" s="624"/>
      <c r="CV17" s="624"/>
      <c r="CW17" s="624"/>
      <c r="CX17" s="624"/>
      <c r="CY17" s="625"/>
      <c r="CZ17" s="626">
        <v>6.7</v>
      </c>
      <c r="DA17" s="626"/>
      <c r="DB17" s="626"/>
      <c r="DC17" s="626"/>
      <c r="DD17" s="632" t="s">
        <v>109</v>
      </c>
      <c r="DE17" s="624"/>
      <c r="DF17" s="624"/>
      <c r="DG17" s="624"/>
      <c r="DH17" s="624"/>
      <c r="DI17" s="624"/>
      <c r="DJ17" s="624"/>
      <c r="DK17" s="624"/>
      <c r="DL17" s="624"/>
      <c r="DM17" s="624"/>
      <c r="DN17" s="624"/>
      <c r="DO17" s="624"/>
      <c r="DP17" s="625"/>
      <c r="DQ17" s="632">
        <v>337044</v>
      </c>
      <c r="DR17" s="624"/>
      <c r="DS17" s="624"/>
      <c r="DT17" s="624"/>
      <c r="DU17" s="624"/>
      <c r="DV17" s="624"/>
      <c r="DW17" s="624"/>
      <c r="DX17" s="624"/>
      <c r="DY17" s="624"/>
      <c r="DZ17" s="624"/>
      <c r="EA17" s="624"/>
      <c r="EB17" s="624"/>
      <c r="EC17" s="633"/>
    </row>
    <row r="18" spans="2:133" ht="11.25" customHeight="1" x14ac:dyDescent="0.15">
      <c r="B18" s="620" t="s">
        <v>247</v>
      </c>
      <c r="C18" s="621"/>
      <c r="D18" s="621"/>
      <c r="E18" s="621"/>
      <c r="F18" s="621"/>
      <c r="G18" s="621"/>
      <c r="H18" s="621"/>
      <c r="I18" s="621"/>
      <c r="J18" s="621"/>
      <c r="K18" s="621"/>
      <c r="L18" s="621"/>
      <c r="M18" s="621"/>
      <c r="N18" s="621"/>
      <c r="O18" s="621"/>
      <c r="P18" s="621"/>
      <c r="Q18" s="622"/>
      <c r="R18" s="623">
        <v>172111</v>
      </c>
      <c r="S18" s="624"/>
      <c r="T18" s="624"/>
      <c r="U18" s="624"/>
      <c r="V18" s="624"/>
      <c r="W18" s="624"/>
      <c r="X18" s="624"/>
      <c r="Y18" s="625"/>
      <c r="Z18" s="626">
        <v>3.3</v>
      </c>
      <c r="AA18" s="626"/>
      <c r="AB18" s="626"/>
      <c r="AC18" s="626"/>
      <c r="AD18" s="627" t="s">
        <v>109</v>
      </c>
      <c r="AE18" s="627"/>
      <c r="AF18" s="627"/>
      <c r="AG18" s="627"/>
      <c r="AH18" s="627"/>
      <c r="AI18" s="627"/>
      <c r="AJ18" s="627"/>
      <c r="AK18" s="627"/>
      <c r="AL18" s="628" t="s">
        <v>109</v>
      </c>
      <c r="AM18" s="629"/>
      <c r="AN18" s="629"/>
      <c r="AO18" s="630"/>
      <c r="AP18" s="620" t="s">
        <v>248</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249</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x14ac:dyDescent="0.15">
      <c r="B19" s="620" t="s">
        <v>250</v>
      </c>
      <c r="C19" s="621"/>
      <c r="D19" s="621"/>
      <c r="E19" s="621"/>
      <c r="F19" s="621"/>
      <c r="G19" s="621"/>
      <c r="H19" s="621"/>
      <c r="I19" s="621"/>
      <c r="J19" s="621"/>
      <c r="K19" s="621"/>
      <c r="L19" s="621"/>
      <c r="M19" s="621"/>
      <c r="N19" s="621"/>
      <c r="O19" s="621"/>
      <c r="P19" s="621"/>
      <c r="Q19" s="622"/>
      <c r="R19" s="623">
        <v>12</v>
      </c>
      <c r="S19" s="624"/>
      <c r="T19" s="624"/>
      <c r="U19" s="624"/>
      <c r="V19" s="624"/>
      <c r="W19" s="624"/>
      <c r="X19" s="624"/>
      <c r="Y19" s="625"/>
      <c r="Z19" s="626">
        <v>0</v>
      </c>
      <c r="AA19" s="626"/>
      <c r="AB19" s="626"/>
      <c r="AC19" s="626"/>
      <c r="AD19" s="627" t="s">
        <v>109</v>
      </c>
      <c r="AE19" s="627"/>
      <c r="AF19" s="627"/>
      <c r="AG19" s="627"/>
      <c r="AH19" s="627"/>
      <c r="AI19" s="627"/>
      <c r="AJ19" s="627"/>
      <c r="AK19" s="627"/>
      <c r="AL19" s="628" t="s">
        <v>109</v>
      </c>
      <c r="AM19" s="629"/>
      <c r="AN19" s="629"/>
      <c r="AO19" s="630"/>
      <c r="AP19" s="620" t="s">
        <v>251</v>
      </c>
      <c r="AQ19" s="621"/>
      <c r="AR19" s="621"/>
      <c r="AS19" s="621"/>
      <c r="AT19" s="621"/>
      <c r="AU19" s="621"/>
      <c r="AV19" s="621"/>
      <c r="AW19" s="621"/>
      <c r="AX19" s="621"/>
      <c r="AY19" s="621"/>
      <c r="AZ19" s="621"/>
      <c r="BA19" s="621"/>
      <c r="BB19" s="621"/>
      <c r="BC19" s="621"/>
      <c r="BD19" s="621"/>
      <c r="BE19" s="621"/>
      <c r="BF19" s="622"/>
      <c r="BG19" s="623" t="s">
        <v>109</v>
      </c>
      <c r="BH19" s="624"/>
      <c r="BI19" s="624"/>
      <c r="BJ19" s="624"/>
      <c r="BK19" s="624"/>
      <c r="BL19" s="624"/>
      <c r="BM19" s="624"/>
      <c r="BN19" s="625"/>
      <c r="BO19" s="626" t="s">
        <v>109</v>
      </c>
      <c r="BP19" s="626"/>
      <c r="BQ19" s="626"/>
      <c r="BR19" s="626"/>
      <c r="BS19" s="632" t="s">
        <v>109</v>
      </c>
      <c r="BT19" s="624"/>
      <c r="BU19" s="624"/>
      <c r="BV19" s="624"/>
      <c r="BW19" s="624"/>
      <c r="BX19" s="624"/>
      <c r="BY19" s="624"/>
      <c r="BZ19" s="624"/>
      <c r="CA19" s="624"/>
      <c r="CB19" s="633"/>
      <c r="CD19" s="637" t="s">
        <v>252</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x14ac:dyDescent="0.15">
      <c r="B20" s="620" t="s">
        <v>253</v>
      </c>
      <c r="C20" s="621"/>
      <c r="D20" s="621"/>
      <c r="E20" s="621"/>
      <c r="F20" s="621"/>
      <c r="G20" s="621"/>
      <c r="H20" s="621"/>
      <c r="I20" s="621"/>
      <c r="J20" s="621"/>
      <c r="K20" s="621"/>
      <c r="L20" s="621"/>
      <c r="M20" s="621"/>
      <c r="N20" s="621"/>
      <c r="O20" s="621"/>
      <c r="P20" s="621"/>
      <c r="Q20" s="622"/>
      <c r="R20" s="623">
        <v>2446421</v>
      </c>
      <c r="S20" s="624"/>
      <c r="T20" s="624"/>
      <c r="U20" s="624"/>
      <c r="V20" s="624"/>
      <c r="W20" s="624"/>
      <c r="X20" s="624"/>
      <c r="Y20" s="625"/>
      <c r="Z20" s="626">
        <v>47.4</v>
      </c>
      <c r="AA20" s="626"/>
      <c r="AB20" s="626"/>
      <c r="AC20" s="626"/>
      <c r="AD20" s="627">
        <v>2274298</v>
      </c>
      <c r="AE20" s="627"/>
      <c r="AF20" s="627"/>
      <c r="AG20" s="627"/>
      <c r="AH20" s="627"/>
      <c r="AI20" s="627"/>
      <c r="AJ20" s="627"/>
      <c r="AK20" s="627"/>
      <c r="AL20" s="628">
        <v>99.9</v>
      </c>
      <c r="AM20" s="629"/>
      <c r="AN20" s="629"/>
      <c r="AO20" s="630"/>
      <c r="AP20" s="620" t="s">
        <v>254</v>
      </c>
      <c r="AQ20" s="621"/>
      <c r="AR20" s="621"/>
      <c r="AS20" s="621"/>
      <c r="AT20" s="621"/>
      <c r="AU20" s="621"/>
      <c r="AV20" s="621"/>
      <c r="AW20" s="621"/>
      <c r="AX20" s="621"/>
      <c r="AY20" s="621"/>
      <c r="AZ20" s="621"/>
      <c r="BA20" s="621"/>
      <c r="BB20" s="621"/>
      <c r="BC20" s="621"/>
      <c r="BD20" s="621"/>
      <c r="BE20" s="621"/>
      <c r="BF20" s="622"/>
      <c r="BG20" s="623" t="s">
        <v>109</v>
      </c>
      <c r="BH20" s="624"/>
      <c r="BI20" s="624"/>
      <c r="BJ20" s="624"/>
      <c r="BK20" s="624"/>
      <c r="BL20" s="624"/>
      <c r="BM20" s="624"/>
      <c r="BN20" s="625"/>
      <c r="BO20" s="626" t="s">
        <v>109</v>
      </c>
      <c r="BP20" s="626"/>
      <c r="BQ20" s="626"/>
      <c r="BR20" s="626"/>
      <c r="BS20" s="632" t="s">
        <v>109</v>
      </c>
      <c r="BT20" s="624"/>
      <c r="BU20" s="624"/>
      <c r="BV20" s="624"/>
      <c r="BW20" s="624"/>
      <c r="BX20" s="624"/>
      <c r="BY20" s="624"/>
      <c r="BZ20" s="624"/>
      <c r="CA20" s="624"/>
      <c r="CB20" s="633"/>
      <c r="CD20" s="637" t="s">
        <v>255</v>
      </c>
      <c r="CE20" s="638"/>
      <c r="CF20" s="638"/>
      <c r="CG20" s="638"/>
      <c r="CH20" s="638"/>
      <c r="CI20" s="638"/>
      <c r="CJ20" s="638"/>
      <c r="CK20" s="638"/>
      <c r="CL20" s="638"/>
      <c r="CM20" s="638"/>
      <c r="CN20" s="638"/>
      <c r="CO20" s="638"/>
      <c r="CP20" s="638"/>
      <c r="CQ20" s="639"/>
      <c r="CR20" s="623">
        <v>5106560</v>
      </c>
      <c r="CS20" s="624"/>
      <c r="CT20" s="624"/>
      <c r="CU20" s="624"/>
      <c r="CV20" s="624"/>
      <c r="CW20" s="624"/>
      <c r="CX20" s="624"/>
      <c r="CY20" s="625"/>
      <c r="CZ20" s="626">
        <v>100</v>
      </c>
      <c r="DA20" s="626"/>
      <c r="DB20" s="626"/>
      <c r="DC20" s="626"/>
      <c r="DD20" s="632">
        <v>1596191</v>
      </c>
      <c r="DE20" s="624"/>
      <c r="DF20" s="624"/>
      <c r="DG20" s="624"/>
      <c r="DH20" s="624"/>
      <c r="DI20" s="624"/>
      <c r="DJ20" s="624"/>
      <c r="DK20" s="624"/>
      <c r="DL20" s="624"/>
      <c r="DM20" s="624"/>
      <c r="DN20" s="624"/>
      <c r="DO20" s="624"/>
      <c r="DP20" s="625"/>
      <c r="DQ20" s="632">
        <v>3960516</v>
      </c>
      <c r="DR20" s="624"/>
      <c r="DS20" s="624"/>
      <c r="DT20" s="624"/>
      <c r="DU20" s="624"/>
      <c r="DV20" s="624"/>
      <c r="DW20" s="624"/>
      <c r="DX20" s="624"/>
      <c r="DY20" s="624"/>
      <c r="DZ20" s="624"/>
      <c r="EA20" s="624"/>
      <c r="EB20" s="624"/>
      <c r="EC20" s="633"/>
    </row>
    <row r="21" spans="2:133" ht="11.25" customHeight="1" x14ac:dyDescent="0.15">
      <c r="B21" s="620" t="s">
        <v>256</v>
      </c>
      <c r="C21" s="621"/>
      <c r="D21" s="621"/>
      <c r="E21" s="621"/>
      <c r="F21" s="621"/>
      <c r="G21" s="621"/>
      <c r="H21" s="621"/>
      <c r="I21" s="621"/>
      <c r="J21" s="621"/>
      <c r="K21" s="621"/>
      <c r="L21" s="621"/>
      <c r="M21" s="621"/>
      <c r="N21" s="621"/>
      <c r="O21" s="621"/>
      <c r="P21" s="621"/>
      <c r="Q21" s="622"/>
      <c r="R21" s="623">
        <v>501</v>
      </c>
      <c r="S21" s="624"/>
      <c r="T21" s="624"/>
      <c r="U21" s="624"/>
      <c r="V21" s="624"/>
      <c r="W21" s="624"/>
      <c r="X21" s="624"/>
      <c r="Y21" s="625"/>
      <c r="Z21" s="626">
        <v>0</v>
      </c>
      <c r="AA21" s="626"/>
      <c r="AB21" s="626"/>
      <c r="AC21" s="626"/>
      <c r="AD21" s="627">
        <v>501</v>
      </c>
      <c r="AE21" s="627"/>
      <c r="AF21" s="627"/>
      <c r="AG21" s="627"/>
      <c r="AH21" s="627"/>
      <c r="AI21" s="627"/>
      <c r="AJ21" s="627"/>
      <c r="AK21" s="627"/>
      <c r="AL21" s="628">
        <v>0</v>
      </c>
      <c r="AM21" s="629"/>
      <c r="AN21" s="629"/>
      <c r="AO21" s="630"/>
      <c r="AP21" s="640" t="s">
        <v>257</v>
      </c>
      <c r="AQ21" s="641"/>
      <c r="AR21" s="641"/>
      <c r="AS21" s="641"/>
      <c r="AT21" s="641"/>
      <c r="AU21" s="641"/>
      <c r="AV21" s="641"/>
      <c r="AW21" s="641"/>
      <c r="AX21" s="641"/>
      <c r="AY21" s="641"/>
      <c r="AZ21" s="641"/>
      <c r="BA21" s="641"/>
      <c r="BB21" s="641"/>
      <c r="BC21" s="641"/>
      <c r="BD21" s="641"/>
      <c r="BE21" s="641"/>
      <c r="BF21" s="642"/>
      <c r="BG21" s="623" t="s">
        <v>109</v>
      </c>
      <c r="BH21" s="624"/>
      <c r="BI21" s="624"/>
      <c r="BJ21" s="624"/>
      <c r="BK21" s="624"/>
      <c r="BL21" s="624"/>
      <c r="BM21" s="624"/>
      <c r="BN21" s="625"/>
      <c r="BO21" s="626" t="s">
        <v>109</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x14ac:dyDescent="0.15">
      <c r="B22" s="620" t="s">
        <v>258</v>
      </c>
      <c r="C22" s="621"/>
      <c r="D22" s="621"/>
      <c r="E22" s="621"/>
      <c r="F22" s="621"/>
      <c r="G22" s="621"/>
      <c r="H22" s="621"/>
      <c r="I22" s="621"/>
      <c r="J22" s="621"/>
      <c r="K22" s="621"/>
      <c r="L22" s="621"/>
      <c r="M22" s="621"/>
      <c r="N22" s="621"/>
      <c r="O22" s="621"/>
      <c r="P22" s="621"/>
      <c r="Q22" s="622"/>
      <c r="R22" s="623">
        <v>32109</v>
      </c>
      <c r="S22" s="624"/>
      <c r="T22" s="624"/>
      <c r="U22" s="624"/>
      <c r="V22" s="624"/>
      <c r="W22" s="624"/>
      <c r="X22" s="624"/>
      <c r="Y22" s="625"/>
      <c r="Z22" s="626">
        <v>0.6</v>
      </c>
      <c r="AA22" s="626"/>
      <c r="AB22" s="626"/>
      <c r="AC22" s="626"/>
      <c r="AD22" s="627" t="s">
        <v>109</v>
      </c>
      <c r="AE22" s="627"/>
      <c r="AF22" s="627"/>
      <c r="AG22" s="627"/>
      <c r="AH22" s="627"/>
      <c r="AI22" s="627"/>
      <c r="AJ22" s="627"/>
      <c r="AK22" s="627"/>
      <c r="AL22" s="628" t="s">
        <v>109</v>
      </c>
      <c r="AM22" s="629"/>
      <c r="AN22" s="629"/>
      <c r="AO22" s="630"/>
      <c r="AP22" s="640" t="s">
        <v>259</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261</v>
      </c>
      <c r="C23" s="621"/>
      <c r="D23" s="621"/>
      <c r="E23" s="621"/>
      <c r="F23" s="621"/>
      <c r="G23" s="621"/>
      <c r="H23" s="621"/>
      <c r="I23" s="621"/>
      <c r="J23" s="621"/>
      <c r="K23" s="621"/>
      <c r="L23" s="621"/>
      <c r="M23" s="621"/>
      <c r="N23" s="621"/>
      <c r="O23" s="621"/>
      <c r="P23" s="621"/>
      <c r="Q23" s="622"/>
      <c r="R23" s="623">
        <v>32617</v>
      </c>
      <c r="S23" s="624"/>
      <c r="T23" s="624"/>
      <c r="U23" s="624"/>
      <c r="V23" s="624"/>
      <c r="W23" s="624"/>
      <c r="X23" s="624"/>
      <c r="Y23" s="625"/>
      <c r="Z23" s="626">
        <v>0.6</v>
      </c>
      <c r="AA23" s="626"/>
      <c r="AB23" s="626"/>
      <c r="AC23" s="626"/>
      <c r="AD23" s="627">
        <v>946</v>
      </c>
      <c r="AE23" s="627"/>
      <c r="AF23" s="627"/>
      <c r="AG23" s="627"/>
      <c r="AH23" s="627"/>
      <c r="AI23" s="627"/>
      <c r="AJ23" s="627"/>
      <c r="AK23" s="627"/>
      <c r="AL23" s="628">
        <v>0</v>
      </c>
      <c r="AM23" s="629"/>
      <c r="AN23" s="629"/>
      <c r="AO23" s="630"/>
      <c r="AP23" s="640" t="s">
        <v>262</v>
      </c>
      <c r="AQ23" s="641"/>
      <c r="AR23" s="641"/>
      <c r="AS23" s="641"/>
      <c r="AT23" s="641"/>
      <c r="AU23" s="641"/>
      <c r="AV23" s="641"/>
      <c r="AW23" s="641"/>
      <c r="AX23" s="641"/>
      <c r="AY23" s="641"/>
      <c r="AZ23" s="641"/>
      <c r="BA23" s="641"/>
      <c r="BB23" s="641"/>
      <c r="BC23" s="641"/>
      <c r="BD23" s="641"/>
      <c r="BE23" s="641"/>
      <c r="BF23" s="642"/>
      <c r="BG23" s="623" t="s">
        <v>109</v>
      </c>
      <c r="BH23" s="624"/>
      <c r="BI23" s="624"/>
      <c r="BJ23" s="624"/>
      <c r="BK23" s="624"/>
      <c r="BL23" s="624"/>
      <c r="BM23" s="624"/>
      <c r="BN23" s="625"/>
      <c r="BO23" s="626" t="s">
        <v>109</v>
      </c>
      <c r="BP23" s="626"/>
      <c r="BQ23" s="626"/>
      <c r="BR23" s="626"/>
      <c r="BS23" s="632" t="s">
        <v>109</v>
      </c>
      <c r="BT23" s="624"/>
      <c r="BU23" s="624"/>
      <c r="BV23" s="624"/>
      <c r="BW23" s="624"/>
      <c r="BX23" s="624"/>
      <c r="BY23" s="624"/>
      <c r="BZ23" s="624"/>
      <c r="CA23" s="624"/>
      <c r="CB23" s="633"/>
      <c r="CD23" s="605" t="s">
        <v>201</v>
      </c>
      <c r="CE23" s="606"/>
      <c r="CF23" s="606"/>
      <c r="CG23" s="606"/>
      <c r="CH23" s="606"/>
      <c r="CI23" s="606"/>
      <c r="CJ23" s="606"/>
      <c r="CK23" s="606"/>
      <c r="CL23" s="606"/>
      <c r="CM23" s="606"/>
      <c r="CN23" s="606"/>
      <c r="CO23" s="606"/>
      <c r="CP23" s="606"/>
      <c r="CQ23" s="607"/>
      <c r="CR23" s="605" t="s">
        <v>263</v>
      </c>
      <c r="CS23" s="606"/>
      <c r="CT23" s="606"/>
      <c r="CU23" s="606"/>
      <c r="CV23" s="606"/>
      <c r="CW23" s="606"/>
      <c r="CX23" s="606"/>
      <c r="CY23" s="607"/>
      <c r="CZ23" s="605" t="s">
        <v>264</v>
      </c>
      <c r="DA23" s="606"/>
      <c r="DB23" s="606"/>
      <c r="DC23" s="607"/>
      <c r="DD23" s="605" t="s">
        <v>265</v>
      </c>
      <c r="DE23" s="606"/>
      <c r="DF23" s="606"/>
      <c r="DG23" s="606"/>
      <c r="DH23" s="606"/>
      <c r="DI23" s="606"/>
      <c r="DJ23" s="606"/>
      <c r="DK23" s="607"/>
      <c r="DL23" s="646" t="s">
        <v>266</v>
      </c>
      <c r="DM23" s="647"/>
      <c r="DN23" s="647"/>
      <c r="DO23" s="647"/>
      <c r="DP23" s="647"/>
      <c r="DQ23" s="647"/>
      <c r="DR23" s="647"/>
      <c r="DS23" s="647"/>
      <c r="DT23" s="647"/>
      <c r="DU23" s="647"/>
      <c r="DV23" s="648"/>
      <c r="DW23" s="605" t="s">
        <v>267</v>
      </c>
      <c r="DX23" s="606"/>
      <c r="DY23" s="606"/>
      <c r="DZ23" s="606"/>
      <c r="EA23" s="606"/>
      <c r="EB23" s="606"/>
      <c r="EC23" s="607"/>
    </row>
    <row r="24" spans="2:133" ht="11.25" customHeight="1" x14ac:dyDescent="0.15">
      <c r="B24" s="620" t="s">
        <v>268</v>
      </c>
      <c r="C24" s="621"/>
      <c r="D24" s="621"/>
      <c r="E24" s="621"/>
      <c r="F24" s="621"/>
      <c r="G24" s="621"/>
      <c r="H24" s="621"/>
      <c r="I24" s="621"/>
      <c r="J24" s="621"/>
      <c r="K24" s="621"/>
      <c r="L24" s="621"/>
      <c r="M24" s="621"/>
      <c r="N24" s="621"/>
      <c r="O24" s="621"/>
      <c r="P24" s="621"/>
      <c r="Q24" s="622"/>
      <c r="R24" s="623">
        <v>8884</v>
      </c>
      <c r="S24" s="624"/>
      <c r="T24" s="624"/>
      <c r="U24" s="624"/>
      <c r="V24" s="624"/>
      <c r="W24" s="624"/>
      <c r="X24" s="624"/>
      <c r="Y24" s="625"/>
      <c r="Z24" s="626">
        <v>0.2</v>
      </c>
      <c r="AA24" s="626"/>
      <c r="AB24" s="626"/>
      <c r="AC24" s="626"/>
      <c r="AD24" s="627" t="s">
        <v>109</v>
      </c>
      <c r="AE24" s="627"/>
      <c r="AF24" s="627"/>
      <c r="AG24" s="627"/>
      <c r="AH24" s="627"/>
      <c r="AI24" s="627"/>
      <c r="AJ24" s="627"/>
      <c r="AK24" s="627"/>
      <c r="AL24" s="628" t="s">
        <v>109</v>
      </c>
      <c r="AM24" s="629"/>
      <c r="AN24" s="629"/>
      <c r="AO24" s="630"/>
      <c r="AP24" s="640" t="s">
        <v>269</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270</v>
      </c>
      <c r="CE24" s="635"/>
      <c r="CF24" s="635"/>
      <c r="CG24" s="635"/>
      <c r="CH24" s="635"/>
      <c r="CI24" s="635"/>
      <c r="CJ24" s="635"/>
      <c r="CK24" s="635"/>
      <c r="CL24" s="635"/>
      <c r="CM24" s="635"/>
      <c r="CN24" s="635"/>
      <c r="CO24" s="635"/>
      <c r="CP24" s="635"/>
      <c r="CQ24" s="636"/>
      <c r="CR24" s="612">
        <v>1298096</v>
      </c>
      <c r="CS24" s="613"/>
      <c r="CT24" s="613"/>
      <c r="CU24" s="613"/>
      <c r="CV24" s="613"/>
      <c r="CW24" s="613"/>
      <c r="CX24" s="613"/>
      <c r="CY24" s="614"/>
      <c r="CZ24" s="650">
        <v>25.4</v>
      </c>
      <c r="DA24" s="651"/>
      <c r="DB24" s="651"/>
      <c r="DC24" s="652"/>
      <c r="DD24" s="649">
        <v>1027341</v>
      </c>
      <c r="DE24" s="613"/>
      <c r="DF24" s="613"/>
      <c r="DG24" s="613"/>
      <c r="DH24" s="613"/>
      <c r="DI24" s="613"/>
      <c r="DJ24" s="613"/>
      <c r="DK24" s="614"/>
      <c r="DL24" s="649">
        <v>1022737</v>
      </c>
      <c r="DM24" s="613"/>
      <c r="DN24" s="613"/>
      <c r="DO24" s="613"/>
      <c r="DP24" s="613"/>
      <c r="DQ24" s="613"/>
      <c r="DR24" s="613"/>
      <c r="DS24" s="613"/>
      <c r="DT24" s="613"/>
      <c r="DU24" s="613"/>
      <c r="DV24" s="614"/>
      <c r="DW24" s="617">
        <v>42.7</v>
      </c>
      <c r="DX24" s="618"/>
      <c r="DY24" s="618"/>
      <c r="DZ24" s="618"/>
      <c r="EA24" s="618"/>
      <c r="EB24" s="618"/>
      <c r="EC24" s="619"/>
    </row>
    <row r="25" spans="2:133" ht="11.25" customHeight="1" x14ac:dyDescent="0.15">
      <c r="B25" s="620" t="s">
        <v>271</v>
      </c>
      <c r="C25" s="621"/>
      <c r="D25" s="621"/>
      <c r="E25" s="621"/>
      <c r="F25" s="621"/>
      <c r="G25" s="621"/>
      <c r="H25" s="621"/>
      <c r="I25" s="621"/>
      <c r="J25" s="621"/>
      <c r="K25" s="621"/>
      <c r="L25" s="621"/>
      <c r="M25" s="621"/>
      <c r="N25" s="621"/>
      <c r="O25" s="621"/>
      <c r="P25" s="621"/>
      <c r="Q25" s="622"/>
      <c r="R25" s="623">
        <v>303312</v>
      </c>
      <c r="S25" s="624"/>
      <c r="T25" s="624"/>
      <c r="U25" s="624"/>
      <c r="V25" s="624"/>
      <c r="W25" s="624"/>
      <c r="X25" s="624"/>
      <c r="Y25" s="625"/>
      <c r="Z25" s="626">
        <v>5.9</v>
      </c>
      <c r="AA25" s="626"/>
      <c r="AB25" s="626"/>
      <c r="AC25" s="626"/>
      <c r="AD25" s="627" t="s">
        <v>109</v>
      </c>
      <c r="AE25" s="627"/>
      <c r="AF25" s="627"/>
      <c r="AG25" s="627"/>
      <c r="AH25" s="627"/>
      <c r="AI25" s="627"/>
      <c r="AJ25" s="627"/>
      <c r="AK25" s="627"/>
      <c r="AL25" s="628" t="s">
        <v>109</v>
      </c>
      <c r="AM25" s="629"/>
      <c r="AN25" s="629"/>
      <c r="AO25" s="630"/>
      <c r="AP25" s="640" t="s">
        <v>272</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273</v>
      </c>
      <c r="CE25" s="638"/>
      <c r="CF25" s="638"/>
      <c r="CG25" s="638"/>
      <c r="CH25" s="638"/>
      <c r="CI25" s="638"/>
      <c r="CJ25" s="638"/>
      <c r="CK25" s="638"/>
      <c r="CL25" s="638"/>
      <c r="CM25" s="638"/>
      <c r="CN25" s="638"/>
      <c r="CO25" s="638"/>
      <c r="CP25" s="638"/>
      <c r="CQ25" s="639"/>
      <c r="CR25" s="623">
        <v>617810</v>
      </c>
      <c r="CS25" s="655"/>
      <c r="CT25" s="655"/>
      <c r="CU25" s="655"/>
      <c r="CV25" s="655"/>
      <c r="CW25" s="655"/>
      <c r="CX25" s="655"/>
      <c r="CY25" s="656"/>
      <c r="CZ25" s="657">
        <v>12.1</v>
      </c>
      <c r="DA25" s="658"/>
      <c r="DB25" s="658"/>
      <c r="DC25" s="659"/>
      <c r="DD25" s="632">
        <v>579021</v>
      </c>
      <c r="DE25" s="655"/>
      <c r="DF25" s="655"/>
      <c r="DG25" s="655"/>
      <c r="DH25" s="655"/>
      <c r="DI25" s="655"/>
      <c r="DJ25" s="655"/>
      <c r="DK25" s="656"/>
      <c r="DL25" s="632">
        <v>574926</v>
      </c>
      <c r="DM25" s="655"/>
      <c r="DN25" s="655"/>
      <c r="DO25" s="655"/>
      <c r="DP25" s="655"/>
      <c r="DQ25" s="655"/>
      <c r="DR25" s="655"/>
      <c r="DS25" s="655"/>
      <c r="DT25" s="655"/>
      <c r="DU25" s="655"/>
      <c r="DV25" s="656"/>
      <c r="DW25" s="628">
        <v>24</v>
      </c>
      <c r="DX25" s="653"/>
      <c r="DY25" s="653"/>
      <c r="DZ25" s="653"/>
      <c r="EA25" s="653"/>
      <c r="EB25" s="653"/>
      <c r="EC25" s="654"/>
    </row>
    <row r="26" spans="2:133" ht="11.25" customHeight="1" x14ac:dyDescent="0.15">
      <c r="B26" s="660" t="s">
        <v>274</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275</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276</v>
      </c>
      <c r="CE26" s="638"/>
      <c r="CF26" s="638"/>
      <c r="CG26" s="638"/>
      <c r="CH26" s="638"/>
      <c r="CI26" s="638"/>
      <c r="CJ26" s="638"/>
      <c r="CK26" s="638"/>
      <c r="CL26" s="638"/>
      <c r="CM26" s="638"/>
      <c r="CN26" s="638"/>
      <c r="CO26" s="638"/>
      <c r="CP26" s="638"/>
      <c r="CQ26" s="639"/>
      <c r="CR26" s="623">
        <v>349275</v>
      </c>
      <c r="CS26" s="624"/>
      <c r="CT26" s="624"/>
      <c r="CU26" s="624"/>
      <c r="CV26" s="624"/>
      <c r="CW26" s="624"/>
      <c r="CX26" s="624"/>
      <c r="CY26" s="625"/>
      <c r="CZ26" s="657">
        <v>6.8</v>
      </c>
      <c r="DA26" s="658"/>
      <c r="DB26" s="658"/>
      <c r="DC26" s="659"/>
      <c r="DD26" s="632">
        <v>314700</v>
      </c>
      <c r="DE26" s="624"/>
      <c r="DF26" s="624"/>
      <c r="DG26" s="624"/>
      <c r="DH26" s="624"/>
      <c r="DI26" s="624"/>
      <c r="DJ26" s="624"/>
      <c r="DK26" s="625"/>
      <c r="DL26" s="632" t="s">
        <v>207</v>
      </c>
      <c r="DM26" s="624"/>
      <c r="DN26" s="624"/>
      <c r="DO26" s="624"/>
      <c r="DP26" s="624"/>
      <c r="DQ26" s="624"/>
      <c r="DR26" s="624"/>
      <c r="DS26" s="624"/>
      <c r="DT26" s="624"/>
      <c r="DU26" s="624"/>
      <c r="DV26" s="625"/>
      <c r="DW26" s="628" t="s">
        <v>207</v>
      </c>
      <c r="DX26" s="653"/>
      <c r="DY26" s="653"/>
      <c r="DZ26" s="653"/>
      <c r="EA26" s="653"/>
      <c r="EB26" s="653"/>
      <c r="EC26" s="654"/>
    </row>
    <row r="27" spans="2:133" ht="11.25" customHeight="1" x14ac:dyDescent="0.15">
      <c r="B27" s="620" t="s">
        <v>277</v>
      </c>
      <c r="C27" s="621"/>
      <c r="D27" s="621"/>
      <c r="E27" s="621"/>
      <c r="F27" s="621"/>
      <c r="G27" s="621"/>
      <c r="H27" s="621"/>
      <c r="I27" s="621"/>
      <c r="J27" s="621"/>
      <c r="K27" s="621"/>
      <c r="L27" s="621"/>
      <c r="M27" s="621"/>
      <c r="N27" s="621"/>
      <c r="O27" s="621"/>
      <c r="P27" s="621"/>
      <c r="Q27" s="622"/>
      <c r="R27" s="623">
        <v>1607083</v>
      </c>
      <c r="S27" s="624"/>
      <c r="T27" s="624"/>
      <c r="U27" s="624"/>
      <c r="V27" s="624"/>
      <c r="W27" s="624"/>
      <c r="X27" s="624"/>
      <c r="Y27" s="625"/>
      <c r="Z27" s="626">
        <v>31.2</v>
      </c>
      <c r="AA27" s="626"/>
      <c r="AB27" s="626"/>
      <c r="AC27" s="626"/>
      <c r="AD27" s="627" t="s">
        <v>109</v>
      </c>
      <c r="AE27" s="627"/>
      <c r="AF27" s="627"/>
      <c r="AG27" s="627"/>
      <c r="AH27" s="627"/>
      <c r="AI27" s="627"/>
      <c r="AJ27" s="627"/>
      <c r="AK27" s="627"/>
      <c r="AL27" s="628" t="s">
        <v>109</v>
      </c>
      <c r="AM27" s="629"/>
      <c r="AN27" s="629"/>
      <c r="AO27" s="630"/>
      <c r="AP27" s="620" t="s">
        <v>278</v>
      </c>
      <c r="AQ27" s="621"/>
      <c r="AR27" s="621"/>
      <c r="AS27" s="621"/>
      <c r="AT27" s="621"/>
      <c r="AU27" s="621"/>
      <c r="AV27" s="621"/>
      <c r="AW27" s="621"/>
      <c r="AX27" s="621"/>
      <c r="AY27" s="621"/>
      <c r="AZ27" s="621"/>
      <c r="BA27" s="621"/>
      <c r="BB27" s="621"/>
      <c r="BC27" s="621"/>
      <c r="BD27" s="621"/>
      <c r="BE27" s="621"/>
      <c r="BF27" s="622"/>
      <c r="BG27" s="623">
        <v>518678</v>
      </c>
      <c r="BH27" s="624"/>
      <c r="BI27" s="624"/>
      <c r="BJ27" s="624"/>
      <c r="BK27" s="624"/>
      <c r="BL27" s="624"/>
      <c r="BM27" s="624"/>
      <c r="BN27" s="625"/>
      <c r="BO27" s="626">
        <v>100</v>
      </c>
      <c r="BP27" s="626"/>
      <c r="BQ27" s="626"/>
      <c r="BR27" s="626"/>
      <c r="BS27" s="632" t="s">
        <v>109</v>
      </c>
      <c r="BT27" s="624"/>
      <c r="BU27" s="624"/>
      <c r="BV27" s="624"/>
      <c r="BW27" s="624"/>
      <c r="BX27" s="624"/>
      <c r="BY27" s="624"/>
      <c r="BZ27" s="624"/>
      <c r="CA27" s="624"/>
      <c r="CB27" s="633"/>
      <c r="CD27" s="637" t="s">
        <v>279</v>
      </c>
      <c r="CE27" s="638"/>
      <c r="CF27" s="638"/>
      <c r="CG27" s="638"/>
      <c r="CH27" s="638"/>
      <c r="CI27" s="638"/>
      <c r="CJ27" s="638"/>
      <c r="CK27" s="638"/>
      <c r="CL27" s="638"/>
      <c r="CM27" s="638"/>
      <c r="CN27" s="638"/>
      <c r="CO27" s="638"/>
      <c r="CP27" s="638"/>
      <c r="CQ27" s="639"/>
      <c r="CR27" s="623">
        <v>338205</v>
      </c>
      <c r="CS27" s="655"/>
      <c r="CT27" s="655"/>
      <c r="CU27" s="655"/>
      <c r="CV27" s="655"/>
      <c r="CW27" s="655"/>
      <c r="CX27" s="655"/>
      <c r="CY27" s="656"/>
      <c r="CZ27" s="657">
        <v>6.6</v>
      </c>
      <c r="DA27" s="658"/>
      <c r="DB27" s="658"/>
      <c r="DC27" s="659"/>
      <c r="DD27" s="632">
        <v>111276</v>
      </c>
      <c r="DE27" s="655"/>
      <c r="DF27" s="655"/>
      <c r="DG27" s="655"/>
      <c r="DH27" s="655"/>
      <c r="DI27" s="655"/>
      <c r="DJ27" s="655"/>
      <c r="DK27" s="656"/>
      <c r="DL27" s="632">
        <v>110767</v>
      </c>
      <c r="DM27" s="655"/>
      <c r="DN27" s="655"/>
      <c r="DO27" s="655"/>
      <c r="DP27" s="655"/>
      <c r="DQ27" s="655"/>
      <c r="DR27" s="655"/>
      <c r="DS27" s="655"/>
      <c r="DT27" s="655"/>
      <c r="DU27" s="655"/>
      <c r="DV27" s="656"/>
      <c r="DW27" s="628">
        <v>4.5999999999999996</v>
      </c>
      <c r="DX27" s="653"/>
      <c r="DY27" s="653"/>
      <c r="DZ27" s="653"/>
      <c r="EA27" s="653"/>
      <c r="EB27" s="653"/>
      <c r="EC27" s="654"/>
    </row>
    <row r="28" spans="2:133" ht="11.25" customHeight="1" x14ac:dyDescent="0.15">
      <c r="B28" s="620" t="s">
        <v>280</v>
      </c>
      <c r="C28" s="621"/>
      <c r="D28" s="621"/>
      <c r="E28" s="621"/>
      <c r="F28" s="621"/>
      <c r="G28" s="621"/>
      <c r="H28" s="621"/>
      <c r="I28" s="621"/>
      <c r="J28" s="621"/>
      <c r="K28" s="621"/>
      <c r="L28" s="621"/>
      <c r="M28" s="621"/>
      <c r="N28" s="621"/>
      <c r="O28" s="621"/>
      <c r="P28" s="621"/>
      <c r="Q28" s="622"/>
      <c r="R28" s="623">
        <v>5953</v>
      </c>
      <c r="S28" s="624"/>
      <c r="T28" s="624"/>
      <c r="U28" s="624"/>
      <c r="V28" s="624"/>
      <c r="W28" s="624"/>
      <c r="X28" s="624"/>
      <c r="Y28" s="625"/>
      <c r="Z28" s="626">
        <v>0.1</v>
      </c>
      <c r="AA28" s="626"/>
      <c r="AB28" s="626"/>
      <c r="AC28" s="626"/>
      <c r="AD28" s="627">
        <v>120</v>
      </c>
      <c r="AE28" s="627"/>
      <c r="AF28" s="627"/>
      <c r="AG28" s="627"/>
      <c r="AH28" s="627"/>
      <c r="AI28" s="627"/>
      <c r="AJ28" s="627"/>
      <c r="AK28" s="627"/>
      <c r="AL28" s="628">
        <v>0</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281</v>
      </c>
      <c r="CE28" s="638"/>
      <c r="CF28" s="638"/>
      <c r="CG28" s="638"/>
      <c r="CH28" s="638"/>
      <c r="CI28" s="638"/>
      <c r="CJ28" s="638"/>
      <c r="CK28" s="638"/>
      <c r="CL28" s="638"/>
      <c r="CM28" s="638"/>
      <c r="CN28" s="638"/>
      <c r="CO28" s="638"/>
      <c r="CP28" s="638"/>
      <c r="CQ28" s="639"/>
      <c r="CR28" s="623">
        <v>342081</v>
      </c>
      <c r="CS28" s="624"/>
      <c r="CT28" s="624"/>
      <c r="CU28" s="624"/>
      <c r="CV28" s="624"/>
      <c r="CW28" s="624"/>
      <c r="CX28" s="624"/>
      <c r="CY28" s="625"/>
      <c r="CZ28" s="657">
        <v>6.7</v>
      </c>
      <c r="DA28" s="658"/>
      <c r="DB28" s="658"/>
      <c r="DC28" s="659"/>
      <c r="DD28" s="632">
        <v>337044</v>
      </c>
      <c r="DE28" s="624"/>
      <c r="DF28" s="624"/>
      <c r="DG28" s="624"/>
      <c r="DH28" s="624"/>
      <c r="DI28" s="624"/>
      <c r="DJ28" s="624"/>
      <c r="DK28" s="625"/>
      <c r="DL28" s="632">
        <v>337044</v>
      </c>
      <c r="DM28" s="624"/>
      <c r="DN28" s="624"/>
      <c r="DO28" s="624"/>
      <c r="DP28" s="624"/>
      <c r="DQ28" s="624"/>
      <c r="DR28" s="624"/>
      <c r="DS28" s="624"/>
      <c r="DT28" s="624"/>
      <c r="DU28" s="624"/>
      <c r="DV28" s="625"/>
      <c r="DW28" s="628">
        <v>14.1</v>
      </c>
      <c r="DX28" s="653"/>
      <c r="DY28" s="653"/>
      <c r="DZ28" s="653"/>
      <c r="EA28" s="653"/>
      <c r="EB28" s="653"/>
      <c r="EC28" s="654"/>
    </row>
    <row r="29" spans="2:133" ht="11.25" customHeight="1" x14ac:dyDescent="0.15">
      <c r="B29" s="620" t="s">
        <v>282</v>
      </c>
      <c r="C29" s="621"/>
      <c r="D29" s="621"/>
      <c r="E29" s="621"/>
      <c r="F29" s="621"/>
      <c r="G29" s="621"/>
      <c r="H29" s="621"/>
      <c r="I29" s="621"/>
      <c r="J29" s="621"/>
      <c r="K29" s="621"/>
      <c r="L29" s="621"/>
      <c r="M29" s="621"/>
      <c r="N29" s="621"/>
      <c r="O29" s="621"/>
      <c r="P29" s="621"/>
      <c r="Q29" s="622"/>
      <c r="R29" s="623">
        <v>6985</v>
      </c>
      <c r="S29" s="624"/>
      <c r="T29" s="624"/>
      <c r="U29" s="624"/>
      <c r="V29" s="624"/>
      <c r="W29" s="624"/>
      <c r="X29" s="624"/>
      <c r="Y29" s="625"/>
      <c r="Z29" s="626">
        <v>0.1</v>
      </c>
      <c r="AA29" s="626"/>
      <c r="AB29" s="626"/>
      <c r="AC29" s="626"/>
      <c r="AD29" s="627" t="s">
        <v>109</v>
      </c>
      <c r="AE29" s="627"/>
      <c r="AF29" s="627"/>
      <c r="AG29" s="627"/>
      <c r="AH29" s="627"/>
      <c r="AI29" s="627"/>
      <c r="AJ29" s="627"/>
      <c r="AK29" s="627"/>
      <c r="AL29" s="628" t="s">
        <v>109</v>
      </c>
      <c r="AM29" s="629"/>
      <c r="AN29" s="629"/>
      <c r="AO29" s="630"/>
      <c r="AP29" s="602" t="s">
        <v>201</v>
      </c>
      <c r="AQ29" s="603"/>
      <c r="AR29" s="603"/>
      <c r="AS29" s="603"/>
      <c r="AT29" s="603"/>
      <c r="AU29" s="603"/>
      <c r="AV29" s="603"/>
      <c r="AW29" s="603"/>
      <c r="AX29" s="603"/>
      <c r="AY29" s="603"/>
      <c r="AZ29" s="603"/>
      <c r="BA29" s="603"/>
      <c r="BB29" s="603"/>
      <c r="BC29" s="603"/>
      <c r="BD29" s="603"/>
      <c r="BE29" s="603"/>
      <c r="BF29" s="604"/>
      <c r="BG29" s="602" t="s">
        <v>283</v>
      </c>
      <c r="BH29" s="664"/>
      <c r="BI29" s="664"/>
      <c r="BJ29" s="664"/>
      <c r="BK29" s="664"/>
      <c r="BL29" s="664"/>
      <c r="BM29" s="664"/>
      <c r="BN29" s="664"/>
      <c r="BO29" s="664"/>
      <c r="BP29" s="664"/>
      <c r="BQ29" s="665"/>
      <c r="BR29" s="602" t="s">
        <v>284</v>
      </c>
      <c r="BS29" s="664"/>
      <c r="BT29" s="664"/>
      <c r="BU29" s="664"/>
      <c r="BV29" s="664"/>
      <c r="BW29" s="664"/>
      <c r="BX29" s="664"/>
      <c r="BY29" s="664"/>
      <c r="BZ29" s="664"/>
      <c r="CA29" s="664"/>
      <c r="CB29" s="665"/>
      <c r="CD29" s="684" t="s">
        <v>285</v>
      </c>
      <c r="CE29" s="685"/>
      <c r="CF29" s="637" t="s">
        <v>286</v>
      </c>
      <c r="CG29" s="638"/>
      <c r="CH29" s="638"/>
      <c r="CI29" s="638"/>
      <c r="CJ29" s="638"/>
      <c r="CK29" s="638"/>
      <c r="CL29" s="638"/>
      <c r="CM29" s="638"/>
      <c r="CN29" s="638"/>
      <c r="CO29" s="638"/>
      <c r="CP29" s="638"/>
      <c r="CQ29" s="639"/>
      <c r="CR29" s="623">
        <v>342081</v>
      </c>
      <c r="CS29" s="655"/>
      <c r="CT29" s="655"/>
      <c r="CU29" s="655"/>
      <c r="CV29" s="655"/>
      <c r="CW29" s="655"/>
      <c r="CX29" s="655"/>
      <c r="CY29" s="656"/>
      <c r="CZ29" s="657">
        <v>6.7</v>
      </c>
      <c r="DA29" s="658"/>
      <c r="DB29" s="658"/>
      <c r="DC29" s="659"/>
      <c r="DD29" s="632">
        <v>337044</v>
      </c>
      <c r="DE29" s="655"/>
      <c r="DF29" s="655"/>
      <c r="DG29" s="655"/>
      <c r="DH29" s="655"/>
      <c r="DI29" s="655"/>
      <c r="DJ29" s="655"/>
      <c r="DK29" s="656"/>
      <c r="DL29" s="632">
        <v>337044</v>
      </c>
      <c r="DM29" s="655"/>
      <c r="DN29" s="655"/>
      <c r="DO29" s="655"/>
      <c r="DP29" s="655"/>
      <c r="DQ29" s="655"/>
      <c r="DR29" s="655"/>
      <c r="DS29" s="655"/>
      <c r="DT29" s="655"/>
      <c r="DU29" s="655"/>
      <c r="DV29" s="656"/>
      <c r="DW29" s="628">
        <v>14.1</v>
      </c>
      <c r="DX29" s="653"/>
      <c r="DY29" s="653"/>
      <c r="DZ29" s="653"/>
      <c r="EA29" s="653"/>
      <c r="EB29" s="653"/>
      <c r="EC29" s="654"/>
    </row>
    <row r="30" spans="2:133" ht="11.25" customHeight="1" x14ac:dyDescent="0.15">
      <c r="B30" s="620" t="s">
        <v>287</v>
      </c>
      <c r="C30" s="621"/>
      <c r="D30" s="621"/>
      <c r="E30" s="621"/>
      <c r="F30" s="621"/>
      <c r="G30" s="621"/>
      <c r="H30" s="621"/>
      <c r="I30" s="621"/>
      <c r="J30" s="621"/>
      <c r="K30" s="621"/>
      <c r="L30" s="621"/>
      <c r="M30" s="621"/>
      <c r="N30" s="621"/>
      <c r="O30" s="621"/>
      <c r="P30" s="621"/>
      <c r="Q30" s="622"/>
      <c r="R30" s="623">
        <v>390532</v>
      </c>
      <c r="S30" s="624"/>
      <c r="T30" s="624"/>
      <c r="U30" s="624"/>
      <c r="V30" s="624"/>
      <c r="W30" s="624"/>
      <c r="X30" s="624"/>
      <c r="Y30" s="625"/>
      <c r="Z30" s="626">
        <v>7.6</v>
      </c>
      <c r="AA30" s="626"/>
      <c r="AB30" s="626"/>
      <c r="AC30" s="626"/>
      <c r="AD30" s="627" t="s">
        <v>109</v>
      </c>
      <c r="AE30" s="627"/>
      <c r="AF30" s="627"/>
      <c r="AG30" s="627"/>
      <c r="AH30" s="627"/>
      <c r="AI30" s="627"/>
      <c r="AJ30" s="627"/>
      <c r="AK30" s="627"/>
      <c r="AL30" s="628" t="s">
        <v>109</v>
      </c>
      <c r="AM30" s="629"/>
      <c r="AN30" s="629"/>
      <c r="AO30" s="630"/>
      <c r="AP30" s="669" t="s">
        <v>288</v>
      </c>
      <c r="AQ30" s="670"/>
      <c r="AR30" s="670"/>
      <c r="AS30" s="670"/>
      <c r="AT30" s="675" t="s">
        <v>289</v>
      </c>
      <c r="AU30" s="182"/>
      <c r="AV30" s="182"/>
      <c r="AW30" s="182"/>
      <c r="AX30" s="609" t="s">
        <v>167</v>
      </c>
      <c r="AY30" s="610"/>
      <c r="AZ30" s="610"/>
      <c r="BA30" s="610"/>
      <c r="BB30" s="610"/>
      <c r="BC30" s="610"/>
      <c r="BD30" s="610"/>
      <c r="BE30" s="610"/>
      <c r="BF30" s="611"/>
      <c r="BG30" s="681">
        <v>98.4</v>
      </c>
      <c r="BH30" s="682"/>
      <c r="BI30" s="682"/>
      <c r="BJ30" s="682"/>
      <c r="BK30" s="682"/>
      <c r="BL30" s="682"/>
      <c r="BM30" s="618">
        <v>93.8</v>
      </c>
      <c r="BN30" s="682"/>
      <c r="BO30" s="682"/>
      <c r="BP30" s="682"/>
      <c r="BQ30" s="683"/>
      <c r="BR30" s="681">
        <v>98.3</v>
      </c>
      <c r="BS30" s="682"/>
      <c r="BT30" s="682"/>
      <c r="BU30" s="682"/>
      <c r="BV30" s="682"/>
      <c r="BW30" s="682"/>
      <c r="BX30" s="618">
        <v>92.3</v>
      </c>
      <c r="BY30" s="682"/>
      <c r="BZ30" s="682"/>
      <c r="CA30" s="682"/>
      <c r="CB30" s="683"/>
      <c r="CD30" s="686"/>
      <c r="CE30" s="687"/>
      <c r="CF30" s="637" t="s">
        <v>290</v>
      </c>
      <c r="CG30" s="638"/>
      <c r="CH30" s="638"/>
      <c r="CI30" s="638"/>
      <c r="CJ30" s="638"/>
      <c r="CK30" s="638"/>
      <c r="CL30" s="638"/>
      <c r="CM30" s="638"/>
      <c r="CN30" s="638"/>
      <c r="CO30" s="638"/>
      <c r="CP30" s="638"/>
      <c r="CQ30" s="639"/>
      <c r="CR30" s="623">
        <v>307100</v>
      </c>
      <c r="CS30" s="624"/>
      <c r="CT30" s="624"/>
      <c r="CU30" s="624"/>
      <c r="CV30" s="624"/>
      <c r="CW30" s="624"/>
      <c r="CX30" s="624"/>
      <c r="CY30" s="625"/>
      <c r="CZ30" s="657">
        <v>6</v>
      </c>
      <c r="DA30" s="658"/>
      <c r="DB30" s="658"/>
      <c r="DC30" s="659"/>
      <c r="DD30" s="632">
        <v>302063</v>
      </c>
      <c r="DE30" s="624"/>
      <c r="DF30" s="624"/>
      <c r="DG30" s="624"/>
      <c r="DH30" s="624"/>
      <c r="DI30" s="624"/>
      <c r="DJ30" s="624"/>
      <c r="DK30" s="625"/>
      <c r="DL30" s="632">
        <v>302063</v>
      </c>
      <c r="DM30" s="624"/>
      <c r="DN30" s="624"/>
      <c r="DO30" s="624"/>
      <c r="DP30" s="624"/>
      <c r="DQ30" s="624"/>
      <c r="DR30" s="624"/>
      <c r="DS30" s="624"/>
      <c r="DT30" s="624"/>
      <c r="DU30" s="624"/>
      <c r="DV30" s="625"/>
      <c r="DW30" s="628">
        <v>12.6</v>
      </c>
      <c r="DX30" s="653"/>
      <c r="DY30" s="653"/>
      <c r="DZ30" s="653"/>
      <c r="EA30" s="653"/>
      <c r="EB30" s="653"/>
      <c r="EC30" s="654"/>
    </row>
    <row r="31" spans="2:133" ht="11.25" customHeight="1" x14ac:dyDescent="0.15">
      <c r="B31" s="620" t="s">
        <v>291</v>
      </c>
      <c r="C31" s="621"/>
      <c r="D31" s="621"/>
      <c r="E31" s="621"/>
      <c r="F31" s="621"/>
      <c r="G31" s="621"/>
      <c r="H31" s="621"/>
      <c r="I31" s="621"/>
      <c r="J31" s="621"/>
      <c r="K31" s="621"/>
      <c r="L31" s="621"/>
      <c r="M31" s="621"/>
      <c r="N31" s="621"/>
      <c r="O31" s="621"/>
      <c r="P31" s="621"/>
      <c r="Q31" s="622"/>
      <c r="R31" s="623">
        <v>29931</v>
      </c>
      <c r="S31" s="624"/>
      <c r="T31" s="624"/>
      <c r="U31" s="624"/>
      <c r="V31" s="624"/>
      <c r="W31" s="624"/>
      <c r="X31" s="624"/>
      <c r="Y31" s="625"/>
      <c r="Z31" s="626">
        <v>0.6</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292</v>
      </c>
      <c r="AV31" s="181"/>
      <c r="AW31" s="181"/>
      <c r="AX31" s="620" t="s">
        <v>293</v>
      </c>
      <c r="AY31" s="621"/>
      <c r="AZ31" s="621"/>
      <c r="BA31" s="621"/>
      <c r="BB31" s="621"/>
      <c r="BC31" s="621"/>
      <c r="BD31" s="621"/>
      <c r="BE31" s="621"/>
      <c r="BF31" s="622"/>
      <c r="BG31" s="678">
        <v>98.6</v>
      </c>
      <c r="BH31" s="655"/>
      <c r="BI31" s="655"/>
      <c r="BJ31" s="655"/>
      <c r="BK31" s="655"/>
      <c r="BL31" s="655"/>
      <c r="BM31" s="629">
        <v>95.8</v>
      </c>
      <c r="BN31" s="679"/>
      <c r="BO31" s="679"/>
      <c r="BP31" s="679"/>
      <c r="BQ31" s="680"/>
      <c r="BR31" s="678">
        <v>98.3</v>
      </c>
      <c r="BS31" s="655"/>
      <c r="BT31" s="655"/>
      <c r="BU31" s="655"/>
      <c r="BV31" s="655"/>
      <c r="BW31" s="655"/>
      <c r="BX31" s="629">
        <v>94</v>
      </c>
      <c r="BY31" s="679"/>
      <c r="BZ31" s="679"/>
      <c r="CA31" s="679"/>
      <c r="CB31" s="680"/>
      <c r="CD31" s="686"/>
      <c r="CE31" s="687"/>
      <c r="CF31" s="637" t="s">
        <v>294</v>
      </c>
      <c r="CG31" s="638"/>
      <c r="CH31" s="638"/>
      <c r="CI31" s="638"/>
      <c r="CJ31" s="638"/>
      <c r="CK31" s="638"/>
      <c r="CL31" s="638"/>
      <c r="CM31" s="638"/>
      <c r="CN31" s="638"/>
      <c r="CO31" s="638"/>
      <c r="CP31" s="638"/>
      <c r="CQ31" s="639"/>
      <c r="CR31" s="623">
        <v>34981</v>
      </c>
      <c r="CS31" s="655"/>
      <c r="CT31" s="655"/>
      <c r="CU31" s="655"/>
      <c r="CV31" s="655"/>
      <c r="CW31" s="655"/>
      <c r="CX31" s="655"/>
      <c r="CY31" s="656"/>
      <c r="CZ31" s="657">
        <v>0.7</v>
      </c>
      <c r="DA31" s="658"/>
      <c r="DB31" s="658"/>
      <c r="DC31" s="659"/>
      <c r="DD31" s="632">
        <v>34981</v>
      </c>
      <c r="DE31" s="655"/>
      <c r="DF31" s="655"/>
      <c r="DG31" s="655"/>
      <c r="DH31" s="655"/>
      <c r="DI31" s="655"/>
      <c r="DJ31" s="655"/>
      <c r="DK31" s="656"/>
      <c r="DL31" s="632">
        <v>34981</v>
      </c>
      <c r="DM31" s="655"/>
      <c r="DN31" s="655"/>
      <c r="DO31" s="655"/>
      <c r="DP31" s="655"/>
      <c r="DQ31" s="655"/>
      <c r="DR31" s="655"/>
      <c r="DS31" s="655"/>
      <c r="DT31" s="655"/>
      <c r="DU31" s="655"/>
      <c r="DV31" s="656"/>
      <c r="DW31" s="628">
        <v>1.5</v>
      </c>
      <c r="DX31" s="653"/>
      <c r="DY31" s="653"/>
      <c r="DZ31" s="653"/>
      <c r="EA31" s="653"/>
      <c r="EB31" s="653"/>
      <c r="EC31" s="654"/>
    </row>
    <row r="32" spans="2:133" ht="11.25" customHeight="1" x14ac:dyDescent="0.15">
      <c r="B32" s="620" t="s">
        <v>295</v>
      </c>
      <c r="C32" s="621"/>
      <c r="D32" s="621"/>
      <c r="E32" s="621"/>
      <c r="F32" s="621"/>
      <c r="G32" s="621"/>
      <c r="H32" s="621"/>
      <c r="I32" s="621"/>
      <c r="J32" s="621"/>
      <c r="K32" s="621"/>
      <c r="L32" s="621"/>
      <c r="M32" s="621"/>
      <c r="N32" s="621"/>
      <c r="O32" s="621"/>
      <c r="P32" s="621"/>
      <c r="Q32" s="622"/>
      <c r="R32" s="623">
        <v>68984</v>
      </c>
      <c r="S32" s="624"/>
      <c r="T32" s="624"/>
      <c r="U32" s="624"/>
      <c r="V32" s="624"/>
      <c r="W32" s="624"/>
      <c r="X32" s="624"/>
      <c r="Y32" s="625"/>
      <c r="Z32" s="626">
        <v>1.3</v>
      </c>
      <c r="AA32" s="626"/>
      <c r="AB32" s="626"/>
      <c r="AC32" s="626"/>
      <c r="AD32" s="627">
        <v>281</v>
      </c>
      <c r="AE32" s="627"/>
      <c r="AF32" s="627"/>
      <c r="AG32" s="627"/>
      <c r="AH32" s="627"/>
      <c r="AI32" s="627"/>
      <c r="AJ32" s="627"/>
      <c r="AK32" s="627"/>
      <c r="AL32" s="628">
        <v>0</v>
      </c>
      <c r="AM32" s="629"/>
      <c r="AN32" s="629"/>
      <c r="AO32" s="630"/>
      <c r="AP32" s="673"/>
      <c r="AQ32" s="674"/>
      <c r="AR32" s="674"/>
      <c r="AS32" s="674"/>
      <c r="AT32" s="677"/>
      <c r="AU32" s="183"/>
      <c r="AV32" s="183"/>
      <c r="AW32" s="183"/>
      <c r="AX32" s="666" t="s">
        <v>296</v>
      </c>
      <c r="AY32" s="667"/>
      <c r="AZ32" s="667"/>
      <c r="BA32" s="667"/>
      <c r="BB32" s="667"/>
      <c r="BC32" s="667"/>
      <c r="BD32" s="667"/>
      <c r="BE32" s="667"/>
      <c r="BF32" s="668"/>
      <c r="BG32" s="690">
        <v>97.9</v>
      </c>
      <c r="BH32" s="691"/>
      <c r="BI32" s="691"/>
      <c r="BJ32" s="691"/>
      <c r="BK32" s="691"/>
      <c r="BL32" s="691"/>
      <c r="BM32" s="692">
        <v>91.2</v>
      </c>
      <c r="BN32" s="691"/>
      <c r="BO32" s="691"/>
      <c r="BP32" s="691"/>
      <c r="BQ32" s="693"/>
      <c r="BR32" s="690">
        <v>98</v>
      </c>
      <c r="BS32" s="691"/>
      <c r="BT32" s="691"/>
      <c r="BU32" s="691"/>
      <c r="BV32" s="691"/>
      <c r="BW32" s="691"/>
      <c r="BX32" s="692">
        <v>89.8</v>
      </c>
      <c r="BY32" s="691"/>
      <c r="BZ32" s="691"/>
      <c r="CA32" s="691"/>
      <c r="CB32" s="693"/>
      <c r="CD32" s="688"/>
      <c r="CE32" s="689"/>
      <c r="CF32" s="637" t="s">
        <v>297</v>
      </c>
      <c r="CG32" s="638"/>
      <c r="CH32" s="638"/>
      <c r="CI32" s="638"/>
      <c r="CJ32" s="638"/>
      <c r="CK32" s="638"/>
      <c r="CL32" s="638"/>
      <c r="CM32" s="638"/>
      <c r="CN32" s="638"/>
      <c r="CO32" s="638"/>
      <c r="CP32" s="638"/>
      <c r="CQ32" s="639"/>
      <c r="CR32" s="623" t="s">
        <v>109</v>
      </c>
      <c r="CS32" s="624"/>
      <c r="CT32" s="624"/>
      <c r="CU32" s="624"/>
      <c r="CV32" s="624"/>
      <c r="CW32" s="624"/>
      <c r="CX32" s="624"/>
      <c r="CY32" s="625"/>
      <c r="CZ32" s="657" t="s">
        <v>109</v>
      </c>
      <c r="DA32" s="658"/>
      <c r="DB32" s="658"/>
      <c r="DC32" s="659"/>
      <c r="DD32" s="632" t="s">
        <v>109</v>
      </c>
      <c r="DE32" s="624"/>
      <c r="DF32" s="624"/>
      <c r="DG32" s="624"/>
      <c r="DH32" s="624"/>
      <c r="DI32" s="624"/>
      <c r="DJ32" s="624"/>
      <c r="DK32" s="625"/>
      <c r="DL32" s="632" t="s">
        <v>109</v>
      </c>
      <c r="DM32" s="624"/>
      <c r="DN32" s="624"/>
      <c r="DO32" s="624"/>
      <c r="DP32" s="624"/>
      <c r="DQ32" s="624"/>
      <c r="DR32" s="624"/>
      <c r="DS32" s="624"/>
      <c r="DT32" s="624"/>
      <c r="DU32" s="624"/>
      <c r="DV32" s="625"/>
      <c r="DW32" s="628" t="s">
        <v>109</v>
      </c>
      <c r="DX32" s="653"/>
      <c r="DY32" s="653"/>
      <c r="DZ32" s="653"/>
      <c r="EA32" s="653"/>
      <c r="EB32" s="653"/>
      <c r="EC32" s="654"/>
    </row>
    <row r="33" spans="2:133" ht="11.25" customHeight="1" x14ac:dyDescent="0.15">
      <c r="B33" s="620" t="s">
        <v>298</v>
      </c>
      <c r="C33" s="621"/>
      <c r="D33" s="621"/>
      <c r="E33" s="621"/>
      <c r="F33" s="621"/>
      <c r="G33" s="621"/>
      <c r="H33" s="621"/>
      <c r="I33" s="621"/>
      <c r="J33" s="621"/>
      <c r="K33" s="621"/>
      <c r="L33" s="621"/>
      <c r="M33" s="621"/>
      <c r="N33" s="621"/>
      <c r="O33" s="621"/>
      <c r="P33" s="621"/>
      <c r="Q33" s="622"/>
      <c r="R33" s="623">
        <v>224800</v>
      </c>
      <c r="S33" s="624"/>
      <c r="T33" s="624"/>
      <c r="U33" s="624"/>
      <c r="V33" s="624"/>
      <c r="W33" s="624"/>
      <c r="X33" s="624"/>
      <c r="Y33" s="625"/>
      <c r="Z33" s="626">
        <v>4.4000000000000004</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299</v>
      </c>
      <c r="CE33" s="638"/>
      <c r="CF33" s="638"/>
      <c r="CG33" s="638"/>
      <c r="CH33" s="638"/>
      <c r="CI33" s="638"/>
      <c r="CJ33" s="638"/>
      <c r="CK33" s="638"/>
      <c r="CL33" s="638"/>
      <c r="CM33" s="638"/>
      <c r="CN33" s="638"/>
      <c r="CO33" s="638"/>
      <c r="CP33" s="638"/>
      <c r="CQ33" s="639"/>
      <c r="CR33" s="623">
        <v>2212273</v>
      </c>
      <c r="CS33" s="655"/>
      <c r="CT33" s="655"/>
      <c r="CU33" s="655"/>
      <c r="CV33" s="655"/>
      <c r="CW33" s="655"/>
      <c r="CX33" s="655"/>
      <c r="CY33" s="656"/>
      <c r="CZ33" s="657">
        <v>43.3</v>
      </c>
      <c r="DA33" s="658"/>
      <c r="DB33" s="658"/>
      <c r="DC33" s="659"/>
      <c r="DD33" s="632">
        <v>1847459</v>
      </c>
      <c r="DE33" s="655"/>
      <c r="DF33" s="655"/>
      <c r="DG33" s="655"/>
      <c r="DH33" s="655"/>
      <c r="DI33" s="655"/>
      <c r="DJ33" s="655"/>
      <c r="DK33" s="656"/>
      <c r="DL33" s="632">
        <v>940131</v>
      </c>
      <c r="DM33" s="655"/>
      <c r="DN33" s="655"/>
      <c r="DO33" s="655"/>
      <c r="DP33" s="655"/>
      <c r="DQ33" s="655"/>
      <c r="DR33" s="655"/>
      <c r="DS33" s="655"/>
      <c r="DT33" s="655"/>
      <c r="DU33" s="655"/>
      <c r="DV33" s="656"/>
      <c r="DW33" s="628">
        <v>39.299999999999997</v>
      </c>
      <c r="DX33" s="653"/>
      <c r="DY33" s="653"/>
      <c r="DZ33" s="653"/>
      <c r="EA33" s="653"/>
      <c r="EB33" s="653"/>
      <c r="EC33" s="654"/>
    </row>
    <row r="34" spans="2:133" ht="11.25" customHeight="1" x14ac:dyDescent="0.15">
      <c r="B34" s="620" t="s">
        <v>300</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301</v>
      </c>
      <c r="AR34" s="603"/>
      <c r="AS34" s="603"/>
      <c r="AT34" s="603"/>
      <c r="AU34" s="603"/>
      <c r="AV34" s="603"/>
      <c r="AW34" s="603"/>
      <c r="AX34" s="603"/>
      <c r="AY34" s="603"/>
      <c r="AZ34" s="603"/>
      <c r="BA34" s="603"/>
      <c r="BB34" s="603"/>
      <c r="BC34" s="603"/>
      <c r="BD34" s="603"/>
      <c r="BE34" s="603"/>
      <c r="BF34" s="604"/>
      <c r="BG34" s="602" t="s">
        <v>302</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303</v>
      </c>
      <c r="CE34" s="638"/>
      <c r="CF34" s="638"/>
      <c r="CG34" s="638"/>
      <c r="CH34" s="638"/>
      <c r="CI34" s="638"/>
      <c r="CJ34" s="638"/>
      <c r="CK34" s="638"/>
      <c r="CL34" s="638"/>
      <c r="CM34" s="638"/>
      <c r="CN34" s="638"/>
      <c r="CO34" s="638"/>
      <c r="CP34" s="638"/>
      <c r="CQ34" s="639"/>
      <c r="CR34" s="623">
        <v>596469</v>
      </c>
      <c r="CS34" s="624"/>
      <c r="CT34" s="624"/>
      <c r="CU34" s="624"/>
      <c r="CV34" s="624"/>
      <c r="CW34" s="624"/>
      <c r="CX34" s="624"/>
      <c r="CY34" s="625"/>
      <c r="CZ34" s="657">
        <v>11.7</v>
      </c>
      <c r="DA34" s="658"/>
      <c r="DB34" s="658"/>
      <c r="DC34" s="659"/>
      <c r="DD34" s="632">
        <v>416746</v>
      </c>
      <c r="DE34" s="624"/>
      <c r="DF34" s="624"/>
      <c r="DG34" s="624"/>
      <c r="DH34" s="624"/>
      <c r="DI34" s="624"/>
      <c r="DJ34" s="624"/>
      <c r="DK34" s="625"/>
      <c r="DL34" s="632">
        <v>216863</v>
      </c>
      <c r="DM34" s="624"/>
      <c r="DN34" s="624"/>
      <c r="DO34" s="624"/>
      <c r="DP34" s="624"/>
      <c r="DQ34" s="624"/>
      <c r="DR34" s="624"/>
      <c r="DS34" s="624"/>
      <c r="DT34" s="624"/>
      <c r="DU34" s="624"/>
      <c r="DV34" s="625"/>
      <c r="DW34" s="628">
        <v>9.1</v>
      </c>
      <c r="DX34" s="653"/>
      <c r="DY34" s="653"/>
      <c r="DZ34" s="653"/>
      <c r="EA34" s="653"/>
      <c r="EB34" s="653"/>
      <c r="EC34" s="654"/>
    </row>
    <row r="35" spans="2:133" ht="11.25" customHeight="1" x14ac:dyDescent="0.15">
      <c r="B35" s="620" t="s">
        <v>304</v>
      </c>
      <c r="C35" s="621"/>
      <c r="D35" s="621"/>
      <c r="E35" s="621"/>
      <c r="F35" s="621"/>
      <c r="G35" s="621"/>
      <c r="H35" s="621"/>
      <c r="I35" s="621"/>
      <c r="J35" s="621"/>
      <c r="K35" s="621"/>
      <c r="L35" s="621"/>
      <c r="M35" s="621"/>
      <c r="N35" s="621"/>
      <c r="O35" s="621"/>
      <c r="P35" s="621"/>
      <c r="Q35" s="622"/>
      <c r="R35" s="623">
        <v>118100</v>
      </c>
      <c r="S35" s="624"/>
      <c r="T35" s="624"/>
      <c r="U35" s="624"/>
      <c r="V35" s="624"/>
      <c r="W35" s="624"/>
      <c r="X35" s="624"/>
      <c r="Y35" s="625"/>
      <c r="Z35" s="626">
        <v>2.2999999999999998</v>
      </c>
      <c r="AA35" s="626"/>
      <c r="AB35" s="626"/>
      <c r="AC35" s="626"/>
      <c r="AD35" s="627" t="s">
        <v>109</v>
      </c>
      <c r="AE35" s="627"/>
      <c r="AF35" s="627"/>
      <c r="AG35" s="627"/>
      <c r="AH35" s="627"/>
      <c r="AI35" s="627"/>
      <c r="AJ35" s="627"/>
      <c r="AK35" s="627"/>
      <c r="AL35" s="628" t="s">
        <v>109</v>
      </c>
      <c r="AM35" s="629"/>
      <c r="AN35" s="629"/>
      <c r="AO35" s="630"/>
      <c r="AP35" s="186"/>
      <c r="AQ35" s="634" t="s">
        <v>305</v>
      </c>
      <c r="AR35" s="635"/>
      <c r="AS35" s="635"/>
      <c r="AT35" s="635"/>
      <c r="AU35" s="635"/>
      <c r="AV35" s="635"/>
      <c r="AW35" s="635"/>
      <c r="AX35" s="635"/>
      <c r="AY35" s="636"/>
      <c r="AZ35" s="612">
        <v>386657</v>
      </c>
      <c r="BA35" s="613"/>
      <c r="BB35" s="613"/>
      <c r="BC35" s="613"/>
      <c r="BD35" s="613"/>
      <c r="BE35" s="613"/>
      <c r="BF35" s="694"/>
      <c r="BG35" s="634" t="s">
        <v>306</v>
      </c>
      <c r="BH35" s="635"/>
      <c r="BI35" s="635"/>
      <c r="BJ35" s="635"/>
      <c r="BK35" s="635"/>
      <c r="BL35" s="635"/>
      <c r="BM35" s="635"/>
      <c r="BN35" s="635"/>
      <c r="BO35" s="635"/>
      <c r="BP35" s="635"/>
      <c r="BQ35" s="635"/>
      <c r="BR35" s="635"/>
      <c r="BS35" s="635"/>
      <c r="BT35" s="635"/>
      <c r="BU35" s="636"/>
      <c r="BV35" s="612">
        <v>84483</v>
      </c>
      <c r="BW35" s="613"/>
      <c r="BX35" s="613"/>
      <c r="BY35" s="613"/>
      <c r="BZ35" s="613"/>
      <c r="CA35" s="613"/>
      <c r="CB35" s="694"/>
      <c r="CD35" s="637" t="s">
        <v>307</v>
      </c>
      <c r="CE35" s="638"/>
      <c r="CF35" s="638"/>
      <c r="CG35" s="638"/>
      <c r="CH35" s="638"/>
      <c r="CI35" s="638"/>
      <c r="CJ35" s="638"/>
      <c r="CK35" s="638"/>
      <c r="CL35" s="638"/>
      <c r="CM35" s="638"/>
      <c r="CN35" s="638"/>
      <c r="CO35" s="638"/>
      <c r="CP35" s="638"/>
      <c r="CQ35" s="639"/>
      <c r="CR35" s="623">
        <v>77636</v>
      </c>
      <c r="CS35" s="655"/>
      <c r="CT35" s="655"/>
      <c r="CU35" s="655"/>
      <c r="CV35" s="655"/>
      <c r="CW35" s="655"/>
      <c r="CX35" s="655"/>
      <c r="CY35" s="656"/>
      <c r="CZ35" s="657">
        <v>1.5</v>
      </c>
      <c r="DA35" s="658"/>
      <c r="DB35" s="658"/>
      <c r="DC35" s="659"/>
      <c r="DD35" s="632">
        <v>73953</v>
      </c>
      <c r="DE35" s="655"/>
      <c r="DF35" s="655"/>
      <c r="DG35" s="655"/>
      <c r="DH35" s="655"/>
      <c r="DI35" s="655"/>
      <c r="DJ35" s="655"/>
      <c r="DK35" s="656"/>
      <c r="DL35" s="632">
        <v>69074</v>
      </c>
      <c r="DM35" s="655"/>
      <c r="DN35" s="655"/>
      <c r="DO35" s="655"/>
      <c r="DP35" s="655"/>
      <c r="DQ35" s="655"/>
      <c r="DR35" s="655"/>
      <c r="DS35" s="655"/>
      <c r="DT35" s="655"/>
      <c r="DU35" s="655"/>
      <c r="DV35" s="656"/>
      <c r="DW35" s="628">
        <v>2.9</v>
      </c>
      <c r="DX35" s="653"/>
      <c r="DY35" s="653"/>
      <c r="DZ35" s="653"/>
      <c r="EA35" s="653"/>
      <c r="EB35" s="653"/>
      <c r="EC35" s="654"/>
    </row>
    <row r="36" spans="2:133" ht="11.25" customHeight="1" x14ac:dyDescent="0.15">
      <c r="B36" s="666" t="s">
        <v>308</v>
      </c>
      <c r="C36" s="667"/>
      <c r="D36" s="667"/>
      <c r="E36" s="667"/>
      <c r="F36" s="667"/>
      <c r="G36" s="667"/>
      <c r="H36" s="667"/>
      <c r="I36" s="667"/>
      <c r="J36" s="667"/>
      <c r="K36" s="667"/>
      <c r="L36" s="667"/>
      <c r="M36" s="667"/>
      <c r="N36" s="667"/>
      <c r="O36" s="667"/>
      <c r="P36" s="667"/>
      <c r="Q36" s="668"/>
      <c r="R36" s="695">
        <v>5158112</v>
      </c>
      <c r="S36" s="696"/>
      <c r="T36" s="696"/>
      <c r="U36" s="696"/>
      <c r="V36" s="696"/>
      <c r="W36" s="696"/>
      <c r="X36" s="696"/>
      <c r="Y36" s="697"/>
      <c r="Z36" s="698">
        <v>100</v>
      </c>
      <c r="AA36" s="698"/>
      <c r="AB36" s="698"/>
      <c r="AC36" s="698"/>
      <c r="AD36" s="699">
        <v>2276146</v>
      </c>
      <c r="AE36" s="699"/>
      <c r="AF36" s="699"/>
      <c r="AG36" s="699"/>
      <c r="AH36" s="699"/>
      <c r="AI36" s="699"/>
      <c r="AJ36" s="699"/>
      <c r="AK36" s="699"/>
      <c r="AL36" s="700">
        <v>100</v>
      </c>
      <c r="AM36" s="692"/>
      <c r="AN36" s="692"/>
      <c r="AO36" s="701"/>
      <c r="AQ36" s="702" t="s">
        <v>309</v>
      </c>
      <c r="AR36" s="703"/>
      <c r="AS36" s="703"/>
      <c r="AT36" s="703"/>
      <c r="AU36" s="703"/>
      <c r="AV36" s="703"/>
      <c r="AW36" s="703"/>
      <c r="AX36" s="703"/>
      <c r="AY36" s="704"/>
      <c r="AZ36" s="623">
        <v>49040</v>
      </c>
      <c r="BA36" s="624"/>
      <c r="BB36" s="624"/>
      <c r="BC36" s="624"/>
      <c r="BD36" s="655"/>
      <c r="BE36" s="655"/>
      <c r="BF36" s="680"/>
      <c r="BG36" s="637" t="s">
        <v>310</v>
      </c>
      <c r="BH36" s="638"/>
      <c r="BI36" s="638"/>
      <c r="BJ36" s="638"/>
      <c r="BK36" s="638"/>
      <c r="BL36" s="638"/>
      <c r="BM36" s="638"/>
      <c r="BN36" s="638"/>
      <c r="BO36" s="638"/>
      <c r="BP36" s="638"/>
      <c r="BQ36" s="638"/>
      <c r="BR36" s="638"/>
      <c r="BS36" s="638"/>
      <c r="BT36" s="638"/>
      <c r="BU36" s="639"/>
      <c r="BV36" s="623">
        <v>71180</v>
      </c>
      <c r="BW36" s="624"/>
      <c r="BX36" s="624"/>
      <c r="BY36" s="624"/>
      <c r="BZ36" s="624"/>
      <c r="CA36" s="624"/>
      <c r="CB36" s="633"/>
      <c r="CD36" s="637" t="s">
        <v>311</v>
      </c>
      <c r="CE36" s="638"/>
      <c r="CF36" s="638"/>
      <c r="CG36" s="638"/>
      <c r="CH36" s="638"/>
      <c r="CI36" s="638"/>
      <c r="CJ36" s="638"/>
      <c r="CK36" s="638"/>
      <c r="CL36" s="638"/>
      <c r="CM36" s="638"/>
      <c r="CN36" s="638"/>
      <c r="CO36" s="638"/>
      <c r="CP36" s="638"/>
      <c r="CQ36" s="639"/>
      <c r="CR36" s="623">
        <v>598900</v>
      </c>
      <c r="CS36" s="624"/>
      <c r="CT36" s="624"/>
      <c r="CU36" s="624"/>
      <c r="CV36" s="624"/>
      <c r="CW36" s="624"/>
      <c r="CX36" s="624"/>
      <c r="CY36" s="625"/>
      <c r="CZ36" s="657">
        <v>11.7</v>
      </c>
      <c r="DA36" s="658"/>
      <c r="DB36" s="658"/>
      <c r="DC36" s="659"/>
      <c r="DD36" s="632">
        <v>492869</v>
      </c>
      <c r="DE36" s="624"/>
      <c r="DF36" s="624"/>
      <c r="DG36" s="624"/>
      <c r="DH36" s="624"/>
      <c r="DI36" s="624"/>
      <c r="DJ36" s="624"/>
      <c r="DK36" s="625"/>
      <c r="DL36" s="632">
        <v>368267</v>
      </c>
      <c r="DM36" s="624"/>
      <c r="DN36" s="624"/>
      <c r="DO36" s="624"/>
      <c r="DP36" s="624"/>
      <c r="DQ36" s="624"/>
      <c r="DR36" s="624"/>
      <c r="DS36" s="624"/>
      <c r="DT36" s="624"/>
      <c r="DU36" s="624"/>
      <c r="DV36" s="625"/>
      <c r="DW36" s="628">
        <v>15.4</v>
      </c>
      <c r="DX36" s="653"/>
      <c r="DY36" s="653"/>
      <c r="DZ36" s="653"/>
      <c r="EA36" s="653"/>
      <c r="EB36" s="653"/>
      <c r="EC36" s="654"/>
    </row>
    <row r="37" spans="2:133" ht="11.25" customHeight="1" x14ac:dyDescent="0.15">
      <c r="AQ37" s="702" t="s">
        <v>312</v>
      </c>
      <c r="AR37" s="703"/>
      <c r="AS37" s="703"/>
      <c r="AT37" s="703"/>
      <c r="AU37" s="703"/>
      <c r="AV37" s="703"/>
      <c r="AW37" s="703"/>
      <c r="AX37" s="703"/>
      <c r="AY37" s="704"/>
      <c r="AZ37" s="623">
        <v>36540</v>
      </c>
      <c r="BA37" s="624"/>
      <c r="BB37" s="624"/>
      <c r="BC37" s="624"/>
      <c r="BD37" s="655"/>
      <c r="BE37" s="655"/>
      <c r="BF37" s="680"/>
      <c r="BG37" s="637" t="s">
        <v>313</v>
      </c>
      <c r="BH37" s="638"/>
      <c r="BI37" s="638"/>
      <c r="BJ37" s="638"/>
      <c r="BK37" s="638"/>
      <c r="BL37" s="638"/>
      <c r="BM37" s="638"/>
      <c r="BN37" s="638"/>
      <c r="BO37" s="638"/>
      <c r="BP37" s="638"/>
      <c r="BQ37" s="638"/>
      <c r="BR37" s="638"/>
      <c r="BS37" s="638"/>
      <c r="BT37" s="638"/>
      <c r="BU37" s="639"/>
      <c r="BV37" s="623">
        <v>874</v>
      </c>
      <c r="BW37" s="624"/>
      <c r="BX37" s="624"/>
      <c r="BY37" s="624"/>
      <c r="BZ37" s="624"/>
      <c r="CA37" s="624"/>
      <c r="CB37" s="633"/>
      <c r="CD37" s="637" t="s">
        <v>314</v>
      </c>
      <c r="CE37" s="638"/>
      <c r="CF37" s="638"/>
      <c r="CG37" s="638"/>
      <c r="CH37" s="638"/>
      <c r="CI37" s="638"/>
      <c r="CJ37" s="638"/>
      <c r="CK37" s="638"/>
      <c r="CL37" s="638"/>
      <c r="CM37" s="638"/>
      <c r="CN37" s="638"/>
      <c r="CO37" s="638"/>
      <c r="CP37" s="638"/>
      <c r="CQ37" s="639"/>
      <c r="CR37" s="623">
        <v>355524</v>
      </c>
      <c r="CS37" s="655"/>
      <c r="CT37" s="655"/>
      <c r="CU37" s="655"/>
      <c r="CV37" s="655"/>
      <c r="CW37" s="655"/>
      <c r="CX37" s="655"/>
      <c r="CY37" s="656"/>
      <c r="CZ37" s="657">
        <v>7</v>
      </c>
      <c r="DA37" s="658"/>
      <c r="DB37" s="658"/>
      <c r="DC37" s="659"/>
      <c r="DD37" s="632">
        <v>335224</v>
      </c>
      <c r="DE37" s="655"/>
      <c r="DF37" s="655"/>
      <c r="DG37" s="655"/>
      <c r="DH37" s="655"/>
      <c r="DI37" s="655"/>
      <c r="DJ37" s="655"/>
      <c r="DK37" s="656"/>
      <c r="DL37" s="632">
        <v>259543</v>
      </c>
      <c r="DM37" s="655"/>
      <c r="DN37" s="655"/>
      <c r="DO37" s="655"/>
      <c r="DP37" s="655"/>
      <c r="DQ37" s="655"/>
      <c r="DR37" s="655"/>
      <c r="DS37" s="655"/>
      <c r="DT37" s="655"/>
      <c r="DU37" s="655"/>
      <c r="DV37" s="656"/>
      <c r="DW37" s="628">
        <v>10.8</v>
      </c>
      <c r="DX37" s="653"/>
      <c r="DY37" s="653"/>
      <c r="DZ37" s="653"/>
      <c r="EA37" s="653"/>
      <c r="EB37" s="653"/>
      <c r="EC37" s="654"/>
    </row>
    <row r="38" spans="2:133" ht="11.25" customHeight="1" x14ac:dyDescent="0.15">
      <c r="AQ38" s="702" t="s">
        <v>315</v>
      </c>
      <c r="AR38" s="703"/>
      <c r="AS38" s="703"/>
      <c r="AT38" s="703"/>
      <c r="AU38" s="703"/>
      <c r="AV38" s="703"/>
      <c r="AW38" s="703"/>
      <c r="AX38" s="703"/>
      <c r="AY38" s="704"/>
      <c r="AZ38" s="623">
        <v>7288</v>
      </c>
      <c r="BA38" s="624"/>
      <c r="BB38" s="624"/>
      <c r="BC38" s="624"/>
      <c r="BD38" s="655"/>
      <c r="BE38" s="655"/>
      <c r="BF38" s="680"/>
      <c r="BG38" s="637" t="s">
        <v>316</v>
      </c>
      <c r="BH38" s="638"/>
      <c r="BI38" s="638"/>
      <c r="BJ38" s="638"/>
      <c r="BK38" s="638"/>
      <c r="BL38" s="638"/>
      <c r="BM38" s="638"/>
      <c r="BN38" s="638"/>
      <c r="BO38" s="638"/>
      <c r="BP38" s="638"/>
      <c r="BQ38" s="638"/>
      <c r="BR38" s="638"/>
      <c r="BS38" s="638"/>
      <c r="BT38" s="638"/>
      <c r="BU38" s="639"/>
      <c r="BV38" s="623">
        <v>1589</v>
      </c>
      <c r="BW38" s="624"/>
      <c r="BX38" s="624"/>
      <c r="BY38" s="624"/>
      <c r="BZ38" s="624"/>
      <c r="CA38" s="624"/>
      <c r="CB38" s="633"/>
      <c r="CD38" s="637" t="s">
        <v>317</v>
      </c>
      <c r="CE38" s="638"/>
      <c r="CF38" s="638"/>
      <c r="CG38" s="638"/>
      <c r="CH38" s="638"/>
      <c r="CI38" s="638"/>
      <c r="CJ38" s="638"/>
      <c r="CK38" s="638"/>
      <c r="CL38" s="638"/>
      <c r="CM38" s="638"/>
      <c r="CN38" s="638"/>
      <c r="CO38" s="638"/>
      <c r="CP38" s="638"/>
      <c r="CQ38" s="639"/>
      <c r="CR38" s="623">
        <v>330329</v>
      </c>
      <c r="CS38" s="624"/>
      <c r="CT38" s="624"/>
      <c r="CU38" s="624"/>
      <c r="CV38" s="624"/>
      <c r="CW38" s="624"/>
      <c r="CX38" s="624"/>
      <c r="CY38" s="625"/>
      <c r="CZ38" s="657">
        <v>6.5</v>
      </c>
      <c r="DA38" s="658"/>
      <c r="DB38" s="658"/>
      <c r="DC38" s="659"/>
      <c r="DD38" s="632">
        <v>282935</v>
      </c>
      <c r="DE38" s="624"/>
      <c r="DF38" s="624"/>
      <c r="DG38" s="624"/>
      <c r="DH38" s="624"/>
      <c r="DI38" s="624"/>
      <c r="DJ38" s="624"/>
      <c r="DK38" s="625"/>
      <c r="DL38" s="632">
        <v>272223</v>
      </c>
      <c r="DM38" s="624"/>
      <c r="DN38" s="624"/>
      <c r="DO38" s="624"/>
      <c r="DP38" s="624"/>
      <c r="DQ38" s="624"/>
      <c r="DR38" s="624"/>
      <c r="DS38" s="624"/>
      <c r="DT38" s="624"/>
      <c r="DU38" s="624"/>
      <c r="DV38" s="625"/>
      <c r="DW38" s="628">
        <v>11.4</v>
      </c>
      <c r="DX38" s="653"/>
      <c r="DY38" s="653"/>
      <c r="DZ38" s="653"/>
      <c r="EA38" s="653"/>
      <c r="EB38" s="653"/>
      <c r="EC38" s="654"/>
    </row>
    <row r="39" spans="2:133" ht="11.25" customHeight="1" x14ac:dyDescent="0.15">
      <c r="AQ39" s="702" t="s">
        <v>318</v>
      </c>
      <c r="AR39" s="703"/>
      <c r="AS39" s="703"/>
      <c r="AT39" s="703"/>
      <c r="AU39" s="703"/>
      <c r="AV39" s="703"/>
      <c r="AW39" s="703"/>
      <c r="AX39" s="703"/>
      <c r="AY39" s="704"/>
      <c r="AZ39" s="623" t="s">
        <v>109</v>
      </c>
      <c r="BA39" s="624"/>
      <c r="BB39" s="624"/>
      <c r="BC39" s="624"/>
      <c r="BD39" s="655"/>
      <c r="BE39" s="655"/>
      <c r="BF39" s="680"/>
      <c r="BG39" s="708" t="s">
        <v>319</v>
      </c>
      <c r="BH39" s="709"/>
      <c r="BI39" s="709"/>
      <c r="BJ39" s="709"/>
      <c r="BK39" s="709"/>
      <c r="BL39" s="187"/>
      <c r="BM39" s="638" t="s">
        <v>320</v>
      </c>
      <c r="BN39" s="638"/>
      <c r="BO39" s="638"/>
      <c r="BP39" s="638"/>
      <c r="BQ39" s="638"/>
      <c r="BR39" s="638"/>
      <c r="BS39" s="638"/>
      <c r="BT39" s="638"/>
      <c r="BU39" s="639"/>
      <c r="BV39" s="623">
        <v>109</v>
      </c>
      <c r="BW39" s="624"/>
      <c r="BX39" s="624"/>
      <c r="BY39" s="624"/>
      <c r="BZ39" s="624"/>
      <c r="CA39" s="624"/>
      <c r="CB39" s="633"/>
      <c r="CD39" s="637" t="s">
        <v>321</v>
      </c>
      <c r="CE39" s="638"/>
      <c r="CF39" s="638"/>
      <c r="CG39" s="638"/>
      <c r="CH39" s="638"/>
      <c r="CI39" s="638"/>
      <c r="CJ39" s="638"/>
      <c r="CK39" s="638"/>
      <c r="CL39" s="638"/>
      <c r="CM39" s="638"/>
      <c r="CN39" s="638"/>
      <c r="CO39" s="638"/>
      <c r="CP39" s="638"/>
      <c r="CQ39" s="639"/>
      <c r="CR39" s="623">
        <v>581508</v>
      </c>
      <c r="CS39" s="655"/>
      <c r="CT39" s="655"/>
      <c r="CU39" s="655"/>
      <c r="CV39" s="655"/>
      <c r="CW39" s="655"/>
      <c r="CX39" s="655"/>
      <c r="CY39" s="656"/>
      <c r="CZ39" s="657">
        <v>11.4</v>
      </c>
      <c r="DA39" s="658"/>
      <c r="DB39" s="658"/>
      <c r="DC39" s="659"/>
      <c r="DD39" s="632">
        <v>565775</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53"/>
      <c r="DY39" s="653"/>
      <c r="DZ39" s="653"/>
      <c r="EA39" s="653"/>
      <c r="EB39" s="653"/>
      <c r="EC39" s="65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322</v>
      </c>
      <c r="AR40" s="703"/>
      <c r="AS40" s="703"/>
      <c r="AT40" s="703"/>
      <c r="AU40" s="703"/>
      <c r="AV40" s="703"/>
      <c r="AW40" s="703"/>
      <c r="AX40" s="703"/>
      <c r="AY40" s="704"/>
      <c r="AZ40" s="623">
        <v>75670</v>
      </c>
      <c r="BA40" s="624"/>
      <c r="BB40" s="624"/>
      <c r="BC40" s="624"/>
      <c r="BD40" s="655"/>
      <c r="BE40" s="655"/>
      <c r="BF40" s="680"/>
      <c r="BG40" s="708"/>
      <c r="BH40" s="709"/>
      <c r="BI40" s="709"/>
      <c r="BJ40" s="709"/>
      <c r="BK40" s="709"/>
      <c r="BL40" s="187"/>
      <c r="BM40" s="638" t="s">
        <v>323</v>
      </c>
      <c r="BN40" s="638"/>
      <c r="BO40" s="638"/>
      <c r="BP40" s="638"/>
      <c r="BQ40" s="638"/>
      <c r="BR40" s="638"/>
      <c r="BS40" s="638"/>
      <c r="BT40" s="638"/>
      <c r="BU40" s="639"/>
      <c r="BV40" s="623">
        <v>116</v>
      </c>
      <c r="BW40" s="624"/>
      <c r="BX40" s="624"/>
      <c r="BY40" s="624"/>
      <c r="BZ40" s="624"/>
      <c r="CA40" s="624"/>
      <c r="CB40" s="633"/>
      <c r="CD40" s="637" t="s">
        <v>324</v>
      </c>
      <c r="CE40" s="638"/>
      <c r="CF40" s="638"/>
      <c r="CG40" s="638"/>
      <c r="CH40" s="638"/>
      <c r="CI40" s="638"/>
      <c r="CJ40" s="638"/>
      <c r="CK40" s="638"/>
      <c r="CL40" s="638"/>
      <c r="CM40" s="638"/>
      <c r="CN40" s="638"/>
      <c r="CO40" s="638"/>
      <c r="CP40" s="638"/>
      <c r="CQ40" s="639"/>
      <c r="CR40" s="623">
        <v>27431</v>
      </c>
      <c r="CS40" s="624"/>
      <c r="CT40" s="624"/>
      <c r="CU40" s="624"/>
      <c r="CV40" s="624"/>
      <c r="CW40" s="624"/>
      <c r="CX40" s="624"/>
      <c r="CY40" s="625"/>
      <c r="CZ40" s="657">
        <v>0.5</v>
      </c>
      <c r="DA40" s="658"/>
      <c r="DB40" s="658"/>
      <c r="DC40" s="659"/>
      <c r="DD40" s="632">
        <v>15181</v>
      </c>
      <c r="DE40" s="624"/>
      <c r="DF40" s="624"/>
      <c r="DG40" s="624"/>
      <c r="DH40" s="624"/>
      <c r="DI40" s="624"/>
      <c r="DJ40" s="624"/>
      <c r="DK40" s="625"/>
      <c r="DL40" s="632">
        <v>13704</v>
      </c>
      <c r="DM40" s="624"/>
      <c r="DN40" s="624"/>
      <c r="DO40" s="624"/>
      <c r="DP40" s="624"/>
      <c r="DQ40" s="624"/>
      <c r="DR40" s="624"/>
      <c r="DS40" s="624"/>
      <c r="DT40" s="624"/>
      <c r="DU40" s="624"/>
      <c r="DV40" s="625"/>
      <c r="DW40" s="628">
        <v>0.6</v>
      </c>
      <c r="DX40" s="653"/>
      <c r="DY40" s="653"/>
      <c r="DZ40" s="653"/>
      <c r="EA40" s="653"/>
      <c r="EB40" s="653"/>
      <c r="EC40" s="65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325</v>
      </c>
      <c r="AR41" s="644"/>
      <c r="AS41" s="644"/>
      <c r="AT41" s="644"/>
      <c r="AU41" s="644"/>
      <c r="AV41" s="644"/>
      <c r="AW41" s="644"/>
      <c r="AX41" s="644"/>
      <c r="AY41" s="645"/>
      <c r="AZ41" s="695">
        <v>218119</v>
      </c>
      <c r="BA41" s="696"/>
      <c r="BB41" s="696"/>
      <c r="BC41" s="696"/>
      <c r="BD41" s="691"/>
      <c r="BE41" s="691"/>
      <c r="BF41" s="693"/>
      <c r="BG41" s="710"/>
      <c r="BH41" s="711"/>
      <c r="BI41" s="711"/>
      <c r="BJ41" s="711"/>
      <c r="BK41" s="711"/>
      <c r="BL41" s="189"/>
      <c r="BM41" s="644" t="s">
        <v>326</v>
      </c>
      <c r="BN41" s="644"/>
      <c r="BO41" s="644"/>
      <c r="BP41" s="644"/>
      <c r="BQ41" s="644"/>
      <c r="BR41" s="644"/>
      <c r="BS41" s="644"/>
      <c r="BT41" s="644"/>
      <c r="BU41" s="645"/>
      <c r="BV41" s="695">
        <v>276</v>
      </c>
      <c r="BW41" s="696"/>
      <c r="BX41" s="696"/>
      <c r="BY41" s="696"/>
      <c r="BZ41" s="696"/>
      <c r="CA41" s="696"/>
      <c r="CB41" s="705"/>
      <c r="CD41" s="637" t="s">
        <v>327</v>
      </c>
      <c r="CE41" s="638"/>
      <c r="CF41" s="638"/>
      <c r="CG41" s="638"/>
      <c r="CH41" s="638"/>
      <c r="CI41" s="638"/>
      <c r="CJ41" s="638"/>
      <c r="CK41" s="638"/>
      <c r="CL41" s="638"/>
      <c r="CM41" s="638"/>
      <c r="CN41" s="638"/>
      <c r="CO41" s="638"/>
      <c r="CP41" s="638"/>
      <c r="CQ41" s="639"/>
      <c r="CR41" s="623" t="s">
        <v>207</v>
      </c>
      <c r="CS41" s="655"/>
      <c r="CT41" s="655"/>
      <c r="CU41" s="655"/>
      <c r="CV41" s="655"/>
      <c r="CW41" s="655"/>
      <c r="CX41" s="655"/>
      <c r="CY41" s="656"/>
      <c r="CZ41" s="657" t="s">
        <v>207</v>
      </c>
      <c r="DA41" s="658"/>
      <c r="DB41" s="658"/>
      <c r="DC41" s="659"/>
      <c r="DD41" s="632" t="s">
        <v>207</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329</v>
      </c>
      <c r="CE42" s="621"/>
      <c r="CF42" s="621"/>
      <c r="CG42" s="621"/>
      <c r="CH42" s="621"/>
      <c r="CI42" s="621"/>
      <c r="CJ42" s="621"/>
      <c r="CK42" s="621"/>
      <c r="CL42" s="621"/>
      <c r="CM42" s="621"/>
      <c r="CN42" s="621"/>
      <c r="CO42" s="621"/>
      <c r="CP42" s="621"/>
      <c r="CQ42" s="622"/>
      <c r="CR42" s="623">
        <v>1596191</v>
      </c>
      <c r="CS42" s="624"/>
      <c r="CT42" s="624"/>
      <c r="CU42" s="624"/>
      <c r="CV42" s="624"/>
      <c r="CW42" s="624"/>
      <c r="CX42" s="624"/>
      <c r="CY42" s="625"/>
      <c r="CZ42" s="657">
        <v>31.3</v>
      </c>
      <c r="DA42" s="706"/>
      <c r="DB42" s="706"/>
      <c r="DC42" s="707"/>
      <c r="DD42" s="632">
        <v>1085716</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331</v>
      </c>
      <c r="CE43" s="621"/>
      <c r="CF43" s="621"/>
      <c r="CG43" s="621"/>
      <c r="CH43" s="621"/>
      <c r="CI43" s="621"/>
      <c r="CJ43" s="621"/>
      <c r="CK43" s="621"/>
      <c r="CL43" s="621"/>
      <c r="CM43" s="621"/>
      <c r="CN43" s="621"/>
      <c r="CO43" s="621"/>
      <c r="CP43" s="621"/>
      <c r="CQ43" s="622"/>
      <c r="CR43" s="623">
        <v>22908</v>
      </c>
      <c r="CS43" s="655"/>
      <c r="CT43" s="655"/>
      <c r="CU43" s="655"/>
      <c r="CV43" s="655"/>
      <c r="CW43" s="655"/>
      <c r="CX43" s="655"/>
      <c r="CY43" s="656"/>
      <c r="CZ43" s="657">
        <v>0.4</v>
      </c>
      <c r="DA43" s="658"/>
      <c r="DB43" s="658"/>
      <c r="DC43" s="659"/>
      <c r="DD43" s="632">
        <v>22908</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x14ac:dyDescent="0.15">
      <c r="B44" s="192" t="s">
        <v>332</v>
      </c>
      <c r="CD44" s="729" t="s">
        <v>285</v>
      </c>
      <c r="CE44" s="730"/>
      <c r="CF44" s="620" t="s">
        <v>333</v>
      </c>
      <c r="CG44" s="621"/>
      <c r="CH44" s="621"/>
      <c r="CI44" s="621"/>
      <c r="CJ44" s="621"/>
      <c r="CK44" s="621"/>
      <c r="CL44" s="621"/>
      <c r="CM44" s="621"/>
      <c r="CN44" s="621"/>
      <c r="CO44" s="621"/>
      <c r="CP44" s="621"/>
      <c r="CQ44" s="622"/>
      <c r="CR44" s="623">
        <v>1596191</v>
      </c>
      <c r="CS44" s="624"/>
      <c r="CT44" s="624"/>
      <c r="CU44" s="624"/>
      <c r="CV44" s="624"/>
      <c r="CW44" s="624"/>
      <c r="CX44" s="624"/>
      <c r="CY44" s="625"/>
      <c r="CZ44" s="657">
        <v>31.3</v>
      </c>
      <c r="DA44" s="706"/>
      <c r="DB44" s="706"/>
      <c r="DC44" s="707"/>
      <c r="DD44" s="632">
        <v>1085716</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x14ac:dyDescent="0.15">
      <c r="CD45" s="731"/>
      <c r="CE45" s="732"/>
      <c r="CF45" s="620" t="s">
        <v>334</v>
      </c>
      <c r="CG45" s="621"/>
      <c r="CH45" s="621"/>
      <c r="CI45" s="621"/>
      <c r="CJ45" s="621"/>
      <c r="CK45" s="621"/>
      <c r="CL45" s="621"/>
      <c r="CM45" s="621"/>
      <c r="CN45" s="621"/>
      <c r="CO45" s="621"/>
      <c r="CP45" s="621"/>
      <c r="CQ45" s="622"/>
      <c r="CR45" s="623">
        <v>188258</v>
      </c>
      <c r="CS45" s="655"/>
      <c r="CT45" s="655"/>
      <c r="CU45" s="655"/>
      <c r="CV45" s="655"/>
      <c r="CW45" s="655"/>
      <c r="CX45" s="655"/>
      <c r="CY45" s="656"/>
      <c r="CZ45" s="657">
        <v>3.7</v>
      </c>
      <c r="DA45" s="658"/>
      <c r="DB45" s="658"/>
      <c r="DC45" s="659"/>
      <c r="DD45" s="632">
        <v>3363</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x14ac:dyDescent="0.15">
      <c r="CD46" s="731"/>
      <c r="CE46" s="732"/>
      <c r="CF46" s="620" t="s">
        <v>335</v>
      </c>
      <c r="CG46" s="621"/>
      <c r="CH46" s="621"/>
      <c r="CI46" s="621"/>
      <c r="CJ46" s="621"/>
      <c r="CK46" s="621"/>
      <c r="CL46" s="621"/>
      <c r="CM46" s="621"/>
      <c r="CN46" s="621"/>
      <c r="CO46" s="621"/>
      <c r="CP46" s="621"/>
      <c r="CQ46" s="622"/>
      <c r="CR46" s="623">
        <v>1406433</v>
      </c>
      <c r="CS46" s="624"/>
      <c r="CT46" s="624"/>
      <c r="CU46" s="624"/>
      <c r="CV46" s="624"/>
      <c r="CW46" s="624"/>
      <c r="CX46" s="624"/>
      <c r="CY46" s="625"/>
      <c r="CZ46" s="657">
        <v>27.5</v>
      </c>
      <c r="DA46" s="706"/>
      <c r="DB46" s="706"/>
      <c r="DC46" s="707"/>
      <c r="DD46" s="632">
        <v>1082353</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x14ac:dyDescent="0.15">
      <c r="CD47" s="731"/>
      <c r="CE47" s="732"/>
      <c r="CF47" s="620" t="s">
        <v>336</v>
      </c>
      <c r="CG47" s="621"/>
      <c r="CH47" s="621"/>
      <c r="CI47" s="621"/>
      <c r="CJ47" s="621"/>
      <c r="CK47" s="621"/>
      <c r="CL47" s="621"/>
      <c r="CM47" s="621"/>
      <c r="CN47" s="621"/>
      <c r="CO47" s="621"/>
      <c r="CP47" s="621"/>
      <c r="CQ47" s="622"/>
      <c r="CR47" s="623" t="s">
        <v>153</v>
      </c>
      <c r="CS47" s="655"/>
      <c r="CT47" s="655"/>
      <c r="CU47" s="655"/>
      <c r="CV47" s="655"/>
      <c r="CW47" s="655"/>
      <c r="CX47" s="655"/>
      <c r="CY47" s="656"/>
      <c r="CZ47" s="657" t="s">
        <v>153</v>
      </c>
      <c r="DA47" s="658"/>
      <c r="DB47" s="658"/>
      <c r="DC47" s="659"/>
      <c r="DD47" s="632" t="s">
        <v>153</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x14ac:dyDescent="0.15">
      <c r="CD48" s="733"/>
      <c r="CE48" s="734"/>
      <c r="CF48" s="620" t="s">
        <v>337</v>
      </c>
      <c r="CG48" s="621"/>
      <c r="CH48" s="621"/>
      <c r="CI48" s="621"/>
      <c r="CJ48" s="621"/>
      <c r="CK48" s="621"/>
      <c r="CL48" s="621"/>
      <c r="CM48" s="621"/>
      <c r="CN48" s="621"/>
      <c r="CO48" s="621"/>
      <c r="CP48" s="621"/>
      <c r="CQ48" s="622"/>
      <c r="CR48" s="623" t="s">
        <v>153</v>
      </c>
      <c r="CS48" s="624"/>
      <c r="CT48" s="624"/>
      <c r="CU48" s="624"/>
      <c r="CV48" s="624"/>
      <c r="CW48" s="624"/>
      <c r="CX48" s="624"/>
      <c r="CY48" s="625"/>
      <c r="CZ48" s="657" t="s">
        <v>153</v>
      </c>
      <c r="DA48" s="706"/>
      <c r="DB48" s="706"/>
      <c r="DC48" s="707"/>
      <c r="DD48" s="632" t="s">
        <v>153</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x14ac:dyDescent="0.15">
      <c r="CD49" s="666" t="s">
        <v>338</v>
      </c>
      <c r="CE49" s="667"/>
      <c r="CF49" s="667"/>
      <c r="CG49" s="667"/>
      <c r="CH49" s="667"/>
      <c r="CI49" s="667"/>
      <c r="CJ49" s="667"/>
      <c r="CK49" s="667"/>
      <c r="CL49" s="667"/>
      <c r="CM49" s="667"/>
      <c r="CN49" s="667"/>
      <c r="CO49" s="667"/>
      <c r="CP49" s="667"/>
      <c r="CQ49" s="668"/>
      <c r="CR49" s="695">
        <v>5106560</v>
      </c>
      <c r="CS49" s="691"/>
      <c r="CT49" s="691"/>
      <c r="CU49" s="691"/>
      <c r="CV49" s="691"/>
      <c r="CW49" s="691"/>
      <c r="CX49" s="691"/>
      <c r="CY49" s="718"/>
      <c r="CZ49" s="719">
        <v>100</v>
      </c>
      <c r="DA49" s="720"/>
      <c r="DB49" s="720"/>
      <c r="DC49" s="721"/>
      <c r="DD49" s="722">
        <v>3960516</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8" zoomScale="70" zoomScaleNormal="25" zoomScaleSheetLayoutView="70" workbookViewId="0">
      <selection activeCell="AF88" sqref="AF88:AJ88"/>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340</v>
      </c>
      <c r="DK2" s="765"/>
      <c r="DL2" s="765"/>
      <c r="DM2" s="765"/>
      <c r="DN2" s="765"/>
      <c r="DO2" s="766"/>
      <c r="DP2" s="200"/>
      <c r="DQ2" s="764" t="s">
        <v>341</v>
      </c>
      <c r="DR2" s="765"/>
      <c r="DS2" s="765"/>
      <c r="DT2" s="765"/>
      <c r="DU2" s="765"/>
      <c r="DV2" s="765"/>
      <c r="DW2" s="765"/>
      <c r="DX2" s="765"/>
      <c r="DY2" s="765"/>
      <c r="DZ2" s="76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67" t="s">
        <v>342</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58" t="s">
        <v>344</v>
      </c>
      <c r="B5" s="759"/>
      <c r="C5" s="759"/>
      <c r="D5" s="759"/>
      <c r="E5" s="759"/>
      <c r="F5" s="759"/>
      <c r="G5" s="759"/>
      <c r="H5" s="759"/>
      <c r="I5" s="759"/>
      <c r="J5" s="759"/>
      <c r="K5" s="759"/>
      <c r="L5" s="759"/>
      <c r="M5" s="759"/>
      <c r="N5" s="759"/>
      <c r="O5" s="759"/>
      <c r="P5" s="760"/>
      <c r="Q5" s="735" t="s">
        <v>345</v>
      </c>
      <c r="R5" s="736"/>
      <c r="S5" s="736"/>
      <c r="T5" s="736"/>
      <c r="U5" s="737"/>
      <c r="V5" s="735" t="s">
        <v>346</v>
      </c>
      <c r="W5" s="736"/>
      <c r="X5" s="736"/>
      <c r="Y5" s="736"/>
      <c r="Z5" s="737"/>
      <c r="AA5" s="735" t="s">
        <v>347</v>
      </c>
      <c r="AB5" s="736"/>
      <c r="AC5" s="736"/>
      <c r="AD5" s="736"/>
      <c r="AE5" s="736"/>
      <c r="AF5" s="768" t="s">
        <v>348</v>
      </c>
      <c r="AG5" s="736"/>
      <c r="AH5" s="736"/>
      <c r="AI5" s="736"/>
      <c r="AJ5" s="747"/>
      <c r="AK5" s="736" t="s">
        <v>349</v>
      </c>
      <c r="AL5" s="736"/>
      <c r="AM5" s="736"/>
      <c r="AN5" s="736"/>
      <c r="AO5" s="737"/>
      <c r="AP5" s="735" t="s">
        <v>350</v>
      </c>
      <c r="AQ5" s="736"/>
      <c r="AR5" s="736"/>
      <c r="AS5" s="736"/>
      <c r="AT5" s="737"/>
      <c r="AU5" s="735" t="s">
        <v>351</v>
      </c>
      <c r="AV5" s="736"/>
      <c r="AW5" s="736"/>
      <c r="AX5" s="736"/>
      <c r="AY5" s="747"/>
      <c r="AZ5" s="207"/>
      <c r="BA5" s="207"/>
      <c r="BB5" s="207"/>
      <c r="BC5" s="207"/>
      <c r="BD5" s="207"/>
      <c r="BE5" s="208"/>
      <c r="BF5" s="208"/>
      <c r="BG5" s="208"/>
      <c r="BH5" s="208"/>
      <c r="BI5" s="208"/>
      <c r="BJ5" s="208"/>
      <c r="BK5" s="208"/>
      <c r="BL5" s="208"/>
      <c r="BM5" s="208"/>
      <c r="BN5" s="208"/>
      <c r="BO5" s="208"/>
      <c r="BP5" s="208"/>
      <c r="BQ5" s="758" t="s">
        <v>352</v>
      </c>
      <c r="BR5" s="759"/>
      <c r="BS5" s="759"/>
      <c r="BT5" s="759"/>
      <c r="BU5" s="759"/>
      <c r="BV5" s="759"/>
      <c r="BW5" s="759"/>
      <c r="BX5" s="759"/>
      <c r="BY5" s="759"/>
      <c r="BZ5" s="759"/>
      <c r="CA5" s="759"/>
      <c r="CB5" s="759"/>
      <c r="CC5" s="759"/>
      <c r="CD5" s="759"/>
      <c r="CE5" s="759"/>
      <c r="CF5" s="759"/>
      <c r="CG5" s="760"/>
      <c r="CH5" s="735" t="s">
        <v>353</v>
      </c>
      <c r="CI5" s="736"/>
      <c r="CJ5" s="736"/>
      <c r="CK5" s="736"/>
      <c r="CL5" s="737"/>
      <c r="CM5" s="735" t="s">
        <v>354</v>
      </c>
      <c r="CN5" s="736"/>
      <c r="CO5" s="736"/>
      <c r="CP5" s="736"/>
      <c r="CQ5" s="737"/>
      <c r="CR5" s="735" t="s">
        <v>355</v>
      </c>
      <c r="CS5" s="736"/>
      <c r="CT5" s="736"/>
      <c r="CU5" s="736"/>
      <c r="CV5" s="737"/>
      <c r="CW5" s="735" t="s">
        <v>356</v>
      </c>
      <c r="CX5" s="736"/>
      <c r="CY5" s="736"/>
      <c r="CZ5" s="736"/>
      <c r="DA5" s="737"/>
      <c r="DB5" s="735" t="s">
        <v>357</v>
      </c>
      <c r="DC5" s="736"/>
      <c r="DD5" s="736"/>
      <c r="DE5" s="736"/>
      <c r="DF5" s="737"/>
      <c r="DG5" s="741" t="s">
        <v>358</v>
      </c>
      <c r="DH5" s="742"/>
      <c r="DI5" s="742"/>
      <c r="DJ5" s="742"/>
      <c r="DK5" s="743"/>
      <c r="DL5" s="741" t="s">
        <v>359</v>
      </c>
      <c r="DM5" s="742"/>
      <c r="DN5" s="742"/>
      <c r="DO5" s="742"/>
      <c r="DP5" s="743"/>
      <c r="DQ5" s="735" t="s">
        <v>360</v>
      </c>
      <c r="DR5" s="736"/>
      <c r="DS5" s="736"/>
      <c r="DT5" s="736"/>
      <c r="DU5" s="737"/>
      <c r="DV5" s="735" t="s">
        <v>351</v>
      </c>
      <c r="DW5" s="736"/>
      <c r="DX5" s="736"/>
      <c r="DY5" s="736"/>
      <c r="DZ5" s="747"/>
      <c r="EA5" s="205"/>
    </row>
    <row r="6" spans="1:131" s="206" customFormat="1" ht="26.25" customHeight="1" thickBot="1" x14ac:dyDescent="0.2">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x14ac:dyDescent="0.15">
      <c r="A7" s="209">
        <v>1</v>
      </c>
      <c r="B7" s="749" t="s">
        <v>361</v>
      </c>
      <c r="C7" s="750"/>
      <c r="D7" s="750"/>
      <c r="E7" s="750"/>
      <c r="F7" s="750"/>
      <c r="G7" s="750"/>
      <c r="H7" s="750"/>
      <c r="I7" s="750"/>
      <c r="J7" s="750"/>
      <c r="K7" s="750"/>
      <c r="L7" s="750"/>
      <c r="M7" s="750"/>
      <c r="N7" s="750"/>
      <c r="O7" s="750"/>
      <c r="P7" s="751"/>
      <c r="Q7" s="752">
        <v>5158</v>
      </c>
      <c r="R7" s="753"/>
      <c r="S7" s="753"/>
      <c r="T7" s="753"/>
      <c r="U7" s="753"/>
      <c r="V7" s="753">
        <v>5107</v>
      </c>
      <c r="W7" s="753"/>
      <c r="X7" s="753"/>
      <c r="Y7" s="753"/>
      <c r="Z7" s="753"/>
      <c r="AA7" s="753">
        <v>52</v>
      </c>
      <c r="AB7" s="753"/>
      <c r="AC7" s="753"/>
      <c r="AD7" s="753"/>
      <c r="AE7" s="754"/>
      <c r="AF7" s="755">
        <v>32</v>
      </c>
      <c r="AG7" s="756"/>
      <c r="AH7" s="756"/>
      <c r="AI7" s="756"/>
      <c r="AJ7" s="757"/>
      <c r="AK7" s="792">
        <v>389</v>
      </c>
      <c r="AL7" s="793"/>
      <c r="AM7" s="793"/>
      <c r="AN7" s="793"/>
      <c r="AO7" s="793"/>
      <c r="AP7" s="793">
        <v>3239</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551</v>
      </c>
      <c r="BT7" s="797"/>
      <c r="BU7" s="797"/>
      <c r="BV7" s="797"/>
      <c r="BW7" s="797"/>
      <c r="BX7" s="797"/>
      <c r="BY7" s="797"/>
      <c r="BZ7" s="797"/>
      <c r="CA7" s="797"/>
      <c r="CB7" s="797"/>
      <c r="CC7" s="797"/>
      <c r="CD7" s="797"/>
      <c r="CE7" s="797"/>
      <c r="CF7" s="797"/>
      <c r="CG7" s="798"/>
      <c r="CH7" s="789">
        <v>1</v>
      </c>
      <c r="CI7" s="790"/>
      <c r="CJ7" s="790"/>
      <c r="CK7" s="790"/>
      <c r="CL7" s="791"/>
      <c r="CM7" s="789">
        <v>56</v>
      </c>
      <c r="CN7" s="790"/>
      <c r="CO7" s="790"/>
      <c r="CP7" s="790"/>
      <c r="CQ7" s="791"/>
      <c r="CR7" s="789">
        <v>50</v>
      </c>
      <c r="CS7" s="790"/>
      <c r="CT7" s="790"/>
      <c r="CU7" s="790"/>
      <c r="CV7" s="791"/>
      <c r="CW7" s="789"/>
      <c r="CX7" s="790"/>
      <c r="CY7" s="790"/>
      <c r="CZ7" s="790"/>
      <c r="DA7" s="791"/>
      <c r="DB7" s="789"/>
      <c r="DC7" s="790"/>
      <c r="DD7" s="790"/>
      <c r="DE7" s="790"/>
      <c r="DF7" s="791"/>
      <c r="DG7" s="789"/>
      <c r="DH7" s="790"/>
      <c r="DI7" s="790"/>
      <c r="DJ7" s="790"/>
      <c r="DK7" s="791"/>
      <c r="DL7" s="789"/>
      <c r="DM7" s="790"/>
      <c r="DN7" s="790"/>
      <c r="DO7" s="790"/>
      <c r="DP7" s="791"/>
      <c r="DQ7" s="789"/>
      <c r="DR7" s="790"/>
      <c r="DS7" s="790"/>
      <c r="DT7" s="790"/>
      <c r="DU7" s="791"/>
      <c r="DV7" s="770"/>
      <c r="DW7" s="771"/>
      <c r="DX7" s="771"/>
      <c r="DY7" s="771"/>
      <c r="DZ7" s="772"/>
      <c r="EA7" s="205"/>
    </row>
    <row r="8" spans="1:131" s="206" customFormat="1" ht="26.25" customHeight="1" x14ac:dyDescent="0.15">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x14ac:dyDescent="0.15">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x14ac:dyDescent="0.15">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x14ac:dyDescent="0.15">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x14ac:dyDescent="0.15">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x14ac:dyDescent="0.15">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x14ac:dyDescent="0.15">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x14ac:dyDescent="0.15">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x14ac:dyDescent="0.15">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x14ac:dyDescent="0.15">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x14ac:dyDescent="0.15">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x14ac:dyDescent="0.15">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x14ac:dyDescent="0.15">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x14ac:dyDescent="0.2">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x14ac:dyDescent="0.15">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362</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x14ac:dyDescent="0.2">
      <c r="A23" s="215" t="s">
        <v>363</v>
      </c>
      <c r="B23" s="808" t="s">
        <v>364</v>
      </c>
      <c r="C23" s="809"/>
      <c r="D23" s="809"/>
      <c r="E23" s="809"/>
      <c r="F23" s="809"/>
      <c r="G23" s="809"/>
      <c r="H23" s="809"/>
      <c r="I23" s="809"/>
      <c r="J23" s="809"/>
      <c r="K23" s="809"/>
      <c r="L23" s="809"/>
      <c r="M23" s="809"/>
      <c r="N23" s="809"/>
      <c r="O23" s="809"/>
      <c r="P23" s="810"/>
      <c r="Q23" s="811">
        <v>5158</v>
      </c>
      <c r="R23" s="812"/>
      <c r="S23" s="812"/>
      <c r="T23" s="812"/>
      <c r="U23" s="812"/>
      <c r="V23" s="812">
        <v>5107</v>
      </c>
      <c r="W23" s="812"/>
      <c r="X23" s="812"/>
      <c r="Y23" s="812"/>
      <c r="Z23" s="812"/>
      <c r="AA23" s="812">
        <v>52</v>
      </c>
      <c r="AB23" s="812"/>
      <c r="AC23" s="812"/>
      <c r="AD23" s="812"/>
      <c r="AE23" s="813"/>
      <c r="AF23" s="814">
        <v>32</v>
      </c>
      <c r="AG23" s="812"/>
      <c r="AH23" s="812"/>
      <c r="AI23" s="812"/>
      <c r="AJ23" s="815"/>
      <c r="AK23" s="816"/>
      <c r="AL23" s="817"/>
      <c r="AM23" s="817"/>
      <c r="AN23" s="817"/>
      <c r="AO23" s="817"/>
      <c r="AP23" s="812">
        <v>3239</v>
      </c>
      <c r="AQ23" s="812"/>
      <c r="AR23" s="812"/>
      <c r="AS23" s="812"/>
      <c r="AT23" s="812"/>
      <c r="AU23" s="818"/>
      <c r="AV23" s="818"/>
      <c r="AW23" s="818"/>
      <c r="AX23" s="818"/>
      <c r="AY23" s="819"/>
      <c r="AZ23" s="827" t="s">
        <v>365</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x14ac:dyDescent="0.15">
      <c r="A24" s="826" t="s">
        <v>366</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x14ac:dyDescent="0.2">
      <c r="A25" s="767" t="s">
        <v>367</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x14ac:dyDescent="0.15">
      <c r="A26" s="758" t="s">
        <v>344</v>
      </c>
      <c r="B26" s="759"/>
      <c r="C26" s="759"/>
      <c r="D26" s="759"/>
      <c r="E26" s="759"/>
      <c r="F26" s="759"/>
      <c r="G26" s="759"/>
      <c r="H26" s="759"/>
      <c r="I26" s="759"/>
      <c r="J26" s="759"/>
      <c r="K26" s="759"/>
      <c r="L26" s="759"/>
      <c r="M26" s="759"/>
      <c r="N26" s="759"/>
      <c r="O26" s="759"/>
      <c r="P26" s="760"/>
      <c r="Q26" s="735" t="s">
        <v>368</v>
      </c>
      <c r="R26" s="736"/>
      <c r="S26" s="736"/>
      <c r="T26" s="736"/>
      <c r="U26" s="737"/>
      <c r="V26" s="735" t="s">
        <v>369</v>
      </c>
      <c r="W26" s="736"/>
      <c r="X26" s="736"/>
      <c r="Y26" s="736"/>
      <c r="Z26" s="737"/>
      <c r="AA26" s="735" t="s">
        <v>370</v>
      </c>
      <c r="AB26" s="736"/>
      <c r="AC26" s="736"/>
      <c r="AD26" s="736"/>
      <c r="AE26" s="736"/>
      <c r="AF26" s="830" t="s">
        <v>371</v>
      </c>
      <c r="AG26" s="831"/>
      <c r="AH26" s="831"/>
      <c r="AI26" s="831"/>
      <c r="AJ26" s="832"/>
      <c r="AK26" s="736" t="s">
        <v>372</v>
      </c>
      <c r="AL26" s="736"/>
      <c r="AM26" s="736"/>
      <c r="AN26" s="736"/>
      <c r="AO26" s="737"/>
      <c r="AP26" s="735" t="s">
        <v>373</v>
      </c>
      <c r="AQ26" s="736"/>
      <c r="AR26" s="736"/>
      <c r="AS26" s="736"/>
      <c r="AT26" s="737"/>
      <c r="AU26" s="735" t="s">
        <v>374</v>
      </c>
      <c r="AV26" s="736"/>
      <c r="AW26" s="736"/>
      <c r="AX26" s="736"/>
      <c r="AY26" s="737"/>
      <c r="AZ26" s="735" t="s">
        <v>375</v>
      </c>
      <c r="BA26" s="736"/>
      <c r="BB26" s="736"/>
      <c r="BC26" s="736"/>
      <c r="BD26" s="737"/>
      <c r="BE26" s="735" t="s">
        <v>351</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x14ac:dyDescent="0.2">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x14ac:dyDescent="0.15">
      <c r="A28" s="217">
        <v>1</v>
      </c>
      <c r="B28" s="749" t="s">
        <v>376</v>
      </c>
      <c r="C28" s="750"/>
      <c r="D28" s="750"/>
      <c r="E28" s="750"/>
      <c r="F28" s="750"/>
      <c r="G28" s="750"/>
      <c r="H28" s="750"/>
      <c r="I28" s="750"/>
      <c r="J28" s="750"/>
      <c r="K28" s="750"/>
      <c r="L28" s="750"/>
      <c r="M28" s="750"/>
      <c r="N28" s="750"/>
      <c r="O28" s="750"/>
      <c r="P28" s="751"/>
      <c r="Q28" s="840">
        <v>886</v>
      </c>
      <c r="R28" s="841"/>
      <c r="S28" s="841"/>
      <c r="T28" s="841"/>
      <c r="U28" s="841"/>
      <c r="V28" s="841">
        <v>802</v>
      </c>
      <c r="W28" s="841"/>
      <c r="X28" s="841"/>
      <c r="Y28" s="841"/>
      <c r="Z28" s="841"/>
      <c r="AA28" s="841">
        <v>84</v>
      </c>
      <c r="AB28" s="841"/>
      <c r="AC28" s="841"/>
      <c r="AD28" s="841"/>
      <c r="AE28" s="842"/>
      <c r="AF28" s="843">
        <v>84</v>
      </c>
      <c r="AG28" s="841"/>
      <c r="AH28" s="841"/>
      <c r="AI28" s="841"/>
      <c r="AJ28" s="844"/>
      <c r="AK28" s="845">
        <v>119</v>
      </c>
      <c r="AL28" s="836"/>
      <c r="AM28" s="836"/>
      <c r="AN28" s="836"/>
      <c r="AO28" s="836"/>
      <c r="AP28" s="836" t="s">
        <v>552</v>
      </c>
      <c r="AQ28" s="836"/>
      <c r="AR28" s="836"/>
      <c r="AS28" s="836"/>
      <c r="AT28" s="836"/>
      <c r="AU28" s="836" t="s">
        <v>552</v>
      </c>
      <c r="AV28" s="836"/>
      <c r="AW28" s="836"/>
      <c r="AX28" s="836"/>
      <c r="AY28" s="836"/>
      <c r="AZ28" s="837" t="s">
        <v>552</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x14ac:dyDescent="0.15">
      <c r="A29" s="217">
        <v>2</v>
      </c>
      <c r="B29" s="773" t="s">
        <v>377</v>
      </c>
      <c r="C29" s="774"/>
      <c r="D29" s="774"/>
      <c r="E29" s="774"/>
      <c r="F29" s="774"/>
      <c r="G29" s="774"/>
      <c r="H29" s="774"/>
      <c r="I29" s="774"/>
      <c r="J29" s="774"/>
      <c r="K29" s="774"/>
      <c r="L29" s="774"/>
      <c r="M29" s="774"/>
      <c r="N29" s="774"/>
      <c r="O29" s="774"/>
      <c r="P29" s="775"/>
      <c r="Q29" s="776">
        <v>725</v>
      </c>
      <c r="R29" s="777"/>
      <c r="S29" s="777"/>
      <c r="T29" s="777"/>
      <c r="U29" s="777"/>
      <c r="V29" s="777">
        <v>667</v>
      </c>
      <c r="W29" s="777"/>
      <c r="X29" s="777"/>
      <c r="Y29" s="777"/>
      <c r="Z29" s="777"/>
      <c r="AA29" s="777">
        <v>57</v>
      </c>
      <c r="AB29" s="777"/>
      <c r="AC29" s="777"/>
      <c r="AD29" s="777"/>
      <c r="AE29" s="778"/>
      <c r="AF29" s="779">
        <v>57</v>
      </c>
      <c r="AG29" s="780"/>
      <c r="AH29" s="780"/>
      <c r="AI29" s="780"/>
      <c r="AJ29" s="781"/>
      <c r="AK29" s="848">
        <v>180</v>
      </c>
      <c r="AL29" s="849"/>
      <c r="AM29" s="849"/>
      <c r="AN29" s="849"/>
      <c r="AO29" s="849"/>
      <c r="AP29" s="850" t="s">
        <v>552</v>
      </c>
      <c r="AQ29" s="850"/>
      <c r="AR29" s="850"/>
      <c r="AS29" s="850"/>
      <c r="AT29" s="850"/>
      <c r="AU29" s="850" t="s">
        <v>552</v>
      </c>
      <c r="AV29" s="850"/>
      <c r="AW29" s="850"/>
      <c r="AX29" s="850"/>
      <c r="AY29" s="850"/>
      <c r="AZ29" s="850" t="s">
        <v>552</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x14ac:dyDescent="0.15">
      <c r="A30" s="217">
        <v>3</v>
      </c>
      <c r="B30" s="773" t="s">
        <v>378</v>
      </c>
      <c r="C30" s="774"/>
      <c r="D30" s="774"/>
      <c r="E30" s="774"/>
      <c r="F30" s="774"/>
      <c r="G30" s="774"/>
      <c r="H30" s="774"/>
      <c r="I30" s="774"/>
      <c r="J30" s="774"/>
      <c r="K30" s="774"/>
      <c r="L30" s="774"/>
      <c r="M30" s="774"/>
      <c r="N30" s="774"/>
      <c r="O30" s="774"/>
      <c r="P30" s="775"/>
      <c r="Q30" s="776">
        <v>46</v>
      </c>
      <c r="R30" s="777"/>
      <c r="S30" s="777"/>
      <c r="T30" s="777"/>
      <c r="U30" s="777"/>
      <c r="V30" s="777">
        <v>46</v>
      </c>
      <c r="W30" s="777"/>
      <c r="X30" s="777"/>
      <c r="Y30" s="777"/>
      <c r="Z30" s="777"/>
      <c r="AA30" s="777">
        <v>0</v>
      </c>
      <c r="AB30" s="777"/>
      <c r="AC30" s="777"/>
      <c r="AD30" s="777"/>
      <c r="AE30" s="778"/>
      <c r="AF30" s="779">
        <v>0</v>
      </c>
      <c r="AG30" s="780"/>
      <c r="AH30" s="780"/>
      <c r="AI30" s="780"/>
      <c r="AJ30" s="781"/>
      <c r="AK30" s="848">
        <v>23</v>
      </c>
      <c r="AL30" s="849"/>
      <c r="AM30" s="849"/>
      <c r="AN30" s="849"/>
      <c r="AO30" s="849"/>
      <c r="AP30" s="850" t="s">
        <v>552</v>
      </c>
      <c r="AQ30" s="850"/>
      <c r="AR30" s="850"/>
      <c r="AS30" s="850"/>
      <c r="AT30" s="850"/>
      <c r="AU30" s="850" t="s">
        <v>552</v>
      </c>
      <c r="AV30" s="850"/>
      <c r="AW30" s="850"/>
      <c r="AX30" s="850"/>
      <c r="AY30" s="850"/>
      <c r="AZ30" s="850" t="s">
        <v>552</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x14ac:dyDescent="0.15">
      <c r="A31" s="217">
        <v>4</v>
      </c>
      <c r="B31" s="773" t="s">
        <v>379</v>
      </c>
      <c r="C31" s="774"/>
      <c r="D31" s="774"/>
      <c r="E31" s="774"/>
      <c r="F31" s="774"/>
      <c r="G31" s="774"/>
      <c r="H31" s="774"/>
      <c r="I31" s="774"/>
      <c r="J31" s="774"/>
      <c r="K31" s="774"/>
      <c r="L31" s="774"/>
      <c r="M31" s="774"/>
      <c r="N31" s="774"/>
      <c r="O31" s="774"/>
      <c r="P31" s="775"/>
      <c r="Q31" s="776">
        <v>95</v>
      </c>
      <c r="R31" s="777"/>
      <c r="S31" s="777"/>
      <c r="T31" s="777"/>
      <c r="U31" s="777"/>
      <c r="V31" s="777">
        <v>84</v>
      </c>
      <c r="W31" s="777"/>
      <c r="X31" s="777"/>
      <c r="Y31" s="777"/>
      <c r="Z31" s="777"/>
      <c r="AA31" s="777">
        <v>11</v>
      </c>
      <c r="AB31" s="777"/>
      <c r="AC31" s="777"/>
      <c r="AD31" s="777"/>
      <c r="AE31" s="778"/>
      <c r="AF31" s="779">
        <v>112</v>
      </c>
      <c r="AG31" s="780"/>
      <c r="AH31" s="780"/>
      <c r="AI31" s="780"/>
      <c r="AJ31" s="781"/>
      <c r="AK31" s="848">
        <v>0</v>
      </c>
      <c r="AL31" s="849"/>
      <c r="AM31" s="849"/>
      <c r="AN31" s="849"/>
      <c r="AO31" s="849"/>
      <c r="AP31" s="849">
        <v>48</v>
      </c>
      <c r="AQ31" s="849"/>
      <c r="AR31" s="849"/>
      <c r="AS31" s="849"/>
      <c r="AT31" s="849"/>
      <c r="AU31" s="849">
        <v>24</v>
      </c>
      <c r="AV31" s="849"/>
      <c r="AW31" s="849"/>
      <c r="AX31" s="849"/>
      <c r="AY31" s="849"/>
      <c r="AZ31" s="850" t="s">
        <v>552</v>
      </c>
      <c r="BA31" s="850"/>
      <c r="BB31" s="850"/>
      <c r="BC31" s="850"/>
      <c r="BD31" s="850"/>
      <c r="BE31" s="846" t="s">
        <v>380</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x14ac:dyDescent="0.15">
      <c r="A32" s="217">
        <v>5</v>
      </c>
      <c r="B32" s="773" t="s">
        <v>381</v>
      </c>
      <c r="C32" s="774"/>
      <c r="D32" s="774"/>
      <c r="E32" s="774"/>
      <c r="F32" s="774"/>
      <c r="G32" s="774"/>
      <c r="H32" s="774"/>
      <c r="I32" s="774"/>
      <c r="J32" s="774"/>
      <c r="K32" s="774"/>
      <c r="L32" s="774"/>
      <c r="M32" s="774"/>
      <c r="N32" s="774"/>
      <c r="O32" s="774"/>
      <c r="P32" s="775"/>
      <c r="Q32" s="776">
        <v>27</v>
      </c>
      <c r="R32" s="777"/>
      <c r="S32" s="777"/>
      <c r="T32" s="777"/>
      <c r="U32" s="777"/>
      <c r="V32" s="777">
        <v>27</v>
      </c>
      <c r="W32" s="777"/>
      <c r="X32" s="777"/>
      <c r="Y32" s="777"/>
      <c r="Z32" s="777"/>
      <c r="AA32" s="777">
        <v>0</v>
      </c>
      <c r="AB32" s="777"/>
      <c r="AC32" s="777"/>
      <c r="AD32" s="777"/>
      <c r="AE32" s="778"/>
      <c r="AF32" s="779">
        <v>0</v>
      </c>
      <c r="AG32" s="780"/>
      <c r="AH32" s="780"/>
      <c r="AI32" s="780"/>
      <c r="AJ32" s="781"/>
      <c r="AK32" s="848">
        <v>20</v>
      </c>
      <c r="AL32" s="849"/>
      <c r="AM32" s="849"/>
      <c r="AN32" s="849"/>
      <c r="AO32" s="849"/>
      <c r="AP32" s="849">
        <v>147</v>
      </c>
      <c r="AQ32" s="849"/>
      <c r="AR32" s="849"/>
      <c r="AS32" s="849"/>
      <c r="AT32" s="849"/>
      <c r="AU32" s="849">
        <v>147</v>
      </c>
      <c r="AV32" s="849"/>
      <c r="AW32" s="849"/>
      <c r="AX32" s="849"/>
      <c r="AY32" s="849"/>
      <c r="AZ32" s="850" t="s">
        <v>552</v>
      </c>
      <c r="BA32" s="850"/>
      <c r="BB32" s="850"/>
      <c r="BC32" s="850"/>
      <c r="BD32" s="850"/>
      <c r="BE32" s="846" t="s">
        <v>382</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x14ac:dyDescent="0.15">
      <c r="A33" s="217">
        <v>6</v>
      </c>
      <c r="B33" s="773" t="s">
        <v>383</v>
      </c>
      <c r="C33" s="774"/>
      <c r="D33" s="774"/>
      <c r="E33" s="774"/>
      <c r="F33" s="774"/>
      <c r="G33" s="774"/>
      <c r="H33" s="774"/>
      <c r="I33" s="774"/>
      <c r="J33" s="774"/>
      <c r="K33" s="774"/>
      <c r="L33" s="774"/>
      <c r="M33" s="774"/>
      <c r="N33" s="774"/>
      <c r="O33" s="774"/>
      <c r="P33" s="775"/>
      <c r="Q33" s="776">
        <v>16</v>
      </c>
      <c r="R33" s="777"/>
      <c r="S33" s="777"/>
      <c r="T33" s="777"/>
      <c r="U33" s="777"/>
      <c r="V33" s="777">
        <v>16</v>
      </c>
      <c r="W33" s="777"/>
      <c r="X33" s="777"/>
      <c r="Y33" s="777"/>
      <c r="Z33" s="777"/>
      <c r="AA33" s="777">
        <v>0</v>
      </c>
      <c r="AB33" s="777"/>
      <c r="AC33" s="777"/>
      <c r="AD33" s="777"/>
      <c r="AE33" s="778"/>
      <c r="AF33" s="779">
        <v>0</v>
      </c>
      <c r="AG33" s="780"/>
      <c r="AH33" s="780"/>
      <c r="AI33" s="780"/>
      <c r="AJ33" s="781"/>
      <c r="AK33" s="848">
        <v>16</v>
      </c>
      <c r="AL33" s="849"/>
      <c r="AM33" s="849"/>
      <c r="AN33" s="849"/>
      <c r="AO33" s="849"/>
      <c r="AP33" s="849">
        <v>67</v>
      </c>
      <c r="AQ33" s="849"/>
      <c r="AR33" s="849"/>
      <c r="AS33" s="849"/>
      <c r="AT33" s="849"/>
      <c r="AU33" s="849">
        <v>67</v>
      </c>
      <c r="AV33" s="849"/>
      <c r="AW33" s="849"/>
      <c r="AX33" s="849"/>
      <c r="AY33" s="849"/>
      <c r="AZ33" s="850" t="s">
        <v>552</v>
      </c>
      <c r="BA33" s="850"/>
      <c r="BB33" s="850"/>
      <c r="BC33" s="850"/>
      <c r="BD33" s="850"/>
      <c r="BE33" s="846" t="s">
        <v>382</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x14ac:dyDescent="0.15">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x14ac:dyDescent="0.15">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x14ac:dyDescent="0.15">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x14ac:dyDescent="0.15">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x14ac:dyDescent="0.15">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x14ac:dyDescent="0.15">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x14ac:dyDescent="0.15">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x14ac:dyDescent="0.15">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x14ac:dyDescent="0.15">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x14ac:dyDescent="0.15">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x14ac:dyDescent="0.15">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x14ac:dyDescent="0.15">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x14ac:dyDescent="0.15">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x14ac:dyDescent="0.15">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x14ac:dyDescent="0.15">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x14ac:dyDescent="0.15">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x14ac:dyDescent="0.15">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x14ac:dyDescent="0.15">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x14ac:dyDescent="0.15">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x14ac:dyDescent="0.15">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x14ac:dyDescent="0.15">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x14ac:dyDescent="0.15">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x14ac:dyDescent="0.15">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x14ac:dyDescent="0.15">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x14ac:dyDescent="0.15">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x14ac:dyDescent="0.15">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x14ac:dyDescent="0.15">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x14ac:dyDescent="0.2">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x14ac:dyDescent="0.15">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384</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x14ac:dyDescent="0.2">
      <c r="A63" s="215" t="s">
        <v>363</v>
      </c>
      <c r="B63" s="808" t="s">
        <v>385</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255</v>
      </c>
      <c r="AG63" s="860"/>
      <c r="AH63" s="860"/>
      <c r="AI63" s="860"/>
      <c r="AJ63" s="861"/>
      <c r="AK63" s="862"/>
      <c r="AL63" s="857"/>
      <c r="AM63" s="857"/>
      <c r="AN63" s="857"/>
      <c r="AO63" s="857"/>
      <c r="AP63" s="860">
        <v>262</v>
      </c>
      <c r="AQ63" s="860"/>
      <c r="AR63" s="860"/>
      <c r="AS63" s="860"/>
      <c r="AT63" s="860"/>
      <c r="AU63" s="860">
        <v>238</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x14ac:dyDescent="0.15">
      <c r="A66" s="758" t="s">
        <v>387</v>
      </c>
      <c r="B66" s="759"/>
      <c r="C66" s="759"/>
      <c r="D66" s="759"/>
      <c r="E66" s="759"/>
      <c r="F66" s="759"/>
      <c r="G66" s="759"/>
      <c r="H66" s="759"/>
      <c r="I66" s="759"/>
      <c r="J66" s="759"/>
      <c r="K66" s="759"/>
      <c r="L66" s="759"/>
      <c r="M66" s="759"/>
      <c r="N66" s="759"/>
      <c r="O66" s="759"/>
      <c r="P66" s="760"/>
      <c r="Q66" s="735" t="s">
        <v>388</v>
      </c>
      <c r="R66" s="736"/>
      <c r="S66" s="736"/>
      <c r="T66" s="736"/>
      <c r="U66" s="737"/>
      <c r="V66" s="735" t="s">
        <v>389</v>
      </c>
      <c r="W66" s="736"/>
      <c r="X66" s="736"/>
      <c r="Y66" s="736"/>
      <c r="Z66" s="737"/>
      <c r="AA66" s="735" t="s">
        <v>390</v>
      </c>
      <c r="AB66" s="736"/>
      <c r="AC66" s="736"/>
      <c r="AD66" s="736"/>
      <c r="AE66" s="737"/>
      <c r="AF66" s="870" t="s">
        <v>391</v>
      </c>
      <c r="AG66" s="831"/>
      <c r="AH66" s="831"/>
      <c r="AI66" s="831"/>
      <c r="AJ66" s="871"/>
      <c r="AK66" s="735" t="s">
        <v>392</v>
      </c>
      <c r="AL66" s="759"/>
      <c r="AM66" s="759"/>
      <c r="AN66" s="759"/>
      <c r="AO66" s="760"/>
      <c r="AP66" s="735" t="s">
        <v>393</v>
      </c>
      <c r="AQ66" s="736"/>
      <c r="AR66" s="736"/>
      <c r="AS66" s="736"/>
      <c r="AT66" s="737"/>
      <c r="AU66" s="735" t="s">
        <v>394</v>
      </c>
      <c r="AV66" s="736"/>
      <c r="AW66" s="736"/>
      <c r="AX66" s="736"/>
      <c r="AY66" s="737"/>
      <c r="AZ66" s="735" t="s">
        <v>351</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x14ac:dyDescent="0.2">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x14ac:dyDescent="0.15">
      <c r="A68" s="209">
        <v>1</v>
      </c>
      <c r="B68" s="887" t="s">
        <v>542</v>
      </c>
      <c r="C68" s="888"/>
      <c r="D68" s="888"/>
      <c r="E68" s="888"/>
      <c r="F68" s="888"/>
      <c r="G68" s="888"/>
      <c r="H68" s="888"/>
      <c r="I68" s="888"/>
      <c r="J68" s="888"/>
      <c r="K68" s="888"/>
      <c r="L68" s="888"/>
      <c r="M68" s="888"/>
      <c r="N68" s="888"/>
      <c r="O68" s="888"/>
      <c r="P68" s="889"/>
      <c r="Q68" s="890">
        <v>2712</v>
      </c>
      <c r="R68" s="884"/>
      <c r="S68" s="884"/>
      <c r="T68" s="884"/>
      <c r="U68" s="884"/>
      <c r="V68" s="884">
        <v>2658</v>
      </c>
      <c r="W68" s="884"/>
      <c r="X68" s="884"/>
      <c r="Y68" s="884"/>
      <c r="Z68" s="884"/>
      <c r="AA68" s="884">
        <v>54</v>
      </c>
      <c r="AB68" s="884"/>
      <c r="AC68" s="884"/>
      <c r="AD68" s="884"/>
      <c r="AE68" s="884"/>
      <c r="AF68" s="884">
        <v>54</v>
      </c>
      <c r="AG68" s="884"/>
      <c r="AH68" s="884"/>
      <c r="AI68" s="884"/>
      <c r="AJ68" s="884"/>
      <c r="AK68" s="884">
        <v>45</v>
      </c>
      <c r="AL68" s="884"/>
      <c r="AM68" s="884"/>
      <c r="AN68" s="884"/>
      <c r="AO68" s="884"/>
      <c r="AP68" s="884">
        <v>157</v>
      </c>
      <c r="AQ68" s="884"/>
      <c r="AR68" s="884"/>
      <c r="AS68" s="884"/>
      <c r="AT68" s="884"/>
      <c r="AU68" s="884">
        <v>17</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x14ac:dyDescent="0.15">
      <c r="A69" s="212">
        <v>2</v>
      </c>
      <c r="B69" s="891" t="s">
        <v>543</v>
      </c>
      <c r="C69" s="892"/>
      <c r="D69" s="892"/>
      <c r="E69" s="892"/>
      <c r="F69" s="892"/>
      <c r="G69" s="892"/>
      <c r="H69" s="892"/>
      <c r="I69" s="892"/>
      <c r="J69" s="892"/>
      <c r="K69" s="892"/>
      <c r="L69" s="892"/>
      <c r="M69" s="892"/>
      <c r="N69" s="892"/>
      <c r="O69" s="892"/>
      <c r="P69" s="893"/>
      <c r="Q69" s="894">
        <v>2704</v>
      </c>
      <c r="R69" s="849"/>
      <c r="S69" s="849"/>
      <c r="T69" s="849"/>
      <c r="U69" s="849"/>
      <c r="V69" s="849">
        <v>2862</v>
      </c>
      <c r="W69" s="849"/>
      <c r="X69" s="849"/>
      <c r="Y69" s="849"/>
      <c r="Z69" s="849"/>
      <c r="AA69" s="849">
        <v>-158</v>
      </c>
      <c r="AB69" s="849"/>
      <c r="AC69" s="849"/>
      <c r="AD69" s="849"/>
      <c r="AE69" s="849"/>
      <c r="AF69" s="849" t="s">
        <v>552</v>
      </c>
      <c r="AG69" s="849"/>
      <c r="AH69" s="849"/>
      <c r="AI69" s="849"/>
      <c r="AJ69" s="849"/>
      <c r="AK69" s="849">
        <v>395</v>
      </c>
      <c r="AL69" s="849"/>
      <c r="AM69" s="849"/>
      <c r="AN69" s="849"/>
      <c r="AO69" s="849"/>
      <c r="AP69" s="849">
        <v>958</v>
      </c>
      <c r="AQ69" s="849"/>
      <c r="AR69" s="849"/>
      <c r="AS69" s="849"/>
      <c r="AT69" s="849"/>
      <c r="AU69" s="849">
        <v>79</v>
      </c>
      <c r="AV69" s="849"/>
      <c r="AW69" s="849"/>
      <c r="AX69" s="849"/>
      <c r="AY69" s="849"/>
      <c r="AZ69" s="895" t="s">
        <v>553</v>
      </c>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x14ac:dyDescent="0.15">
      <c r="A70" s="212">
        <v>3</v>
      </c>
      <c r="B70" s="891" t="s">
        <v>544</v>
      </c>
      <c r="C70" s="892"/>
      <c r="D70" s="892"/>
      <c r="E70" s="892"/>
      <c r="F70" s="892"/>
      <c r="G70" s="892"/>
      <c r="H70" s="892"/>
      <c r="I70" s="892"/>
      <c r="J70" s="892"/>
      <c r="K70" s="892"/>
      <c r="L70" s="892"/>
      <c r="M70" s="892"/>
      <c r="N70" s="892"/>
      <c r="O70" s="892"/>
      <c r="P70" s="893"/>
      <c r="Q70" s="894">
        <v>6268</v>
      </c>
      <c r="R70" s="849"/>
      <c r="S70" s="849"/>
      <c r="T70" s="849"/>
      <c r="U70" s="849"/>
      <c r="V70" s="849">
        <v>6238</v>
      </c>
      <c r="W70" s="849"/>
      <c r="X70" s="849"/>
      <c r="Y70" s="849"/>
      <c r="Z70" s="849"/>
      <c r="AA70" s="849">
        <v>30</v>
      </c>
      <c r="AB70" s="849"/>
      <c r="AC70" s="849"/>
      <c r="AD70" s="849"/>
      <c r="AE70" s="849"/>
      <c r="AF70" s="849">
        <v>30</v>
      </c>
      <c r="AG70" s="849"/>
      <c r="AH70" s="849"/>
      <c r="AI70" s="849"/>
      <c r="AJ70" s="849"/>
      <c r="AK70" s="849">
        <v>12</v>
      </c>
      <c r="AL70" s="849"/>
      <c r="AM70" s="849"/>
      <c r="AN70" s="849"/>
      <c r="AO70" s="849"/>
      <c r="AP70" s="849">
        <v>4613</v>
      </c>
      <c r="AQ70" s="849"/>
      <c r="AR70" s="849"/>
      <c r="AS70" s="849"/>
      <c r="AT70" s="849"/>
      <c r="AU70" s="849">
        <v>72</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x14ac:dyDescent="0.15">
      <c r="A71" s="212">
        <v>4</v>
      </c>
      <c r="B71" s="891" t="s">
        <v>545</v>
      </c>
      <c r="C71" s="892"/>
      <c r="D71" s="892"/>
      <c r="E71" s="892"/>
      <c r="F71" s="892"/>
      <c r="G71" s="892"/>
      <c r="H71" s="892"/>
      <c r="I71" s="892"/>
      <c r="J71" s="892"/>
      <c r="K71" s="892"/>
      <c r="L71" s="892"/>
      <c r="M71" s="892"/>
      <c r="N71" s="892"/>
      <c r="O71" s="892"/>
      <c r="P71" s="893"/>
      <c r="Q71" s="894">
        <v>1104</v>
      </c>
      <c r="R71" s="849"/>
      <c r="S71" s="849"/>
      <c r="T71" s="849"/>
      <c r="U71" s="849"/>
      <c r="V71" s="849">
        <v>1065</v>
      </c>
      <c r="W71" s="849"/>
      <c r="X71" s="849"/>
      <c r="Y71" s="849"/>
      <c r="Z71" s="849"/>
      <c r="AA71" s="849">
        <v>39</v>
      </c>
      <c r="AB71" s="849"/>
      <c r="AC71" s="849"/>
      <c r="AD71" s="849"/>
      <c r="AE71" s="849"/>
      <c r="AF71" s="849">
        <v>22</v>
      </c>
      <c r="AG71" s="849"/>
      <c r="AH71" s="849"/>
      <c r="AI71" s="849"/>
      <c r="AJ71" s="849"/>
      <c r="AK71" s="849">
        <v>44</v>
      </c>
      <c r="AL71" s="849"/>
      <c r="AM71" s="849"/>
      <c r="AN71" s="849"/>
      <c r="AO71" s="849"/>
      <c r="AP71" s="849">
        <v>17</v>
      </c>
      <c r="AQ71" s="849"/>
      <c r="AR71" s="849"/>
      <c r="AS71" s="849"/>
      <c r="AT71" s="849"/>
      <c r="AU71" s="849">
        <v>1</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x14ac:dyDescent="0.15">
      <c r="A72" s="212">
        <v>5</v>
      </c>
      <c r="B72" s="891" t="s">
        <v>546</v>
      </c>
      <c r="C72" s="892"/>
      <c r="D72" s="892"/>
      <c r="E72" s="892"/>
      <c r="F72" s="892"/>
      <c r="G72" s="892"/>
      <c r="H72" s="892"/>
      <c r="I72" s="892"/>
      <c r="J72" s="892"/>
      <c r="K72" s="892"/>
      <c r="L72" s="892"/>
      <c r="M72" s="892"/>
      <c r="N72" s="892"/>
      <c r="O72" s="892"/>
      <c r="P72" s="893"/>
      <c r="Q72" s="894">
        <v>12251</v>
      </c>
      <c r="R72" s="849"/>
      <c r="S72" s="849"/>
      <c r="T72" s="849"/>
      <c r="U72" s="849"/>
      <c r="V72" s="849">
        <v>10146</v>
      </c>
      <c r="W72" s="849"/>
      <c r="X72" s="849"/>
      <c r="Y72" s="849"/>
      <c r="Z72" s="849"/>
      <c r="AA72" s="849">
        <v>2106</v>
      </c>
      <c r="AB72" s="849"/>
      <c r="AC72" s="849"/>
      <c r="AD72" s="849"/>
      <c r="AE72" s="849"/>
      <c r="AF72" s="849">
        <v>2106</v>
      </c>
      <c r="AG72" s="849"/>
      <c r="AH72" s="849"/>
      <c r="AI72" s="849"/>
      <c r="AJ72" s="849"/>
      <c r="AK72" s="849">
        <v>0</v>
      </c>
      <c r="AL72" s="849"/>
      <c r="AM72" s="849"/>
      <c r="AN72" s="849"/>
      <c r="AO72" s="849"/>
      <c r="AP72" s="897" t="s">
        <v>552</v>
      </c>
      <c r="AQ72" s="898"/>
      <c r="AR72" s="898"/>
      <c r="AS72" s="898"/>
      <c r="AT72" s="848"/>
      <c r="AU72" s="897" t="s">
        <v>552</v>
      </c>
      <c r="AV72" s="898"/>
      <c r="AW72" s="898"/>
      <c r="AX72" s="898"/>
      <c r="AY72" s="848"/>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x14ac:dyDescent="0.15">
      <c r="A73" s="212">
        <v>6</v>
      </c>
      <c r="B73" s="891" t="s">
        <v>547</v>
      </c>
      <c r="C73" s="892"/>
      <c r="D73" s="892"/>
      <c r="E73" s="892"/>
      <c r="F73" s="892"/>
      <c r="G73" s="892"/>
      <c r="H73" s="892"/>
      <c r="I73" s="892"/>
      <c r="J73" s="892"/>
      <c r="K73" s="892"/>
      <c r="L73" s="892"/>
      <c r="M73" s="892"/>
      <c r="N73" s="892"/>
      <c r="O73" s="892"/>
      <c r="P73" s="893"/>
      <c r="Q73" s="894">
        <v>961</v>
      </c>
      <c r="R73" s="849"/>
      <c r="S73" s="849"/>
      <c r="T73" s="849"/>
      <c r="U73" s="849"/>
      <c r="V73" s="849">
        <v>937</v>
      </c>
      <c r="W73" s="849"/>
      <c r="X73" s="849"/>
      <c r="Y73" s="849"/>
      <c r="Z73" s="849"/>
      <c r="AA73" s="849">
        <v>24</v>
      </c>
      <c r="AB73" s="849"/>
      <c r="AC73" s="849"/>
      <c r="AD73" s="849"/>
      <c r="AE73" s="849"/>
      <c r="AF73" s="849">
        <v>24</v>
      </c>
      <c r="AG73" s="849"/>
      <c r="AH73" s="849"/>
      <c r="AI73" s="849"/>
      <c r="AJ73" s="849"/>
      <c r="AK73" s="849">
        <v>5</v>
      </c>
      <c r="AL73" s="849"/>
      <c r="AM73" s="849"/>
      <c r="AN73" s="849"/>
      <c r="AO73" s="849"/>
      <c r="AP73" s="897" t="s">
        <v>552</v>
      </c>
      <c r="AQ73" s="898"/>
      <c r="AR73" s="898"/>
      <c r="AS73" s="898"/>
      <c r="AT73" s="848"/>
      <c r="AU73" s="897" t="s">
        <v>552</v>
      </c>
      <c r="AV73" s="898"/>
      <c r="AW73" s="898"/>
      <c r="AX73" s="898"/>
      <c r="AY73" s="848"/>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x14ac:dyDescent="0.15">
      <c r="A74" s="212">
        <v>7</v>
      </c>
      <c r="B74" s="891" t="s">
        <v>548</v>
      </c>
      <c r="C74" s="892"/>
      <c r="D74" s="892"/>
      <c r="E74" s="892"/>
      <c r="F74" s="892"/>
      <c r="G74" s="892"/>
      <c r="H74" s="892"/>
      <c r="I74" s="892"/>
      <c r="J74" s="892"/>
      <c r="K74" s="892"/>
      <c r="L74" s="892"/>
      <c r="M74" s="892"/>
      <c r="N74" s="892"/>
      <c r="O74" s="892"/>
      <c r="P74" s="893"/>
      <c r="Q74" s="894">
        <v>482</v>
      </c>
      <c r="R74" s="849"/>
      <c r="S74" s="849"/>
      <c r="T74" s="849"/>
      <c r="U74" s="849"/>
      <c r="V74" s="849">
        <v>451</v>
      </c>
      <c r="W74" s="849"/>
      <c r="X74" s="849"/>
      <c r="Y74" s="849"/>
      <c r="Z74" s="849"/>
      <c r="AA74" s="849">
        <v>31</v>
      </c>
      <c r="AB74" s="849"/>
      <c r="AC74" s="849"/>
      <c r="AD74" s="849"/>
      <c r="AE74" s="849"/>
      <c r="AF74" s="849">
        <v>31</v>
      </c>
      <c r="AG74" s="849"/>
      <c r="AH74" s="849"/>
      <c r="AI74" s="849"/>
      <c r="AJ74" s="849"/>
      <c r="AK74" s="849">
        <v>20</v>
      </c>
      <c r="AL74" s="849"/>
      <c r="AM74" s="849"/>
      <c r="AN74" s="849"/>
      <c r="AO74" s="849"/>
      <c r="AP74" s="897" t="s">
        <v>552</v>
      </c>
      <c r="AQ74" s="898"/>
      <c r="AR74" s="898"/>
      <c r="AS74" s="898"/>
      <c r="AT74" s="848"/>
      <c r="AU74" s="897" t="s">
        <v>552</v>
      </c>
      <c r="AV74" s="898"/>
      <c r="AW74" s="898"/>
      <c r="AX74" s="898"/>
      <c r="AY74" s="848"/>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x14ac:dyDescent="0.15">
      <c r="A75" s="212">
        <v>8</v>
      </c>
      <c r="B75" s="891" t="s">
        <v>549</v>
      </c>
      <c r="C75" s="892"/>
      <c r="D75" s="892"/>
      <c r="E75" s="892"/>
      <c r="F75" s="892"/>
      <c r="G75" s="892"/>
      <c r="H75" s="892"/>
      <c r="I75" s="892"/>
      <c r="J75" s="892"/>
      <c r="K75" s="892"/>
      <c r="L75" s="892"/>
      <c r="M75" s="892"/>
      <c r="N75" s="892"/>
      <c r="O75" s="892"/>
      <c r="P75" s="893"/>
      <c r="Q75" s="899">
        <v>160773</v>
      </c>
      <c r="R75" s="898"/>
      <c r="S75" s="898"/>
      <c r="T75" s="898"/>
      <c r="U75" s="848"/>
      <c r="V75" s="897">
        <v>157982</v>
      </c>
      <c r="W75" s="898"/>
      <c r="X75" s="898"/>
      <c r="Y75" s="898"/>
      <c r="Z75" s="848"/>
      <c r="AA75" s="897">
        <v>2791</v>
      </c>
      <c r="AB75" s="898"/>
      <c r="AC75" s="898"/>
      <c r="AD75" s="898"/>
      <c r="AE75" s="848"/>
      <c r="AF75" s="897">
        <v>2789</v>
      </c>
      <c r="AG75" s="898"/>
      <c r="AH75" s="898"/>
      <c r="AI75" s="898"/>
      <c r="AJ75" s="848"/>
      <c r="AK75" s="897">
        <v>2417</v>
      </c>
      <c r="AL75" s="898"/>
      <c r="AM75" s="898"/>
      <c r="AN75" s="898"/>
      <c r="AO75" s="848"/>
      <c r="AP75" s="897" t="s">
        <v>552</v>
      </c>
      <c r="AQ75" s="898"/>
      <c r="AR75" s="898"/>
      <c r="AS75" s="898"/>
      <c r="AT75" s="848"/>
      <c r="AU75" s="897" t="s">
        <v>552</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x14ac:dyDescent="0.15">
      <c r="A76" s="212">
        <v>9</v>
      </c>
      <c r="B76" s="891" t="s">
        <v>550</v>
      </c>
      <c r="C76" s="892"/>
      <c r="D76" s="892"/>
      <c r="E76" s="892"/>
      <c r="F76" s="892"/>
      <c r="G76" s="892"/>
      <c r="H76" s="892"/>
      <c r="I76" s="892"/>
      <c r="J76" s="892"/>
      <c r="K76" s="892"/>
      <c r="L76" s="892"/>
      <c r="M76" s="892"/>
      <c r="N76" s="892"/>
      <c r="O76" s="892"/>
      <c r="P76" s="893"/>
      <c r="Q76" s="899">
        <v>184</v>
      </c>
      <c r="R76" s="898"/>
      <c r="S76" s="898"/>
      <c r="T76" s="898"/>
      <c r="U76" s="848"/>
      <c r="V76" s="897">
        <v>176</v>
      </c>
      <c r="W76" s="898"/>
      <c r="X76" s="898"/>
      <c r="Y76" s="898"/>
      <c r="Z76" s="848"/>
      <c r="AA76" s="897">
        <v>8</v>
      </c>
      <c r="AB76" s="898"/>
      <c r="AC76" s="898"/>
      <c r="AD76" s="898"/>
      <c r="AE76" s="848"/>
      <c r="AF76" s="897">
        <v>8</v>
      </c>
      <c r="AG76" s="898"/>
      <c r="AH76" s="898"/>
      <c r="AI76" s="898"/>
      <c r="AJ76" s="848"/>
      <c r="AK76" s="897">
        <v>3</v>
      </c>
      <c r="AL76" s="898"/>
      <c r="AM76" s="898"/>
      <c r="AN76" s="898"/>
      <c r="AO76" s="848"/>
      <c r="AP76" s="897" t="s">
        <v>552</v>
      </c>
      <c r="AQ76" s="898"/>
      <c r="AR76" s="898"/>
      <c r="AS76" s="898"/>
      <c r="AT76" s="848"/>
      <c r="AU76" s="897" t="s">
        <v>552</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x14ac:dyDescent="0.15">
      <c r="A77" s="212">
        <v>10</v>
      </c>
      <c r="B77" s="891"/>
      <c r="C77" s="892"/>
      <c r="D77" s="892"/>
      <c r="E77" s="892"/>
      <c r="F77" s="892"/>
      <c r="G77" s="892"/>
      <c r="H77" s="892"/>
      <c r="I77" s="892"/>
      <c r="J77" s="892"/>
      <c r="K77" s="892"/>
      <c r="L77" s="892"/>
      <c r="M77" s="892"/>
      <c r="N77" s="892"/>
      <c r="O77" s="892"/>
      <c r="P77" s="893"/>
      <c r="Q77" s="899"/>
      <c r="R77" s="898"/>
      <c r="S77" s="898"/>
      <c r="T77" s="898"/>
      <c r="U77" s="848"/>
      <c r="V77" s="897"/>
      <c r="W77" s="898"/>
      <c r="X77" s="898"/>
      <c r="Y77" s="898"/>
      <c r="Z77" s="848"/>
      <c r="AA77" s="897"/>
      <c r="AB77" s="898"/>
      <c r="AC77" s="898"/>
      <c r="AD77" s="898"/>
      <c r="AE77" s="848"/>
      <c r="AF77" s="897"/>
      <c r="AG77" s="898"/>
      <c r="AH77" s="898"/>
      <c r="AI77" s="898"/>
      <c r="AJ77" s="848"/>
      <c r="AK77" s="897"/>
      <c r="AL77" s="898"/>
      <c r="AM77" s="898"/>
      <c r="AN77" s="898"/>
      <c r="AO77" s="848"/>
      <c r="AP77" s="897"/>
      <c r="AQ77" s="898"/>
      <c r="AR77" s="898"/>
      <c r="AS77" s="898"/>
      <c r="AT77" s="848"/>
      <c r="AU77" s="897"/>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x14ac:dyDescent="0.15">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x14ac:dyDescent="0.15">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x14ac:dyDescent="0.15">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x14ac:dyDescent="0.15">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x14ac:dyDescent="0.15">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x14ac:dyDescent="0.15">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x14ac:dyDescent="0.15">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x14ac:dyDescent="0.15">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x14ac:dyDescent="0.15">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x14ac:dyDescent="0.15">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x14ac:dyDescent="0.2">
      <c r="A88" s="215" t="s">
        <v>363</v>
      </c>
      <c r="B88" s="808" t="s">
        <v>395</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5064</v>
      </c>
      <c r="AG88" s="860"/>
      <c r="AH88" s="860"/>
      <c r="AI88" s="860"/>
      <c r="AJ88" s="860"/>
      <c r="AK88" s="857"/>
      <c r="AL88" s="857"/>
      <c r="AM88" s="857"/>
      <c r="AN88" s="857"/>
      <c r="AO88" s="857"/>
      <c r="AP88" s="860">
        <v>5745</v>
      </c>
      <c r="AQ88" s="860"/>
      <c r="AR88" s="860"/>
      <c r="AS88" s="860"/>
      <c r="AT88" s="860"/>
      <c r="AU88" s="860">
        <v>169</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808" t="s">
        <v>396</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50</v>
      </c>
      <c r="CS102" s="868"/>
      <c r="CT102" s="868"/>
      <c r="CU102" s="868"/>
      <c r="CV102" s="911"/>
      <c r="CW102" s="910"/>
      <c r="CX102" s="868"/>
      <c r="CY102" s="868"/>
      <c r="CZ102" s="868"/>
      <c r="DA102" s="911"/>
      <c r="DB102" s="910"/>
      <c r="DC102" s="868"/>
      <c r="DD102" s="868"/>
      <c r="DE102" s="868"/>
      <c r="DF102" s="911"/>
      <c r="DG102" s="910"/>
      <c r="DH102" s="868"/>
      <c r="DI102" s="868"/>
      <c r="DJ102" s="868"/>
      <c r="DK102" s="911"/>
      <c r="DL102" s="910"/>
      <c r="DM102" s="868"/>
      <c r="DN102" s="868"/>
      <c r="DO102" s="868"/>
      <c r="DP102" s="911"/>
      <c r="DQ102" s="910"/>
      <c r="DR102" s="868"/>
      <c r="DS102" s="868"/>
      <c r="DT102" s="868"/>
      <c r="DU102" s="911"/>
      <c r="DV102" s="936"/>
      <c r="DW102" s="937"/>
      <c r="DX102" s="937"/>
      <c r="DY102" s="937"/>
      <c r="DZ102" s="93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397</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398</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41" t="s">
        <v>401</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402</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x14ac:dyDescent="0.15">
      <c r="A109" s="934" t="s">
        <v>403</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404</v>
      </c>
      <c r="AB109" s="913"/>
      <c r="AC109" s="913"/>
      <c r="AD109" s="913"/>
      <c r="AE109" s="914"/>
      <c r="AF109" s="912" t="s">
        <v>284</v>
      </c>
      <c r="AG109" s="913"/>
      <c r="AH109" s="913"/>
      <c r="AI109" s="913"/>
      <c r="AJ109" s="914"/>
      <c r="AK109" s="912" t="s">
        <v>283</v>
      </c>
      <c r="AL109" s="913"/>
      <c r="AM109" s="913"/>
      <c r="AN109" s="913"/>
      <c r="AO109" s="914"/>
      <c r="AP109" s="912" t="s">
        <v>405</v>
      </c>
      <c r="AQ109" s="913"/>
      <c r="AR109" s="913"/>
      <c r="AS109" s="913"/>
      <c r="AT109" s="915"/>
      <c r="AU109" s="934" t="s">
        <v>403</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404</v>
      </c>
      <c r="BR109" s="913"/>
      <c r="BS109" s="913"/>
      <c r="BT109" s="913"/>
      <c r="BU109" s="914"/>
      <c r="BV109" s="912" t="s">
        <v>284</v>
      </c>
      <c r="BW109" s="913"/>
      <c r="BX109" s="913"/>
      <c r="BY109" s="913"/>
      <c r="BZ109" s="914"/>
      <c r="CA109" s="912" t="s">
        <v>283</v>
      </c>
      <c r="CB109" s="913"/>
      <c r="CC109" s="913"/>
      <c r="CD109" s="913"/>
      <c r="CE109" s="914"/>
      <c r="CF109" s="935" t="s">
        <v>405</v>
      </c>
      <c r="CG109" s="935"/>
      <c r="CH109" s="935"/>
      <c r="CI109" s="935"/>
      <c r="CJ109" s="935"/>
      <c r="CK109" s="912" t="s">
        <v>406</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404</v>
      </c>
      <c r="DH109" s="913"/>
      <c r="DI109" s="913"/>
      <c r="DJ109" s="913"/>
      <c r="DK109" s="914"/>
      <c r="DL109" s="912" t="s">
        <v>284</v>
      </c>
      <c r="DM109" s="913"/>
      <c r="DN109" s="913"/>
      <c r="DO109" s="913"/>
      <c r="DP109" s="914"/>
      <c r="DQ109" s="912" t="s">
        <v>283</v>
      </c>
      <c r="DR109" s="913"/>
      <c r="DS109" s="913"/>
      <c r="DT109" s="913"/>
      <c r="DU109" s="914"/>
      <c r="DV109" s="912" t="s">
        <v>405</v>
      </c>
      <c r="DW109" s="913"/>
      <c r="DX109" s="913"/>
      <c r="DY109" s="913"/>
      <c r="DZ109" s="915"/>
    </row>
    <row r="110" spans="1:131" s="197" customFormat="1" ht="26.25" customHeight="1" x14ac:dyDescent="0.15">
      <c r="A110" s="916" t="s">
        <v>407</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332186</v>
      </c>
      <c r="AB110" s="920"/>
      <c r="AC110" s="920"/>
      <c r="AD110" s="920"/>
      <c r="AE110" s="921"/>
      <c r="AF110" s="922">
        <v>340651</v>
      </c>
      <c r="AG110" s="920"/>
      <c r="AH110" s="920"/>
      <c r="AI110" s="920"/>
      <c r="AJ110" s="921"/>
      <c r="AK110" s="922">
        <v>342081</v>
      </c>
      <c r="AL110" s="920"/>
      <c r="AM110" s="920"/>
      <c r="AN110" s="920"/>
      <c r="AO110" s="921"/>
      <c r="AP110" s="923">
        <v>16.7</v>
      </c>
      <c r="AQ110" s="924"/>
      <c r="AR110" s="924"/>
      <c r="AS110" s="924"/>
      <c r="AT110" s="925"/>
      <c r="AU110" s="926" t="s">
        <v>60</v>
      </c>
      <c r="AV110" s="927"/>
      <c r="AW110" s="927"/>
      <c r="AX110" s="927"/>
      <c r="AY110" s="928"/>
      <c r="AZ110" s="970" t="s">
        <v>408</v>
      </c>
      <c r="BA110" s="917"/>
      <c r="BB110" s="917"/>
      <c r="BC110" s="917"/>
      <c r="BD110" s="917"/>
      <c r="BE110" s="917"/>
      <c r="BF110" s="917"/>
      <c r="BG110" s="917"/>
      <c r="BH110" s="917"/>
      <c r="BI110" s="917"/>
      <c r="BJ110" s="917"/>
      <c r="BK110" s="917"/>
      <c r="BL110" s="917"/>
      <c r="BM110" s="917"/>
      <c r="BN110" s="917"/>
      <c r="BO110" s="917"/>
      <c r="BP110" s="918"/>
      <c r="BQ110" s="956">
        <v>3415221</v>
      </c>
      <c r="BR110" s="957"/>
      <c r="BS110" s="957"/>
      <c r="BT110" s="957"/>
      <c r="BU110" s="957"/>
      <c r="BV110" s="957">
        <v>3321326</v>
      </c>
      <c r="BW110" s="957"/>
      <c r="BX110" s="957"/>
      <c r="BY110" s="957"/>
      <c r="BZ110" s="957"/>
      <c r="CA110" s="957">
        <v>3239026</v>
      </c>
      <c r="CB110" s="957"/>
      <c r="CC110" s="957"/>
      <c r="CD110" s="957"/>
      <c r="CE110" s="957"/>
      <c r="CF110" s="971">
        <v>158.6</v>
      </c>
      <c r="CG110" s="972"/>
      <c r="CH110" s="972"/>
      <c r="CI110" s="972"/>
      <c r="CJ110" s="972"/>
      <c r="CK110" s="973" t="s">
        <v>409</v>
      </c>
      <c r="CL110" s="974"/>
      <c r="CM110" s="953" t="s">
        <v>410</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109</v>
      </c>
      <c r="DH110" s="957"/>
      <c r="DI110" s="957"/>
      <c r="DJ110" s="957"/>
      <c r="DK110" s="957"/>
      <c r="DL110" s="957" t="s">
        <v>109</v>
      </c>
      <c r="DM110" s="957"/>
      <c r="DN110" s="957"/>
      <c r="DO110" s="957"/>
      <c r="DP110" s="957"/>
      <c r="DQ110" s="957" t="s">
        <v>109</v>
      </c>
      <c r="DR110" s="957"/>
      <c r="DS110" s="957"/>
      <c r="DT110" s="957"/>
      <c r="DU110" s="957"/>
      <c r="DV110" s="958" t="s">
        <v>109</v>
      </c>
      <c r="DW110" s="958"/>
      <c r="DX110" s="958"/>
      <c r="DY110" s="958"/>
      <c r="DZ110" s="959"/>
    </row>
    <row r="111" spans="1:131" s="197" customFormat="1" ht="26.25" customHeight="1" x14ac:dyDescent="0.15">
      <c r="A111" s="960" t="s">
        <v>411</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412</v>
      </c>
      <c r="AB111" s="964"/>
      <c r="AC111" s="964"/>
      <c r="AD111" s="964"/>
      <c r="AE111" s="965"/>
      <c r="AF111" s="966" t="s">
        <v>412</v>
      </c>
      <c r="AG111" s="964"/>
      <c r="AH111" s="964"/>
      <c r="AI111" s="964"/>
      <c r="AJ111" s="965"/>
      <c r="AK111" s="966" t="s">
        <v>412</v>
      </c>
      <c r="AL111" s="964"/>
      <c r="AM111" s="964"/>
      <c r="AN111" s="964"/>
      <c r="AO111" s="965"/>
      <c r="AP111" s="967" t="s">
        <v>412</v>
      </c>
      <c r="AQ111" s="968"/>
      <c r="AR111" s="968"/>
      <c r="AS111" s="968"/>
      <c r="AT111" s="969"/>
      <c r="AU111" s="929"/>
      <c r="AV111" s="930"/>
      <c r="AW111" s="930"/>
      <c r="AX111" s="930"/>
      <c r="AY111" s="931"/>
      <c r="AZ111" s="979" t="s">
        <v>413</v>
      </c>
      <c r="BA111" s="980"/>
      <c r="BB111" s="980"/>
      <c r="BC111" s="980"/>
      <c r="BD111" s="980"/>
      <c r="BE111" s="980"/>
      <c r="BF111" s="980"/>
      <c r="BG111" s="980"/>
      <c r="BH111" s="980"/>
      <c r="BI111" s="980"/>
      <c r="BJ111" s="980"/>
      <c r="BK111" s="980"/>
      <c r="BL111" s="980"/>
      <c r="BM111" s="980"/>
      <c r="BN111" s="980"/>
      <c r="BO111" s="980"/>
      <c r="BP111" s="981"/>
      <c r="BQ111" s="949" t="s">
        <v>412</v>
      </c>
      <c r="BR111" s="950"/>
      <c r="BS111" s="950"/>
      <c r="BT111" s="950"/>
      <c r="BU111" s="950"/>
      <c r="BV111" s="950" t="s">
        <v>412</v>
      </c>
      <c r="BW111" s="950"/>
      <c r="BX111" s="950"/>
      <c r="BY111" s="950"/>
      <c r="BZ111" s="950"/>
      <c r="CA111" s="950" t="s">
        <v>412</v>
      </c>
      <c r="CB111" s="950"/>
      <c r="CC111" s="950"/>
      <c r="CD111" s="950"/>
      <c r="CE111" s="950"/>
      <c r="CF111" s="944" t="s">
        <v>412</v>
      </c>
      <c r="CG111" s="945"/>
      <c r="CH111" s="945"/>
      <c r="CI111" s="945"/>
      <c r="CJ111" s="945"/>
      <c r="CK111" s="975"/>
      <c r="CL111" s="976"/>
      <c r="CM111" s="946" t="s">
        <v>414</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412</v>
      </c>
      <c r="DH111" s="950"/>
      <c r="DI111" s="950"/>
      <c r="DJ111" s="950"/>
      <c r="DK111" s="950"/>
      <c r="DL111" s="950" t="s">
        <v>412</v>
      </c>
      <c r="DM111" s="950"/>
      <c r="DN111" s="950"/>
      <c r="DO111" s="950"/>
      <c r="DP111" s="950"/>
      <c r="DQ111" s="950" t="s">
        <v>412</v>
      </c>
      <c r="DR111" s="950"/>
      <c r="DS111" s="950"/>
      <c r="DT111" s="950"/>
      <c r="DU111" s="950"/>
      <c r="DV111" s="951" t="s">
        <v>412</v>
      </c>
      <c r="DW111" s="951"/>
      <c r="DX111" s="951"/>
      <c r="DY111" s="951"/>
      <c r="DZ111" s="952"/>
    </row>
    <row r="112" spans="1:131" s="197" customFormat="1" ht="26.25" customHeight="1" x14ac:dyDescent="0.15">
      <c r="A112" s="982" t="s">
        <v>415</v>
      </c>
      <c r="B112" s="983"/>
      <c r="C112" s="980" t="s">
        <v>416</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417</v>
      </c>
      <c r="AB112" s="989"/>
      <c r="AC112" s="989"/>
      <c r="AD112" s="989"/>
      <c r="AE112" s="990"/>
      <c r="AF112" s="991" t="s">
        <v>417</v>
      </c>
      <c r="AG112" s="989"/>
      <c r="AH112" s="989"/>
      <c r="AI112" s="989"/>
      <c r="AJ112" s="990"/>
      <c r="AK112" s="991" t="s">
        <v>417</v>
      </c>
      <c r="AL112" s="989"/>
      <c r="AM112" s="989"/>
      <c r="AN112" s="989"/>
      <c r="AO112" s="990"/>
      <c r="AP112" s="992" t="s">
        <v>417</v>
      </c>
      <c r="AQ112" s="993"/>
      <c r="AR112" s="993"/>
      <c r="AS112" s="993"/>
      <c r="AT112" s="994"/>
      <c r="AU112" s="929"/>
      <c r="AV112" s="930"/>
      <c r="AW112" s="930"/>
      <c r="AX112" s="930"/>
      <c r="AY112" s="931"/>
      <c r="AZ112" s="979" t="s">
        <v>418</v>
      </c>
      <c r="BA112" s="980"/>
      <c r="BB112" s="980"/>
      <c r="BC112" s="980"/>
      <c r="BD112" s="980"/>
      <c r="BE112" s="980"/>
      <c r="BF112" s="980"/>
      <c r="BG112" s="980"/>
      <c r="BH112" s="980"/>
      <c r="BI112" s="980"/>
      <c r="BJ112" s="980"/>
      <c r="BK112" s="980"/>
      <c r="BL112" s="980"/>
      <c r="BM112" s="980"/>
      <c r="BN112" s="980"/>
      <c r="BO112" s="980"/>
      <c r="BP112" s="981"/>
      <c r="BQ112" s="949">
        <v>256848</v>
      </c>
      <c r="BR112" s="950"/>
      <c r="BS112" s="950"/>
      <c r="BT112" s="950"/>
      <c r="BU112" s="950"/>
      <c r="BV112" s="950">
        <v>274627</v>
      </c>
      <c r="BW112" s="950"/>
      <c r="BX112" s="950"/>
      <c r="BY112" s="950"/>
      <c r="BZ112" s="950"/>
      <c r="CA112" s="950">
        <v>238187</v>
      </c>
      <c r="CB112" s="950"/>
      <c r="CC112" s="950"/>
      <c r="CD112" s="950"/>
      <c r="CE112" s="950"/>
      <c r="CF112" s="944">
        <v>11.7</v>
      </c>
      <c r="CG112" s="945"/>
      <c r="CH112" s="945"/>
      <c r="CI112" s="945"/>
      <c r="CJ112" s="945"/>
      <c r="CK112" s="975"/>
      <c r="CL112" s="976"/>
      <c r="CM112" s="946" t="s">
        <v>419</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417</v>
      </c>
      <c r="DH112" s="950"/>
      <c r="DI112" s="950"/>
      <c r="DJ112" s="950"/>
      <c r="DK112" s="950"/>
      <c r="DL112" s="950" t="s">
        <v>417</v>
      </c>
      <c r="DM112" s="950"/>
      <c r="DN112" s="950"/>
      <c r="DO112" s="950"/>
      <c r="DP112" s="950"/>
      <c r="DQ112" s="950" t="s">
        <v>417</v>
      </c>
      <c r="DR112" s="950"/>
      <c r="DS112" s="950"/>
      <c r="DT112" s="950"/>
      <c r="DU112" s="950"/>
      <c r="DV112" s="951" t="s">
        <v>417</v>
      </c>
      <c r="DW112" s="951"/>
      <c r="DX112" s="951"/>
      <c r="DY112" s="951"/>
      <c r="DZ112" s="952"/>
    </row>
    <row r="113" spans="1:130" s="197" customFormat="1" ht="26.25" customHeight="1" x14ac:dyDescent="0.15">
      <c r="A113" s="984"/>
      <c r="B113" s="985"/>
      <c r="C113" s="980" t="s">
        <v>420</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39945</v>
      </c>
      <c r="AB113" s="964"/>
      <c r="AC113" s="964"/>
      <c r="AD113" s="964"/>
      <c r="AE113" s="965"/>
      <c r="AF113" s="966">
        <v>35209</v>
      </c>
      <c r="AG113" s="964"/>
      <c r="AH113" s="964"/>
      <c r="AI113" s="964"/>
      <c r="AJ113" s="965"/>
      <c r="AK113" s="966">
        <v>31457</v>
      </c>
      <c r="AL113" s="964"/>
      <c r="AM113" s="964"/>
      <c r="AN113" s="964"/>
      <c r="AO113" s="965"/>
      <c r="AP113" s="967">
        <v>1.5</v>
      </c>
      <c r="AQ113" s="968"/>
      <c r="AR113" s="968"/>
      <c r="AS113" s="968"/>
      <c r="AT113" s="969"/>
      <c r="AU113" s="929"/>
      <c r="AV113" s="930"/>
      <c r="AW113" s="930"/>
      <c r="AX113" s="930"/>
      <c r="AY113" s="931"/>
      <c r="AZ113" s="979" t="s">
        <v>421</v>
      </c>
      <c r="BA113" s="980"/>
      <c r="BB113" s="980"/>
      <c r="BC113" s="980"/>
      <c r="BD113" s="980"/>
      <c r="BE113" s="980"/>
      <c r="BF113" s="980"/>
      <c r="BG113" s="980"/>
      <c r="BH113" s="980"/>
      <c r="BI113" s="980"/>
      <c r="BJ113" s="980"/>
      <c r="BK113" s="980"/>
      <c r="BL113" s="980"/>
      <c r="BM113" s="980"/>
      <c r="BN113" s="980"/>
      <c r="BO113" s="980"/>
      <c r="BP113" s="981"/>
      <c r="BQ113" s="949">
        <v>225738</v>
      </c>
      <c r="BR113" s="950"/>
      <c r="BS113" s="950"/>
      <c r="BT113" s="950"/>
      <c r="BU113" s="950"/>
      <c r="BV113" s="950">
        <v>196080</v>
      </c>
      <c r="BW113" s="950"/>
      <c r="BX113" s="950"/>
      <c r="BY113" s="950"/>
      <c r="BZ113" s="950"/>
      <c r="CA113" s="950">
        <v>168510</v>
      </c>
      <c r="CB113" s="950"/>
      <c r="CC113" s="950"/>
      <c r="CD113" s="950"/>
      <c r="CE113" s="950"/>
      <c r="CF113" s="944">
        <v>8.1999999999999993</v>
      </c>
      <c r="CG113" s="945"/>
      <c r="CH113" s="945"/>
      <c r="CI113" s="945"/>
      <c r="CJ113" s="945"/>
      <c r="CK113" s="975"/>
      <c r="CL113" s="976"/>
      <c r="CM113" s="946" t="s">
        <v>422</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417</v>
      </c>
      <c r="DH113" s="989"/>
      <c r="DI113" s="989"/>
      <c r="DJ113" s="989"/>
      <c r="DK113" s="990"/>
      <c r="DL113" s="991" t="s">
        <v>417</v>
      </c>
      <c r="DM113" s="989"/>
      <c r="DN113" s="989"/>
      <c r="DO113" s="989"/>
      <c r="DP113" s="990"/>
      <c r="DQ113" s="991" t="s">
        <v>417</v>
      </c>
      <c r="DR113" s="989"/>
      <c r="DS113" s="989"/>
      <c r="DT113" s="989"/>
      <c r="DU113" s="990"/>
      <c r="DV113" s="992" t="s">
        <v>417</v>
      </c>
      <c r="DW113" s="993"/>
      <c r="DX113" s="993"/>
      <c r="DY113" s="993"/>
      <c r="DZ113" s="994"/>
    </row>
    <row r="114" spans="1:130" s="197" customFormat="1" ht="26.25" customHeight="1" x14ac:dyDescent="0.15">
      <c r="A114" s="984"/>
      <c r="B114" s="985"/>
      <c r="C114" s="980" t="s">
        <v>423</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31460</v>
      </c>
      <c r="AB114" s="989"/>
      <c r="AC114" s="989"/>
      <c r="AD114" s="989"/>
      <c r="AE114" s="990"/>
      <c r="AF114" s="991">
        <v>30875</v>
      </c>
      <c r="AG114" s="989"/>
      <c r="AH114" s="989"/>
      <c r="AI114" s="989"/>
      <c r="AJ114" s="990"/>
      <c r="AK114" s="991">
        <v>29287</v>
      </c>
      <c r="AL114" s="989"/>
      <c r="AM114" s="989"/>
      <c r="AN114" s="989"/>
      <c r="AO114" s="990"/>
      <c r="AP114" s="992">
        <v>1.4</v>
      </c>
      <c r="AQ114" s="993"/>
      <c r="AR114" s="993"/>
      <c r="AS114" s="993"/>
      <c r="AT114" s="994"/>
      <c r="AU114" s="929"/>
      <c r="AV114" s="930"/>
      <c r="AW114" s="930"/>
      <c r="AX114" s="930"/>
      <c r="AY114" s="931"/>
      <c r="AZ114" s="979" t="s">
        <v>424</v>
      </c>
      <c r="BA114" s="980"/>
      <c r="BB114" s="980"/>
      <c r="BC114" s="980"/>
      <c r="BD114" s="980"/>
      <c r="BE114" s="980"/>
      <c r="BF114" s="980"/>
      <c r="BG114" s="980"/>
      <c r="BH114" s="980"/>
      <c r="BI114" s="980"/>
      <c r="BJ114" s="980"/>
      <c r="BK114" s="980"/>
      <c r="BL114" s="980"/>
      <c r="BM114" s="980"/>
      <c r="BN114" s="980"/>
      <c r="BO114" s="980"/>
      <c r="BP114" s="981"/>
      <c r="BQ114" s="949">
        <v>922017</v>
      </c>
      <c r="BR114" s="950"/>
      <c r="BS114" s="950"/>
      <c r="BT114" s="950"/>
      <c r="BU114" s="950"/>
      <c r="BV114" s="950">
        <v>849412</v>
      </c>
      <c r="BW114" s="950"/>
      <c r="BX114" s="950"/>
      <c r="BY114" s="950"/>
      <c r="BZ114" s="950"/>
      <c r="CA114" s="950">
        <v>756133</v>
      </c>
      <c r="CB114" s="950"/>
      <c r="CC114" s="950"/>
      <c r="CD114" s="950"/>
      <c r="CE114" s="950"/>
      <c r="CF114" s="944">
        <v>37</v>
      </c>
      <c r="CG114" s="945"/>
      <c r="CH114" s="945"/>
      <c r="CI114" s="945"/>
      <c r="CJ114" s="945"/>
      <c r="CK114" s="975"/>
      <c r="CL114" s="976"/>
      <c r="CM114" s="946" t="s">
        <v>425</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417</v>
      </c>
      <c r="DH114" s="989"/>
      <c r="DI114" s="989"/>
      <c r="DJ114" s="989"/>
      <c r="DK114" s="990"/>
      <c r="DL114" s="991" t="s">
        <v>417</v>
      </c>
      <c r="DM114" s="989"/>
      <c r="DN114" s="989"/>
      <c r="DO114" s="989"/>
      <c r="DP114" s="990"/>
      <c r="DQ114" s="991" t="s">
        <v>417</v>
      </c>
      <c r="DR114" s="989"/>
      <c r="DS114" s="989"/>
      <c r="DT114" s="989"/>
      <c r="DU114" s="990"/>
      <c r="DV114" s="992" t="s">
        <v>417</v>
      </c>
      <c r="DW114" s="993"/>
      <c r="DX114" s="993"/>
      <c r="DY114" s="993"/>
      <c r="DZ114" s="994"/>
    </row>
    <row r="115" spans="1:130" s="197" customFormat="1" ht="26.25" customHeight="1" x14ac:dyDescent="0.15">
      <c r="A115" s="984"/>
      <c r="B115" s="985"/>
      <c r="C115" s="980" t="s">
        <v>426</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14447</v>
      </c>
      <c r="AB115" s="964"/>
      <c r="AC115" s="964"/>
      <c r="AD115" s="964"/>
      <c r="AE115" s="965"/>
      <c r="AF115" s="966">
        <v>13900</v>
      </c>
      <c r="AG115" s="964"/>
      <c r="AH115" s="964"/>
      <c r="AI115" s="964"/>
      <c r="AJ115" s="965"/>
      <c r="AK115" s="966">
        <v>13727</v>
      </c>
      <c r="AL115" s="964"/>
      <c r="AM115" s="964"/>
      <c r="AN115" s="964"/>
      <c r="AO115" s="965"/>
      <c r="AP115" s="967">
        <v>0.7</v>
      </c>
      <c r="AQ115" s="968"/>
      <c r="AR115" s="968"/>
      <c r="AS115" s="968"/>
      <c r="AT115" s="969"/>
      <c r="AU115" s="929"/>
      <c r="AV115" s="930"/>
      <c r="AW115" s="930"/>
      <c r="AX115" s="930"/>
      <c r="AY115" s="931"/>
      <c r="AZ115" s="979" t="s">
        <v>427</v>
      </c>
      <c r="BA115" s="980"/>
      <c r="BB115" s="980"/>
      <c r="BC115" s="980"/>
      <c r="BD115" s="980"/>
      <c r="BE115" s="980"/>
      <c r="BF115" s="980"/>
      <c r="BG115" s="980"/>
      <c r="BH115" s="980"/>
      <c r="BI115" s="980"/>
      <c r="BJ115" s="980"/>
      <c r="BK115" s="980"/>
      <c r="BL115" s="980"/>
      <c r="BM115" s="980"/>
      <c r="BN115" s="980"/>
      <c r="BO115" s="980"/>
      <c r="BP115" s="981"/>
      <c r="BQ115" s="949" t="s">
        <v>417</v>
      </c>
      <c r="BR115" s="950"/>
      <c r="BS115" s="950"/>
      <c r="BT115" s="950"/>
      <c r="BU115" s="950"/>
      <c r="BV115" s="950" t="s">
        <v>417</v>
      </c>
      <c r="BW115" s="950"/>
      <c r="BX115" s="950"/>
      <c r="BY115" s="950"/>
      <c r="BZ115" s="950"/>
      <c r="CA115" s="950" t="s">
        <v>417</v>
      </c>
      <c r="CB115" s="950"/>
      <c r="CC115" s="950"/>
      <c r="CD115" s="950"/>
      <c r="CE115" s="950"/>
      <c r="CF115" s="944" t="s">
        <v>417</v>
      </c>
      <c r="CG115" s="945"/>
      <c r="CH115" s="945"/>
      <c r="CI115" s="945"/>
      <c r="CJ115" s="945"/>
      <c r="CK115" s="975"/>
      <c r="CL115" s="976"/>
      <c r="CM115" s="979" t="s">
        <v>428</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417</v>
      </c>
      <c r="DH115" s="989"/>
      <c r="DI115" s="989"/>
      <c r="DJ115" s="989"/>
      <c r="DK115" s="990"/>
      <c r="DL115" s="991" t="s">
        <v>417</v>
      </c>
      <c r="DM115" s="989"/>
      <c r="DN115" s="989"/>
      <c r="DO115" s="989"/>
      <c r="DP115" s="990"/>
      <c r="DQ115" s="991" t="s">
        <v>417</v>
      </c>
      <c r="DR115" s="989"/>
      <c r="DS115" s="989"/>
      <c r="DT115" s="989"/>
      <c r="DU115" s="990"/>
      <c r="DV115" s="992" t="s">
        <v>417</v>
      </c>
      <c r="DW115" s="993"/>
      <c r="DX115" s="993"/>
      <c r="DY115" s="993"/>
      <c r="DZ115" s="994"/>
    </row>
    <row r="116" spans="1:130" s="197" customFormat="1" ht="26.25" customHeight="1" x14ac:dyDescent="0.15">
      <c r="A116" s="986"/>
      <c r="B116" s="987"/>
      <c r="C116" s="1001" t="s">
        <v>429</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417</v>
      </c>
      <c r="AB116" s="989"/>
      <c r="AC116" s="989"/>
      <c r="AD116" s="989"/>
      <c r="AE116" s="990"/>
      <c r="AF116" s="991" t="s">
        <v>417</v>
      </c>
      <c r="AG116" s="989"/>
      <c r="AH116" s="989"/>
      <c r="AI116" s="989"/>
      <c r="AJ116" s="990"/>
      <c r="AK116" s="991" t="s">
        <v>417</v>
      </c>
      <c r="AL116" s="989"/>
      <c r="AM116" s="989"/>
      <c r="AN116" s="989"/>
      <c r="AO116" s="990"/>
      <c r="AP116" s="992" t="s">
        <v>417</v>
      </c>
      <c r="AQ116" s="993"/>
      <c r="AR116" s="993"/>
      <c r="AS116" s="993"/>
      <c r="AT116" s="994"/>
      <c r="AU116" s="929"/>
      <c r="AV116" s="930"/>
      <c r="AW116" s="930"/>
      <c r="AX116" s="930"/>
      <c r="AY116" s="931"/>
      <c r="AZ116" s="979" t="s">
        <v>430</v>
      </c>
      <c r="BA116" s="980"/>
      <c r="BB116" s="980"/>
      <c r="BC116" s="980"/>
      <c r="BD116" s="980"/>
      <c r="BE116" s="980"/>
      <c r="BF116" s="980"/>
      <c r="BG116" s="980"/>
      <c r="BH116" s="980"/>
      <c r="BI116" s="980"/>
      <c r="BJ116" s="980"/>
      <c r="BK116" s="980"/>
      <c r="BL116" s="980"/>
      <c r="BM116" s="980"/>
      <c r="BN116" s="980"/>
      <c r="BO116" s="980"/>
      <c r="BP116" s="981"/>
      <c r="BQ116" s="949" t="s">
        <v>417</v>
      </c>
      <c r="BR116" s="950"/>
      <c r="BS116" s="950"/>
      <c r="BT116" s="950"/>
      <c r="BU116" s="950"/>
      <c r="BV116" s="950" t="s">
        <v>417</v>
      </c>
      <c r="BW116" s="950"/>
      <c r="BX116" s="950"/>
      <c r="BY116" s="950"/>
      <c r="BZ116" s="950"/>
      <c r="CA116" s="950" t="s">
        <v>417</v>
      </c>
      <c r="CB116" s="950"/>
      <c r="CC116" s="950"/>
      <c r="CD116" s="950"/>
      <c r="CE116" s="950"/>
      <c r="CF116" s="944" t="s">
        <v>417</v>
      </c>
      <c r="CG116" s="945"/>
      <c r="CH116" s="945"/>
      <c r="CI116" s="945"/>
      <c r="CJ116" s="945"/>
      <c r="CK116" s="975"/>
      <c r="CL116" s="976"/>
      <c r="CM116" s="946" t="s">
        <v>431</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417</v>
      </c>
      <c r="DH116" s="989"/>
      <c r="DI116" s="989"/>
      <c r="DJ116" s="989"/>
      <c r="DK116" s="990"/>
      <c r="DL116" s="991" t="s">
        <v>417</v>
      </c>
      <c r="DM116" s="989"/>
      <c r="DN116" s="989"/>
      <c r="DO116" s="989"/>
      <c r="DP116" s="990"/>
      <c r="DQ116" s="991" t="s">
        <v>417</v>
      </c>
      <c r="DR116" s="989"/>
      <c r="DS116" s="989"/>
      <c r="DT116" s="989"/>
      <c r="DU116" s="990"/>
      <c r="DV116" s="992" t="s">
        <v>417</v>
      </c>
      <c r="DW116" s="993"/>
      <c r="DX116" s="993"/>
      <c r="DY116" s="993"/>
      <c r="DZ116" s="994"/>
    </row>
    <row r="117" spans="1:130" s="197" customFormat="1" ht="26.25" customHeight="1" x14ac:dyDescent="0.15">
      <c r="A117" s="934" t="s">
        <v>167</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432</v>
      </c>
      <c r="Z117" s="914"/>
      <c r="AA117" s="1026">
        <v>418038</v>
      </c>
      <c r="AB117" s="996"/>
      <c r="AC117" s="996"/>
      <c r="AD117" s="996"/>
      <c r="AE117" s="997"/>
      <c r="AF117" s="995">
        <v>420635</v>
      </c>
      <c r="AG117" s="996"/>
      <c r="AH117" s="996"/>
      <c r="AI117" s="996"/>
      <c r="AJ117" s="997"/>
      <c r="AK117" s="995">
        <v>416552</v>
      </c>
      <c r="AL117" s="996"/>
      <c r="AM117" s="996"/>
      <c r="AN117" s="996"/>
      <c r="AO117" s="997"/>
      <c r="AP117" s="998"/>
      <c r="AQ117" s="999"/>
      <c r="AR117" s="999"/>
      <c r="AS117" s="999"/>
      <c r="AT117" s="1000"/>
      <c r="AU117" s="929"/>
      <c r="AV117" s="930"/>
      <c r="AW117" s="930"/>
      <c r="AX117" s="930"/>
      <c r="AY117" s="931"/>
      <c r="AZ117" s="1025" t="s">
        <v>433</v>
      </c>
      <c r="BA117" s="1001"/>
      <c r="BB117" s="1001"/>
      <c r="BC117" s="1001"/>
      <c r="BD117" s="1001"/>
      <c r="BE117" s="1001"/>
      <c r="BF117" s="1001"/>
      <c r="BG117" s="1001"/>
      <c r="BH117" s="1001"/>
      <c r="BI117" s="1001"/>
      <c r="BJ117" s="1001"/>
      <c r="BK117" s="1001"/>
      <c r="BL117" s="1001"/>
      <c r="BM117" s="1001"/>
      <c r="BN117" s="1001"/>
      <c r="BO117" s="1001"/>
      <c r="BP117" s="1002"/>
      <c r="BQ117" s="1015">
        <v>13297</v>
      </c>
      <c r="BR117" s="1016"/>
      <c r="BS117" s="1016"/>
      <c r="BT117" s="1016"/>
      <c r="BU117" s="1016"/>
      <c r="BV117" s="1016">
        <v>2004</v>
      </c>
      <c r="BW117" s="1016"/>
      <c r="BX117" s="1016"/>
      <c r="BY117" s="1016"/>
      <c r="BZ117" s="1016"/>
      <c r="CA117" s="1016" t="s">
        <v>109</v>
      </c>
      <c r="CB117" s="1016"/>
      <c r="CC117" s="1016"/>
      <c r="CD117" s="1016"/>
      <c r="CE117" s="1016"/>
      <c r="CF117" s="944" t="s">
        <v>109</v>
      </c>
      <c r="CG117" s="945"/>
      <c r="CH117" s="945"/>
      <c r="CI117" s="945"/>
      <c r="CJ117" s="945"/>
      <c r="CK117" s="975"/>
      <c r="CL117" s="976"/>
      <c r="CM117" s="946" t="s">
        <v>434</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x14ac:dyDescent="0.15">
      <c r="A118" s="934" t="s">
        <v>406</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404</v>
      </c>
      <c r="AB118" s="913"/>
      <c r="AC118" s="913"/>
      <c r="AD118" s="913"/>
      <c r="AE118" s="914"/>
      <c r="AF118" s="912" t="s">
        <v>284</v>
      </c>
      <c r="AG118" s="913"/>
      <c r="AH118" s="913"/>
      <c r="AI118" s="913"/>
      <c r="AJ118" s="914"/>
      <c r="AK118" s="912" t="s">
        <v>283</v>
      </c>
      <c r="AL118" s="913"/>
      <c r="AM118" s="913"/>
      <c r="AN118" s="913"/>
      <c r="AO118" s="914"/>
      <c r="AP118" s="1020" t="s">
        <v>405</v>
      </c>
      <c r="AQ118" s="1021"/>
      <c r="AR118" s="1021"/>
      <c r="AS118" s="1021"/>
      <c r="AT118" s="1022"/>
      <c r="AU118" s="932"/>
      <c r="AV118" s="933"/>
      <c r="AW118" s="933"/>
      <c r="AX118" s="933"/>
      <c r="AY118" s="933"/>
      <c r="AZ118" s="228" t="s">
        <v>167</v>
      </c>
      <c r="BA118" s="228"/>
      <c r="BB118" s="228"/>
      <c r="BC118" s="228"/>
      <c r="BD118" s="228"/>
      <c r="BE118" s="228"/>
      <c r="BF118" s="228"/>
      <c r="BG118" s="228"/>
      <c r="BH118" s="228"/>
      <c r="BI118" s="228"/>
      <c r="BJ118" s="228"/>
      <c r="BK118" s="228"/>
      <c r="BL118" s="228"/>
      <c r="BM118" s="228"/>
      <c r="BN118" s="228"/>
      <c r="BO118" s="1023" t="s">
        <v>435</v>
      </c>
      <c r="BP118" s="1024"/>
      <c r="BQ118" s="1015">
        <v>4833121</v>
      </c>
      <c r="BR118" s="1016"/>
      <c r="BS118" s="1016"/>
      <c r="BT118" s="1016"/>
      <c r="BU118" s="1016"/>
      <c r="BV118" s="1016">
        <v>4643449</v>
      </c>
      <c r="BW118" s="1016"/>
      <c r="BX118" s="1016"/>
      <c r="BY118" s="1016"/>
      <c r="BZ118" s="1016"/>
      <c r="CA118" s="1016">
        <v>4401856</v>
      </c>
      <c r="CB118" s="1016"/>
      <c r="CC118" s="1016"/>
      <c r="CD118" s="1016"/>
      <c r="CE118" s="1016"/>
      <c r="CF118" s="1017"/>
      <c r="CG118" s="1018"/>
      <c r="CH118" s="1018"/>
      <c r="CI118" s="1018"/>
      <c r="CJ118" s="1019"/>
      <c r="CK118" s="975"/>
      <c r="CL118" s="976"/>
      <c r="CM118" s="946" t="s">
        <v>436</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x14ac:dyDescent="0.15">
      <c r="A119" s="1004" t="s">
        <v>409</v>
      </c>
      <c r="B119" s="974"/>
      <c r="C119" s="953" t="s">
        <v>410</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437</v>
      </c>
      <c r="AV119" s="1008"/>
      <c r="AW119" s="1008"/>
      <c r="AX119" s="1008"/>
      <c r="AY119" s="1009"/>
      <c r="AZ119" s="970" t="s">
        <v>438</v>
      </c>
      <c r="BA119" s="917"/>
      <c r="BB119" s="917"/>
      <c r="BC119" s="917"/>
      <c r="BD119" s="917"/>
      <c r="BE119" s="917"/>
      <c r="BF119" s="917"/>
      <c r="BG119" s="917"/>
      <c r="BH119" s="917"/>
      <c r="BI119" s="917"/>
      <c r="BJ119" s="917"/>
      <c r="BK119" s="917"/>
      <c r="BL119" s="917"/>
      <c r="BM119" s="917"/>
      <c r="BN119" s="917"/>
      <c r="BO119" s="917"/>
      <c r="BP119" s="918"/>
      <c r="BQ119" s="956">
        <v>1830714</v>
      </c>
      <c r="BR119" s="957"/>
      <c r="BS119" s="957"/>
      <c r="BT119" s="957"/>
      <c r="BU119" s="957"/>
      <c r="BV119" s="957">
        <v>2178965</v>
      </c>
      <c r="BW119" s="957"/>
      <c r="BX119" s="957"/>
      <c r="BY119" s="957"/>
      <c r="BZ119" s="957"/>
      <c r="CA119" s="957">
        <v>2528761</v>
      </c>
      <c r="CB119" s="957"/>
      <c r="CC119" s="957"/>
      <c r="CD119" s="957"/>
      <c r="CE119" s="957"/>
      <c r="CF119" s="971">
        <v>123.8</v>
      </c>
      <c r="CG119" s="972"/>
      <c r="CH119" s="972"/>
      <c r="CI119" s="972"/>
      <c r="CJ119" s="972"/>
      <c r="CK119" s="977"/>
      <c r="CL119" s="978"/>
      <c r="CM119" s="1034" t="s">
        <v>439</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109</v>
      </c>
      <c r="DH119" s="1028"/>
      <c r="DI119" s="1028"/>
      <c r="DJ119" s="1028"/>
      <c r="DK119" s="1029"/>
      <c r="DL119" s="1030" t="s">
        <v>109</v>
      </c>
      <c r="DM119" s="1028"/>
      <c r="DN119" s="1028"/>
      <c r="DO119" s="1028"/>
      <c r="DP119" s="1029"/>
      <c r="DQ119" s="1030" t="s">
        <v>109</v>
      </c>
      <c r="DR119" s="1028"/>
      <c r="DS119" s="1028"/>
      <c r="DT119" s="1028"/>
      <c r="DU119" s="1029"/>
      <c r="DV119" s="1031" t="s">
        <v>109</v>
      </c>
      <c r="DW119" s="1032"/>
      <c r="DX119" s="1032"/>
      <c r="DY119" s="1032"/>
      <c r="DZ119" s="1033"/>
    </row>
    <row r="120" spans="1:130" s="197" customFormat="1" ht="26.25" customHeight="1" x14ac:dyDescent="0.15">
      <c r="A120" s="1005"/>
      <c r="B120" s="976"/>
      <c r="C120" s="946" t="s">
        <v>414</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440</v>
      </c>
      <c r="BA120" s="980"/>
      <c r="BB120" s="980"/>
      <c r="BC120" s="980"/>
      <c r="BD120" s="980"/>
      <c r="BE120" s="980"/>
      <c r="BF120" s="980"/>
      <c r="BG120" s="980"/>
      <c r="BH120" s="980"/>
      <c r="BI120" s="980"/>
      <c r="BJ120" s="980"/>
      <c r="BK120" s="980"/>
      <c r="BL120" s="980"/>
      <c r="BM120" s="980"/>
      <c r="BN120" s="980"/>
      <c r="BO120" s="980"/>
      <c r="BP120" s="981"/>
      <c r="BQ120" s="949">
        <v>72227</v>
      </c>
      <c r="BR120" s="950"/>
      <c r="BS120" s="950"/>
      <c r="BT120" s="950"/>
      <c r="BU120" s="950"/>
      <c r="BV120" s="950">
        <v>76598</v>
      </c>
      <c r="BW120" s="950"/>
      <c r="BX120" s="950"/>
      <c r="BY120" s="950"/>
      <c r="BZ120" s="950"/>
      <c r="CA120" s="950">
        <v>76141</v>
      </c>
      <c r="CB120" s="950"/>
      <c r="CC120" s="950"/>
      <c r="CD120" s="950"/>
      <c r="CE120" s="950"/>
      <c r="CF120" s="944">
        <v>3.7</v>
      </c>
      <c r="CG120" s="945"/>
      <c r="CH120" s="945"/>
      <c r="CI120" s="945"/>
      <c r="CJ120" s="945"/>
      <c r="CK120" s="1043" t="s">
        <v>441</v>
      </c>
      <c r="CL120" s="1044"/>
      <c r="CM120" s="1044"/>
      <c r="CN120" s="1044"/>
      <c r="CO120" s="1045"/>
      <c r="CP120" s="1051" t="s">
        <v>442</v>
      </c>
      <c r="CQ120" s="1052"/>
      <c r="CR120" s="1052"/>
      <c r="CS120" s="1052"/>
      <c r="CT120" s="1052"/>
      <c r="CU120" s="1052"/>
      <c r="CV120" s="1052"/>
      <c r="CW120" s="1052"/>
      <c r="CX120" s="1052"/>
      <c r="CY120" s="1052"/>
      <c r="CZ120" s="1052"/>
      <c r="DA120" s="1052"/>
      <c r="DB120" s="1052"/>
      <c r="DC120" s="1052"/>
      <c r="DD120" s="1052"/>
      <c r="DE120" s="1052"/>
      <c r="DF120" s="1053"/>
      <c r="DG120" s="956">
        <v>169288</v>
      </c>
      <c r="DH120" s="957"/>
      <c r="DI120" s="957"/>
      <c r="DJ120" s="957"/>
      <c r="DK120" s="957"/>
      <c r="DL120" s="957">
        <v>157994</v>
      </c>
      <c r="DM120" s="957"/>
      <c r="DN120" s="957"/>
      <c r="DO120" s="957"/>
      <c r="DP120" s="957"/>
      <c r="DQ120" s="957">
        <v>146825</v>
      </c>
      <c r="DR120" s="957"/>
      <c r="DS120" s="957"/>
      <c r="DT120" s="957"/>
      <c r="DU120" s="957"/>
      <c r="DV120" s="958">
        <v>7.2</v>
      </c>
      <c r="DW120" s="958"/>
      <c r="DX120" s="958"/>
      <c r="DY120" s="958"/>
      <c r="DZ120" s="959"/>
    </row>
    <row r="121" spans="1:130" s="197" customFormat="1" ht="26.25" customHeight="1" x14ac:dyDescent="0.15">
      <c r="A121" s="1005"/>
      <c r="B121" s="976"/>
      <c r="C121" s="1040" t="s">
        <v>443</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109</v>
      </c>
      <c r="AB121" s="989"/>
      <c r="AC121" s="989"/>
      <c r="AD121" s="989"/>
      <c r="AE121" s="990"/>
      <c r="AF121" s="991" t="s">
        <v>109</v>
      </c>
      <c r="AG121" s="989"/>
      <c r="AH121" s="989"/>
      <c r="AI121" s="989"/>
      <c r="AJ121" s="990"/>
      <c r="AK121" s="991" t="s">
        <v>109</v>
      </c>
      <c r="AL121" s="989"/>
      <c r="AM121" s="989"/>
      <c r="AN121" s="989"/>
      <c r="AO121" s="990"/>
      <c r="AP121" s="992" t="s">
        <v>109</v>
      </c>
      <c r="AQ121" s="993"/>
      <c r="AR121" s="993"/>
      <c r="AS121" s="993"/>
      <c r="AT121" s="994"/>
      <c r="AU121" s="1010"/>
      <c r="AV121" s="1011"/>
      <c r="AW121" s="1011"/>
      <c r="AX121" s="1011"/>
      <c r="AY121" s="1012"/>
      <c r="AZ121" s="1025" t="s">
        <v>444</v>
      </c>
      <c r="BA121" s="1001"/>
      <c r="BB121" s="1001"/>
      <c r="BC121" s="1001"/>
      <c r="BD121" s="1001"/>
      <c r="BE121" s="1001"/>
      <c r="BF121" s="1001"/>
      <c r="BG121" s="1001"/>
      <c r="BH121" s="1001"/>
      <c r="BI121" s="1001"/>
      <c r="BJ121" s="1001"/>
      <c r="BK121" s="1001"/>
      <c r="BL121" s="1001"/>
      <c r="BM121" s="1001"/>
      <c r="BN121" s="1001"/>
      <c r="BO121" s="1001"/>
      <c r="BP121" s="1002"/>
      <c r="BQ121" s="1015">
        <v>2908756</v>
      </c>
      <c r="BR121" s="1016"/>
      <c r="BS121" s="1016"/>
      <c r="BT121" s="1016"/>
      <c r="BU121" s="1016"/>
      <c r="BV121" s="1016">
        <v>2868060</v>
      </c>
      <c r="BW121" s="1016"/>
      <c r="BX121" s="1016"/>
      <c r="BY121" s="1016"/>
      <c r="BZ121" s="1016"/>
      <c r="CA121" s="1016">
        <v>2710938</v>
      </c>
      <c r="CB121" s="1016"/>
      <c r="CC121" s="1016"/>
      <c r="CD121" s="1016"/>
      <c r="CE121" s="1016"/>
      <c r="CF121" s="1054">
        <v>132.69999999999999</v>
      </c>
      <c r="CG121" s="1055"/>
      <c r="CH121" s="1055"/>
      <c r="CI121" s="1055"/>
      <c r="CJ121" s="1055"/>
      <c r="CK121" s="1046"/>
      <c r="CL121" s="1047"/>
      <c r="CM121" s="1047"/>
      <c r="CN121" s="1047"/>
      <c r="CO121" s="1048"/>
      <c r="CP121" s="1037" t="s">
        <v>445</v>
      </c>
      <c r="CQ121" s="1038"/>
      <c r="CR121" s="1038"/>
      <c r="CS121" s="1038"/>
      <c r="CT121" s="1038"/>
      <c r="CU121" s="1038"/>
      <c r="CV121" s="1038"/>
      <c r="CW121" s="1038"/>
      <c r="CX121" s="1038"/>
      <c r="CY121" s="1038"/>
      <c r="CZ121" s="1038"/>
      <c r="DA121" s="1038"/>
      <c r="DB121" s="1038"/>
      <c r="DC121" s="1038"/>
      <c r="DD121" s="1038"/>
      <c r="DE121" s="1038"/>
      <c r="DF121" s="1039"/>
      <c r="DG121" s="949">
        <v>87560</v>
      </c>
      <c r="DH121" s="950"/>
      <c r="DI121" s="950"/>
      <c r="DJ121" s="950"/>
      <c r="DK121" s="950"/>
      <c r="DL121" s="950">
        <v>75920</v>
      </c>
      <c r="DM121" s="950"/>
      <c r="DN121" s="950"/>
      <c r="DO121" s="950"/>
      <c r="DP121" s="950"/>
      <c r="DQ121" s="950">
        <v>67216</v>
      </c>
      <c r="DR121" s="950"/>
      <c r="DS121" s="950"/>
      <c r="DT121" s="950"/>
      <c r="DU121" s="950"/>
      <c r="DV121" s="951">
        <v>3.3</v>
      </c>
      <c r="DW121" s="951"/>
      <c r="DX121" s="951"/>
      <c r="DY121" s="951"/>
      <c r="DZ121" s="952"/>
    </row>
    <row r="122" spans="1:130" s="197" customFormat="1" ht="26.25" customHeight="1" x14ac:dyDescent="0.15">
      <c r="A122" s="1005"/>
      <c r="B122" s="976"/>
      <c r="C122" s="946" t="s">
        <v>425</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167</v>
      </c>
      <c r="BA122" s="228"/>
      <c r="BB122" s="228"/>
      <c r="BC122" s="228"/>
      <c r="BD122" s="228"/>
      <c r="BE122" s="228"/>
      <c r="BF122" s="228"/>
      <c r="BG122" s="228"/>
      <c r="BH122" s="228"/>
      <c r="BI122" s="228"/>
      <c r="BJ122" s="228"/>
      <c r="BK122" s="228"/>
      <c r="BL122" s="228"/>
      <c r="BM122" s="228"/>
      <c r="BN122" s="228"/>
      <c r="BO122" s="1023" t="s">
        <v>446</v>
      </c>
      <c r="BP122" s="1024"/>
      <c r="BQ122" s="1064">
        <v>4811697</v>
      </c>
      <c r="BR122" s="1065"/>
      <c r="BS122" s="1065"/>
      <c r="BT122" s="1065"/>
      <c r="BU122" s="1065"/>
      <c r="BV122" s="1065">
        <v>5123623</v>
      </c>
      <c r="BW122" s="1065"/>
      <c r="BX122" s="1065"/>
      <c r="BY122" s="1065"/>
      <c r="BZ122" s="1065"/>
      <c r="CA122" s="1065">
        <v>5315840</v>
      </c>
      <c r="CB122" s="1065"/>
      <c r="CC122" s="1065"/>
      <c r="CD122" s="1065"/>
      <c r="CE122" s="1065"/>
      <c r="CF122" s="1017"/>
      <c r="CG122" s="1018"/>
      <c r="CH122" s="1018"/>
      <c r="CI122" s="1018"/>
      <c r="CJ122" s="1019"/>
      <c r="CK122" s="1046"/>
      <c r="CL122" s="1047"/>
      <c r="CM122" s="1047"/>
      <c r="CN122" s="1047"/>
      <c r="CO122" s="1048"/>
      <c r="CP122" s="1037" t="s">
        <v>447</v>
      </c>
      <c r="CQ122" s="1038"/>
      <c r="CR122" s="1038"/>
      <c r="CS122" s="1038"/>
      <c r="CT122" s="1038"/>
      <c r="CU122" s="1038"/>
      <c r="CV122" s="1038"/>
      <c r="CW122" s="1038"/>
      <c r="CX122" s="1038"/>
      <c r="CY122" s="1038"/>
      <c r="CZ122" s="1038"/>
      <c r="DA122" s="1038"/>
      <c r="DB122" s="1038"/>
      <c r="DC122" s="1038"/>
      <c r="DD122" s="1038"/>
      <c r="DE122" s="1038"/>
      <c r="DF122" s="1039"/>
      <c r="DG122" s="949" t="s">
        <v>109</v>
      </c>
      <c r="DH122" s="950"/>
      <c r="DI122" s="950"/>
      <c r="DJ122" s="950"/>
      <c r="DK122" s="950"/>
      <c r="DL122" s="950">
        <v>40713</v>
      </c>
      <c r="DM122" s="950"/>
      <c r="DN122" s="950"/>
      <c r="DO122" s="950"/>
      <c r="DP122" s="950"/>
      <c r="DQ122" s="950">
        <v>24146</v>
      </c>
      <c r="DR122" s="950"/>
      <c r="DS122" s="950"/>
      <c r="DT122" s="950"/>
      <c r="DU122" s="950"/>
      <c r="DV122" s="951">
        <v>1.2</v>
      </c>
      <c r="DW122" s="951"/>
      <c r="DX122" s="951"/>
      <c r="DY122" s="951"/>
      <c r="DZ122" s="952"/>
    </row>
    <row r="123" spans="1:130" s="197" customFormat="1" ht="26.25" customHeight="1" thickBot="1" x14ac:dyDescent="0.2">
      <c r="A123" s="1005"/>
      <c r="B123" s="976"/>
      <c r="C123" s="946" t="s">
        <v>431</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109</v>
      </c>
      <c r="AB123" s="989"/>
      <c r="AC123" s="989"/>
      <c r="AD123" s="989"/>
      <c r="AE123" s="990"/>
      <c r="AF123" s="991" t="s">
        <v>109</v>
      </c>
      <c r="AG123" s="989"/>
      <c r="AH123" s="989"/>
      <c r="AI123" s="989"/>
      <c r="AJ123" s="990"/>
      <c r="AK123" s="991" t="s">
        <v>109</v>
      </c>
      <c r="AL123" s="989"/>
      <c r="AM123" s="989"/>
      <c r="AN123" s="989"/>
      <c r="AO123" s="990"/>
      <c r="AP123" s="992" t="s">
        <v>109</v>
      </c>
      <c r="AQ123" s="993"/>
      <c r="AR123" s="993"/>
      <c r="AS123" s="993"/>
      <c r="AT123" s="994"/>
      <c r="AU123" s="1061" t="s">
        <v>448</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1</v>
      </c>
      <c r="BR123" s="1057"/>
      <c r="BS123" s="1057"/>
      <c r="BT123" s="1057"/>
      <c r="BU123" s="1057"/>
      <c r="BV123" s="1057" t="s">
        <v>109</v>
      </c>
      <c r="BW123" s="1057"/>
      <c r="BX123" s="1057"/>
      <c r="BY123" s="1057"/>
      <c r="BZ123" s="1057"/>
      <c r="CA123" s="1057" t="s">
        <v>109</v>
      </c>
      <c r="CB123" s="1057"/>
      <c r="CC123" s="1057"/>
      <c r="CD123" s="1057"/>
      <c r="CE123" s="1057"/>
      <c r="CF123" s="1058"/>
      <c r="CG123" s="1059"/>
      <c r="CH123" s="1059"/>
      <c r="CI123" s="1059"/>
      <c r="CJ123" s="1060"/>
      <c r="CK123" s="1046"/>
      <c r="CL123" s="1047"/>
      <c r="CM123" s="1047"/>
      <c r="CN123" s="1047"/>
      <c r="CO123" s="1048"/>
      <c r="CP123" s="1037" t="s">
        <v>449</v>
      </c>
      <c r="CQ123" s="1038"/>
      <c r="CR123" s="1038"/>
      <c r="CS123" s="1038"/>
      <c r="CT123" s="1038"/>
      <c r="CU123" s="1038"/>
      <c r="CV123" s="1038"/>
      <c r="CW123" s="1038"/>
      <c r="CX123" s="1038"/>
      <c r="CY123" s="1038"/>
      <c r="CZ123" s="1038"/>
      <c r="DA123" s="1038"/>
      <c r="DB123" s="1038"/>
      <c r="DC123" s="1038"/>
      <c r="DD123" s="1038"/>
      <c r="DE123" s="1038"/>
      <c r="DF123" s="1039"/>
      <c r="DG123" s="988" t="s">
        <v>450</v>
      </c>
      <c r="DH123" s="989"/>
      <c r="DI123" s="989"/>
      <c r="DJ123" s="989"/>
      <c r="DK123" s="990"/>
      <c r="DL123" s="991" t="s">
        <v>450</v>
      </c>
      <c r="DM123" s="989"/>
      <c r="DN123" s="989"/>
      <c r="DO123" s="989"/>
      <c r="DP123" s="990"/>
      <c r="DQ123" s="991" t="s">
        <v>450</v>
      </c>
      <c r="DR123" s="989"/>
      <c r="DS123" s="989"/>
      <c r="DT123" s="989"/>
      <c r="DU123" s="990"/>
      <c r="DV123" s="992" t="s">
        <v>450</v>
      </c>
      <c r="DW123" s="993"/>
      <c r="DX123" s="993"/>
      <c r="DY123" s="993"/>
      <c r="DZ123" s="994"/>
    </row>
    <row r="124" spans="1:130" s="197" customFormat="1" ht="26.25" customHeight="1" x14ac:dyDescent="0.15">
      <c r="A124" s="1005"/>
      <c r="B124" s="976"/>
      <c r="C124" s="946" t="s">
        <v>434</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450</v>
      </c>
      <c r="AB124" s="989"/>
      <c r="AC124" s="989"/>
      <c r="AD124" s="989"/>
      <c r="AE124" s="990"/>
      <c r="AF124" s="991" t="s">
        <v>450</v>
      </c>
      <c r="AG124" s="989"/>
      <c r="AH124" s="989"/>
      <c r="AI124" s="989"/>
      <c r="AJ124" s="990"/>
      <c r="AK124" s="991" t="s">
        <v>450</v>
      </c>
      <c r="AL124" s="989"/>
      <c r="AM124" s="989"/>
      <c r="AN124" s="989"/>
      <c r="AO124" s="990"/>
      <c r="AP124" s="992" t="s">
        <v>450</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451</v>
      </c>
      <c r="CQ124" s="1038"/>
      <c r="CR124" s="1038"/>
      <c r="CS124" s="1038"/>
      <c r="CT124" s="1038"/>
      <c r="CU124" s="1038"/>
      <c r="CV124" s="1038"/>
      <c r="CW124" s="1038"/>
      <c r="CX124" s="1038"/>
      <c r="CY124" s="1038"/>
      <c r="CZ124" s="1038"/>
      <c r="DA124" s="1038"/>
      <c r="DB124" s="1038"/>
      <c r="DC124" s="1038"/>
      <c r="DD124" s="1038"/>
      <c r="DE124" s="1038"/>
      <c r="DF124" s="1039"/>
      <c r="DG124" s="1027" t="s">
        <v>450</v>
      </c>
      <c r="DH124" s="1028"/>
      <c r="DI124" s="1028"/>
      <c r="DJ124" s="1028"/>
      <c r="DK124" s="1029"/>
      <c r="DL124" s="1030" t="s">
        <v>450</v>
      </c>
      <c r="DM124" s="1028"/>
      <c r="DN124" s="1028"/>
      <c r="DO124" s="1028"/>
      <c r="DP124" s="1029"/>
      <c r="DQ124" s="1030" t="s">
        <v>450</v>
      </c>
      <c r="DR124" s="1028"/>
      <c r="DS124" s="1028"/>
      <c r="DT124" s="1028"/>
      <c r="DU124" s="1029"/>
      <c r="DV124" s="1031" t="s">
        <v>450</v>
      </c>
      <c r="DW124" s="1032"/>
      <c r="DX124" s="1032"/>
      <c r="DY124" s="1032"/>
      <c r="DZ124" s="1033"/>
    </row>
    <row r="125" spans="1:130" s="197" customFormat="1" ht="26.25" customHeight="1" thickBot="1" x14ac:dyDescent="0.2">
      <c r="A125" s="1005"/>
      <c r="B125" s="976"/>
      <c r="C125" s="946" t="s">
        <v>436</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450</v>
      </c>
      <c r="AB125" s="989"/>
      <c r="AC125" s="989"/>
      <c r="AD125" s="989"/>
      <c r="AE125" s="990"/>
      <c r="AF125" s="991" t="s">
        <v>450</v>
      </c>
      <c r="AG125" s="989"/>
      <c r="AH125" s="989"/>
      <c r="AI125" s="989"/>
      <c r="AJ125" s="990"/>
      <c r="AK125" s="991" t="s">
        <v>450</v>
      </c>
      <c r="AL125" s="989"/>
      <c r="AM125" s="989"/>
      <c r="AN125" s="989"/>
      <c r="AO125" s="990"/>
      <c r="AP125" s="992" t="s">
        <v>450</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452</v>
      </c>
      <c r="CL125" s="1044"/>
      <c r="CM125" s="1044"/>
      <c r="CN125" s="1044"/>
      <c r="CO125" s="1045"/>
      <c r="CP125" s="970" t="s">
        <v>453</v>
      </c>
      <c r="CQ125" s="917"/>
      <c r="CR125" s="917"/>
      <c r="CS125" s="917"/>
      <c r="CT125" s="917"/>
      <c r="CU125" s="917"/>
      <c r="CV125" s="917"/>
      <c r="CW125" s="917"/>
      <c r="CX125" s="917"/>
      <c r="CY125" s="917"/>
      <c r="CZ125" s="917"/>
      <c r="DA125" s="917"/>
      <c r="DB125" s="917"/>
      <c r="DC125" s="917"/>
      <c r="DD125" s="917"/>
      <c r="DE125" s="917"/>
      <c r="DF125" s="918"/>
      <c r="DG125" s="956" t="s">
        <v>450</v>
      </c>
      <c r="DH125" s="957"/>
      <c r="DI125" s="957"/>
      <c r="DJ125" s="957"/>
      <c r="DK125" s="957"/>
      <c r="DL125" s="957" t="s">
        <v>450</v>
      </c>
      <c r="DM125" s="957"/>
      <c r="DN125" s="957"/>
      <c r="DO125" s="957"/>
      <c r="DP125" s="957"/>
      <c r="DQ125" s="957" t="s">
        <v>450</v>
      </c>
      <c r="DR125" s="957"/>
      <c r="DS125" s="957"/>
      <c r="DT125" s="957"/>
      <c r="DU125" s="957"/>
      <c r="DV125" s="958" t="s">
        <v>450</v>
      </c>
      <c r="DW125" s="958"/>
      <c r="DX125" s="958"/>
      <c r="DY125" s="958"/>
      <c r="DZ125" s="959"/>
    </row>
    <row r="126" spans="1:130" s="197" customFormat="1" ht="26.25" customHeight="1" x14ac:dyDescent="0.15">
      <c r="A126" s="1005"/>
      <c r="B126" s="976"/>
      <c r="C126" s="946" t="s">
        <v>439</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13803</v>
      </c>
      <c r="AB126" s="989"/>
      <c r="AC126" s="989"/>
      <c r="AD126" s="989"/>
      <c r="AE126" s="990"/>
      <c r="AF126" s="991">
        <v>13384</v>
      </c>
      <c r="AG126" s="989"/>
      <c r="AH126" s="989"/>
      <c r="AI126" s="989"/>
      <c r="AJ126" s="990"/>
      <c r="AK126" s="991">
        <v>13384</v>
      </c>
      <c r="AL126" s="989"/>
      <c r="AM126" s="989"/>
      <c r="AN126" s="989"/>
      <c r="AO126" s="990"/>
      <c r="AP126" s="992">
        <v>0.7</v>
      </c>
      <c r="AQ126" s="993"/>
      <c r="AR126" s="993"/>
      <c r="AS126" s="993"/>
      <c r="AT126" s="994"/>
      <c r="AU126" s="233"/>
      <c r="AV126" s="233"/>
      <c r="AW126" s="233"/>
      <c r="AX126" s="1066" t="s">
        <v>454</v>
      </c>
      <c r="AY126" s="1067"/>
      <c r="AZ126" s="1067"/>
      <c r="BA126" s="1067"/>
      <c r="BB126" s="1067"/>
      <c r="BC126" s="1067"/>
      <c r="BD126" s="1067"/>
      <c r="BE126" s="1068"/>
      <c r="BF126" s="1082" t="s">
        <v>455</v>
      </c>
      <c r="BG126" s="1067"/>
      <c r="BH126" s="1067"/>
      <c r="BI126" s="1067"/>
      <c r="BJ126" s="1067"/>
      <c r="BK126" s="1067"/>
      <c r="BL126" s="1068"/>
      <c r="BM126" s="1082" t="s">
        <v>456</v>
      </c>
      <c r="BN126" s="1067"/>
      <c r="BO126" s="1067"/>
      <c r="BP126" s="1067"/>
      <c r="BQ126" s="1067"/>
      <c r="BR126" s="1067"/>
      <c r="BS126" s="1068"/>
      <c r="BT126" s="1082" t="s">
        <v>457</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458</v>
      </c>
      <c r="CQ126" s="980"/>
      <c r="CR126" s="980"/>
      <c r="CS126" s="980"/>
      <c r="CT126" s="980"/>
      <c r="CU126" s="980"/>
      <c r="CV126" s="980"/>
      <c r="CW126" s="980"/>
      <c r="CX126" s="980"/>
      <c r="CY126" s="980"/>
      <c r="CZ126" s="980"/>
      <c r="DA126" s="980"/>
      <c r="DB126" s="980"/>
      <c r="DC126" s="980"/>
      <c r="DD126" s="980"/>
      <c r="DE126" s="980"/>
      <c r="DF126" s="981"/>
      <c r="DG126" s="949" t="s">
        <v>450</v>
      </c>
      <c r="DH126" s="950"/>
      <c r="DI126" s="950"/>
      <c r="DJ126" s="950"/>
      <c r="DK126" s="950"/>
      <c r="DL126" s="950" t="s">
        <v>450</v>
      </c>
      <c r="DM126" s="950"/>
      <c r="DN126" s="950"/>
      <c r="DO126" s="950"/>
      <c r="DP126" s="950"/>
      <c r="DQ126" s="950" t="s">
        <v>450</v>
      </c>
      <c r="DR126" s="950"/>
      <c r="DS126" s="950"/>
      <c r="DT126" s="950"/>
      <c r="DU126" s="950"/>
      <c r="DV126" s="951" t="s">
        <v>450</v>
      </c>
      <c r="DW126" s="951"/>
      <c r="DX126" s="951"/>
      <c r="DY126" s="951"/>
      <c r="DZ126" s="952"/>
    </row>
    <row r="127" spans="1:130" s="197" customFormat="1" ht="26.25" customHeight="1" thickBot="1" x14ac:dyDescent="0.2">
      <c r="A127" s="1006"/>
      <c r="B127" s="978"/>
      <c r="C127" s="1034" t="s">
        <v>459</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v>644</v>
      </c>
      <c r="AB127" s="989"/>
      <c r="AC127" s="989"/>
      <c r="AD127" s="989"/>
      <c r="AE127" s="990"/>
      <c r="AF127" s="991">
        <v>516</v>
      </c>
      <c r="AG127" s="989"/>
      <c r="AH127" s="989"/>
      <c r="AI127" s="989"/>
      <c r="AJ127" s="990"/>
      <c r="AK127" s="991">
        <v>343</v>
      </c>
      <c r="AL127" s="989"/>
      <c r="AM127" s="989"/>
      <c r="AN127" s="989"/>
      <c r="AO127" s="990"/>
      <c r="AP127" s="992">
        <v>0</v>
      </c>
      <c r="AQ127" s="993"/>
      <c r="AR127" s="993"/>
      <c r="AS127" s="993"/>
      <c r="AT127" s="994"/>
      <c r="AU127" s="233"/>
      <c r="AV127" s="233"/>
      <c r="AW127" s="233"/>
      <c r="AX127" s="916" t="s">
        <v>460</v>
      </c>
      <c r="AY127" s="917"/>
      <c r="AZ127" s="917"/>
      <c r="BA127" s="917"/>
      <c r="BB127" s="917"/>
      <c r="BC127" s="917"/>
      <c r="BD127" s="917"/>
      <c r="BE127" s="918"/>
      <c r="BF127" s="1071" t="s">
        <v>450</v>
      </c>
      <c r="BG127" s="1072"/>
      <c r="BH127" s="1072"/>
      <c r="BI127" s="1072"/>
      <c r="BJ127" s="1072"/>
      <c r="BK127" s="1072"/>
      <c r="BL127" s="1081"/>
      <c r="BM127" s="1071">
        <v>15</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461</v>
      </c>
      <c r="CQ127" s="1075"/>
      <c r="CR127" s="1075"/>
      <c r="CS127" s="1075"/>
      <c r="CT127" s="1075"/>
      <c r="CU127" s="1075"/>
      <c r="CV127" s="1075"/>
      <c r="CW127" s="1075"/>
      <c r="CX127" s="1075"/>
      <c r="CY127" s="1075"/>
      <c r="CZ127" s="1075"/>
      <c r="DA127" s="1075"/>
      <c r="DB127" s="1075"/>
      <c r="DC127" s="1075"/>
      <c r="DD127" s="1075"/>
      <c r="DE127" s="1075"/>
      <c r="DF127" s="1076"/>
      <c r="DG127" s="1077" t="s">
        <v>462</v>
      </c>
      <c r="DH127" s="1078"/>
      <c r="DI127" s="1078"/>
      <c r="DJ127" s="1078"/>
      <c r="DK127" s="1078"/>
      <c r="DL127" s="1078" t="s">
        <v>463</v>
      </c>
      <c r="DM127" s="1078"/>
      <c r="DN127" s="1078"/>
      <c r="DO127" s="1078"/>
      <c r="DP127" s="1078"/>
      <c r="DQ127" s="1078" t="s">
        <v>463</v>
      </c>
      <c r="DR127" s="1078"/>
      <c r="DS127" s="1078"/>
      <c r="DT127" s="1078"/>
      <c r="DU127" s="1078"/>
      <c r="DV127" s="1079" t="s">
        <v>463</v>
      </c>
      <c r="DW127" s="1079"/>
      <c r="DX127" s="1079"/>
      <c r="DY127" s="1079"/>
      <c r="DZ127" s="1080"/>
    </row>
    <row r="128" spans="1:130" s="197" customFormat="1" ht="26.25" customHeight="1" x14ac:dyDescent="0.15">
      <c r="A128" s="1101" t="s">
        <v>464</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465</v>
      </c>
      <c r="X128" s="1103"/>
      <c r="Y128" s="1103"/>
      <c r="Z128" s="1104"/>
      <c r="AA128" s="1119">
        <v>3370</v>
      </c>
      <c r="AB128" s="1120"/>
      <c r="AC128" s="1120"/>
      <c r="AD128" s="1120"/>
      <c r="AE128" s="1121"/>
      <c r="AF128" s="1122">
        <v>6405</v>
      </c>
      <c r="AG128" s="1120"/>
      <c r="AH128" s="1120"/>
      <c r="AI128" s="1120"/>
      <c r="AJ128" s="1121"/>
      <c r="AK128" s="1122">
        <v>5037</v>
      </c>
      <c r="AL128" s="1120"/>
      <c r="AM128" s="1120"/>
      <c r="AN128" s="1120"/>
      <c r="AO128" s="1121"/>
      <c r="AP128" s="1123"/>
      <c r="AQ128" s="1124"/>
      <c r="AR128" s="1124"/>
      <c r="AS128" s="1124"/>
      <c r="AT128" s="1125"/>
      <c r="AU128" s="235"/>
      <c r="AV128" s="235"/>
      <c r="AW128" s="235"/>
      <c r="AX128" s="1084" t="s">
        <v>466</v>
      </c>
      <c r="AY128" s="980"/>
      <c r="AZ128" s="980"/>
      <c r="BA128" s="980"/>
      <c r="BB128" s="980"/>
      <c r="BC128" s="980"/>
      <c r="BD128" s="980"/>
      <c r="BE128" s="981"/>
      <c r="BF128" s="1096" t="s">
        <v>450</v>
      </c>
      <c r="BG128" s="1097"/>
      <c r="BH128" s="1097"/>
      <c r="BI128" s="1097"/>
      <c r="BJ128" s="1097"/>
      <c r="BK128" s="1097"/>
      <c r="BL128" s="1098"/>
      <c r="BM128" s="1096">
        <v>20</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60" t="s">
        <v>89</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467</v>
      </c>
      <c r="X129" s="1091"/>
      <c r="Y129" s="1091"/>
      <c r="Z129" s="1092"/>
      <c r="AA129" s="988">
        <v>2356738</v>
      </c>
      <c r="AB129" s="989"/>
      <c r="AC129" s="989"/>
      <c r="AD129" s="989"/>
      <c r="AE129" s="990"/>
      <c r="AF129" s="991">
        <v>2303003</v>
      </c>
      <c r="AG129" s="989"/>
      <c r="AH129" s="989"/>
      <c r="AI129" s="989"/>
      <c r="AJ129" s="990"/>
      <c r="AK129" s="991">
        <v>2348029</v>
      </c>
      <c r="AL129" s="989"/>
      <c r="AM129" s="989"/>
      <c r="AN129" s="989"/>
      <c r="AO129" s="990"/>
      <c r="AP129" s="1093"/>
      <c r="AQ129" s="1094"/>
      <c r="AR129" s="1094"/>
      <c r="AS129" s="1094"/>
      <c r="AT129" s="1095"/>
      <c r="AU129" s="235"/>
      <c r="AV129" s="235"/>
      <c r="AW129" s="235"/>
      <c r="AX129" s="1084" t="s">
        <v>468</v>
      </c>
      <c r="AY129" s="980"/>
      <c r="AZ129" s="980"/>
      <c r="BA129" s="980"/>
      <c r="BB129" s="980"/>
      <c r="BC129" s="980"/>
      <c r="BD129" s="980"/>
      <c r="BE129" s="981"/>
      <c r="BF129" s="1085">
        <v>5.5</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60" t="s">
        <v>469</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470</v>
      </c>
      <c r="X130" s="1091"/>
      <c r="Y130" s="1091"/>
      <c r="Z130" s="1092"/>
      <c r="AA130" s="988">
        <v>290569</v>
      </c>
      <c r="AB130" s="989"/>
      <c r="AC130" s="989"/>
      <c r="AD130" s="989"/>
      <c r="AE130" s="990"/>
      <c r="AF130" s="991">
        <v>302520</v>
      </c>
      <c r="AG130" s="989"/>
      <c r="AH130" s="989"/>
      <c r="AI130" s="989"/>
      <c r="AJ130" s="990"/>
      <c r="AK130" s="991">
        <v>305361</v>
      </c>
      <c r="AL130" s="989"/>
      <c r="AM130" s="989"/>
      <c r="AN130" s="989"/>
      <c r="AO130" s="990"/>
      <c r="AP130" s="1093"/>
      <c r="AQ130" s="1094"/>
      <c r="AR130" s="1094"/>
      <c r="AS130" s="1094"/>
      <c r="AT130" s="1095"/>
      <c r="AU130" s="235"/>
      <c r="AV130" s="235"/>
      <c r="AW130" s="235"/>
      <c r="AX130" s="1143" t="s">
        <v>471</v>
      </c>
      <c r="AY130" s="1075"/>
      <c r="AZ130" s="1075"/>
      <c r="BA130" s="1075"/>
      <c r="BB130" s="1075"/>
      <c r="BC130" s="1075"/>
      <c r="BD130" s="1075"/>
      <c r="BE130" s="1076"/>
      <c r="BF130" s="1105" t="s">
        <v>472</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473</v>
      </c>
      <c r="X131" s="1114"/>
      <c r="Y131" s="1114"/>
      <c r="Z131" s="1115"/>
      <c r="AA131" s="1027">
        <v>2066169</v>
      </c>
      <c r="AB131" s="1028"/>
      <c r="AC131" s="1028"/>
      <c r="AD131" s="1028"/>
      <c r="AE131" s="1029"/>
      <c r="AF131" s="1030">
        <v>2000483</v>
      </c>
      <c r="AG131" s="1028"/>
      <c r="AH131" s="1028"/>
      <c r="AI131" s="1028"/>
      <c r="AJ131" s="1029"/>
      <c r="AK131" s="1030">
        <v>2042668</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27" t="s">
        <v>474</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475</v>
      </c>
      <c r="W132" s="1131"/>
      <c r="X132" s="1131"/>
      <c r="Y132" s="1131"/>
      <c r="Z132" s="1132"/>
      <c r="AA132" s="1133">
        <v>6.0062366630000001</v>
      </c>
      <c r="AB132" s="1134"/>
      <c r="AC132" s="1134"/>
      <c r="AD132" s="1134"/>
      <c r="AE132" s="1135"/>
      <c r="AF132" s="1136">
        <v>5.5841514270000001</v>
      </c>
      <c r="AG132" s="1134"/>
      <c r="AH132" s="1134"/>
      <c r="AI132" s="1134"/>
      <c r="AJ132" s="1135"/>
      <c r="AK132" s="1136">
        <v>5.1968308109999999</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476</v>
      </c>
      <c r="W133" s="1138"/>
      <c r="X133" s="1138"/>
      <c r="Y133" s="1138"/>
      <c r="Z133" s="1139"/>
      <c r="AA133" s="1140">
        <v>7.5</v>
      </c>
      <c r="AB133" s="1141"/>
      <c r="AC133" s="1141"/>
      <c r="AD133" s="1141"/>
      <c r="AE133" s="1142"/>
      <c r="AF133" s="1140">
        <v>6.6</v>
      </c>
      <c r="AG133" s="1141"/>
      <c r="AH133" s="1141"/>
      <c r="AI133" s="1141"/>
      <c r="AJ133" s="1142"/>
      <c r="AK133" s="1140">
        <v>5.5</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110" zoomScaleNormal="85" zoomScaleSheetLayoutView="110" workbookViewId="0">
      <selection activeCell="P73" sqref="P73"/>
    </sheetView>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0" zoomScaleSheetLayoutView="8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477</v>
      </c>
      <c r="B5" s="246"/>
      <c r="C5" s="246"/>
      <c r="D5" s="246"/>
      <c r="E5" s="246"/>
      <c r="F5" s="246"/>
      <c r="G5" s="246"/>
      <c r="H5" s="246"/>
      <c r="I5" s="246"/>
      <c r="J5" s="246"/>
      <c r="K5" s="246"/>
      <c r="L5" s="246"/>
      <c r="M5" s="246"/>
      <c r="N5" s="246"/>
      <c r="O5" s="247"/>
    </row>
    <row r="6" spans="1:16" x14ac:dyDescent="0.15">
      <c r="A6" s="248"/>
      <c r="B6" s="244"/>
      <c r="C6" s="244"/>
      <c r="D6" s="244"/>
      <c r="E6" s="244"/>
      <c r="F6" s="244"/>
      <c r="G6" s="249" t="s">
        <v>478</v>
      </c>
      <c r="H6" s="249"/>
      <c r="I6" s="249"/>
      <c r="J6" s="249"/>
      <c r="K6" s="244"/>
      <c r="L6" s="244"/>
      <c r="M6" s="244"/>
      <c r="N6" s="244"/>
    </row>
    <row r="7" spans="1:16" x14ac:dyDescent="0.15">
      <c r="A7" s="248"/>
      <c r="B7" s="244"/>
      <c r="C7" s="244"/>
      <c r="D7" s="244"/>
      <c r="E7" s="244"/>
      <c r="F7" s="244"/>
      <c r="G7" s="251"/>
      <c r="H7" s="252"/>
      <c r="I7" s="252"/>
      <c r="J7" s="253"/>
      <c r="K7" s="1147" t="s">
        <v>479</v>
      </c>
      <c r="L7" s="254"/>
      <c r="M7" s="255" t="s">
        <v>480</v>
      </c>
      <c r="N7" s="256"/>
    </row>
    <row r="8" spans="1:16" x14ac:dyDescent="0.15">
      <c r="A8" s="248"/>
      <c r="B8" s="244"/>
      <c r="C8" s="244"/>
      <c r="D8" s="244"/>
      <c r="E8" s="244"/>
      <c r="F8" s="244"/>
      <c r="G8" s="257"/>
      <c r="H8" s="258"/>
      <c r="I8" s="258"/>
      <c r="J8" s="259"/>
      <c r="K8" s="1148"/>
      <c r="L8" s="260" t="s">
        <v>481</v>
      </c>
      <c r="M8" s="261" t="s">
        <v>482</v>
      </c>
      <c r="N8" s="262" t="s">
        <v>483</v>
      </c>
    </row>
    <row r="9" spans="1:16" x14ac:dyDescent="0.15">
      <c r="A9" s="248"/>
      <c r="B9" s="244"/>
      <c r="C9" s="244"/>
      <c r="D9" s="244"/>
      <c r="E9" s="244"/>
      <c r="F9" s="244"/>
      <c r="G9" s="1149" t="s">
        <v>484</v>
      </c>
      <c r="H9" s="1150"/>
      <c r="I9" s="1150"/>
      <c r="J9" s="1151"/>
      <c r="K9" s="263">
        <v>617810</v>
      </c>
      <c r="L9" s="264">
        <v>129384</v>
      </c>
      <c r="M9" s="265">
        <v>187155</v>
      </c>
      <c r="N9" s="266">
        <v>-30.9</v>
      </c>
    </row>
    <row r="10" spans="1:16" x14ac:dyDescent="0.15">
      <c r="A10" s="248"/>
      <c r="B10" s="244"/>
      <c r="C10" s="244"/>
      <c r="D10" s="244"/>
      <c r="E10" s="244"/>
      <c r="F10" s="244"/>
      <c r="G10" s="1149" t="s">
        <v>485</v>
      </c>
      <c r="H10" s="1150"/>
      <c r="I10" s="1150"/>
      <c r="J10" s="1151"/>
      <c r="K10" s="267">
        <v>60060</v>
      </c>
      <c r="L10" s="268">
        <v>12578</v>
      </c>
      <c r="M10" s="269">
        <v>20525</v>
      </c>
      <c r="N10" s="270">
        <v>-38.700000000000003</v>
      </c>
    </row>
    <row r="11" spans="1:16" ht="13.5" customHeight="1" x14ac:dyDescent="0.15">
      <c r="A11" s="248"/>
      <c r="B11" s="244"/>
      <c r="C11" s="244"/>
      <c r="D11" s="244"/>
      <c r="E11" s="244"/>
      <c r="F11" s="244"/>
      <c r="G11" s="1149" t="s">
        <v>486</v>
      </c>
      <c r="H11" s="1150"/>
      <c r="I11" s="1150"/>
      <c r="J11" s="1151"/>
      <c r="K11" s="267">
        <v>202885</v>
      </c>
      <c r="L11" s="268">
        <v>42489</v>
      </c>
      <c r="M11" s="269">
        <v>27959</v>
      </c>
      <c r="N11" s="270">
        <v>52</v>
      </c>
    </row>
    <row r="12" spans="1:16" ht="13.5" customHeight="1" x14ac:dyDescent="0.15">
      <c r="A12" s="248"/>
      <c r="B12" s="244"/>
      <c r="C12" s="244"/>
      <c r="D12" s="244"/>
      <c r="E12" s="244"/>
      <c r="F12" s="244"/>
      <c r="G12" s="1149" t="s">
        <v>487</v>
      </c>
      <c r="H12" s="1150"/>
      <c r="I12" s="1150"/>
      <c r="J12" s="1151"/>
      <c r="K12" s="267">
        <v>13325</v>
      </c>
      <c r="L12" s="268">
        <v>2791</v>
      </c>
      <c r="M12" s="269">
        <v>2910</v>
      </c>
      <c r="N12" s="270">
        <v>-4.0999999999999996</v>
      </c>
    </row>
    <row r="13" spans="1:16" ht="13.5" customHeight="1" x14ac:dyDescent="0.15">
      <c r="A13" s="248"/>
      <c r="B13" s="244"/>
      <c r="C13" s="244"/>
      <c r="D13" s="244"/>
      <c r="E13" s="244"/>
      <c r="F13" s="244"/>
      <c r="G13" s="1149" t="s">
        <v>488</v>
      </c>
      <c r="H13" s="1150"/>
      <c r="I13" s="1150"/>
      <c r="J13" s="1151"/>
      <c r="K13" s="267" t="s">
        <v>489</v>
      </c>
      <c r="L13" s="268" t="s">
        <v>489</v>
      </c>
      <c r="M13" s="269" t="s">
        <v>489</v>
      </c>
      <c r="N13" s="270" t="s">
        <v>489</v>
      </c>
    </row>
    <row r="14" spans="1:16" ht="13.5" customHeight="1" x14ac:dyDescent="0.15">
      <c r="A14" s="248"/>
      <c r="B14" s="244"/>
      <c r="C14" s="244"/>
      <c r="D14" s="244"/>
      <c r="E14" s="244"/>
      <c r="F14" s="244"/>
      <c r="G14" s="1149" t="s">
        <v>490</v>
      </c>
      <c r="H14" s="1150"/>
      <c r="I14" s="1150"/>
      <c r="J14" s="1151"/>
      <c r="K14" s="267">
        <v>51056</v>
      </c>
      <c r="L14" s="268">
        <v>10692</v>
      </c>
      <c r="M14" s="269">
        <v>9160</v>
      </c>
      <c r="N14" s="270">
        <v>16.7</v>
      </c>
    </row>
    <row r="15" spans="1:16" ht="13.5" customHeight="1" x14ac:dyDescent="0.15">
      <c r="A15" s="248"/>
      <c r="B15" s="244"/>
      <c r="C15" s="244"/>
      <c r="D15" s="244"/>
      <c r="E15" s="244"/>
      <c r="F15" s="244"/>
      <c r="G15" s="1149" t="s">
        <v>491</v>
      </c>
      <c r="H15" s="1150"/>
      <c r="I15" s="1150"/>
      <c r="J15" s="1151"/>
      <c r="K15" s="267">
        <v>22908</v>
      </c>
      <c r="L15" s="268">
        <v>4797</v>
      </c>
      <c r="M15" s="269">
        <v>4580</v>
      </c>
      <c r="N15" s="270">
        <v>4.7</v>
      </c>
    </row>
    <row r="16" spans="1:16" x14ac:dyDescent="0.15">
      <c r="A16" s="248"/>
      <c r="B16" s="244"/>
      <c r="C16" s="244"/>
      <c r="D16" s="244"/>
      <c r="E16" s="244"/>
      <c r="F16" s="244"/>
      <c r="G16" s="1152" t="s">
        <v>492</v>
      </c>
      <c r="H16" s="1153"/>
      <c r="I16" s="1153"/>
      <c r="J16" s="1154"/>
      <c r="K16" s="268">
        <v>-101841</v>
      </c>
      <c r="L16" s="268">
        <v>-21328</v>
      </c>
      <c r="M16" s="269">
        <v>-19254</v>
      </c>
      <c r="N16" s="270">
        <v>10.8</v>
      </c>
    </row>
    <row r="17" spans="1:16" x14ac:dyDescent="0.15">
      <c r="A17" s="248"/>
      <c r="B17" s="244"/>
      <c r="C17" s="244"/>
      <c r="D17" s="244"/>
      <c r="E17" s="244"/>
      <c r="F17" s="244"/>
      <c r="G17" s="1152" t="s">
        <v>167</v>
      </c>
      <c r="H17" s="1153"/>
      <c r="I17" s="1153"/>
      <c r="J17" s="1154"/>
      <c r="K17" s="268">
        <v>866203</v>
      </c>
      <c r="L17" s="268">
        <v>181404</v>
      </c>
      <c r="M17" s="269">
        <v>233033</v>
      </c>
      <c r="N17" s="270">
        <v>-22.2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493</v>
      </c>
      <c r="H19" s="244"/>
      <c r="I19" s="244"/>
      <c r="J19" s="244"/>
      <c r="K19" s="244"/>
      <c r="L19" s="244"/>
      <c r="M19" s="244"/>
      <c r="N19" s="244"/>
    </row>
    <row r="20" spans="1:16" x14ac:dyDescent="0.15">
      <c r="A20" s="248"/>
      <c r="B20" s="244"/>
      <c r="C20" s="244"/>
      <c r="D20" s="244"/>
      <c r="E20" s="244"/>
      <c r="F20" s="244"/>
      <c r="G20" s="272"/>
      <c r="H20" s="273"/>
      <c r="I20" s="273"/>
      <c r="J20" s="274"/>
      <c r="K20" s="275" t="s">
        <v>494</v>
      </c>
      <c r="L20" s="276" t="s">
        <v>495</v>
      </c>
      <c r="M20" s="277" t="s">
        <v>496</v>
      </c>
      <c r="N20" s="278"/>
    </row>
    <row r="21" spans="1:16" s="284" customFormat="1" x14ac:dyDescent="0.15">
      <c r="A21" s="279"/>
      <c r="B21" s="249"/>
      <c r="C21" s="249"/>
      <c r="D21" s="249"/>
      <c r="E21" s="249"/>
      <c r="F21" s="249"/>
      <c r="G21" s="1144" t="s">
        <v>497</v>
      </c>
      <c r="H21" s="1145"/>
      <c r="I21" s="1145"/>
      <c r="J21" s="1146"/>
      <c r="K21" s="280">
        <v>14.87</v>
      </c>
      <c r="L21" s="281">
        <v>21.21</v>
      </c>
      <c r="M21" s="282">
        <v>-6.34</v>
      </c>
      <c r="N21" s="249"/>
      <c r="O21" s="283"/>
      <c r="P21" s="279"/>
    </row>
    <row r="22" spans="1:16" s="284" customFormat="1" x14ac:dyDescent="0.15">
      <c r="A22" s="279"/>
      <c r="B22" s="249"/>
      <c r="C22" s="249"/>
      <c r="D22" s="249"/>
      <c r="E22" s="249"/>
      <c r="F22" s="249"/>
      <c r="G22" s="1144" t="s">
        <v>498</v>
      </c>
      <c r="H22" s="1145"/>
      <c r="I22" s="1145"/>
      <c r="J22" s="1146"/>
      <c r="K22" s="285">
        <v>97.6</v>
      </c>
      <c r="L22" s="286">
        <v>95.4</v>
      </c>
      <c r="M22" s="287">
        <v>2.2000000000000002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501</v>
      </c>
      <c r="H29" s="249"/>
      <c r="I29" s="249"/>
      <c r="J29" s="249"/>
      <c r="K29" s="244"/>
      <c r="L29" s="244"/>
      <c r="M29" s="244"/>
      <c r="N29" s="244"/>
      <c r="O29" s="293"/>
    </row>
    <row r="30" spans="1:16" x14ac:dyDescent="0.15">
      <c r="A30" s="248"/>
      <c r="B30" s="244"/>
      <c r="C30" s="244"/>
      <c r="D30" s="244"/>
      <c r="E30" s="244"/>
      <c r="F30" s="244"/>
      <c r="G30" s="251"/>
      <c r="H30" s="252"/>
      <c r="I30" s="252"/>
      <c r="J30" s="253"/>
      <c r="K30" s="1147" t="s">
        <v>479</v>
      </c>
      <c r="L30" s="254"/>
      <c r="M30" s="255" t="s">
        <v>480</v>
      </c>
      <c r="N30" s="256"/>
    </row>
    <row r="31" spans="1:16" x14ac:dyDescent="0.15">
      <c r="A31" s="248"/>
      <c r="B31" s="244"/>
      <c r="C31" s="244"/>
      <c r="D31" s="244"/>
      <c r="E31" s="244"/>
      <c r="F31" s="244"/>
      <c r="G31" s="257"/>
      <c r="H31" s="258"/>
      <c r="I31" s="258"/>
      <c r="J31" s="259"/>
      <c r="K31" s="1148"/>
      <c r="L31" s="260" t="s">
        <v>481</v>
      </c>
      <c r="M31" s="261" t="s">
        <v>482</v>
      </c>
      <c r="N31" s="262" t="s">
        <v>483</v>
      </c>
    </row>
    <row r="32" spans="1:16" ht="27" customHeight="1" x14ac:dyDescent="0.15">
      <c r="A32" s="248"/>
      <c r="B32" s="244"/>
      <c r="C32" s="244"/>
      <c r="D32" s="244"/>
      <c r="E32" s="244"/>
      <c r="F32" s="244"/>
      <c r="G32" s="1160" t="s">
        <v>502</v>
      </c>
      <c r="H32" s="1161"/>
      <c r="I32" s="1161"/>
      <c r="J32" s="1162"/>
      <c r="K32" s="294">
        <v>342081</v>
      </c>
      <c r="L32" s="294">
        <v>71640</v>
      </c>
      <c r="M32" s="295">
        <v>137219</v>
      </c>
      <c r="N32" s="296">
        <v>-47.8</v>
      </c>
    </row>
    <row r="33" spans="1:16" ht="13.5" customHeight="1" x14ac:dyDescent="0.15">
      <c r="A33" s="248"/>
      <c r="B33" s="244"/>
      <c r="C33" s="244"/>
      <c r="D33" s="244"/>
      <c r="E33" s="244"/>
      <c r="F33" s="244"/>
      <c r="G33" s="1160" t="s">
        <v>503</v>
      </c>
      <c r="H33" s="1161"/>
      <c r="I33" s="1161"/>
      <c r="J33" s="1162"/>
      <c r="K33" s="294" t="s">
        <v>489</v>
      </c>
      <c r="L33" s="294" t="s">
        <v>489</v>
      </c>
      <c r="M33" s="295" t="s">
        <v>489</v>
      </c>
      <c r="N33" s="296" t="s">
        <v>489</v>
      </c>
    </row>
    <row r="34" spans="1:16" ht="27" customHeight="1" x14ac:dyDescent="0.15">
      <c r="A34" s="248"/>
      <c r="B34" s="244"/>
      <c r="C34" s="244"/>
      <c r="D34" s="244"/>
      <c r="E34" s="244"/>
      <c r="F34" s="244"/>
      <c r="G34" s="1160" t="s">
        <v>504</v>
      </c>
      <c r="H34" s="1161"/>
      <c r="I34" s="1161"/>
      <c r="J34" s="1162"/>
      <c r="K34" s="294" t="s">
        <v>489</v>
      </c>
      <c r="L34" s="294" t="s">
        <v>489</v>
      </c>
      <c r="M34" s="295">
        <v>4</v>
      </c>
      <c r="N34" s="296" t="s">
        <v>489</v>
      </c>
    </row>
    <row r="35" spans="1:16" ht="27" customHeight="1" x14ac:dyDescent="0.15">
      <c r="A35" s="248"/>
      <c r="B35" s="244"/>
      <c r="C35" s="244"/>
      <c r="D35" s="244"/>
      <c r="E35" s="244"/>
      <c r="F35" s="244"/>
      <c r="G35" s="1160" t="s">
        <v>505</v>
      </c>
      <c r="H35" s="1161"/>
      <c r="I35" s="1161"/>
      <c r="J35" s="1162"/>
      <c r="K35" s="294">
        <v>31457</v>
      </c>
      <c r="L35" s="294">
        <v>6588</v>
      </c>
      <c r="M35" s="295">
        <v>30414</v>
      </c>
      <c r="N35" s="296">
        <v>-78.3</v>
      </c>
    </row>
    <row r="36" spans="1:16" ht="27" customHeight="1" x14ac:dyDescent="0.15">
      <c r="A36" s="248"/>
      <c r="B36" s="244"/>
      <c r="C36" s="244"/>
      <c r="D36" s="244"/>
      <c r="E36" s="244"/>
      <c r="F36" s="244"/>
      <c r="G36" s="1160" t="s">
        <v>506</v>
      </c>
      <c r="H36" s="1161"/>
      <c r="I36" s="1161"/>
      <c r="J36" s="1162"/>
      <c r="K36" s="294">
        <v>29287</v>
      </c>
      <c r="L36" s="294">
        <v>6133</v>
      </c>
      <c r="M36" s="295">
        <v>5195</v>
      </c>
      <c r="N36" s="296">
        <v>18.100000000000001</v>
      </c>
    </row>
    <row r="37" spans="1:16" ht="13.5" customHeight="1" x14ac:dyDescent="0.15">
      <c r="A37" s="248"/>
      <c r="B37" s="244"/>
      <c r="C37" s="244"/>
      <c r="D37" s="244"/>
      <c r="E37" s="244"/>
      <c r="F37" s="244"/>
      <c r="G37" s="1160" t="s">
        <v>507</v>
      </c>
      <c r="H37" s="1161"/>
      <c r="I37" s="1161"/>
      <c r="J37" s="1162"/>
      <c r="K37" s="294">
        <v>13727</v>
      </c>
      <c r="L37" s="294">
        <v>2875</v>
      </c>
      <c r="M37" s="295">
        <v>2257</v>
      </c>
      <c r="N37" s="296">
        <v>27.4</v>
      </c>
    </row>
    <row r="38" spans="1:16" ht="27" customHeight="1" x14ac:dyDescent="0.15">
      <c r="A38" s="248"/>
      <c r="B38" s="244"/>
      <c r="C38" s="244"/>
      <c r="D38" s="244"/>
      <c r="E38" s="244"/>
      <c r="F38" s="244"/>
      <c r="G38" s="1163" t="s">
        <v>508</v>
      </c>
      <c r="H38" s="1164"/>
      <c r="I38" s="1164"/>
      <c r="J38" s="1165"/>
      <c r="K38" s="297" t="s">
        <v>489</v>
      </c>
      <c r="L38" s="297" t="s">
        <v>489</v>
      </c>
      <c r="M38" s="298">
        <v>40</v>
      </c>
      <c r="N38" s="299" t="s">
        <v>489</v>
      </c>
      <c r="O38" s="293"/>
    </row>
    <row r="39" spans="1:16" x14ac:dyDescent="0.15">
      <c r="A39" s="248"/>
      <c r="B39" s="244"/>
      <c r="C39" s="244"/>
      <c r="D39" s="244"/>
      <c r="E39" s="244"/>
      <c r="F39" s="244"/>
      <c r="G39" s="1163" t="s">
        <v>509</v>
      </c>
      <c r="H39" s="1164"/>
      <c r="I39" s="1164"/>
      <c r="J39" s="1165"/>
      <c r="K39" s="300">
        <v>-5037</v>
      </c>
      <c r="L39" s="300">
        <v>-1055</v>
      </c>
      <c r="M39" s="301">
        <v>-7960</v>
      </c>
      <c r="N39" s="302">
        <v>-86.7</v>
      </c>
      <c r="O39" s="293"/>
    </row>
    <row r="40" spans="1:16" ht="27" customHeight="1" x14ac:dyDescent="0.15">
      <c r="A40" s="248"/>
      <c r="B40" s="244"/>
      <c r="C40" s="244"/>
      <c r="D40" s="244"/>
      <c r="E40" s="244"/>
      <c r="F40" s="244"/>
      <c r="G40" s="1160" t="s">
        <v>510</v>
      </c>
      <c r="H40" s="1161"/>
      <c r="I40" s="1161"/>
      <c r="J40" s="1162"/>
      <c r="K40" s="300">
        <v>-305361</v>
      </c>
      <c r="L40" s="300">
        <v>-63950</v>
      </c>
      <c r="M40" s="301">
        <v>-124831</v>
      </c>
      <c r="N40" s="302">
        <v>-48.8</v>
      </c>
      <c r="O40" s="293"/>
    </row>
    <row r="41" spans="1:16" x14ac:dyDescent="0.15">
      <c r="A41" s="248"/>
      <c r="B41" s="244"/>
      <c r="C41" s="244"/>
      <c r="D41" s="244"/>
      <c r="E41" s="244"/>
      <c r="F41" s="244"/>
      <c r="G41" s="1166" t="s">
        <v>278</v>
      </c>
      <c r="H41" s="1167"/>
      <c r="I41" s="1167"/>
      <c r="J41" s="1168"/>
      <c r="K41" s="294">
        <v>106154</v>
      </c>
      <c r="L41" s="300">
        <v>22231</v>
      </c>
      <c r="M41" s="301">
        <v>42339</v>
      </c>
      <c r="N41" s="302">
        <v>-47.5</v>
      </c>
      <c r="O41" s="293"/>
    </row>
    <row r="42" spans="1:16" x14ac:dyDescent="0.15">
      <c r="A42" s="248"/>
      <c r="B42" s="244"/>
      <c r="C42" s="244"/>
      <c r="D42" s="244"/>
      <c r="E42" s="244"/>
      <c r="F42" s="244"/>
      <c r="G42" s="303" t="s">
        <v>511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513</v>
      </c>
      <c r="H48" s="308"/>
      <c r="I48" s="308"/>
      <c r="J48" s="308"/>
      <c r="K48" s="308"/>
      <c r="L48" s="308"/>
      <c r="M48" s="309"/>
      <c r="N48" s="308"/>
    </row>
    <row r="49" spans="1:14" ht="13.5" customHeight="1" x14ac:dyDescent="0.15">
      <c r="A49" s="248"/>
      <c r="B49" s="244"/>
      <c r="C49" s="244"/>
      <c r="D49" s="244"/>
      <c r="E49" s="244"/>
      <c r="F49" s="244"/>
      <c r="G49" s="310"/>
      <c r="H49" s="311"/>
      <c r="I49" s="1155" t="s">
        <v>479</v>
      </c>
      <c r="J49" s="1157" t="s">
        <v>514</v>
      </c>
      <c r="K49" s="1158"/>
      <c r="L49" s="1158"/>
      <c r="M49" s="1158"/>
      <c r="N49" s="1159"/>
    </row>
    <row r="50" spans="1:14" x14ac:dyDescent="0.15">
      <c r="A50" s="248"/>
      <c r="B50" s="244"/>
      <c r="C50" s="244"/>
      <c r="D50" s="244"/>
      <c r="E50" s="244"/>
      <c r="F50" s="244"/>
      <c r="G50" s="312"/>
      <c r="H50" s="313"/>
      <c r="I50" s="1156"/>
      <c r="J50" s="314" t="s">
        <v>515</v>
      </c>
      <c r="K50" s="315" t="s">
        <v>516</v>
      </c>
      <c r="L50" s="316" t="s">
        <v>517</v>
      </c>
      <c r="M50" s="317" t="s">
        <v>518</v>
      </c>
      <c r="N50" s="318" t="s">
        <v>519</v>
      </c>
    </row>
    <row r="51" spans="1:14" x14ac:dyDescent="0.15">
      <c r="A51" s="248"/>
      <c r="B51" s="244"/>
      <c r="C51" s="244"/>
      <c r="D51" s="244"/>
      <c r="E51" s="244"/>
      <c r="F51" s="244"/>
      <c r="G51" s="310" t="s">
        <v>520</v>
      </c>
      <c r="H51" s="311"/>
      <c r="I51" s="319">
        <v>783450</v>
      </c>
      <c r="J51" s="320">
        <v>154618</v>
      </c>
      <c r="K51" s="321">
        <v>9.3000000000000007</v>
      </c>
      <c r="L51" s="322">
        <v>216155</v>
      </c>
      <c r="M51" s="323">
        <v>12.3</v>
      </c>
      <c r="N51" s="324">
        <v>-3</v>
      </c>
    </row>
    <row r="52" spans="1:14" x14ac:dyDescent="0.15">
      <c r="A52" s="248"/>
      <c r="B52" s="244"/>
      <c r="C52" s="244"/>
      <c r="D52" s="244"/>
      <c r="E52" s="244"/>
      <c r="F52" s="244"/>
      <c r="G52" s="325"/>
      <c r="H52" s="326" t="s">
        <v>521</v>
      </c>
      <c r="I52" s="327">
        <v>270041</v>
      </c>
      <c r="J52" s="328">
        <v>53294</v>
      </c>
      <c r="K52" s="329">
        <v>-35.9</v>
      </c>
      <c r="L52" s="330">
        <v>108827</v>
      </c>
      <c r="M52" s="331">
        <v>32.299999999999997</v>
      </c>
      <c r="N52" s="332">
        <v>-68.2</v>
      </c>
    </row>
    <row r="53" spans="1:14" x14ac:dyDescent="0.15">
      <c r="A53" s="248"/>
      <c r="B53" s="244"/>
      <c r="C53" s="244"/>
      <c r="D53" s="244"/>
      <c r="E53" s="244"/>
      <c r="F53" s="244"/>
      <c r="G53" s="310" t="s">
        <v>522</v>
      </c>
      <c r="H53" s="311"/>
      <c r="I53" s="319">
        <v>212146</v>
      </c>
      <c r="J53" s="320">
        <v>42336</v>
      </c>
      <c r="K53" s="321">
        <v>-72.599999999999994</v>
      </c>
      <c r="L53" s="322">
        <v>228305</v>
      </c>
      <c r="M53" s="323">
        <v>5.6</v>
      </c>
      <c r="N53" s="324">
        <v>-78.2</v>
      </c>
    </row>
    <row r="54" spans="1:14" x14ac:dyDescent="0.15">
      <c r="A54" s="248"/>
      <c r="B54" s="244"/>
      <c r="C54" s="244"/>
      <c r="D54" s="244"/>
      <c r="E54" s="244"/>
      <c r="F54" s="244"/>
      <c r="G54" s="325"/>
      <c r="H54" s="326" t="s">
        <v>521</v>
      </c>
      <c r="I54" s="327">
        <v>134206</v>
      </c>
      <c r="J54" s="328">
        <v>26782</v>
      </c>
      <c r="K54" s="329">
        <v>-49.7</v>
      </c>
      <c r="L54" s="330">
        <v>86611</v>
      </c>
      <c r="M54" s="331">
        <v>-20.399999999999999</v>
      </c>
      <c r="N54" s="332">
        <v>-29.3</v>
      </c>
    </row>
    <row r="55" spans="1:14" x14ac:dyDescent="0.15">
      <c r="A55" s="248"/>
      <c r="B55" s="244"/>
      <c r="C55" s="244"/>
      <c r="D55" s="244"/>
      <c r="E55" s="244"/>
      <c r="F55" s="244"/>
      <c r="G55" s="310" t="s">
        <v>523</v>
      </c>
      <c r="H55" s="311"/>
      <c r="I55" s="319">
        <v>835895</v>
      </c>
      <c r="J55" s="320">
        <v>168358</v>
      </c>
      <c r="K55" s="321">
        <v>297.7</v>
      </c>
      <c r="L55" s="322">
        <v>316331</v>
      </c>
      <c r="M55" s="323">
        <v>38.6</v>
      </c>
      <c r="N55" s="324">
        <v>259.10000000000002</v>
      </c>
    </row>
    <row r="56" spans="1:14" x14ac:dyDescent="0.15">
      <c r="A56" s="248"/>
      <c r="B56" s="244"/>
      <c r="C56" s="244"/>
      <c r="D56" s="244"/>
      <c r="E56" s="244"/>
      <c r="F56" s="244"/>
      <c r="G56" s="325"/>
      <c r="H56" s="326" t="s">
        <v>521</v>
      </c>
      <c r="I56" s="327">
        <v>435641</v>
      </c>
      <c r="J56" s="328">
        <v>87742</v>
      </c>
      <c r="K56" s="329">
        <v>227.6</v>
      </c>
      <c r="L56" s="330">
        <v>106387</v>
      </c>
      <c r="M56" s="331">
        <v>22.8</v>
      </c>
      <c r="N56" s="332">
        <v>204.8</v>
      </c>
    </row>
    <row r="57" spans="1:14" x14ac:dyDescent="0.15">
      <c r="A57" s="248"/>
      <c r="B57" s="244"/>
      <c r="C57" s="244"/>
      <c r="D57" s="244"/>
      <c r="E57" s="244"/>
      <c r="F57" s="244"/>
      <c r="G57" s="310" t="s">
        <v>524</v>
      </c>
      <c r="H57" s="311"/>
      <c r="I57" s="319">
        <v>885926</v>
      </c>
      <c r="J57" s="320">
        <v>183346</v>
      </c>
      <c r="K57" s="321">
        <v>8.9</v>
      </c>
      <c r="L57" s="322">
        <v>333013</v>
      </c>
      <c r="M57" s="323">
        <v>5.3</v>
      </c>
      <c r="N57" s="324">
        <v>3.6</v>
      </c>
    </row>
    <row r="58" spans="1:14" x14ac:dyDescent="0.15">
      <c r="A58" s="248"/>
      <c r="B58" s="244"/>
      <c r="C58" s="244"/>
      <c r="D58" s="244"/>
      <c r="E58" s="244"/>
      <c r="F58" s="244"/>
      <c r="G58" s="325"/>
      <c r="H58" s="326" t="s">
        <v>521</v>
      </c>
      <c r="I58" s="327">
        <v>741180</v>
      </c>
      <c r="J58" s="328">
        <v>153390</v>
      </c>
      <c r="K58" s="329">
        <v>74.8</v>
      </c>
      <c r="L58" s="330">
        <v>126732</v>
      </c>
      <c r="M58" s="331">
        <v>19.100000000000001</v>
      </c>
      <c r="N58" s="332">
        <v>55.7</v>
      </c>
    </row>
    <row r="59" spans="1:14" x14ac:dyDescent="0.15">
      <c r="A59" s="248"/>
      <c r="B59" s="244"/>
      <c r="C59" s="244"/>
      <c r="D59" s="244"/>
      <c r="E59" s="244"/>
      <c r="F59" s="244"/>
      <c r="G59" s="310" t="s">
        <v>525</v>
      </c>
      <c r="H59" s="311"/>
      <c r="I59" s="319">
        <v>1596191</v>
      </c>
      <c r="J59" s="320">
        <v>334281</v>
      </c>
      <c r="K59" s="321">
        <v>82.3</v>
      </c>
      <c r="L59" s="322">
        <v>280458</v>
      </c>
      <c r="M59" s="323">
        <v>-15.8</v>
      </c>
      <c r="N59" s="324">
        <v>98.1</v>
      </c>
    </row>
    <row r="60" spans="1:14" x14ac:dyDescent="0.15">
      <c r="A60" s="248"/>
      <c r="B60" s="244"/>
      <c r="C60" s="244"/>
      <c r="D60" s="244"/>
      <c r="E60" s="244"/>
      <c r="F60" s="244"/>
      <c r="G60" s="325"/>
      <c r="H60" s="326" t="s">
        <v>521</v>
      </c>
      <c r="I60" s="333">
        <v>1406433</v>
      </c>
      <c r="J60" s="328">
        <v>294541</v>
      </c>
      <c r="K60" s="329">
        <v>92</v>
      </c>
      <c r="L60" s="330">
        <v>127286</v>
      </c>
      <c r="M60" s="331">
        <v>0.4</v>
      </c>
      <c r="N60" s="332">
        <v>91.6</v>
      </c>
    </row>
    <row r="61" spans="1:14" x14ac:dyDescent="0.15">
      <c r="A61" s="248"/>
      <c r="B61" s="244"/>
      <c r="C61" s="244"/>
      <c r="D61" s="244"/>
      <c r="E61" s="244"/>
      <c r="F61" s="244"/>
      <c r="G61" s="310" t="s">
        <v>526</v>
      </c>
      <c r="H61" s="334"/>
      <c r="I61" s="335">
        <v>862722</v>
      </c>
      <c r="J61" s="336">
        <v>176588</v>
      </c>
      <c r="K61" s="337">
        <v>65.099999999999994</v>
      </c>
      <c r="L61" s="338">
        <v>274852</v>
      </c>
      <c r="M61" s="339">
        <v>9.1999999999999993</v>
      </c>
      <c r="N61" s="324">
        <v>55.9</v>
      </c>
    </row>
    <row r="62" spans="1:14" x14ac:dyDescent="0.15">
      <c r="A62" s="248"/>
      <c r="B62" s="244"/>
      <c r="C62" s="244"/>
      <c r="D62" s="244"/>
      <c r="E62" s="244"/>
      <c r="F62" s="244"/>
      <c r="G62" s="325"/>
      <c r="H62" s="326" t="s">
        <v>521</v>
      </c>
      <c r="I62" s="327">
        <v>597500</v>
      </c>
      <c r="J62" s="328">
        <v>123150</v>
      </c>
      <c r="K62" s="329">
        <v>61.8</v>
      </c>
      <c r="L62" s="330">
        <v>111169</v>
      </c>
      <c r="M62" s="331">
        <v>10.8</v>
      </c>
      <c r="N62" s="332">
        <v>51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69" t="s">
        <v>3</v>
      </c>
      <c r="D47" s="1169"/>
      <c r="E47" s="1170"/>
      <c r="F47" s="11">
        <v>24.45</v>
      </c>
      <c r="G47" s="12">
        <v>30.95</v>
      </c>
      <c r="H47" s="12">
        <v>44.34</v>
      </c>
      <c r="I47" s="12">
        <v>60.67</v>
      </c>
      <c r="J47" s="13">
        <v>75.81</v>
      </c>
    </row>
    <row r="48" spans="2:10" ht="57.75" customHeight="1" x14ac:dyDescent="0.15">
      <c r="B48" s="14"/>
      <c r="C48" s="1171" t="s">
        <v>4</v>
      </c>
      <c r="D48" s="1171"/>
      <c r="E48" s="1172"/>
      <c r="F48" s="15">
        <v>4.01</v>
      </c>
      <c r="G48" s="16">
        <v>3.15</v>
      </c>
      <c r="H48" s="16">
        <v>4.3099999999999996</v>
      </c>
      <c r="I48" s="16">
        <v>2.39</v>
      </c>
      <c r="J48" s="17">
        <v>1.35</v>
      </c>
    </row>
    <row r="49" spans="2:10" ht="57.75" customHeight="1" thickBot="1" x14ac:dyDescent="0.2">
      <c r="B49" s="18"/>
      <c r="C49" s="1173" t="s">
        <v>5</v>
      </c>
      <c r="D49" s="1173"/>
      <c r="E49" s="1174"/>
      <c r="F49" s="19">
        <v>4.6100000000000003</v>
      </c>
      <c r="G49" s="20">
        <v>5.42</v>
      </c>
      <c r="H49" s="20">
        <v>13.44</v>
      </c>
      <c r="I49" s="20">
        <v>11.08</v>
      </c>
      <c r="J49" s="21">
        <v>14.14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データシート</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2017-02-23T01:50:19Z</cp:lastPrinted>
  <dcterms:created xsi:type="dcterms:W3CDTF">2017-02-15T15:16:48Z</dcterms:created>
  <dcterms:modified xsi:type="dcterms:W3CDTF">2017-05-17T05:37:00Z</dcterms:modified>
</cp:coreProperties>
</file>