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970" windowHeight="6255" tabRatio="717"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35" i="9"/>
  <c r="CO34" i="9"/>
  <c r="CO35" i="9" s="1"/>
  <c r="BW34" i="9"/>
  <c r="BW35" i="9" s="1"/>
  <c r="BW36" i="9" s="1"/>
  <c r="BW37" i="9" s="1"/>
  <c r="BW38" i="9" s="1"/>
  <c r="BW39" i="9" s="1"/>
  <c r="BW40" i="9" s="1"/>
  <c r="BW41" i="9" s="1"/>
  <c r="BW42"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<sst xmlns="http://schemas.openxmlformats.org/spreadsheetml/2006/main" count="1031" uniqueCount="561">
  <si>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</si>
  <si>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</si>
  <si>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</si>
  <si>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</si>
  <si>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</si>
  <si>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</si>
  <si>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</si>
  <si>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</si>
  <si>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</si>
  <si>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</si>
  <si>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</si>
  <si>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</si>
  <si>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</si>
  <si>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</si>
  <si>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</si>
  <si>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</si>
  <si>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</si>
  <si>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</si>
  <si>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</si>
  <si>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</si>
  <si>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</si>
  <si>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</si>
  <si>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</si>
  <si>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</si>
  <si>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</si>
  <si>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</si>
  <si>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</si>
  <si>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</si>
  <si>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</si>
  <si>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</si>
  <si>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</si>
  <si>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</si>
  <si>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</si>
  <si>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</si>
  <si>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</si>
  <si>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</si>
  <si>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</si>
  <si>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</si>
  <si>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</si>
  <si>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</si>
  <si>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</si>
  <si>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</si>
  <si>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</si>
  <si>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</si>
  <si>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</si>
  <si>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</si>
  <si>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</si>
  <si>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</si>
  <si>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</si>
  <si>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</si>
  <si>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</si>
  <si>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</si>
  <si>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</si>
  <si>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</si>
  <si>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</si>
  <si>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</si>
  <si>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</si>
  <si>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</si>
  <si>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</si>
  <si>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</si>
  <si>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</si>
  <si>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</si>
  <si>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</si>
  <si>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</si>
  <si>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</si>
  <si>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</si>
  <si>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</si>
  <si>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</si>
  <si>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</si>
  <si>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</si>
  <si>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</si>
  <si>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</si>
  <si>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</si>
  <si>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</si>
  <si>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</si>
  <si>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</si>
  <si>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</si>
  <si>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</si>
  <si>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</si>
  <si>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</si>
  <si>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</si>
  <si>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</si>
  <si>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</si>
  <si>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</si>
  <si>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</si>
  <si>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</si>
  <si>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</si>
  <si>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</si>
  <si>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</si>
  <si>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</si>
  <si>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</si>
  <si>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</si>
  <si>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</si>
  <si>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</si>
  <si>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</si>
  <si>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</si>
  <si>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</si>
  <si>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</si>
  <si>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</si>
  <si>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</si>
  <si>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</si>
  <si>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</si>
  <si>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</si>
  <si>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</si>
  <si>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</si>
  <si>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</si>
  <si>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</si>
  <si>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</si>
  <si>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</si>
  <si>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</si>
  <si>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</si>
  <si>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</si>
  <si>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</si>
  <si>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</si>
  <si>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</si>
  <si>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</si>
  <si>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</si>
  <si>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</si>
  <si>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</si>
  <si>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</si>
  <si>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</si>
  <si>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</si>
  <si>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</si>
  <si>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</si>
  <si>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</si>
  <si>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</si>
  <si>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</si>
  <si>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</si>
  <si>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</si>
  <si>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</si>
  <si>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</si>
  <si>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</si>
  <si>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</si>
  <si>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</si>
  <si>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</si>
  <si>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</si>
  <si>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</si>
  <si>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</si>
  <si>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</si>
  <si>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</si>
  <si>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</si>
  <si>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</si>
  <si>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</si>
  <si>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</si>
  <si>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</si>
  <si>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</si>
  <si>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</si>
  <si>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</si>
  <si>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</si>
  <si>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</si>
  <si>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</si>
  <si>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</si>
  <si>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</si>
  <si>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</si>
  <si>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</si>
  <si>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</si>
  <si>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</si>
  <si>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</si>
  <si>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</si>
  <si>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</si>
  <si>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</si>
  <si>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</si>
  <si>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</si>
  <si>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</si>
  <si>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</si>
  <si>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</si>
  <si>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</si>
  <si>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</si>
  <si>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</si>
  <si>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</si>
  <si>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</si>
  <si>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</si>
  <si>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</si>
  <si>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</si>
  <si>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</si>
  <si>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</si>
  <si>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</si>
  <si>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</si>
  <si>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</si>
  <si>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</si>
  <si>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</si>
  <si>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</si>
  <si>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</si>
  <si>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</si>
  <si>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</si>
  <si>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</si>
  <si>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</si>
  <si>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</si>
  <si>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</si>
  <si>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</si>
  <si>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</si>
  <si>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</si>
  <si>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青森県東北町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</si>
  <si>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</si>
  <si>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</si>
  <si>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</si>
  <si>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</si>
  <si>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</si>
  <si>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</si>
  <si>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</si>
  <si>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</si>
  <si>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</si>
  <si>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</si>
  <si>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</si>
  <si>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</si>
  <si>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</si>
  <si>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</si>
  <si>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</si>
  <si>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</si>
  <si>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</si>
  <si>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</si>
  <si>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</si>
  <si>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</si>
  <si>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</si>
  <si>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</si>
  <si>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</si>
  <si>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</si>
  <si>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</si>
  <si>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</si>
  <si>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</si>
  <si>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</si>
  <si>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</si>
  <si>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</si>
  <si>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</si>
  <si>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</si>
  <si>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</si>
  <si>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</si>
  <si>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</si>
  <si>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</si>
  <si>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</si>
  <si>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</si>
  <si>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</si>
  <si>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</si>
  <si>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</si>
  <si>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</si>
  <si>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</si>
  <si>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</si>
  <si>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</si>
  <si>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</si>
  <si>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</si>
  <si>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</si>
  <si>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</si>
  <si>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</si>
  <si>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</si>
  <si>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</si>
  <si>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</si>
  <si>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</si>
  <si>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</si>
  <si>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</si>
  <si>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</si>
  <si>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</si>
  <si>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</si>
  <si>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</si>
  <si>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</si>
  <si>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</si>
  <si>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</si>
  <si>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</si>
  <si>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</si>
  <si>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</si>
  <si>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</si>
  <si>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</si>
  <si>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</si>
  <si>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</si>
  <si>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</si>
  <si>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</si>
  <si>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</si>
  <si>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</si>
  <si>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</si>
  <si>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</si>
  <si>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</si>
  <si>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</si>
  <si>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</si>
  <si>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</si>
  <si>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</si>
  <si>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</si>
  <si>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</si>
  <si>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</si>
  <si>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</si>
  <si>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</si>
  <si>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</si>
  <si>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</si>
  <si>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</si>
  <si>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</si>
  <si>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</si>
  <si>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</si>
  <si>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</si>
  <si>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</si>
  <si>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</si>
  <si>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</si>
  <si>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</si>
  <si>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</si>
  <si>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</si>
  <si>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</si>
  <si>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</si>
  <si>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</si>
  <si>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</si>
  <si>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</si>
  <si>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</si>
  <si>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</si>
  <si>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</si>
  <si>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</si>
  <si>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</si>
  <si>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</si>
  <si>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</si>
  <si>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</si>
  <si>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</si>
  <si>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</si>
  <si>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</si>
  <si>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</si>
  <si>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</si>
  <si>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</si>
  <si>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</si>
  <si>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</si>
  <si>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</si>
  <si>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</si>
  <si>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</si>
  <si>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</si>
  <si>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</si>
  <si>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</si>
  <si>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</si>
  <si>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</si>
  <si>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</si>
  <si>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</si>
  <si>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</si>
  <si>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</si>
  <si>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</si>
  <si>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</si>
  <si>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</si>
  <si>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</si>
  <si>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</si>
  <si>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</si>
  <si>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</si>
  <si>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</si>
  <si>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</si>
  <si>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</si>
  <si>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</si>
  <si>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</si>
  <si>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</si>
  <si>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</si>
  <si>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</si>
  <si>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青森県東北町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</si>
  <si>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</si>
  <si>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</si>
  <si>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</si>
  <si>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</si>
  <si>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</si>
  <si>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</si>
  <si>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</si>
  <si>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</si>
  <si>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</si>
  <si>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</si>
  <si>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</si>
  <si>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</si>
  <si>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</si>
  <si>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</si>
  <si>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</si>
  <si>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</si>
  <si>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</si>
  <si>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</si>
  <si>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</si>
  <si>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</si>
  <si>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</si>
  <si>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</si>
  <si>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</si>
  <si>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</si>
  <si>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</si>
  <si>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</si>
  <si>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</si>
  <si>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</si>
  <si>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</si>
  <si>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</si>
  <si>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</si>
  <si>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</si>
  <si>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</si>
  <si>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</si>
  <si>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</si>
  <si>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</si>
  <si>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</si>
  <si>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東北町上水道事業会計</t>
    <phoneticPr fontId="5"/>
  </si>
  <si>
    <t>法適用企業</t>
    <phoneticPr fontId="5"/>
  </si>
  <si>
    <t>東北町簡易水道事業特別会計</t>
    <phoneticPr fontId="5"/>
  </si>
  <si>
    <t>法非適用企業</t>
    <phoneticPr fontId="5"/>
  </si>
  <si>
    <t>東北町公共下水道事業特別会計</t>
    <phoneticPr fontId="5"/>
  </si>
  <si>
    <t>東北町農業集落排水事業特別会計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</si>
  <si>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</si>
  <si>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</si>
  <si>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</si>
  <si>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</si>
  <si>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</si>
  <si>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</si>
  <si>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</si>
  <si>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</si>
  <si>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</si>
  <si>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</si>
  <si>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</si>
  <si>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</si>
  <si>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</si>
  <si>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</si>
  <si>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</si>
  <si>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</si>
  <si>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</si>
  <si>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</si>
  <si>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</si>
  <si>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</si>
  <si>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</si>
  <si>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</si>
  <si>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</si>
  <si>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</si>
  <si>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</si>
  <si>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</si>
  <si>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</si>
  <si>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</si>
  <si>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</si>
  <si>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</si>
  <si>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</si>
  <si>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</si>
  <si>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</si>
  <si>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</si>
  <si>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</si>
  <si>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</si>
  <si>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</si>
  <si>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</si>
  <si>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</si>
  <si>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</si>
  <si>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</si>
  <si>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</si>
  <si>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</si>
  <si>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</si>
  <si>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</si>
  <si>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</si>
  <si>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</si>
  <si>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</si>
  <si>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</si>
  <si>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</si>
  <si>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</si>
  <si>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</si>
  <si>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</si>
  <si>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</si>
  <si>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</si>
  <si>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東北町農業集落排水事業特別会計</t>
    <phoneticPr fontId="5"/>
  </si>
  <si>
    <t>-</t>
    <phoneticPr fontId="5"/>
  </si>
  <si>
    <t>将来負担比率（(Ｅ)－(Ｆ)）／（(Ｃ)－(Ｄ)）×１００</t>
    <rPh sb="0" eb="2">
      <t>ショウライ</t>
    </rPh>
    <rPh sb="2" eb="4">
      <t>フタン</t>
    </rPh>
    <rPh sb="4" eb="6">
      <t>ヒリツ</t>
    </rPh>
    <phoneticPr fontId="5"/>
  </si>
  <si>
    <t>東北町上水道事業会計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</si>
  <si>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</si>
  <si>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</si>
  <si>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</si>
  <si>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</si>
  <si>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</si>
  <si>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</si>
  <si>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</si>
  <si>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</si>
  <si>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</si>
  <si>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</si>
  <si>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</si>
  <si>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</si>
  <si>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</si>
  <si>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</si>
  <si>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</si>
  <si>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</si>
  <si>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</si>
  <si>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</si>
  <si>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</si>
  <si>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</si>
  <si>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</si>
  <si>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</si>
  <si>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</si>
  <si>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</si>
  <si>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</si>
  <si>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</si>
  <si>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</si>
  <si>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</si>
  <si>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</si>
  <si>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</si>
  <si>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</si>
  <si>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</si>
  <si>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</si>
  <si>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</si>
  <si>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</si>
  <si>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</si>
  <si>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</si>
  <si>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</si>
  <si>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</si>
  <si>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</si>
  <si>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</si>
  <si>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</si>
  <si>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</si>
  <si>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</si>
  <si>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</si>
  <si>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</si>
  <si>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</si>
  <si>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</si>
  <si>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</si>
  <si>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</si>
  <si>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</si>
  <si>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</si>
  <si>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</si>
  <si>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</si>
  <si>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</si>
  <si>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</si>
  <si>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</si>
  <si>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</si>
  <si>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</si>
  <si>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</si>
  <si>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</si>
  <si>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</si>
  <si>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</si>
  <si>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</si>
  <si>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</si>
  <si>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</si>
  <si>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</si>
  <si>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</si>
  <si>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</si>
  <si>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</si>
  <si>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</si>
  <si>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</si>
  <si>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</si>
  <si>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</si>
  <si>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</si>
  <si>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</si>
  <si>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</si>
  <si>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</si>
  <si>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</si>
  <si>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</si>
  <si>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</si>
  <si>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3.17</t>
  </si>
  <si>
    <t>一般会計</t>
  </si>
  <si>
    <t>東北町上水道事業会計</t>
  </si>
  <si>
    <t>東北町介護保険特別会計</t>
  </si>
  <si>
    <t>東北町国民健康保険事業特別会計</t>
  </si>
  <si>
    <t>東北町公共下水道事業特別会計</t>
  </si>
  <si>
    <t>東北町簡易水道事業特別会計</t>
  </si>
  <si>
    <t>東北町農業集落排水事業特別会計</t>
  </si>
  <si>
    <t>東北町後期高齢者医療特別会計</t>
  </si>
  <si>
    <t>その他会計（赤字）</t>
  </si>
  <si>
    <t>その他会計（黒字）</t>
  </si>
  <si>
    <t>中部上北広域事業組合</t>
    <rPh sb="0" eb="2">
      <t>チュウブ</t>
    </rPh>
    <rPh sb="2" eb="4">
      <t>カミキタ</t>
    </rPh>
    <rPh sb="4" eb="6">
      <t>コウイキ</t>
    </rPh>
    <rPh sb="6" eb="8">
      <t>ジギョウ</t>
    </rPh>
    <rPh sb="8" eb="10">
      <t>クミアイ</t>
    </rPh>
    <phoneticPr fontId="2"/>
  </si>
  <si>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</si>
  <si>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</si>
  <si>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</si>
  <si>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</si>
  <si>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</si>
  <si>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</si>
  <si>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</si>
  <si>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</si>
  <si>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</si>
  <si>
    <t>-</t>
    <phoneticPr fontId="2"/>
  </si>
  <si>
    <t>東北町土地開発公社</t>
    <rPh sb="0" eb="2">
      <t>トウホク</t>
    </rPh>
    <rPh sb="2" eb="3">
      <t>マチ</t>
    </rPh>
    <rPh sb="3" eb="5">
      <t>トチ</t>
    </rPh>
    <rPh sb="5" eb="7">
      <t>カイハツ</t>
    </rPh>
    <rPh sb="7" eb="9">
      <t>コウシャ</t>
    </rPh>
    <phoneticPr fontId="2"/>
  </si>
  <si>
    <t>株式会社おがわら湖</t>
    <rPh sb="0" eb="4">
      <t>カブシキガイシャ</t>
    </rPh>
    <rPh sb="8" eb="9">
      <t>ミズウミ</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</si>
  <si>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</si>
  <si>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</si>
  <si>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</si>
  <si>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</si>
  <si>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</si>
  <si>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</si>
  <si>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</si>
  <si>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</si>
  <si>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</si>
  <si>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</si>
  <si>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</si>
  <si>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</si>
  <si>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実質公債費比率及び将来負担比率と共に類似団体と比較して高い水準にあるものの、近年減少傾向にある。
これは、平成２１年度より任意繰上償還を継続的に実施していること、また、毎年度の起債新規発行を抑制してきたためである。
今後も減少傾向が続くと想定されるが、以前として類似団体より高い水準で推移していることから、これまで以上に公債費の適正化に取り組んでいく必要がある。</t>
    <rPh sb="1" eb="3">
      <t>ジッシツ</t>
    </rPh>
    <rPh sb="3" eb="6">
      <t>コウサイヒ</t>
    </rPh>
    <rPh sb="6" eb="8">
      <t>ヒリツ</t>
    </rPh>
    <rPh sb="8" eb="9">
      <t>オヨ</t>
    </rPh>
    <rPh sb="10" eb="12">
      <t>ショウライ</t>
    </rPh>
    <rPh sb="12" eb="14">
      <t>フタン</t>
    </rPh>
    <rPh sb="14" eb="16">
      <t>ヒリツ</t>
    </rPh>
    <rPh sb="17" eb="18">
      <t>トモ</t>
    </rPh>
    <rPh sb="19" eb="21">
      <t>ルイジ</t>
    </rPh>
    <rPh sb="21" eb="23">
      <t>ダンタイ</t>
    </rPh>
    <rPh sb="24" eb="26">
      <t>ヒカク</t>
    </rPh>
    <rPh sb="28" eb="29">
      <t>タカ</t>
    </rPh>
    <rPh sb="30" eb="32">
      <t>スイジュン</t>
    </rPh>
    <rPh sb="39" eb="41">
      <t>キンネン</t>
    </rPh>
    <rPh sb="41" eb="43">
      <t>ゲンショウ</t>
    </rPh>
    <rPh sb="43" eb="45">
      <t>ケイコウ</t>
    </rPh>
    <rPh sb="54" eb="56">
      <t>ヘイセイ</t>
    </rPh>
    <rPh sb="58" eb="60">
      <t>ネンド</t>
    </rPh>
    <rPh sb="62" eb="64">
      <t>ニンイ</t>
    </rPh>
    <rPh sb="64" eb="66">
      <t>クリアゲ</t>
    </rPh>
    <rPh sb="66" eb="68">
      <t>ショウカン</t>
    </rPh>
    <rPh sb="69" eb="72">
      <t>ケイゾクテキ</t>
    </rPh>
    <rPh sb="73" eb="75">
      <t>ジッシ</t>
    </rPh>
    <rPh sb="85" eb="88">
      <t>マイネンド</t>
    </rPh>
    <rPh sb="89" eb="91">
      <t>キサイ</t>
    </rPh>
    <rPh sb="91" eb="93">
      <t>シンキ</t>
    </rPh>
    <rPh sb="93" eb="95">
      <t>ハッコウ</t>
    </rPh>
    <rPh sb="96" eb="98">
      <t>ヨクセイ</t>
    </rPh>
    <rPh sb="109" eb="111">
      <t>コンゴ</t>
    </rPh>
    <rPh sb="112" eb="114">
      <t>ゲンショウ</t>
    </rPh>
    <rPh sb="114" eb="116">
      <t>ケイコウ</t>
    </rPh>
    <rPh sb="117" eb="118">
      <t>ツヅ</t>
    </rPh>
    <rPh sb="120" eb="122">
      <t>ソウテイ</t>
    </rPh>
    <rPh sb="127" eb="129">
      <t>イゼン</t>
    </rPh>
    <rPh sb="132" eb="134">
      <t>ルイジ</t>
    </rPh>
    <rPh sb="134" eb="136">
      <t>ダンタイ</t>
    </rPh>
    <rPh sb="138" eb="139">
      <t>タカ</t>
    </rPh>
    <rPh sb="140" eb="142">
      <t>スイジュン</t>
    </rPh>
    <rPh sb="143" eb="145">
      <t>スイイ</t>
    </rPh>
    <rPh sb="158" eb="160">
      <t>イジョウ</t>
    </rPh>
    <rPh sb="161" eb="164">
      <t>コウサイヒ</t>
    </rPh>
    <rPh sb="165" eb="168">
      <t>テキセイカ</t>
    </rPh>
    <rPh sb="169" eb="170">
      <t>ト</t>
    </rPh>
    <rPh sb="171" eb="172">
      <t>ク</t>
    </rPh>
    <rPh sb="176" eb="17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</si>
</sst>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230947</c:v>
                </c:pt>
                <c:pt idx="1">
                  <c:v>90797</c:v>
                </c:pt>
                <c:pt idx="2">
                  <c:v>193648</c:v>
                </c:pt>
                <c:pt idx="3">
                  <c:v>205935</c:v>
                </c:pt>
                <c:pt idx="4">
                  <c:v>140221</c:v>
                </c:pt>
              </c:numCache>
            </c:numRef>
          </c:val>
          <c:smooth val="0"/>
        </c:ser>
        <c:dLbls>
          <c:showLegendKey val="0"/>
          <c:showVal val="0"/>
          <c:showCatName val="0"/>
          <c:showSerName val="0"/>
          <c:showPercent val="0"/>
          <c:showBubbleSize val="0"/>
        </c:dLbls>
        <c:marker val="1"/>
        <c:smooth val="0"/>
        <c:axId val="104387712"/>
        <c:axId val="104389632"/>
      </c:lineChart>
      <c:catAx>
        <c:axId val="104387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89632"/>
        <c:crosses val="autoZero"/>
        <c:auto val="1"/>
        <c:lblAlgn val="ctr"/>
        <c:lblOffset val="100"/>
        <c:tickLblSkip val="1"/>
        <c:tickMarkSkip val="1"/>
        <c:noMultiLvlLbl val="0"/>
      </c:catAx>
      <c:valAx>
        <c:axId val="104389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8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1.83</c:v>
                </c:pt>
                <c:pt idx="1">
                  <c:v>2.0299999999999998</c:v>
                </c:pt>
                <c:pt idx="2">
                  <c:v>3.1</c:v>
                </c:pt>
                <c:pt idx="3">
                  <c:v>2.68</c:v>
                </c:pt>
                <c:pt idx="4">
                  <c:v>2.5099999999999998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21.19</c:v>
                </c:pt>
                <c:pt idx="1">
                  <c:v>21.56</c:v>
                </c:pt>
                <c:pt idx="2">
                  <c:v>24</c:v>
                </c:pt>
                <c:pt idx="3">
                  <c:v>21.95</c:v>
                </c:pt>
                <c:pt idx="4">
                  <c:v>24.78</c:v>
                </c:pt>
              </c:numCache>
            </c:numRef>
          </c:val>
        </c:ser>
        <c:dLbls>
          <c:showLegendKey val="0"/>
          <c:showVal val="0"/>
          <c:showCatName val="0"/>
          <c:showSerName val="0"/>
          <c:showPercent val="0"/>
          <c:showBubbleSize val="0"/>
        </c:dLbls>
        <c:gapWidth val="250"/>
        <c:overlap val="100"/>
        <c:axId val="127524864"/>
        <c:axId val="12752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-3.17</c:v>
                </c:pt>
                <c:pt idx="1">
                  <c:v>13.85</c:v>
                </c:pt>
                <c:pt idx="2">
                  <c:v>11.18</c:v>
                </c:pt>
                <c:pt idx="3">
                  <c:v>2.0299999999999998</c:v>
                </c:pt>
                <c:pt idx="4">
                  <c:v>7.18</c:v>
                </c:pt>
              </c:numCache>
            </c:numRef>
          </c:val>
          <c:smooth val="0"/>
        </c:ser>
        <c:dLbls>
          <c:showLegendKey val="0"/>
          <c:showVal val="0"/>
          <c:showCatName val="0"/>
          <c:showSerName val="0"/>
          <c:showPercent val="0"/>
          <c:showBubbleSize val="0"/>
        </c:dLbls>
        <c:marker val="1"/>
        <c:smooth val="0"/>
        <c:axId val="127524864"/>
        <c:axId val="127526784"/>
      </c:lineChart>
      <c:catAx>
        <c:axId val="1275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526784"/>
        <c:crosses val="autoZero"/>
        <c:auto val="1"/>
        <c:lblAlgn val="ctr"/>
        <c:lblOffset val="100"/>
        <c:tickLblSkip val="1"/>
        <c:tickMarkSkip val="1"/>
        <c:noMultiLvlLbl val="0"/>
      </c:catAx>
      <c:valAx>
        <c:axId val="12752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東北町後期高齢者医療特別会計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ser>
        <c:ser>
          <c:idx val="3"/>
          <c:order val="3"/>
          <c:tx>
            <c:strRef>
              <c:f>データシート!$A$30</c:f>
              <c:strCache>
                <c:ptCount val="1"/>
                <c:pt idx="0">
                  <c:v>東北町農業集落排水事業特別会計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0.03</c:v>
                </c:pt>
              </c:numCache>
            </c:numRef>
          </c:val>
        </c:ser>
        <c:ser>
          <c:idx val="4"/>
          <c:order val="4"/>
          <c:tx>
            <c:strRef>
              <c:f>データシート!$A$31</c:f>
              <c:strCache>
                <c:ptCount val="1"/>
                <c:pt idx="0">
                  <c:v>東北町簡易水道事業特別会計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0.04</c:v>
                </c:pt>
                <c:pt idx="4">
                  <c:v>#N/A</c:v>
                </c:pt>
                <c:pt idx="5">
                  <c:v>0.09</c:v>
                </c:pt>
                <c:pt idx="6">
                  <c:v>#N/A</c:v>
                </c:pt>
                <c:pt idx="7">
                  <c:v>7.0000000000000007E-2</c:v>
                </c:pt>
                <c:pt idx="8">
                  <c:v>#N/A</c:v>
                </c:pt>
                <c:pt idx="9">
                  <c:v>7.0000000000000007E-2</c:v>
                </c:pt>
              </c:numCache>
            </c:numRef>
          </c:val>
        </c:ser>
        <c:ser>
          <c:idx val="5"/>
          <c:order val="5"/>
          <c:tx>
            <c:strRef>
              <c:f>データシート!$A$32</c:f>
              <c:strCache>
                <c:ptCount val="1"/>
                <c:pt idx="0">
                  <c:v>東北町公共下水道事業特別会計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0.04</c:v>
                </c:pt>
                <c:pt idx="4">
                  <c:v>#N/A</c:v>
                </c:pt>
                <c:pt idx="5">
                  <c:v>0.08</c:v>
                </c:pt>
                <c:pt idx="6">
                  <c:v>#N/A</c:v>
                </c:pt>
                <c:pt idx="7">
                  <c:v>0.03</c:v>
                </c:pt>
                <c:pt idx="8">
                  <c:v>#N/A</c:v>
                </c:pt>
                <c:pt idx="9">
                  <c:v>0.09</c:v>
                </c:pt>
              </c:numCache>
            </c:numRef>
          </c:val>
        </c:ser>
        <c:ser>
          <c:idx val="6"/>
          <c:order val="6"/>
          <c:tx>
            <c:strRef>
              <c:f>データシート!$A$33</c:f>
              <c:strCache>
                <c:ptCount val="1"/>
                <c:pt idx="0">
                  <c:v>東北町国民健康保険事業特別会計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1.35</c:v>
                </c:pt>
                <c:pt idx="2">
                  <c:v>#N/A</c:v>
                </c:pt>
                <c:pt idx="3">
                  <c:v>0.96</c:v>
                </c:pt>
                <c:pt idx="4">
                  <c:v>#N/A</c:v>
                </c:pt>
                <c:pt idx="5">
                  <c:v>0.32</c:v>
                </c:pt>
                <c:pt idx="6">
                  <c:v>#N/A</c:v>
                </c:pt>
                <c:pt idx="7">
                  <c:v>0.22</c:v>
                </c:pt>
                <c:pt idx="8">
                  <c:v>#N/A</c:v>
                </c:pt>
                <c:pt idx="9">
                  <c:v>0.56999999999999995</c:v>
                </c:pt>
              </c:numCache>
            </c:numRef>
          </c:val>
        </c:ser>
        <c:ser>
          <c:idx val="7"/>
          <c:order val="7"/>
          <c:tx>
            <c:strRef>
              <c:f>データシート!$A$34</c:f>
              <c:strCache>
                <c:ptCount val="1"/>
                <c:pt idx="0">
                  <c:v>東北町介護保険特別会計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0.77</c:v>
                </c:pt>
                <c:pt idx="2">
                  <c:v>#N/A</c:v>
                </c:pt>
                <c:pt idx="3">
                  <c:v>1.24</c:v>
                </c:pt>
                <c:pt idx="4">
                  <c:v>#N/A</c:v>
                </c:pt>
                <c:pt idx="5">
                  <c:v>0.61</c:v>
                </c:pt>
                <c:pt idx="6">
                  <c:v>#N/A</c:v>
                </c:pt>
                <c:pt idx="7">
                  <c:v>0.76</c:v>
                </c:pt>
                <c:pt idx="8">
                  <c:v>#N/A</c:v>
                </c:pt>
                <c:pt idx="9">
                  <c:v>0.85</c:v>
                </c:pt>
              </c:numCache>
            </c:numRef>
          </c:val>
        </c:ser>
        <c:ser>
          <c:idx val="8"/>
          <c:order val="8"/>
          <c:tx>
            <c:strRef>
              <c:f>データシート!$A$35</c:f>
              <c:strCache>
                <c:ptCount val="1"/>
                <c:pt idx="0">
                  <c:v>東北町上水道事業会計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2.58</c:v>
                </c:pt>
                <c:pt idx="2">
                  <c:v>#N/A</c:v>
                </c:pt>
                <c:pt idx="3">
                  <c:v>2.5499999999999998</c:v>
                </c:pt>
                <c:pt idx="4">
                  <c:v>#N/A</c:v>
                </c:pt>
                <c:pt idx="5">
                  <c:v>1.9</c:v>
                </c:pt>
                <c:pt idx="6">
                  <c:v>#N/A</c:v>
                </c:pt>
                <c:pt idx="7">
                  <c:v>1.72</c:v>
                </c:pt>
                <c:pt idx="8">
                  <c:v>#N/A</c:v>
                </c:pt>
                <c:pt idx="9">
                  <c:v>1.55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1.82</c:v>
                </c:pt>
                <c:pt idx="2">
                  <c:v>#N/A</c:v>
                </c:pt>
                <c:pt idx="3">
                  <c:v>2.02</c:v>
                </c:pt>
                <c:pt idx="4">
                  <c:v>#N/A</c:v>
                </c:pt>
                <c:pt idx="5">
                  <c:v>3.09</c:v>
                </c:pt>
                <c:pt idx="6">
                  <c:v>#N/A</c:v>
                </c:pt>
                <c:pt idx="7">
                  <c:v>2.68</c:v>
                </c:pt>
                <c:pt idx="8">
                  <c:v>#N/A</c:v>
                </c:pt>
                <c:pt idx="9">
                  <c:v>2.5</c:v>
                </c:pt>
              </c:numCache>
            </c:numRef>
          </c:val>
        </c:ser>
        <c:dLbls>
          <c:showLegendKey val="0"/>
          <c:showVal val="0"/>
          <c:showCatName val="0"/>
          <c:showSerName val="0"/>
          <c:showPercent val="0"/>
          <c:showBubbleSize val="0"/>
        </c:dLbls>
        <c:gapWidth val="150"/>
        <c:overlap val="100"/>
        <c:axId val="127628800"/>
        <c:axId val="127630336"/>
      </c:barChart>
      <c:catAx>
        <c:axId val="12762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630336"/>
        <c:crosses val="autoZero"/>
        <c:auto val="1"/>
        <c:lblAlgn val="ctr"/>
        <c:lblOffset val="100"/>
        <c:tickLblSkip val="1"/>
        <c:tickMarkSkip val="1"/>
        <c:noMultiLvlLbl val="0"/>
      </c:catAx>
      <c:valAx>
        <c:axId val="12763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2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1061</c:v>
                </c:pt>
                <c:pt idx="5">
                  <c:v>1203</c:v>
                </c:pt>
                <c:pt idx="8">
                  <c:v>1247</c:v>
                </c:pt>
                <c:pt idx="11">
                  <c:v>1344</c:v>
                </c:pt>
                <c:pt idx="14">
                  <c:v>1318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5</c:v>
                </c:pt>
                <c:pt idx="6">
                  <c:v>5</c:v>
                </c:pt>
                <c:pt idx="9">
                  <c:v>5</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86</c:v>
                </c:pt>
                <c:pt idx="3">
                  <c:v>91</c:v>
                </c:pt>
                <c:pt idx="6">
                  <c:v>105</c:v>
                </c:pt>
                <c:pt idx="9">
                  <c:v>114</c:v>
                </c:pt>
                <c:pt idx="12">
                  <c:v>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259</c:v>
                </c:pt>
                <c:pt idx="3">
                  <c:v>271</c:v>
                </c:pt>
                <c:pt idx="6">
                  <c:v>288</c:v>
                </c:pt>
                <c:pt idx="9">
                  <c:v>275</c:v>
                </c:pt>
                <c:pt idx="12">
                  <c:v>303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1503</c:v>
                </c:pt>
                <c:pt idx="3">
                  <c:v>1594</c:v>
                </c:pt>
                <c:pt idx="6">
                  <c:v>1532</c:v>
                </c:pt>
                <c:pt idx="9">
                  <c:v>1545</c:v>
                </c:pt>
                <c:pt idx="12">
                  <c:v>1485</c:v>
                </c:pt>
              </c:numCache>
            </c:numRef>
          </c:val>
        </c:ser>
        <c:dLbls>
          <c:showLegendKey val="0"/>
          <c:showVal val="0"/>
          <c:showCatName val="0"/>
          <c:showSerName val="0"/>
          <c:showPercent val="0"/>
          <c:showBubbleSize val="0"/>
        </c:dLbls>
        <c:gapWidth val="100"/>
        <c:overlap val="100"/>
        <c:axId val="104314368"/>
        <c:axId val="10431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793</c:v>
                </c:pt>
                <c:pt idx="2">
                  <c:v>#N/A</c:v>
                </c:pt>
                <c:pt idx="3">
                  <c:v>#N/A</c:v>
                </c:pt>
                <c:pt idx="4">
                  <c:v>758</c:v>
                </c:pt>
                <c:pt idx="5">
                  <c:v>#N/A</c:v>
                </c:pt>
                <c:pt idx="6">
                  <c:v>#N/A</c:v>
                </c:pt>
                <c:pt idx="7">
                  <c:v>683</c:v>
                </c:pt>
                <c:pt idx="8">
                  <c:v>#N/A</c:v>
                </c:pt>
                <c:pt idx="9">
                  <c:v>#N/A</c:v>
                </c:pt>
                <c:pt idx="10">
                  <c:v>595</c:v>
                </c:pt>
                <c:pt idx="11">
                  <c:v>#N/A</c:v>
                </c:pt>
                <c:pt idx="12">
                  <c:v>#N/A</c:v>
                </c:pt>
                <c:pt idx="13">
                  <c:v>561</c:v>
                </c:pt>
                <c:pt idx="14">
                  <c:v>#N/A</c:v>
                </c:pt>
              </c:numCache>
            </c:numRef>
          </c:val>
          <c:smooth val="0"/>
        </c:ser>
        <c:dLbls>
          <c:showLegendKey val="0"/>
          <c:showVal val="0"/>
          <c:showCatName val="0"/>
          <c:showSerName val="0"/>
          <c:showPercent val="0"/>
          <c:showBubbleSize val="0"/>
        </c:dLbls>
        <c:marker val="1"/>
        <c:smooth val="0"/>
        <c:axId val="104314368"/>
        <c:axId val="104316288"/>
      </c:lineChart>
      <c:catAx>
        <c:axId val="1043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16288"/>
        <c:crosses val="autoZero"/>
        <c:auto val="1"/>
        <c:lblAlgn val="ctr"/>
        <c:lblOffset val="100"/>
        <c:tickLblSkip val="1"/>
        <c:tickMarkSkip val="1"/>
        <c:noMultiLvlLbl val="0"/>
      </c:catAx>
      <c:valAx>
        <c:axId val="10431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1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12924</c:v>
                </c:pt>
                <c:pt idx="5">
                  <c:v>13559</c:v>
                </c:pt>
                <c:pt idx="8">
                  <c:v>13640</c:v>
                </c:pt>
                <c:pt idx="11">
                  <c:v>13606</c:v>
                </c:pt>
                <c:pt idx="14">
                  <c:v>13448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234</c:v>
                </c:pt>
                <c:pt idx="5">
                  <c:v>205</c:v>
                </c:pt>
                <c:pt idx="8">
                  <c:v>195</c:v>
                </c:pt>
                <c:pt idx="11">
                  <c:v>179</c:v>
                </c:pt>
                <c:pt idx="14">
                  <c:v>162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2854</c:v>
                </c:pt>
                <c:pt idx="5">
                  <c:v>2220</c:v>
                </c:pt>
                <c:pt idx="8">
                  <c:v>2246</c:v>
                </c:pt>
                <c:pt idx="11">
                  <c:v>2175</c:v>
                </c:pt>
                <c:pt idx="14">
                  <c:v>2373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9</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2236</c:v>
                </c:pt>
                <c:pt idx="3">
                  <c:v>1850</c:v>
                </c:pt>
                <c:pt idx="6">
                  <c:v>1626</c:v>
                </c:pt>
                <c:pt idx="9">
                  <c:v>1491</c:v>
                </c:pt>
                <c:pt idx="12">
                  <c:v>1634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609</c:v>
                </c:pt>
                <c:pt idx="3">
                  <c:v>588</c:v>
                </c:pt>
                <c:pt idx="6">
                  <c:v>526</c:v>
                </c:pt>
                <c:pt idx="9">
                  <c:v>463</c:v>
                </c:pt>
                <c:pt idx="12">
                  <c:v>528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5380</c:v>
                </c:pt>
                <c:pt idx="3">
                  <c:v>5777</c:v>
                </c:pt>
                <c:pt idx="6">
                  <c:v>6068</c:v>
                </c:pt>
                <c:pt idx="9">
                  <c:v>5959</c:v>
                </c:pt>
                <c:pt idx="12">
                  <c:v>6070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15585</c:v>
                </c:pt>
                <c:pt idx="3">
                  <c:v>14378</c:v>
                </c:pt>
                <c:pt idx="6">
                  <c:v>14028</c:v>
                </c:pt>
                <c:pt idx="9">
                  <c:v>13643</c:v>
                </c:pt>
                <c:pt idx="12">
                  <c:v>12956</c:v>
                </c:pt>
              </c:numCache>
            </c:numRef>
          </c:val>
        </c:ser>
        <c:dLbls>
          <c:showLegendKey val="0"/>
          <c:showVal val="0"/>
          <c:showCatName val="0"/>
          <c:showSerName val="0"/>
          <c:showPercent val="0"/>
          <c:showBubbleSize val="0"/>
        </c:dLbls>
        <c:gapWidth val="100"/>
        <c:overlap val="100"/>
        <c:axId val="127555072"/>
        <c:axId val="12755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7799</c:v>
                </c:pt>
                <c:pt idx="2">
                  <c:v>#N/A</c:v>
                </c:pt>
                <c:pt idx="3">
                  <c:v>#N/A</c:v>
                </c:pt>
                <c:pt idx="4">
                  <c:v>6611</c:v>
                </c:pt>
                <c:pt idx="5">
                  <c:v>#N/A</c:v>
                </c:pt>
                <c:pt idx="6">
                  <c:v>#N/A</c:v>
                </c:pt>
                <c:pt idx="7">
                  <c:v>6168</c:v>
                </c:pt>
                <c:pt idx="8">
                  <c:v>#N/A</c:v>
                </c:pt>
                <c:pt idx="9">
                  <c:v>#N/A</c:v>
                </c:pt>
                <c:pt idx="10">
                  <c:v>5605</c:v>
                </c:pt>
                <c:pt idx="11">
                  <c:v>#N/A</c:v>
                </c:pt>
                <c:pt idx="12">
                  <c:v>#N/A</c:v>
                </c:pt>
                <c:pt idx="13">
                  <c:v>5210</c:v>
                </c:pt>
                <c:pt idx="14">
                  <c:v>#N/A</c:v>
                </c:pt>
              </c:numCache>
            </c:numRef>
          </c:val>
          <c:smooth val="0"/>
        </c:ser>
        <c:dLbls>
          <c:showLegendKey val="0"/>
          <c:showVal val="0"/>
          <c:showCatName val="0"/>
          <c:showSerName val="0"/>
          <c:showPercent val="0"/>
          <c:showBubbleSize val="0"/>
        </c:dLbls>
        <c:marker val="1"/>
        <c:smooth val="0"/>
        <c:axId val="127555072"/>
        <c:axId val="127556992"/>
      </c:lineChart>
      <c:catAx>
        <c:axId val="12755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556992"/>
        <c:crosses val="autoZero"/>
        <c:auto val="1"/>
        <c:lblAlgn val="ctr"/>
        <c:lblOffset val="100"/>
        <c:tickLblSkip val="1"/>
        <c:tickMarkSkip val="1"/>
        <c:noMultiLvlLbl val="0"/>
      </c:catAx>
      <c:valAx>
        <c:axId val="12755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5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{0F6C5310-F0C4-4186-958D-B289F3BE9ACD}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{5CF1E488-2729-4B3B-8DDC-4D94B625044E}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{7DE5DB67-AD4D-40F3-8E47-A3F5E9F4BD04}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{36556380-3311-47EB-A963-2E9576E82893}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{7A4C6BD8-98E7-4F0F-BEAA-3B0C05B47181}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{3E58A7D3-6D50-4D6F-BDDD-367451D1BC6E}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{745957DA-367C-4981-89BA-83C7F58DFC0B}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{40E3F582-B8A7-4609-8D3E-FFE6E2263D41}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{0F6F20E3-ABE8-46DA-889E-79B54FB35D61}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{5B2FFFB2-CE43-419C-B2BB-A4488BA75986}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9300480"/>
        <c:axId val="39091584"/>
      </c:scatterChart>
      <c:valAx>
        <c:axId val="39300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091584"/>
        <c:crosses val="autoZero"/>
        <c:crossBetween val="midCat"/>
      </c:valAx>
      <c:valAx>
        <c:axId val="39091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00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{B0C7596F-E606-47B7-A228-29078F981ADB}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{48BCA045-70C5-4EA9-A370-EB5B761B7BAA}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{DEAAECC6-C5F1-4943-9263-5C45E46ADA5C}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{41F0C58F-C0C7-438E-A93B-A468EF66BAA0}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{344BE614-6AA6-46C3-99F7-902244722A29}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12.9</c:v>
                </c:pt>
                <c:pt idx="2">
                  <c:v>12.5</c:v>
                </c:pt>
                <c:pt idx="3">
                  <c:v>11.5</c:v>
                </c:pt>
                <c:pt idx="4">
                  <c:v>10.4</c:v>
                </c:pt>
              </c:numCache>
            </c:numRef>
          </c:xVal>
          <c:yVal>
            <c:numRef>
              <c:f>公会計指標分析・財政指標組合せ分析表!$K$73:$O$73</c:f>
              <c:numCache>
                <c:formatCode>#,##0.0;"▲ "#,##0.0</c:formatCode>
                <c:ptCount val="5"/>
                <c:pt idx="0">
                  <c:v>130.80000000000001</c:v>
                </c:pt>
                <c:pt idx="1">
                  <c:v>111.5</c:v>
                </c:pt>
                <c:pt idx="2">
                  <c:v>103.8</c:v>
                </c:pt>
                <c:pt idx="3">
                  <c:v>96.4</c:v>
                </c:pt>
                <c:pt idx="4">
                  <c:v>89.1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{D123F945-8ECA-4A8E-837C-5949B4A66AC6}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{9073D69F-4334-43E5-8CE5-DC6CF7F26C64}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{A7055529-6A59-4C5C-9992-DD22B9B5E92B}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{00E44FDD-A34A-416C-9ECE-C55CCFC33AB5}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{2FF03570-7062-4B0A-B11F-92D0EB6734CE}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39224064"/>
        <c:axId val="39225984"/>
      </c:scatterChart>
      <c:valAx>
        <c:axId val="39224064"/>
        <c:scaling>
          <c:orientation val="minMax"/>
          <c:max val="14.9"/>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25984"/>
        <c:crosses val="autoZero"/>
        <c:crossBetween val="midCat"/>
      </c:valAx>
      <c:valAx>
        <c:axId val="39225984"/>
        <c:scaling>
          <c:orientation val="minMax"/>
          <c:max val="14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224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　元利償還額は平成２１年度から実施している繰上償還により償還のピークは過ぎたものの、今後も高い水準で推移していく。将来的に安定した財政運営をしていくために、今後も継続的に繰上償還を実施し、起債残高の縮減に努めていかなければならない。</a:t>
          </a:r>
          <a:endParaRPr lang="ja-JP" altLang="ja-JP" sz="1050">
            <a:effectLst/>
          </a:endParaRPr>
        </a:p>
        <a:p>
          <a:pPr rtl="0"/>
          <a:r>
            <a:rPr lang="ja-JP" altLang="ja-JP" sz="1050" b="0" i="0" baseline="0">
              <a:solidFill>
                <a:schemeClr val="dk1"/>
              </a:solidFill>
              <a:effectLst/>
              <a:latin typeface="+mn-lt"/>
              <a:ea typeface="+mn-ea"/>
              <a:cs typeface="+mn-cs"/>
            </a:rPr>
            <a:t>　公営企業債の元利償還金に対する繰入金は、年々増加している。下水道事業おいては、独立採算の原則に立ち返った料金の改定や加入率の向上に努め健全化を図ることはもちろんのこと、今後の建設事業についても区域の見直し等抜本的な見直しが必要である。</a:t>
          </a:r>
          <a:endParaRPr lang="ja-JP" altLang="ja-JP" sz="1050">
            <a:effectLst/>
          </a:endParaRPr>
        </a:p>
        <a:p>
          <a:pPr rtl="0"/>
          <a:r>
            <a:rPr lang="ja-JP" altLang="ja-JP" sz="1050" b="0" i="0" baseline="0">
              <a:solidFill>
                <a:schemeClr val="dk1"/>
              </a:solidFill>
              <a:effectLst/>
              <a:latin typeface="+mn-lt"/>
              <a:ea typeface="+mn-ea"/>
              <a:cs typeface="+mn-cs"/>
            </a:rPr>
            <a:t>　算入公債費については、合併特例事業債、臨時財政対策債の償還額の増加に伴い、算入公債費等もそれに併せて</a:t>
          </a:r>
          <a:r>
            <a:rPr lang="ja-JP" altLang="en-US" sz="1050" b="0" i="0" baseline="0">
              <a:solidFill>
                <a:schemeClr val="dk1"/>
              </a:solidFill>
              <a:effectLst/>
              <a:latin typeface="+mn-lt"/>
              <a:ea typeface="+mn-ea"/>
              <a:cs typeface="+mn-cs"/>
            </a:rPr>
            <a:t>年々</a:t>
          </a:r>
          <a:r>
            <a:rPr lang="ja-JP" altLang="ja-JP" sz="1050" b="0" i="0" baseline="0">
              <a:solidFill>
                <a:schemeClr val="dk1"/>
              </a:solidFill>
              <a:effectLst/>
              <a:latin typeface="+mn-lt"/>
              <a:ea typeface="+mn-ea"/>
              <a:cs typeface="+mn-cs"/>
            </a:rPr>
            <a:t>増加してい</a:t>
          </a:r>
          <a:r>
            <a:rPr lang="ja-JP" altLang="en-US" sz="1050" b="0" i="0" baseline="0">
              <a:solidFill>
                <a:schemeClr val="dk1"/>
              </a:solidFill>
              <a:effectLst/>
              <a:latin typeface="+mn-lt"/>
              <a:ea typeface="+mn-ea"/>
              <a:cs typeface="+mn-cs"/>
            </a:rPr>
            <a:t>たが、合併特例事業債の償還減により今年度より減少に転じた。</a:t>
          </a:r>
          <a:endParaRPr lang="ja-JP" altLang="ja-JP" sz="1050">
            <a:effectLst/>
          </a:endParaRPr>
        </a:p>
        <a:p>
          <a:pPr rtl="0"/>
          <a:r>
            <a:rPr lang="ja-JP" altLang="ja-JP" sz="1050" b="0" i="0" baseline="0">
              <a:solidFill>
                <a:schemeClr val="dk1"/>
              </a:solidFill>
              <a:effectLst/>
              <a:latin typeface="+mn-lt"/>
              <a:ea typeface="+mn-ea"/>
              <a:cs typeface="+mn-cs"/>
            </a:rPr>
            <a:t>　実質公債費比率の分子は毎年減少してきているが、これは、算入公債費の増加によるもので、今後も新規起債の抑制、繰上償還の実施等を継続し、分子の減少に努める。</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将来負担比率の分子は前年度比</a:t>
          </a:r>
          <a:r>
            <a:rPr lang="ja-JP" altLang="en-US" sz="1400" b="0" i="0" baseline="0">
              <a:solidFill>
                <a:schemeClr val="dk1"/>
              </a:solidFill>
              <a:effectLst/>
              <a:latin typeface="+mn-lt"/>
              <a:ea typeface="+mn-ea"/>
              <a:cs typeface="+mn-cs"/>
            </a:rPr>
            <a:t>３９５</a:t>
          </a:r>
          <a:r>
            <a:rPr lang="ja-JP" altLang="ja-JP" sz="1400" b="0" i="0" baseline="0">
              <a:solidFill>
                <a:schemeClr val="dk1"/>
              </a:solidFill>
              <a:effectLst/>
              <a:latin typeface="+mn-lt"/>
              <a:ea typeface="+mn-ea"/>
              <a:cs typeface="+mn-cs"/>
            </a:rPr>
            <a:t>百万円減少している。これは、任意の繰上償還の実施による一般会計地方債残高の減少によるものと、基準財政需要額算入額の増加によるものである。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全体的に減少傾向にあるものの、公営企業債等繰入見込額は増加傾向にある。これは、公共下水道事業会計の公営企業債等繰入見込額が、増加したことによるものである。今後は、独立採算の原則に立ち返った料金の改定や加入率の向上に努め健全化を図ることはもちろんのこと、今後の建設事業についても区域の見直し等抜本的な見直しが必要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また、新規起債の抑制、繰上償還の実施等を今後も継続し、将来負担の減少に努める。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18,550
18,485
326.50
12,883,447
12,671,845
178,977
7,131,525
12,955,915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18,550
18,485
326.50
12,883,447
12,671,845
178,977
7,131,525
12,955,915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18,550
18,485
326.50
12,883,447
12,671,845
178,977
7,131,525
12,955,915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18,550
18,485
326.50
12,883,447
12,671,845
178,977
7,131,525
12,955,915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町内に中心となる産業・企業がなく、また、</a:t>
          </a:r>
          <a:r>
            <a:rPr lang="ja-JP" altLang="en-US" sz="1100" b="0" i="0" baseline="0">
              <a:solidFill>
                <a:schemeClr val="dk1"/>
              </a:solidFill>
              <a:effectLst/>
              <a:latin typeface="+mn-lt"/>
              <a:ea typeface="+mn-ea"/>
              <a:cs typeface="+mn-cs"/>
            </a:rPr>
            <a:t>徴税収入についても所得の増により回復の傾向は見込まれるものの</a:t>
          </a:r>
          <a:r>
            <a:rPr lang="ja-JP" altLang="ja-JP" sz="1100" b="0" i="0" baseline="0">
              <a:solidFill>
                <a:schemeClr val="dk1"/>
              </a:solidFill>
              <a:effectLst/>
              <a:latin typeface="+mn-lt"/>
              <a:ea typeface="+mn-ea"/>
              <a:cs typeface="+mn-cs"/>
            </a:rPr>
            <a:t>財政基盤が弱く、類似団体平均を０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０４ポイント下回っている。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このことから、町税等の滞納徴収金を、組織的、効果的に徴収するするため徴収強化期間を設け、町税等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収納強化を図っている。</a:t>
          </a:r>
          <a:endParaRPr lang="ja-JP" altLang="ja-JP" sz="1400">
            <a:effectLst/>
          </a:endParaRPr>
        </a:p>
        <a:p>
          <a:pPr rtl="0"/>
          <a:r>
            <a:rPr lang="ja-JP" altLang="ja-JP" sz="1100" b="0" i="0" baseline="0">
              <a:solidFill>
                <a:schemeClr val="dk1"/>
              </a:solidFill>
              <a:effectLst/>
              <a:latin typeface="+mn-lt"/>
              <a:ea typeface="+mn-ea"/>
              <a:cs typeface="+mn-cs"/>
            </a:rPr>
            <a:t>　また、組織及び事務事業の見直し等により歳出の徹底的な抑制（一般財源ベースで前年比５％減）と、「集中改革プラン」の確実な遂行に努め、活力あるまちづくりを展開しつつ、行政の効率化に努めることにより、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135467</xdr:rowOff>
    </xdr:to>
    <xdr:cxnSp macro="">
      <xdr:nvCxnSpPr>
        <xdr:cNvPr id="68" name="直線コネクタ 67"/>
        <xdr:cNvCxnSpPr/>
      </xdr:nvCxnSpPr>
      <xdr:spPr>
        <a:xfrm flipV="1">
          <a:off x="4114800" y="74676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4" name="直線コネクタ 73"/>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平成２１年度から実施している高利率の地方債の任意繰上償還</a:t>
          </a:r>
          <a:r>
            <a:rPr lang="ja-JP" altLang="en-US" sz="1100" b="0" i="0" baseline="0">
              <a:solidFill>
                <a:schemeClr val="dk1"/>
              </a:solidFill>
              <a:effectLst/>
              <a:latin typeface="+mn-lt"/>
              <a:ea typeface="+mn-ea"/>
              <a:cs typeface="+mn-cs"/>
            </a:rPr>
            <a:t>の実施による元利償還金の抑制</a:t>
          </a:r>
          <a:r>
            <a:rPr lang="ja-JP" altLang="ja-JP" sz="1100" b="0" i="0" baseline="0">
              <a:solidFill>
                <a:schemeClr val="dk1"/>
              </a:solidFill>
              <a:effectLst/>
              <a:latin typeface="+mn-lt"/>
              <a:ea typeface="+mn-ea"/>
              <a:cs typeface="+mn-cs"/>
            </a:rPr>
            <a:t>等により、前年度比</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％改善され、類似団体平均を０．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集中改革プラン｣に掲げた、新規採用職員の抑制による職員数の適正化、新規地方債の発行抑制、高利率地方債の任意繰上償還による利子償還金の抑制・縮減に努め、経常経費の削減を図るとともに、町税徴収率の向上などにより経常経費一般財源の増収に努めるなど、比率の抑制を図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98213</xdr:rowOff>
    </xdr:to>
    <xdr:cxnSp macro="">
      <xdr:nvCxnSpPr>
        <xdr:cNvPr id="131" name="直線コネクタ 130"/>
        <xdr:cNvCxnSpPr/>
      </xdr:nvCxnSpPr>
      <xdr:spPr>
        <a:xfrm flipV="1">
          <a:off x="4114800" y="1080304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63</xdr:row>
      <xdr:rowOff>98213</xdr:rowOff>
    </xdr:to>
    <xdr:cxnSp macro="">
      <xdr:nvCxnSpPr>
        <xdr:cNvPr id="134" name="直線コネクタ 133"/>
        <xdr:cNvCxnSpPr/>
      </xdr:nvCxnSpPr>
      <xdr:spPr>
        <a:xfrm>
          <a:off x="3225800" y="1071456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6" name="テキスト ボックス 13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63</xdr:row>
      <xdr:rowOff>106256</xdr:rowOff>
    </xdr:to>
    <xdr:cxnSp macro="">
      <xdr:nvCxnSpPr>
        <xdr:cNvPr id="137" name="直線コネクタ 136"/>
        <xdr:cNvCxnSpPr/>
      </xdr:nvCxnSpPr>
      <xdr:spPr>
        <a:xfrm flipV="1">
          <a:off x="2336800" y="1071456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63</xdr:row>
      <xdr:rowOff>106256</xdr:rowOff>
    </xdr:to>
    <xdr:cxnSp macro="">
      <xdr:nvCxnSpPr>
        <xdr:cNvPr id="140" name="直線コネクタ 139"/>
        <xdr:cNvCxnSpPr/>
      </xdr:nvCxnSpPr>
      <xdr:spPr>
        <a:xfrm>
          <a:off x="1447800" y="1087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110931</xdr:rowOff>
    </xdr:from>
    <xdr:ext cx="762000" cy="259045"/>
    <xdr:sp macro="" textlink="">
      <xdr:nvSpPr>
        <xdr:cNvPr id="144" name="テキスト ボックス 143"/>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50" name="円/楕円 149"/>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138871</xdr:rowOff>
    </xdr:from>
    <xdr:ext cx="762000" cy="259045"/>
    <xdr:sp macro="" textlink="">
      <xdr:nvSpPr>
        <xdr:cNvPr id="151"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2" name="円/楕円 151"/>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53" name="テキスト ボックス 152"/>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4" name="円/楕円 153"/>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55" name="テキスト ボックス 154"/>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6" name="円/楕円 155"/>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57" name="テキスト ボックス 156"/>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58" name="円/楕円 157"/>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59" name="テキスト ボックス 158"/>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[148,183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合併後は退職職員の不補充で人件費総額を抑制してきたことと、物件費等についても一般財源ベースで前年比５％のマイナスシーリングを実施したことにより、類似団体平均を下回るようになった。</a:t>
          </a:r>
          <a:endParaRPr lang="ja-JP" altLang="ja-JP" sz="1400">
            <a:effectLst/>
          </a:endParaRPr>
        </a:p>
        <a:p>
          <a:pPr rtl="0"/>
          <a:r>
            <a:rPr lang="ja-JP" altLang="ja-JP" sz="1100" b="0" i="0" baseline="0">
              <a:solidFill>
                <a:schemeClr val="dk1"/>
              </a:solidFill>
              <a:effectLst/>
              <a:latin typeface="+mn-lt"/>
              <a:ea typeface="+mn-ea"/>
              <a:cs typeface="+mn-cs"/>
            </a:rPr>
            <a:t>　施設の老朽化等により、維持補修費が増加傾向にあることから、今後は</a:t>
          </a:r>
          <a:r>
            <a:rPr lang="ja-JP" altLang="en-US" sz="1100" b="0" i="0" baseline="0">
              <a:solidFill>
                <a:schemeClr val="dk1"/>
              </a:solidFill>
              <a:effectLst/>
              <a:latin typeface="+mn-lt"/>
              <a:ea typeface="+mn-ea"/>
              <a:cs typeface="+mn-cs"/>
            </a:rPr>
            <a:t>公共施設等総合管理計画による</a:t>
          </a:r>
          <a:r>
            <a:rPr lang="ja-JP" altLang="ja-JP" sz="1100" b="0" i="0" baseline="0">
              <a:solidFill>
                <a:schemeClr val="dk1"/>
              </a:solidFill>
              <a:effectLst/>
              <a:latin typeface="+mn-lt"/>
              <a:ea typeface="+mn-ea"/>
              <a:cs typeface="+mn-cs"/>
            </a:rPr>
            <a:t>施設の統廃合を含めた検討が必要である。</a:t>
          </a:r>
          <a:endParaRPr lang="ja-JP" altLang="ja-JP" sz="1400">
            <a:effectLst/>
          </a:endParaRPr>
        </a:p>
        <a:p>
          <a:pPr rtl="0"/>
          <a:r>
            <a:rPr lang="ja-JP" altLang="ja-JP" sz="1100" b="0" i="0" baseline="0">
              <a:solidFill>
                <a:schemeClr val="dk1"/>
              </a:solidFill>
              <a:effectLst/>
              <a:latin typeface="+mn-lt"/>
              <a:ea typeface="+mn-ea"/>
              <a:cs typeface="+mn-cs"/>
            </a:rPr>
            <a:t>　また、今後とも、｢集中改革プラン｣の確実な遂行に努め経費削減を図る。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129319</xdr:rowOff>
    </xdr:from>
    <xdr:to>
      <xdr:col>7</xdr:col>
      <xdr:colOff>152400</xdr:colOff>
      <xdr:row>82</xdr:row>
      <xdr:rowOff>155290</xdr:rowOff>
    </xdr:to>
    <xdr:cxnSp macro="">
      <xdr:nvCxnSpPr>
        <xdr:cNvPr id="194" name="直線コネクタ 193"/>
        <xdr:cNvCxnSpPr/>
      </xdr:nvCxnSpPr>
      <xdr:spPr>
        <a:xfrm flipV="1">
          <a:off x="4114800" y="14188219"/>
          <a:ext cx="838200" cy="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104480</xdr:rowOff>
    </xdr:from>
    <xdr:to>
      <xdr:col>6</xdr:col>
      <xdr:colOff>0</xdr:colOff>
      <xdr:row>82</xdr:row>
      <xdr:rowOff>155290</xdr:rowOff>
    </xdr:to>
    <xdr:cxnSp macro="">
      <xdr:nvCxnSpPr>
        <xdr:cNvPr id="197" name="直線コネクタ 196"/>
        <xdr:cNvCxnSpPr/>
      </xdr:nvCxnSpPr>
      <xdr:spPr>
        <a:xfrm>
          <a:off x="3225800" y="14163380"/>
          <a:ext cx="889000" cy="5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96293</xdr:rowOff>
    </xdr:from>
    <xdr:to>
      <xdr:col>4</xdr:col>
      <xdr:colOff>482600</xdr:colOff>
      <xdr:row>82</xdr:row>
      <xdr:rowOff>104480</xdr:rowOff>
    </xdr:to>
    <xdr:cxnSp macro="">
      <xdr:nvCxnSpPr>
        <xdr:cNvPr id="200" name="直線コネクタ 199"/>
        <xdr:cNvCxnSpPr/>
      </xdr:nvCxnSpPr>
      <xdr:spPr>
        <a:xfrm>
          <a:off x="2336800" y="14155193"/>
          <a:ext cx="8890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96293</xdr:rowOff>
    </xdr:from>
    <xdr:to>
      <xdr:col>3</xdr:col>
      <xdr:colOff>279400</xdr:colOff>
      <xdr:row>82</xdr:row>
      <xdr:rowOff>132488</xdr:rowOff>
    </xdr:to>
    <xdr:cxnSp macro="">
      <xdr:nvCxnSpPr>
        <xdr:cNvPr id="203" name="直線コネクタ 202"/>
        <xdr:cNvCxnSpPr/>
      </xdr:nvCxnSpPr>
      <xdr:spPr>
        <a:xfrm flipV="1">
          <a:off x="1447800" y="141551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78519</xdr:rowOff>
    </xdr:from>
    <xdr:to>
      <xdr:col>7</xdr:col>
      <xdr:colOff>203200</xdr:colOff>
      <xdr:row>83</xdr:row>
      <xdr:rowOff>8669</xdr:rowOff>
    </xdr:to>
    <xdr:sp macro="" textlink="">
      <xdr:nvSpPr>
        <xdr:cNvPr id="213" name="円/楕円 212"/>
        <xdr:cNvSpPr/>
      </xdr:nvSpPr>
      <xdr:spPr>
        <a:xfrm>
          <a:off x="4902200" y="141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95046</xdr:rowOff>
    </xdr:from>
    <xdr:ext cx="762000" cy="259045"/>
    <xdr:sp macro="" textlink="">
      <xdr:nvSpPr>
        <xdr:cNvPr id="214" name="人件費・物件費等の状況該当値テキスト"/>
        <xdr:cNvSpPr txBox="1"/>
      </xdr:nvSpPr>
      <xdr:spPr>
        <a:xfrm>
          <a:off x="5041900" y="139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148,183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104490</xdr:rowOff>
    </xdr:from>
    <xdr:to>
      <xdr:col>6</xdr:col>
      <xdr:colOff>50800</xdr:colOff>
      <xdr:row>83</xdr:row>
      <xdr:rowOff>34640</xdr:rowOff>
    </xdr:to>
    <xdr:sp macro="" textlink="">
      <xdr:nvSpPr>
        <xdr:cNvPr id="215" name="円/楕円 214"/>
        <xdr:cNvSpPr/>
      </xdr:nvSpPr>
      <xdr:spPr>
        <a:xfrm>
          <a:off x="4064000" y="141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44817</xdr:rowOff>
    </xdr:from>
    <xdr:ext cx="736600" cy="259045"/>
    <xdr:sp macro="" textlink="">
      <xdr:nvSpPr>
        <xdr:cNvPr id="216" name="テキスト ボックス 215"/>
        <xdr:cNvSpPr txBox="1"/>
      </xdr:nvSpPr>
      <xdr:spPr>
        <a:xfrm>
          <a:off x="3733800" y="1393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53680</xdr:rowOff>
    </xdr:from>
    <xdr:to>
      <xdr:col>4</xdr:col>
      <xdr:colOff>533400</xdr:colOff>
      <xdr:row>82</xdr:row>
      <xdr:rowOff>155280</xdr:rowOff>
    </xdr:to>
    <xdr:sp macro="" textlink="">
      <xdr:nvSpPr>
        <xdr:cNvPr id="217" name="円/楕円 216"/>
        <xdr:cNvSpPr/>
      </xdr:nvSpPr>
      <xdr:spPr>
        <a:xfrm>
          <a:off x="3175000" y="141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165457</xdr:rowOff>
    </xdr:from>
    <xdr:ext cx="762000" cy="259045"/>
    <xdr:sp macro="" textlink="">
      <xdr:nvSpPr>
        <xdr:cNvPr id="218" name="テキスト ボックス 217"/>
        <xdr:cNvSpPr txBox="1"/>
      </xdr:nvSpPr>
      <xdr:spPr>
        <a:xfrm>
          <a:off x="2844800" y="138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45493</xdr:rowOff>
    </xdr:from>
    <xdr:to>
      <xdr:col>3</xdr:col>
      <xdr:colOff>330200</xdr:colOff>
      <xdr:row>82</xdr:row>
      <xdr:rowOff>147093</xdr:rowOff>
    </xdr:to>
    <xdr:sp macro="" textlink="">
      <xdr:nvSpPr>
        <xdr:cNvPr id="219" name="円/楕円 218"/>
        <xdr:cNvSpPr/>
      </xdr:nvSpPr>
      <xdr:spPr>
        <a:xfrm>
          <a:off x="2286000" y="141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157270</xdr:rowOff>
    </xdr:from>
    <xdr:ext cx="762000" cy="259045"/>
    <xdr:sp macro="" textlink="">
      <xdr:nvSpPr>
        <xdr:cNvPr id="220" name="テキスト ボックス 219"/>
        <xdr:cNvSpPr txBox="1"/>
      </xdr:nvSpPr>
      <xdr:spPr>
        <a:xfrm>
          <a:off x="1955800" y="1387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144,077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81688</xdr:rowOff>
    </xdr:from>
    <xdr:to>
      <xdr:col>2</xdr:col>
      <xdr:colOff>127000</xdr:colOff>
      <xdr:row>83</xdr:row>
      <xdr:rowOff>11838</xdr:rowOff>
    </xdr:to>
    <xdr:sp macro="" textlink="">
      <xdr:nvSpPr>
        <xdr:cNvPr id="221" name="円/楕円 220"/>
        <xdr:cNvSpPr/>
      </xdr:nvSpPr>
      <xdr:spPr>
        <a:xfrm>
          <a:off x="1397000" y="141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22015</xdr:rowOff>
    </xdr:from>
    <xdr:ext cx="762000" cy="259045"/>
    <xdr:sp macro="" textlink="">
      <xdr:nvSpPr>
        <xdr:cNvPr id="222" name="テキスト ボックス 221"/>
        <xdr:cNvSpPr txBox="1"/>
      </xdr:nvSpPr>
      <xdr:spPr>
        <a:xfrm>
          <a:off x="1066800" y="1390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今年度は職員構成の変動等により前年度比０．７ポイント上昇し、類似団体平均を２．４ポイント上回り、全国町村平均と比較しても１．８ポイント上回っており全国的にも高い水準にある。</a:t>
          </a:r>
        </a:p>
        <a:p>
          <a:pPr rtl="0"/>
          <a:r>
            <a:rPr lang="ja-JP" altLang="en-US" sz="1100" b="0" i="0" baseline="0">
              <a:solidFill>
                <a:schemeClr val="dk1"/>
              </a:solidFill>
              <a:effectLst/>
              <a:latin typeface="+mn-lt"/>
              <a:ea typeface="+mn-ea"/>
              <a:cs typeface="+mn-cs"/>
            </a:rPr>
            <a:t>　今後は、定員管理の適正化と合わせて給与体系の見直しを行うなど、より一層の給与の適正化に努める。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85</xdr:row>
      <xdr:rowOff>102129</xdr:rowOff>
    </xdr:to>
    <xdr:cxnSp macro="">
      <xdr:nvCxnSpPr>
        <xdr:cNvPr id="255" name="直線コネクタ 254"/>
        <xdr:cNvCxnSpPr/>
      </xdr:nvCxnSpPr>
      <xdr:spPr>
        <a:xfrm flipV="1">
          <a:off x="17018000" y="13840884"/>
          <a:ext cx="0" cy="834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74206</xdr:rowOff>
    </xdr:from>
    <xdr:ext cx="762000" cy="259045"/>
    <xdr:sp macro="" textlink="">
      <xdr:nvSpPr>
        <xdr:cNvPr id="256" name="給与水準   （国との比較）最小値テキスト"/>
        <xdr:cNvSpPr txBox="1"/>
      </xdr:nvSpPr>
      <xdr:spPr>
        <a:xfrm>
          <a:off x="17106900" y="1464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85</xdr:row>
      <xdr:rowOff>102129</xdr:rowOff>
    </xdr:from>
    <xdr:to>
      <xdr:col>24</xdr:col>
      <xdr:colOff>647700</xdr:colOff>
      <xdr:row>85</xdr:row>
      <xdr:rowOff>102129</xdr:rowOff>
    </xdr:to>
    <xdr:cxnSp macro="">
      <xdr:nvCxnSpPr>
        <xdr:cNvPr id="257" name="直線コネクタ 256"/>
        <xdr:cNvCxnSpPr/>
      </xdr:nvCxnSpPr>
      <xdr:spPr>
        <a:xfrm>
          <a:off x="16929100" y="1467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8"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9" name="直線コネクタ 258"/>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112713</xdr:rowOff>
    </xdr:to>
    <xdr:cxnSp macro="">
      <xdr:nvCxnSpPr>
        <xdr:cNvPr id="260" name="直線コネクタ 259"/>
        <xdr:cNvCxnSpPr/>
      </xdr:nvCxnSpPr>
      <xdr:spPr>
        <a:xfrm>
          <a:off x="16179800" y="14444134"/>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8590</xdr:rowOff>
    </xdr:from>
    <xdr:ext cx="762000" cy="259045"/>
    <xdr:sp macro="" textlink="">
      <xdr:nvSpPr>
        <xdr:cNvPr id="261" name="給与水準   （国との比較）平均値テキスト"/>
        <xdr:cNvSpPr txBox="1"/>
      </xdr:nvSpPr>
      <xdr:spPr>
        <a:xfrm>
          <a:off x="17106900" y="1406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163513</xdr:rowOff>
    </xdr:from>
    <xdr:to>
      <xdr:col>24</xdr:col>
      <xdr:colOff>609600</xdr:colOff>
      <xdr:row>83</xdr:row>
      <xdr:rowOff>93663</xdr:rowOff>
    </xdr:to>
    <xdr:sp macro="" textlink="">
      <xdr:nvSpPr>
        <xdr:cNvPr id="262" name="フローチャート : 判断 261"/>
        <xdr:cNvSpPr/>
      </xdr:nvSpPr>
      <xdr:spPr>
        <a:xfrm>
          <a:off x="16967200" y="1422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22225</xdr:rowOff>
    </xdr:from>
    <xdr:to>
      <xdr:col>23</xdr:col>
      <xdr:colOff>406400</xdr:colOff>
      <xdr:row>84</xdr:row>
      <xdr:rowOff>42334</xdr:rowOff>
    </xdr:to>
    <xdr:cxnSp macro="">
      <xdr:nvCxnSpPr>
        <xdr:cNvPr id="263" name="直線コネクタ 262"/>
        <xdr:cNvCxnSpPr/>
      </xdr:nvCxnSpPr>
      <xdr:spPr>
        <a:xfrm>
          <a:off x="15290800" y="144240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83079</xdr:rowOff>
    </xdr:from>
    <xdr:to>
      <xdr:col>23</xdr:col>
      <xdr:colOff>457200</xdr:colOff>
      <xdr:row>83</xdr:row>
      <xdr:rowOff>13229</xdr:rowOff>
    </xdr:to>
    <xdr:sp macro="" textlink="">
      <xdr:nvSpPr>
        <xdr:cNvPr id="264" name="フローチャート : 判断 263"/>
        <xdr:cNvSpPr/>
      </xdr:nvSpPr>
      <xdr:spPr>
        <a:xfrm>
          <a:off x="16129000" y="141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23406</xdr:rowOff>
    </xdr:from>
    <xdr:ext cx="736600" cy="259045"/>
    <xdr:sp macro="" textlink="">
      <xdr:nvSpPr>
        <xdr:cNvPr id="265" name="テキスト ボックス 264"/>
        <xdr:cNvSpPr txBox="1"/>
      </xdr:nvSpPr>
      <xdr:spPr>
        <a:xfrm>
          <a:off x="15798800" y="1391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22225</xdr:rowOff>
    </xdr:from>
    <xdr:to>
      <xdr:col>22</xdr:col>
      <xdr:colOff>203200</xdr:colOff>
      <xdr:row>88</xdr:row>
      <xdr:rowOff>140759</xdr:rowOff>
    </xdr:to>
    <xdr:cxnSp macro="">
      <xdr:nvCxnSpPr>
        <xdr:cNvPr id="266" name="直線コネクタ 265"/>
        <xdr:cNvCxnSpPr/>
      </xdr:nvCxnSpPr>
      <xdr:spPr>
        <a:xfrm flipV="1">
          <a:off x="14401800" y="14424025"/>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83079</xdr:rowOff>
    </xdr:from>
    <xdr:to>
      <xdr:col>22</xdr:col>
      <xdr:colOff>254000</xdr:colOff>
      <xdr:row>83</xdr:row>
      <xdr:rowOff>13229</xdr:rowOff>
    </xdr:to>
    <xdr:sp macro="" textlink="">
      <xdr:nvSpPr>
        <xdr:cNvPr id="267" name="フローチャート : 判断 266"/>
        <xdr:cNvSpPr/>
      </xdr:nvSpPr>
      <xdr:spPr>
        <a:xfrm>
          <a:off x="15240000" y="141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23406</xdr:rowOff>
    </xdr:from>
    <xdr:ext cx="762000" cy="259045"/>
    <xdr:sp macro="" textlink="">
      <xdr:nvSpPr>
        <xdr:cNvPr id="268" name="テキスト ボックス 267"/>
        <xdr:cNvSpPr txBox="1"/>
      </xdr:nvSpPr>
      <xdr:spPr>
        <a:xfrm>
          <a:off x="14909800" y="139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140759</xdr:rowOff>
    </xdr:from>
    <xdr:to>
      <xdr:col>21</xdr:col>
      <xdr:colOff>0</xdr:colOff>
      <xdr:row>89</xdr:row>
      <xdr:rowOff>29634</xdr:rowOff>
    </xdr:to>
    <xdr:cxnSp macro="">
      <xdr:nvCxnSpPr>
        <xdr:cNvPr id="269" name="直線コネクタ 268"/>
        <xdr:cNvCxnSpPr/>
      </xdr:nvCxnSpPr>
      <xdr:spPr>
        <a:xfrm flipV="1">
          <a:off x="13512800" y="152283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151341</xdr:rowOff>
    </xdr:from>
    <xdr:to>
      <xdr:col>21</xdr:col>
      <xdr:colOff>50800</xdr:colOff>
      <xdr:row>87</xdr:row>
      <xdr:rowOff>81491</xdr:rowOff>
    </xdr:to>
    <xdr:sp macro="" textlink="">
      <xdr:nvSpPr>
        <xdr:cNvPr id="270" name="フローチャート : 判断 269"/>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91668</xdr:rowOff>
    </xdr:from>
    <xdr:ext cx="762000" cy="259045"/>
    <xdr:sp macro="" textlink="">
      <xdr:nvSpPr>
        <xdr:cNvPr id="271" name="テキスト ボックス 270"/>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151341</xdr:rowOff>
    </xdr:from>
    <xdr:to>
      <xdr:col>19</xdr:col>
      <xdr:colOff>533400</xdr:colOff>
      <xdr:row>87</xdr:row>
      <xdr:rowOff>81491</xdr:rowOff>
    </xdr:to>
    <xdr:sp macro="" textlink="">
      <xdr:nvSpPr>
        <xdr:cNvPr id="272" name="フローチャート : 判断 271"/>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91668</xdr:rowOff>
    </xdr:from>
    <xdr:ext cx="762000" cy="259045"/>
    <xdr:sp macro="" textlink="">
      <xdr:nvSpPr>
        <xdr:cNvPr id="273" name="テキスト ボックス 272"/>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79" name="円/楕円 278"/>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33990</xdr:rowOff>
    </xdr:from>
    <xdr:ext cx="762000" cy="259045"/>
    <xdr:sp macro="" textlink="">
      <xdr:nvSpPr>
        <xdr:cNvPr id="280" name="給与水準   （国との比較）該当値テキスト"/>
        <xdr:cNvSpPr txBox="1"/>
      </xdr:nvSpPr>
      <xdr:spPr>
        <a:xfrm>
          <a:off x="17106900" y="14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1" name="円/楕円 280"/>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82" name="テキスト ボックス 281"/>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142875</xdr:rowOff>
    </xdr:from>
    <xdr:to>
      <xdr:col>22</xdr:col>
      <xdr:colOff>254000</xdr:colOff>
      <xdr:row>84</xdr:row>
      <xdr:rowOff>73025</xdr:rowOff>
    </xdr:to>
    <xdr:sp macro="" textlink="">
      <xdr:nvSpPr>
        <xdr:cNvPr id="283" name="円/楕円 282"/>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57802</xdr:rowOff>
    </xdr:from>
    <xdr:ext cx="762000" cy="259045"/>
    <xdr:sp macro="" textlink="">
      <xdr:nvSpPr>
        <xdr:cNvPr id="284" name="テキスト ボックス 283"/>
        <xdr:cNvSpPr txBox="1"/>
      </xdr:nvSpPr>
      <xdr:spPr>
        <a:xfrm>
          <a:off x="149098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89959</xdr:rowOff>
    </xdr:from>
    <xdr:to>
      <xdr:col>21</xdr:col>
      <xdr:colOff>50800</xdr:colOff>
      <xdr:row>89</xdr:row>
      <xdr:rowOff>20109</xdr:rowOff>
    </xdr:to>
    <xdr:sp macro="" textlink="">
      <xdr:nvSpPr>
        <xdr:cNvPr id="285" name="円/楕円 284"/>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4886</xdr:rowOff>
    </xdr:from>
    <xdr:ext cx="762000" cy="259045"/>
    <xdr:sp macro="" textlink="">
      <xdr:nvSpPr>
        <xdr:cNvPr id="286" name="テキスト ボックス 285"/>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7" name="円/楕円 286"/>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8" name="テキスト ボックス 287"/>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前年度から０．２３人増の８．４１人となったが、類似団体平均を２．３０人下回る。これは、平成１７年４月から平成２３年３月までの期間に新規職員の採用を原則凍結、現在も新規職員採用の抑制に努めていること等によるものである。</a:t>
          </a:r>
        </a:p>
        <a:p>
          <a:pPr rtl="0"/>
          <a:r>
            <a:rPr lang="ja-JP" altLang="en-US" sz="1100" b="0" i="0" baseline="0">
              <a:solidFill>
                <a:schemeClr val="dk1"/>
              </a:solidFill>
              <a:effectLst/>
              <a:latin typeface="+mn-lt"/>
              <a:ea typeface="+mn-ea"/>
              <a:cs typeface="+mn-cs"/>
            </a:rPr>
            <a:t>　今後も、各種事務事業の見直しや民間委託の推進等により職員数の適正化を図るとともに、最小限の職員補充に努め、定員管理適正化に努める。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8" name="直線コネクタ 317"/>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9"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20" name="直線コネクタ 319"/>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21"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22" name="直線コネクタ 321"/>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167358</xdr:rowOff>
    </xdr:from>
    <xdr:to>
      <xdr:col>24</xdr:col>
      <xdr:colOff>558800</xdr:colOff>
      <xdr:row>60</xdr:row>
      <xdr:rowOff>26740</xdr:rowOff>
    </xdr:to>
    <xdr:cxnSp macro="">
      <xdr:nvCxnSpPr>
        <xdr:cNvPr id="323" name="直線コネクタ 322"/>
        <xdr:cNvCxnSpPr/>
      </xdr:nvCxnSpPr>
      <xdr:spPr>
        <a:xfrm>
          <a:off x="16179800" y="10282908"/>
          <a:ext cx="8382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4"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5" name="フローチャート : 判断 324"/>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143228</xdr:rowOff>
    </xdr:from>
    <xdr:to>
      <xdr:col>23</xdr:col>
      <xdr:colOff>406400</xdr:colOff>
      <xdr:row>59</xdr:row>
      <xdr:rowOff>167358</xdr:rowOff>
    </xdr:to>
    <xdr:cxnSp macro="">
      <xdr:nvCxnSpPr>
        <xdr:cNvPr id="326" name="直線コネクタ 325"/>
        <xdr:cNvCxnSpPr/>
      </xdr:nvCxnSpPr>
      <xdr:spPr>
        <a:xfrm>
          <a:off x="15290800" y="10258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7" name="フローチャート : 判断 326"/>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8" name="テキスト ボックス 327"/>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143228</xdr:rowOff>
    </xdr:from>
    <xdr:to>
      <xdr:col>22</xdr:col>
      <xdr:colOff>203200</xdr:colOff>
      <xdr:row>59</xdr:row>
      <xdr:rowOff>156633</xdr:rowOff>
    </xdr:to>
    <xdr:cxnSp macro="">
      <xdr:nvCxnSpPr>
        <xdr:cNvPr id="329" name="直線コネクタ 328"/>
        <xdr:cNvCxnSpPr/>
      </xdr:nvCxnSpPr>
      <xdr:spPr>
        <a:xfrm flipV="1">
          <a:off x="14401800" y="102587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30" name="フローチャート : 判断 329"/>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31" name="テキスト ボックス 330"/>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135185</xdr:rowOff>
    </xdr:from>
    <xdr:to>
      <xdr:col>21</xdr:col>
      <xdr:colOff>0</xdr:colOff>
      <xdr:row>59</xdr:row>
      <xdr:rowOff>156633</xdr:rowOff>
    </xdr:to>
    <xdr:cxnSp macro="">
      <xdr:nvCxnSpPr>
        <xdr:cNvPr id="332" name="直線コネクタ 331"/>
        <xdr:cNvCxnSpPr/>
      </xdr:nvCxnSpPr>
      <xdr:spPr>
        <a:xfrm>
          <a:off x="13512800" y="10250735"/>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33" name="フローチャート : 判断 332"/>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4" name="テキスト ボックス 333"/>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5" name="フローチャート : 判断 334"/>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6" name="テキスト ボックス 335"/>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147390</xdr:rowOff>
    </xdr:from>
    <xdr:to>
      <xdr:col>24</xdr:col>
      <xdr:colOff>609600</xdr:colOff>
      <xdr:row>60</xdr:row>
      <xdr:rowOff>77540</xdr:rowOff>
    </xdr:to>
    <xdr:sp macro="" textlink="">
      <xdr:nvSpPr>
        <xdr:cNvPr id="342" name="円/楕円 341"/>
        <xdr:cNvSpPr/>
      </xdr:nvSpPr>
      <xdr:spPr>
        <a:xfrm>
          <a:off x="16967200" y="102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163917</xdr:rowOff>
    </xdr:from>
    <xdr:ext cx="762000" cy="259045"/>
    <xdr:sp macro="" textlink="">
      <xdr:nvSpPr>
        <xdr:cNvPr id="343" name="定員管理の状況該当値テキスト"/>
        <xdr:cNvSpPr txBox="1"/>
      </xdr:nvSpPr>
      <xdr:spPr>
        <a:xfrm>
          <a:off x="17106900" y="101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116558</xdr:rowOff>
    </xdr:from>
    <xdr:to>
      <xdr:col>23</xdr:col>
      <xdr:colOff>457200</xdr:colOff>
      <xdr:row>60</xdr:row>
      <xdr:rowOff>46708</xdr:rowOff>
    </xdr:to>
    <xdr:sp macro="" textlink="">
      <xdr:nvSpPr>
        <xdr:cNvPr id="344" name="円/楕円 343"/>
        <xdr:cNvSpPr/>
      </xdr:nvSpPr>
      <xdr:spPr>
        <a:xfrm>
          <a:off x="16129000" y="102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56885</xdr:rowOff>
    </xdr:from>
    <xdr:ext cx="736600" cy="259045"/>
    <xdr:sp macro="" textlink="">
      <xdr:nvSpPr>
        <xdr:cNvPr id="345" name="テキスト ボックス 344"/>
        <xdr:cNvSpPr txBox="1"/>
      </xdr:nvSpPr>
      <xdr:spPr>
        <a:xfrm>
          <a:off x="15798800" y="10000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92428</xdr:rowOff>
    </xdr:from>
    <xdr:to>
      <xdr:col>22</xdr:col>
      <xdr:colOff>254000</xdr:colOff>
      <xdr:row>60</xdr:row>
      <xdr:rowOff>22578</xdr:rowOff>
    </xdr:to>
    <xdr:sp macro="" textlink="">
      <xdr:nvSpPr>
        <xdr:cNvPr id="346" name="円/楕円 345"/>
        <xdr:cNvSpPr/>
      </xdr:nvSpPr>
      <xdr:spPr>
        <a:xfrm>
          <a:off x="15240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32755</xdr:rowOff>
    </xdr:from>
    <xdr:ext cx="762000" cy="259045"/>
    <xdr:sp macro="" textlink="">
      <xdr:nvSpPr>
        <xdr:cNvPr id="347" name="テキスト ボックス 346"/>
        <xdr:cNvSpPr txBox="1"/>
      </xdr:nvSpPr>
      <xdr:spPr>
        <a:xfrm>
          <a:off x="14909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105833</xdr:rowOff>
    </xdr:from>
    <xdr:to>
      <xdr:col>21</xdr:col>
      <xdr:colOff>50800</xdr:colOff>
      <xdr:row>60</xdr:row>
      <xdr:rowOff>35983</xdr:rowOff>
    </xdr:to>
    <xdr:sp macro="" textlink="">
      <xdr:nvSpPr>
        <xdr:cNvPr id="348" name="円/楕円 347"/>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46160</xdr:rowOff>
    </xdr:from>
    <xdr:ext cx="762000" cy="259045"/>
    <xdr:sp macro="" textlink="">
      <xdr:nvSpPr>
        <xdr:cNvPr id="349" name="テキスト ボックス 348"/>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84385</xdr:rowOff>
    </xdr:from>
    <xdr:to>
      <xdr:col>19</xdr:col>
      <xdr:colOff>533400</xdr:colOff>
      <xdr:row>60</xdr:row>
      <xdr:rowOff>14535</xdr:rowOff>
    </xdr:to>
    <xdr:sp macro="" textlink="">
      <xdr:nvSpPr>
        <xdr:cNvPr id="350" name="円/楕円 349"/>
        <xdr:cNvSpPr/>
      </xdr:nvSpPr>
      <xdr:spPr>
        <a:xfrm>
          <a:off x="13462000" y="101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24712</xdr:rowOff>
    </xdr:from>
    <xdr:ext cx="762000" cy="259045"/>
    <xdr:sp macro="" textlink="">
      <xdr:nvSpPr>
        <xdr:cNvPr id="351" name="テキスト ボックス 350"/>
        <xdr:cNvSpPr txBox="1"/>
      </xdr:nvSpPr>
      <xdr:spPr>
        <a:xfrm>
          <a:off x="13131800" y="996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３４４</a:t>
          </a:r>
          <a:r>
            <a:rPr lang="ja-JP" altLang="ja-JP" sz="1100" b="0" i="0" baseline="0">
              <a:solidFill>
                <a:schemeClr val="dk1"/>
              </a:solidFill>
              <a:effectLst/>
              <a:latin typeface="+mn-lt"/>
              <a:ea typeface="+mn-ea"/>
              <a:cs typeface="+mn-cs"/>
            </a:rPr>
            <a:t>百万円の繰上償還を実施したことに伴い、昨年より１．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％減少したが、類似団体平均を０．３％上回っている。</a:t>
          </a:r>
          <a:endParaRPr lang="ja-JP" altLang="ja-JP" sz="1400">
            <a:effectLst/>
          </a:endParaRPr>
        </a:p>
        <a:p>
          <a:pPr rtl="0"/>
          <a:r>
            <a:rPr lang="ja-JP" altLang="ja-JP" sz="1100" b="0" i="0" baseline="0">
              <a:solidFill>
                <a:schemeClr val="dk1"/>
              </a:solidFill>
              <a:effectLst/>
              <a:latin typeface="+mn-lt"/>
              <a:ea typeface="+mn-ea"/>
              <a:cs typeface="+mn-cs"/>
            </a:rPr>
            <a:t>　平成２１年度から実施している繰上償還により償還額は減少してきているが、今後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耐震</a:t>
          </a:r>
          <a:r>
            <a:rPr lang="ja-JP" altLang="en-US" sz="1100" b="0" i="0" baseline="0">
              <a:solidFill>
                <a:schemeClr val="dk1"/>
              </a:solidFill>
              <a:effectLst/>
              <a:latin typeface="+mn-lt"/>
              <a:ea typeface="+mn-ea"/>
              <a:cs typeface="+mn-cs"/>
            </a:rPr>
            <a:t>に伴う中</a:t>
          </a:r>
          <a:r>
            <a:rPr lang="ja-JP" altLang="ja-JP" sz="1100" b="0" i="0" baseline="0">
              <a:solidFill>
                <a:schemeClr val="dk1"/>
              </a:solidFill>
              <a:effectLst/>
              <a:latin typeface="+mn-lt"/>
              <a:ea typeface="+mn-ea"/>
              <a:cs typeface="+mn-cs"/>
            </a:rPr>
            <a:t>学校</a:t>
          </a:r>
          <a:r>
            <a:rPr lang="ja-JP" altLang="en-US" sz="1100" b="0" i="0" baseline="0">
              <a:solidFill>
                <a:schemeClr val="dk1"/>
              </a:solidFill>
              <a:effectLst/>
              <a:latin typeface="+mn-lt"/>
              <a:ea typeface="+mn-ea"/>
              <a:cs typeface="+mn-cs"/>
            </a:rPr>
            <a:t>改築事業時に発行した</a:t>
          </a:r>
          <a:r>
            <a:rPr lang="ja-JP" altLang="ja-JP" sz="1100" b="0" i="0" baseline="0">
              <a:solidFill>
                <a:schemeClr val="dk1"/>
              </a:solidFill>
              <a:effectLst/>
              <a:latin typeface="+mn-lt"/>
              <a:ea typeface="+mn-ea"/>
              <a:cs typeface="+mn-cs"/>
            </a:rPr>
            <a:t>地方債の償還が始まるため、これまで以上に事務事業の見直しを更に進め、投資的事業の縮減を図り、</a:t>
          </a:r>
          <a:r>
            <a:rPr lang="ja-JP" altLang="en-US" sz="1100" b="0" i="0" baseline="0">
              <a:solidFill>
                <a:schemeClr val="dk1"/>
              </a:solidFill>
              <a:effectLst/>
              <a:latin typeface="+mn-lt"/>
              <a:ea typeface="+mn-ea"/>
              <a:cs typeface="+mn-cs"/>
            </a:rPr>
            <a:t>新規地方債の</a:t>
          </a:r>
          <a:r>
            <a:rPr lang="ja-JP" altLang="ja-JP" sz="1100" b="0" i="0" baseline="0">
              <a:solidFill>
                <a:schemeClr val="dk1"/>
              </a:solidFill>
              <a:effectLst/>
              <a:latin typeface="+mn-lt"/>
              <a:ea typeface="+mn-ea"/>
              <a:cs typeface="+mn-cs"/>
            </a:rPr>
            <a:t>発行額を抑制するとともに、任意繰上償還を実施（平成２１年度からの８年間で２，</a:t>
          </a:r>
          <a:r>
            <a:rPr lang="ja-JP" altLang="en-US" sz="1100" b="0" i="0" baseline="0">
              <a:solidFill>
                <a:schemeClr val="dk1"/>
              </a:solidFill>
              <a:effectLst/>
              <a:latin typeface="+mn-lt"/>
              <a:ea typeface="+mn-ea"/>
              <a:cs typeface="+mn-cs"/>
            </a:rPr>
            <a:t>４２３</a:t>
          </a:r>
          <a:r>
            <a:rPr lang="ja-JP" altLang="ja-JP" sz="1100" b="0" i="0" baseline="0">
              <a:solidFill>
                <a:schemeClr val="dk1"/>
              </a:solidFill>
              <a:effectLst/>
              <a:latin typeface="+mn-lt"/>
              <a:ea typeface="+mn-ea"/>
              <a:cs typeface="+mn-cs"/>
            </a:rPr>
            <a:t>百万円償還予定）しつつ、健全な財政運営に努める。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83" name="直線コネクタ 382"/>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4"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5" name="直線コネクタ 384"/>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6"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7" name="直線コネクタ 386"/>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115509</xdr:rowOff>
    </xdr:from>
    <xdr:to>
      <xdr:col>24</xdr:col>
      <xdr:colOff>558800</xdr:colOff>
      <xdr:row>41</xdr:row>
      <xdr:rowOff>70455</xdr:rowOff>
    </xdr:to>
    <xdr:cxnSp macro="">
      <xdr:nvCxnSpPr>
        <xdr:cNvPr id="388" name="直線コネクタ 387"/>
        <xdr:cNvCxnSpPr/>
      </xdr:nvCxnSpPr>
      <xdr:spPr>
        <a:xfrm flipV="1">
          <a:off x="16179800" y="6973509"/>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46765</xdr:rowOff>
    </xdr:from>
    <xdr:ext cx="762000" cy="259045"/>
    <xdr:sp macro="" textlink="">
      <xdr:nvSpPr>
        <xdr:cNvPr id="389" name="公債費負担の状況平均値テキスト"/>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90" name="フローチャート : 判断 389"/>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42</xdr:row>
      <xdr:rowOff>13909</xdr:rowOff>
    </xdr:to>
    <xdr:cxnSp macro="">
      <xdr:nvCxnSpPr>
        <xdr:cNvPr id="391" name="直線コネクタ 390"/>
        <xdr:cNvCxnSpPr/>
      </xdr:nvCxnSpPr>
      <xdr:spPr>
        <a:xfrm flipV="1">
          <a:off x="15290800" y="709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2" name="フローチャート : 判断 391"/>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3" name="テキスト ボックス 392"/>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13909</xdr:rowOff>
    </xdr:from>
    <xdr:to>
      <xdr:col>22</xdr:col>
      <xdr:colOff>203200</xdr:colOff>
      <xdr:row>42</xdr:row>
      <xdr:rowOff>59872</xdr:rowOff>
    </xdr:to>
    <xdr:cxnSp macro="">
      <xdr:nvCxnSpPr>
        <xdr:cNvPr id="394" name="直線コネクタ 393"/>
        <xdr:cNvCxnSpPr/>
      </xdr:nvCxnSpPr>
      <xdr:spPr>
        <a:xfrm flipV="1">
          <a:off x="14401800" y="72148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5" name="フローチャート : 判断 394"/>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396" name="テキスト ボックス 395"/>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117324</xdr:rowOff>
    </xdr:to>
    <xdr:cxnSp macro="">
      <xdr:nvCxnSpPr>
        <xdr:cNvPr id="397" name="直線コネクタ 396"/>
        <xdr:cNvCxnSpPr/>
      </xdr:nvCxnSpPr>
      <xdr:spPr>
        <a:xfrm flipV="1">
          <a:off x="13512800" y="72607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8" name="フローチャート : 判断 397"/>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9" name="テキスト ボックス 398"/>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00" name="フローチャート : 判断 39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401" name="テキスト ボックス 40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407" name="円/楕円 406"/>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36786</xdr:rowOff>
    </xdr:from>
    <xdr:ext cx="762000" cy="259045"/>
    <xdr:sp macro="" textlink="">
      <xdr:nvSpPr>
        <xdr:cNvPr id="408" name="公債費負担の状況該当値テキスト"/>
        <xdr:cNvSpPr txBox="1"/>
      </xdr:nvSpPr>
      <xdr:spPr>
        <a:xfrm>
          <a:off x="17106900" y="68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09" name="円/楕円 408"/>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410" name="テキスト ボックス 409"/>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134559</xdr:rowOff>
    </xdr:from>
    <xdr:to>
      <xdr:col>22</xdr:col>
      <xdr:colOff>254000</xdr:colOff>
      <xdr:row>42</xdr:row>
      <xdr:rowOff>64709</xdr:rowOff>
    </xdr:to>
    <xdr:sp macro="" textlink="">
      <xdr:nvSpPr>
        <xdr:cNvPr id="411" name="円/楕円 410"/>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412" name="テキスト ボックス 411"/>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13" name="円/楕円 412"/>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14" name="テキスト ボックス 413"/>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415" name="円/楕円 414"/>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416" name="テキスト ボックス 415"/>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前年度比７．</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減で年々</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ものの</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５１．９</a:t>
          </a:r>
          <a:r>
            <a:rPr lang="ja-JP" altLang="ja-JP" sz="1100" b="0" i="0" baseline="0">
              <a:solidFill>
                <a:schemeClr val="dk1"/>
              </a:solidFill>
              <a:effectLst/>
              <a:latin typeface="+mn-lt"/>
              <a:ea typeface="+mn-ea"/>
              <a:cs typeface="+mn-cs"/>
            </a:rPr>
            <a:t>％上回り</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高い水準にある。</a:t>
          </a:r>
          <a:endParaRPr lang="ja-JP" altLang="ja-JP" sz="1400">
            <a:effectLst/>
          </a:endParaRPr>
        </a:p>
        <a:p>
          <a:pPr rtl="0"/>
          <a:r>
            <a:rPr lang="ja-JP" altLang="ja-JP" sz="1100" b="0" i="0" baseline="0">
              <a:solidFill>
                <a:schemeClr val="dk1"/>
              </a:solidFill>
              <a:effectLst/>
              <a:latin typeface="+mn-lt"/>
              <a:ea typeface="+mn-ea"/>
              <a:cs typeface="+mn-cs"/>
            </a:rPr>
            <a:t>　要因として、公営企業会計等への一般会計からの繰入見込額の増加が影響している。</a:t>
          </a:r>
          <a:endParaRPr lang="ja-JP" altLang="ja-JP" sz="1400">
            <a:effectLst/>
          </a:endParaRPr>
        </a:p>
        <a:p>
          <a:pPr rtl="0"/>
          <a:r>
            <a:rPr lang="ja-JP" altLang="ja-JP" sz="1100" b="0" i="0" baseline="0">
              <a:solidFill>
                <a:schemeClr val="dk1"/>
              </a:solidFill>
              <a:effectLst/>
              <a:latin typeface="+mn-lt"/>
              <a:ea typeface="+mn-ea"/>
              <a:cs typeface="+mn-cs"/>
            </a:rPr>
            <a:t>　今後も、地方債の任意繰上償還による地方債残高の縮減、職員数の適正化による退職手当負担見込額の減等、義務的経費の削減を中心とする行財政改革を進め、財政の健全化に努める。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118049</xdr:rowOff>
    </xdr:to>
    <xdr:cxnSp macro="">
      <xdr:nvCxnSpPr>
        <xdr:cNvPr id="447" name="直線コネクタ 446"/>
        <xdr:cNvCxnSpPr/>
      </xdr:nvCxnSpPr>
      <xdr:spPr>
        <a:xfrm flipV="1">
          <a:off x="17018000" y="2313214"/>
          <a:ext cx="0" cy="14052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90126</xdr:rowOff>
    </xdr:from>
    <xdr:ext cx="762000" cy="259045"/>
    <xdr:sp macro="" textlink="">
      <xdr:nvSpPr>
        <xdr:cNvPr id="448" name="将来負担の状況最小値テキスト"/>
        <xdr:cNvSpPr txBox="1"/>
      </xdr:nvSpPr>
      <xdr:spPr>
        <a:xfrm>
          <a:off x="17106900" y="36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21</xdr:row>
      <xdr:rowOff>118049</xdr:rowOff>
    </xdr:from>
    <xdr:to>
      <xdr:col>24</xdr:col>
      <xdr:colOff>647700</xdr:colOff>
      <xdr:row>21</xdr:row>
      <xdr:rowOff>118049</xdr:rowOff>
    </xdr:to>
    <xdr:cxnSp macro="">
      <xdr:nvCxnSpPr>
        <xdr:cNvPr id="449" name="直線コネクタ 448"/>
        <xdr:cNvCxnSpPr/>
      </xdr:nvCxnSpPr>
      <xdr:spPr>
        <a:xfrm>
          <a:off x="16929100" y="37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79466</xdr:rowOff>
    </xdr:from>
    <xdr:to>
      <xdr:col>24</xdr:col>
      <xdr:colOff>558800</xdr:colOff>
      <xdr:row>19</xdr:row>
      <xdr:rowOff>163346</xdr:rowOff>
    </xdr:to>
    <xdr:cxnSp macro="">
      <xdr:nvCxnSpPr>
        <xdr:cNvPr id="452" name="直線コネクタ 451"/>
        <xdr:cNvCxnSpPr/>
      </xdr:nvCxnSpPr>
      <xdr:spPr>
        <a:xfrm flipV="1">
          <a:off x="16179800" y="3337016"/>
          <a:ext cx="8382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134637</xdr:rowOff>
    </xdr:from>
    <xdr:ext cx="762000" cy="259045"/>
    <xdr:sp macro="" textlink="">
      <xdr:nvSpPr>
        <xdr:cNvPr id="453" name="将来負担の状況平均値テキスト"/>
        <xdr:cNvSpPr txBox="1"/>
      </xdr:nvSpPr>
      <xdr:spPr>
        <a:xfrm>
          <a:off x="17106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118110</xdr:rowOff>
    </xdr:from>
    <xdr:to>
      <xdr:col>24</xdr:col>
      <xdr:colOff>609600</xdr:colOff>
      <xdr:row>16</xdr:row>
      <xdr:rowOff>48260</xdr:rowOff>
    </xdr:to>
    <xdr:sp macro="" textlink="">
      <xdr:nvSpPr>
        <xdr:cNvPr id="454" name="フローチャート : 判断 453"/>
        <xdr:cNvSpPr/>
      </xdr:nvSpPr>
      <xdr:spPr>
        <a:xfrm>
          <a:off x="16967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163346</xdr:rowOff>
    </xdr:from>
    <xdr:to>
      <xdr:col>23</xdr:col>
      <xdr:colOff>406400</xdr:colOff>
      <xdr:row>20</xdr:row>
      <xdr:rowOff>76926</xdr:rowOff>
    </xdr:to>
    <xdr:cxnSp macro="">
      <xdr:nvCxnSpPr>
        <xdr:cNvPr id="455" name="直線コネクタ 454"/>
        <xdr:cNvCxnSpPr/>
      </xdr:nvCxnSpPr>
      <xdr:spPr>
        <a:xfrm flipV="1">
          <a:off x="15290800" y="3420896"/>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90291</xdr:rowOff>
    </xdr:from>
    <xdr:to>
      <xdr:col>23</xdr:col>
      <xdr:colOff>457200</xdr:colOff>
      <xdr:row>17</xdr:row>
      <xdr:rowOff>20441</xdr:rowOff>
    </xdr:to>
    <xdr:sp macro="" textlink="">
      <xdr:nvSpPr>
        <xdr:cNvPr id="456" name="フローチャート : 判断 455"/>
        <xdr:cNvSpPr/>
      </xdr:nvSpPr>
      <xdr:spPr>
        <a:xfrm>
          <a:off x="16129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30618</xdr:rowOff>
    </xdr:from>
    <xdr:ext cx="736600" cy="259045"/>
    <xdr:sp macro="" textlink="">
      <xdr:nvSpPr>
        <xdr:cNvPr id="457" name="テキスト ボックス 456"/>
        <xdr:cNvSpPr txBox="1"/>
      </xdr:nvSpPr>
      <xdr:spPr>
        <a:xfrm>
          <a:off x="15798800" y="260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76926</xdr:rowOff>
    </xdr:from>
    <xdr:to>
      <xdr:col>22</xdr:col>
      <xdr:colOff>203200</xdr:colOff>
      <xdr:row>20</xdr:row>
      <xdr:rowOff>165402</xdr:rowOff>
    </xdr:to>
    <xdr:cxnSp macro="">
      <xdr:nvCxnSpPr>
        <xdr:cNvPr id="458" name="直線コネクタ 457"/>
        <xdr:cNvCxnSpPr/>
      </xdr:nvCxnSpPr>
      <xdr:spPr>
        <a:xfrm flipV="1">
          <a:off x="14401800" y="350592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23404</xdr:rowOff>
    </xdr:from>
    <xdr:to>
      <xdr:col>22</xdr:col>
      <xdr:colOff>254000</xdr:colOff>
      <xdr:row>17</xdr:row>
      <xdr:rowOff>125004</xdr:rowOff>
    </xdr:to>
    <xdr:sp macro="" textlink="">
      <xdr:nvSpPr>
        <xdr:cNvPr id="459" name="フローチャート : 判断 458"/>
        <xdr:cNvSpPr/>
      </xdr:nvSpPr>
      <xdr:spPr>
        <a:xfrm>
          <a:off x="15240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135181</xdr:rowOff>
    </xdr:from>
    <xdr:ext cx="762000" cy="259045"/>
    <xdr:sp macro="" textlink="">
      <xdr:nvSpPr>
        <xdr:cNvPr id="460" name="テキスト ボックス 459"/>
        <xdr:cNvSpPr txBox="1"/>
      </xdr:nvSpPr>
      <xdr:spPr>
        <a:xfrm>
          <a:off x="14909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165402</xdr:rowOff>
    </xdr:from>
    <xdr:to>
      <xdr:col>21</xdr:col>
      <xdr:colOff>0</xdr:colOff>
      <xdr:row>22</xdr:row>
      <xdr:rowOff>44269</xdr:rowOff>
    </xdr:to>
    <xdr:cxnSp macro="">
      <xdr:nvCxnSpPr>
        <xdr:cNvPr id="461" name="直線コネクタ 460"/>
        <xdr:cNvCxnSpPr/>
      </xdr:nvCxnSpPr>
      <xdr:spPr>
        <a:xfrm flipV="1">
          <a:off x="13512800" y="3594402"/>
          <a:ext cx="889000" cy="2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3629</xdr:rowOff>
    </xdr:from>
    <xdr:to>
      <xdr:col>21</xdr:col>
      <xdr:colOff>50800</xdr:colOff>
      <xdr:row>18</xdr:row>
      <xdr:rowOff>105229</xdr:rowOff>
    </xdr:to>
    <xdr:sp macro="" textlink="">
      <xdr:nvSpPr>
        <xdr:cNvPr id="462" name="フローチャート : 判断 461"/>
        <xdr:cNvSpPr/>
      </xdr:nvSpPr>
      <xdr:spPr>
        <a:xfrm>
          <a:off x="14351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115406</xdr:rowOff>
    </xdr:from>
    <xdr:ext cx="762000" cy="259045"/>
    <xdr:sp macro="" textlink="">
      <xdr:nvSpPr>
        <xdr:cNvPr id="463" name="テキスト ボックス 462"/>
        <xdr:cNvSpPr txBox="1"/>
      </xdr:nvSpPr>
      <xdr:spPr>
        <a:xfrm>
          <a:off x="14020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164495</xdr:rowOff>
    </xdr:from>
    <xdr:to>
      <xdr:col>19</xdr:col>
      <xdr:colOff>533400</xdr:colOff>
      <xdr:row>19</xdr:row>
      <xdr:rowOff>94645</xdr:rowOff>
    </xdr:to>
    <xdr:sp macro="" textlink="">
      <xdr:nvSpPr>
        <xdr:cNvPr id="464" name="フローチャート : 判断 463"/>
        <xdr:cNvSpPr/>
      </xdr:nvSpPr>
      <xdr:spPr>
        <a:xfrm>
          <a:off x="13462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104822</xdr:rowOff>
    </xdr:from>
    <xdr:ext cx="762000" cy="259045"/>
    <xdr:sp macro="" textlink="">
      <xdr:nvSpPr>
        <xdr:cNvPr id="465" name="テキスト ボックス 464"/>
        <xdr:cNvSpPr txBox="1"/>
      </xdr:nvSpPr>
      <xdr:spPr>
        <a:xfrm>
          <a:off x="13131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28666</xdr:rowOff>
    </xdr:from>
    <xdr:to>
      <xdr:col>24</xdr:col>
      <xdr:colOff>609600</xdr:colOff>
      <xdr:row>19</xdr:row>
      <xdr:rowOff>130266</xdr:rowOff>
    </xdr:to>
    <xdr:sp macro="" textlink="">
      <xdr:nvSpPr>
        <xdr:cNvPr id="471" name="円/楕円 470"/>
        <xdr:cNvSpPr/>
      </xdr:nvSpPr>
      <xdr:spPr>
        <a:xfrm>
          <a:off x="169672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743</xdr:rowOff>
    </xdr:from>
    <xdr:ext cx="762000" cy="259045"/>
    <xdr:sp macro="" textlink="">
      <xdr:nvSpPr>
        <xdr:cNvPr id="472" name="将来負担の状況該当値テキスト"/>
        <xdr:cNvSpPr txBox="1"/>
      </xdr:nvSpPr>
      <xdr:spPr>
        <a:xfrm>
          <a:off x="17106900" y="325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112546</xdr:rowOff>
    </xdr:from>
    <xdr:to>
      <xdr:col>23</xdr:col>
      <xdr:colOff>457200</xdr:colOff>
      <xdr:row>20</xdr:row>
      <xdr:rowOff>42696</xdr:rowOff>
    </xdr:to>
    <xdr:sp macro="" textlink="">
      <xdr:nvSpPr>
        <xdr:cNvPr id="473" name="円/楕円 472"/>
        <xdr:cNvSpPr/>
      </xdr:nvSpPr>
      <xdr:spPr>
        <a:xfrm>
          <a:off x="16129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27473</xdr:rowOff>
    </xdr:from>
    <xdr:ext cx="736600" cy="259045"/>
    <xdr:sp macro="" textlink="">
      <xdr:nvSpPr>
        <xdr:cNvPr id="474" name="テキスト ボックス 473"/>
        <xdr:cNvSpPr txBox="1"/>
      </xdr:nvSpPr>
      <xdr:spPr>
        <a:xfrm>
          <a:off x="15798800" y="345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26126</xdr:rowOff>
    </xdr:from>
    <xdr:to>
      <xdr:col>22</xdr:col>
      <xdr:colOff>254000</xdr:colOff>
      <xdr:row>20</xdr:row>
      <xdr:rowOff>127726</xdr:rowOff>
    </xdr:to>
    <xdr:sp macro="" textlink="">
      <xdr:nvSpPr>
        <xdr:cNvPr id="475" name="円/楕円 474"/>
        <xdr:cNvSpPr/>
      </xdr:nvSpPr>
      <xdr:spPr>
        <a:xfrm>
          <a:off x="15240000" y="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112503</xdr:rowOff>
    </xdr:from>
    <xdr:ext cx="762000" cy="259045"/>
    <xdr:sp macro="" textlink="">
      <xdr:nvSpPr>
        <xdr:cNvPr id="476" name="テキスト ボックス 475"/>
        <xdr:cNvSpPr txBox="1"/>
      </xdr:nvSpPr>
      <xdr:spPr>
        <a:xfrm>
          <a:off x="14909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114602</xdr:rowOff>
    </xdr:from>
    <xdr:to>
      <xdr:col>21</xdr:col>
      <xdr:colOff>50800</xdr:colOff>
      <xdr:row>21</xdr:row>
      <xdr:rowOff>44752</xdr:rowOff>
    </xdr:to>
    <xdr:sp macro="" textlink="">
      <xdr:nvSpPr>
        <xdr:cNvPr id="477" name="円/楕円 476"/>
        <xdr:cNvSpPr/>
      </xdr:nvSpPr>
      <xdr:spPr>
        <a:xfrm>
          <a:off x="14351000" y="35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29529</xdr:rowOff>
    </xdr:from>
    <xdr:ext cx="762000" cy="259045"/>
    <xdr:sp macro="" textlink="">
      <xdr:nvSpPr>
        <xdr:cNvPr id="478" name="テキスト ボックス 477"/>
        <xdr:cNvSpPr txBox="1"/>
      </xdr:nvSpPr>
      <xdr:spPr>
        <a:xfrm>
          <a:off x="14020800" y="362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164919</xdr:rowOff>
    </xdr:from>
    <xdr:to>
      <xdr:col>19</xdr:col>
      <xdr:colOff>533400</xdr:colOff>
      <xdr:row>22</xdr:row>
      <xdr:rowOff>95069</xdr:rowOff>
    </xdr:to>
    <xdr:sp macro="" textlink="">
      <xdr:nvSpPr>
        <xdr:cNvPr id="479" name="円/楕円 478"/>
        <xdr:cNvSpPr/>
      </xdr:nvSpPr>
      <xdr:spPr>
        <a:xfrm>
          <a:off x="13462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79846</xdr:rowOff>
    </xdr:from>
    <xdr:ext cx="762000" cy="259045"/>
    <xdr:sp macro="" textlink="">
      <xdr:nvSpPr>
        <xdr:cNvPr id="480" name="テキスト ボックス 479"/>
        <xdr:cNvSpPr txBox="1"/>
      </xdr:nvSpPr>
      <xdr:spPr>
        <a:xfrm>
          <a:off x="13131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18,550
18,485
326.50
12,883,447
12,671,845
178,977
7,131,525
12,955,915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人件費に係る経常収支比率は、対前年度比</a:t>
          </a:r>
          <a:r>
            <a:rPr lang="ja-JP" altLang="en-US" sz="1100" b="0" i="0" baseline="0">
              <a:solidFill>
                <a:schemeClr val="dk1"/>
              </a:solidFill>
              <a:effectLst/>
              <a:latin typeface="+mn-lt"/>
              <a:ea typeface="+mn-ea"/>
              <a:cs typeface="+mn-cs"/>
            </a:rPr>
            <a:t>０．２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し、類似団体平均を４．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下回っている。これは、合併以前から平成２２年度まで続いた退職職員の不補充により類似団体に比べかなり改善されてきたことと、職員平均年齢が年々低下していることにより、平均給与が減少しているためである。</a:t>
          </a:r>
          <a:endParaRPr lang="ja-JP" altLang="ja-JP" sz="1400">
            <a:effectLst/>
          </a:endParaRPr>
        </a:p>
        <a:p>
          <a:r>
            <a:rPr lang="ja-JP" altLang="ja-JP" sz="1100" b="0" i="0" baseline="0">
              <a:solidFill>
                <a:schemeClr val="dk1"/>
              </a:solidFill>
              <a:effectLst/>
              <a:latin typeface="+mn-lt"/>
              <a:ea typeface="+mn-ea"/>
              <a:cs typeface="+mn-cs"/>
            </a:rPr>
            <a:t>　今後も、退職者数を考慮した計画的な職員採用を行い、定員管理・給与の適正化に努める。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39914</xdr:rowOff>
    </xdr:from>
    <xdr:to>
      <xdr:col>7</xdr:col>
      <xdr:colOff>15875</xdr:colOff>
      <xdr:row>34</xdr:row>
      <xdr:rowOff>61686</xdr:rowOff>
    </xdr:to>
    <xdr:cxnSp macro="">
      <xdr:nvCxnSpPr>
        <xdr:cNvPr id="68" name="直線コネクタ 67"/>
        <xdr:cNvCxnSpPr/>
      </xdr:nvCxnSpPr>
      <xdr:spPr>
        <a:xfrm flipV="1">
          <a:off x="3987800" y="5869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113393</xdr:rowOff>
    </xdr:from>
    <xdr:to>
      <xdr:col>5</xdr:col>
      <xdr:colOff>549275</xdr:colOff>
      <xdr:row>34</xdr:row>
      <xdr:rowOff>61686</xdr:rowOff>
    </xdr:to>
    <xdr:cxnSp macro="">
      <xdr:nvCxnSpPr>
        <xdr:cNvPr id="71" name="直線コネクタ 70"/>
        <xdr:cNvCxnSpPr/>
      </xdr:nvCxnSpPr>
      <xdr:spPr>
        <a:xfrm>
          <a:off x="3098800" y="5771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113393</xdr:rowOff>
    </xdr:from>
    <xdr:to>
      <xdr:col>4</xdr:col>
      <xdr:colOff>346075</xdr:colOff>
      <xdr:row>35</xdr:row>
      <xdr:rowOff>31750</xdr:rowOff>
    </xdr:to>
    <xdr:cxnSp macro="">
      <xdr:nvCxnSpPr>
        <xdr:cNvPr id="74" name="直線コネクタ 73"/>
        <xdr:cNvCxnSpPr/>
      </xdr:nvCxnSpPr>
      <xdr:spPr>
        <a:xfrm flipV="1">
          <a:off x="2209800" y="5771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86178</xdr:rowOff>
    </xdr:to>
    <xdr:cxnSp macro="">
      <xdr:nvCxnSpPr>
        <xdr:cNvPr id="77" name="直線コネクタ 76"/>
        <xdr:cNvCxnSpPr/>
      </xdr:nvCxnSpPr>
      <xdr:spPr>
        <a:xfrm flipV="1">
          <a:off x="1320800" y="6032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160564</xdr:rowOff>
    </xdr:from>
    <xdr:to>
      <xdr:col>7</xdr:col>
      <xdr:colOff>66675</xdr:colOff>
      <xdr:row>34</xdr:row>
      <xdr:rowOff>90714</xdr:rowOff>
    </xdr:to>
    <xdr:sp macro="" textlink="">
      <xdr:nvSpPr>
        <xdr:cNvPr id="87" name="円/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5641</xdr:rowOff>
    </xdr:from>
    <xdr:ext cx="762000" cy="259045"/>
    <xdr:sp macro="" textlink="">
      <xdr:nvSpPr>
        <xdr:cNvPr id="88" name="人件費該当値テキスト"/>
        <xdr:cNvSpPr txBox="1"/>
      </xdr:nvSpPr>
      <xdr:spPr>
        <a:xfrm>
          <a:off x="4914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10886</xdr:rowOff>
    </xdr:from>
    <xdr:to>
      <xdr:col>5</xdr:col>
      <xdr:colOff>600075</xdr:colOff>
      <xdr:row>34</xdr:row>
      <xdr:rowOff>112486</xdr:rowOff>
    </xdr:to>
    <xdr:sp macro="" textlink="">
      <xdr:nvSpPr>
        <xdr:cNvPr id="89" name="円/楕円 88"/>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122663</xdr:rowOff>
    </xdr:from>
    <xdr:ext cx="736600" cy="259045"/>
    <xdr:sp macro="" textlink="">
      <xdr:nvSpPr>
        <xdr:cNvPr id="90" name="テキスト ボックス 89"/>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62593</xdr:rowOff>
    </xdr:from>
    <xdr:to>
      <xdr:col>4</xdr:col>
      <xdr:colOff>396875</xdr:colOff>
      <xdr:row>33</xdr:row>
      <xdr:rowOff>164193</xdr:rowOff>
    </xdr:to>
    <xdr:sp macro="" textlink="">
      <xdr:nvSpPr>
        <xdr:cNvPr id="91" name="円/楕円 90"/>
        <xdr:cNvSpPr/>
      </xdr:nvSpPr>
      <xdr:spPr>
        <a:xfrm>
          <a:off x="3048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2920</xdr:rowOff>
    </xdr:from>
    <xdr:ext cx="762000" cy="259045"/>
    <xdr:sp macro="" textlink="">
      <xdr:nvSpPr>
        <xdr:cNvPr id="92" name="テキスト ボックス 91"/>
        <xdr:cNvSpPr txBox="1"/>
      </xdr:nvSpPr>
      <xdr:spPr>
        <a:xfrm>
          <a:off x="2717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3" name="円/楕円 92"/>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4" name="テキスト ボックス 93"/>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35378</xdr:rowOff>
    </xdr:from>
    <xdr:to>
      <xdr:col>1</xdr:col>
      <xdr:colOff>676275</xdr:colOff>
      <xdr:row>35</xdr:row>
      <xdr:rowOff>136978</xdr:rowOff>
    </xdr:to>
    <xdr:sp macro="" textlink="">
      <xdr:nvSpPr>
        <xdr:cNvPr id="95" name="円/楕円 94"/>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147155</xdr:rowOff>
    </xdr:from>
    <xdr:ext cx="762000" cy="259045"/>
    <xdr:sp macro="" textlink="">
      <xdr:nvSpPr>
        <xdr:cNvPr id="96" name="テキスト ボックス 95"/>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物件費に係る経常収支比率は、対前年度比０．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％上昇し、類似団体平均を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これは、特別保育、学校教育支援員、放課後子ども教室の設置等「子どもや孫が故郷に住みたいと思える町」を実現する施策によるものであり、年々増加傾向にある。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今後も、更なる事務事業の見直しを図り、経費削減に努める。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78014</xdr:rowOff>
    </xdr:to>
    <xdr:cxnSp macro="">
      <xdr:nvCxnSpPr>
        <xdr:cNvPr id="131" name="直線コネクタ 130"/>
        <xdr:cNvCxnSpPr/>
      </xdr:nvCxnSpPr>
      <xdr:spPr>
        <a:xfrm>
          <a:off x="15671800" y="2788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51906</xdr:rowOff>
    </xdr:from>
    <xdr:ext cx="762000" cy="259045"/>
    <xdr:sp macro="" textlink="">
      <xdr:nvSpPr>
        <xdr:cNvPr id="132" name="物件費平均値テキスト"/>
        <xdr:cNvSpPr txBox="1"/>
      </xdr:nvSpPr>
      <xdr:spPr>
        <a:xfrm>
          <a:off x="16598900" y="2452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16</xdr:row>
      <xdr:rowOff>45357</xdr:rowOff>
    </xdr:to>
    <xdr:cxnSp macro="">
      <xdr:nvCxnSpPr>
        <xdr:cNvPr id="134" name="直線コネクタ 133"/>
        <xdr:cNvCxnSpPr/>
      </xdr:nvCxnSpPr>
      <xdr:spPr>
        <a:xfrm>
          <a:off x="14782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118836</xdr:rowOff>
    </xdr:to>
    <xdr:cxnSp macro="">
      <xdr:nvCxnSpPr>
        <xdr:cNvPr id="137" name="直線コネクタ 136"/>
        <xdr:cNvCxnSpPr/>
      </xdr:nvCxnSpPr>
      <xdr:spPr>
        <a:xfrm>
          <a:off x="13893800" y="26416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32856</xdr:rowOff>
    </xdr:from>
    <xdr:ext cx="762000" cy="259045"/>
    <xdr:sp macro="" textlink="">
      <xdr:nvSpPr>
        <xdr:cNvPr id="139" name="テキスト ボックス 138"/>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53521</xdr:rowOff>
    </xdr:from>
    <xdr:to>
      <xdr:col>20</xdr:col>
      <xdr:colOff>158750</xdr:colOff>
      <xdr:row>15</xdr:row>
      <xdr:rowOff>69850</xdr:rowOff>
    </xdr:to>
    <xdr:cxnSp macro="">
      <xdr:nvCxnSpPr>
        <xdr:cNvPr id="140" name="直線コネクタ 139"/>
        <xdr:cNvCxnSpPr/>
      </xdr:nvCxnSpPr>
      <xdr:spPr>
        <a:xfrm>
          <a:off x="13004800" y="26252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106334</xdr:rowOff>
    </xdr:from>
    <xdr:ext cx="762000" cy="259045"/>
    <xdr:sp macro="" textlink="">
      <xdr:nvSpPr>
        <xdr:cNvPr id="142" name="テキスト ボックス 141"/>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4" name="テキスト ボックス 143"/>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50" name="円/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170741</xdr:rowOff>
    </xdr:from>
    <xdr:ext cx="762000" cy="259045"/>
    <xdr:sp macro="" textlink="">
      <xdr:nvSpPr>
        <xdr:cNvPr id="151"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52" name="円/楕円 151"/>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53" name="テキスト ボックス 152"/>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4" name="円/楕円 153"/>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55" name="テキスト ボックス 154"/>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6" name="円/楕円 155"/>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57" name="テキスト ボックス 156"/>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8" name="円/楕円 157"/>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89098</xdr:rowOff>
    </xdr:from>
    <xdr:ext cx="762000" cy="259045"/>
    <xdr:sp macro="" textlink="">
      <xdr:nvSpPr>
        <xdr:cNvPr id="159" name="テキスト ボックス 158"/>
        <xdr:cNvSpPr txBox="1"/>
      </xdr:nvSpPr>
      <xdr:spPr>
        <a:xfrm>
          <a:off x="12623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扶助費に係る経常収支比率は、対前年度比０．３％上昇し、類似団体平均を１．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乳幼児から高校生までの医療費の無料化実施等、町の人口減少対策並びに子育て支援を行うことにより、「町民が夢と希望を持ち健やかに生活できる元気な町」を実現するための施策によるものであり、年々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今後は、扶助費の上昇を抑える施策を展開していく</a:t>
          </a:r>
          <a:r>
            <a:rPr lang="ja-JP" altLang="en-US" sz="1100" b="0" i="0" baseline="0">
              <a:solidFill>
                <a:schemeClr val="dk1"/>
              </a:solidFill>
              <a:effectLst/>
              <a:latin typeface="+mn-lt"/>
              <a:ea typeface="+mn-ea"/>
              <a:cs typeface="+mn-cs"/>
            </a:rPr>
            <a:t>ことで、財政を圧迫する上昇傾向に歯止めをかけるよう務める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58</xdr:row>
      <xdr:rowOff>146050</xdr:rowOff>
    </xdr:to>
    <xdr:cxnSp macro="">
      <xdr:nvCxnSpPr>
        <xdr:cNvPr id="192" name="直線コネクタ 191"/>
        <xdr:cNvCxnSpPr/>
      </xdr:nvCxnSpPr>
      <xdr:spPr>
        <a:xfrm>
          <a:off x="3987800" y="10033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31750</xdr:rowOff>
    </xdr:from>
    <xdr:to>
      <xdr:col>5</xdr:col>
      <xdr:colOff>549275</xdr:colOff>
      <xdr:row>58</xdr:row>
      <xdr:rowOff>88900</xdr:rowOff>
    </xdr:to>
    <xdr:cxnSp macro="">
      <xdr:nvCxnSpPr>
        <xdr:cNvPr id="195" name="直線コネクタ 194"/>
        <xdr:cNvCxnSpPr/>
      </xdr:nvCxnSpPr>
      <xdr:spPr>
        <a:xfrm>
          <a:off x="3098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7" name="テキスト ボックス 196"/>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165100</xdr:rowOff>
    </xdr:from>
    <xdr:to>
      <xdr:col>4</xdr:col>
      <xdr:colOff>346075</xdr:colOff>
      <xdr:row>58</xdr:row>
      <xdr:rowOff>31750</xdr:rowOff>
    </xdr:to>
    <xdr:cxnSp macro="">
      <xdr:nvCxnSpPr>
        <xdr:cNvPr id="198" name="直線コネクタ 197"/>
        <xdr:cNvCxnSpPr/>
      </xdr:nvCxnSpPr>
      <xdr:spPr>
        <a:xfrm>
          <a:off x="2209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200" name="テキスト ボックス 199"/>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165100</xdr:rowOff>
    </xdr:from>
    <xdr:to>
      <xdr:col>3</xdr:col>
      <xdr:colOff>142875</xdr:colOff>
      <xdr:row>57</xdr:row>
      <xdr:rowOff>165100</xdr:rowOff>
    </xdr:to>
    <xdr:cxnSp macro="">
      <xdr:nvCxnSpPr>
        <xdr:cNvPr id="201" name="直線コネクタ 200"/>
        <xdr:cNvCxnSpPr/>
      </xdr:nvCxnSpPr>
      <xdr:spPr>
        <a:xfrm>
          <a:off x="1320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95250</xdr:rowOff>
    </xdr:from>
    <xdr:to>
      <xdr:col>7</xdr:col>
      <xdr:colOff>66675</xdr:colOff>
      <xdr:row>59</xdr:row>
      <xdr:rowOff>25400</xdr:rowOff>
    </xdr:to>
    <xdr:sp macro="" textlink="">
      <xdr:nvSpPr>
        <xdr:cNvPr id="211" name="円/楕円 210"/>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67327</xdr:rowOff>
    </xdr:from>
    <xdr:ext cx="762000" cy="259045"/>
    <xdr:sp macro="" textlink="">
      <xdr:nvSpPr>
        <xdr:cNvPr id="212"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13" name="円/楕円 212"/>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14" name="テキスト ボックス 213"/>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152400</xdr:rowOff>
    </xdr:from>
    <xdr:to>
      <xdr:col>4</xdr:col>
      <xdr:colOff>396875</xdr:colOff>
      <xdr:row>58</xdr:row>
      <xdr:rowOff>82550</xdr:rowOff>
    </xdr:to>
    <xdr:sp macro="" textlink="">
      <xdr:nvSpPr>
        <xdr:cNvPr id="215" name="円/楕円 214"/>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216" name="テキスト ボックス 21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7" name="円/楕円 216"/>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8" name="テキスト ボックス 217"/>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9" name="円/楕円 218"/>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20" name="テキスト ボックス 219"/>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％下回っているが、繰出金が年々増加している。これは、これまで整備してきた下水道施設の維持管理費及び元利償還金の公営企業会計への繰出や、</a:t>
          </a:r>
          <a:r>
            <a:rPr lang="ja-JP" altLang="en-US" sz="1100" b="0" i="0" baseline="0">
              <a:solidFill>
                <a:schemeClr val="dk1"/>
              </a:solidFill>
              <a:effectLst/>
              <a:latin typeface="+mn-lt"/>
              <a:ea typeface="+mn-ea"/>
              <a:cs typeface="+mn-cs"/>
            </a:rPr>
            <a:t>国民健康保険事業特別会計、</a:t>
          </a:r>
          <a:r>
            <a:rPr lang="ja-JP" altLang="ja-JP" sz="1100" b="0" i="0" baseline="0">
              <a:solidFill>
                <a:schemeClr val="dk1"/>
              </a:solidFill>
              <a:effectLst/>
              <a:latin typeface="+mn-lt"/>
              <a:ea typeface="+mn-ea"/>
              <a:cs typeface="+mn-cs"/>
            </a:rPr>
            <a:t>後期高齢者医療特別会計及び介護保険特別会計への繰出が年々増加しているためである。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下水道事業おいては、独立採算の原則に立ち返った料金の改定や加入率の向上に努め健全化を図ることはもちろんのこと、今後の建設事業についても区域の見直し等、抜本的な見直しが必要である。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86178</xdr:rowOff>
    </xdr:from>
    <xdr:to>
      <xdr:col>24</xdr:col>
      <xdr:colOff>31750</xdr:colOff>
      <xdr:row>57</xdr:row>
      <xdr:rowOff>151493</xdr:rowOff>
    </xdr:to>
    <xdr:cxnSp macro="">
      <xdr:nvCxnSpPr>
        <xdr:cNvPr id="255" name="直線コネクタ 254"/>
        <xdr:cNvCxnSpPr/>
      </xdr:nvCxnSpPr>
      <xdr:spPr>
        <a:xfrm flipV="1">
          <a:off x="15671800" y="98588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6"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151493</xdr:rowOff>
    </xdr:from>
    <xdr:to>
      <xdr:col>22</xdr:col>
      <xdr:colOff>565150</xdr:colOff>
      <xdr:row>58</xdr:row>
      <xdr:rowOff>110672</xdr:rowOff>
    </xdr:to>
    <xdr:cxnSp macro="">
      <xdr:nvCxnSpPr>
        <xdr:cNvPr id="258" name="直線コネクタ 257"/>
        <xdr:cNvCxnSpPr/>
      </xdr:nvCxnSpPr>
      <xdr:spPr>
        <a:xfrm flipV="1">
          <a:off x="14782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60" name="テキスト ボックス 259"/>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61685</xdr:rowOff>
    </xdr:from>
    <xdr:to>
      <xdr:col>21</xdr:col>
      <xdr:colOff>361950</xdr:colOff>
      <xdr:row>58</xdr:row>
      <xdr:rowOff>110672</xdr:rowOff>
    </xdr:to>
    <xdr:cxnSp macro="">
      <xdr:nvCxnSpPr>
        <xdr:cNvPr id="261" name="直線コネクタ 260"/>
        <xdr:cNvCxnSpPr/>
      </xdr:nvCxnSpPr>
      <xdr:spPr>
        <a:xfrm>
          <a:off x="13893800" y="100057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3" name="テキスト ボックス 262"/>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61685</xdr:rowOff>
    </xdr:from>
    <xdr:to>
      <xdr:col>20</xdr:col>
      <xdr:colOff>158750</xdr:colOff>
      <xdr:row>58</xdr:row>
      <xdr:rowOff>94343</xdr:rowOff>
    </xdr:to>
    <xdr:cxnSp macro="">
      <xdr:nvCxnSpPr>
        <xdr:cNvPr id="264" name="直線コネクタ 263"/>
        <xdr:cNvCxnSpPr/>
      </xdr:nvCxnSpPr>
      <xdr:spPr>
        <a:xfrm flipV="1">
          <a:off x="13004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8" name="テキスト ボックス 267"/>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35378</xdr:rowOff>
    </xdr:from>
    <xdr:to>
      <xdr:col>24</xdr:col>
      <xdr:colOff>82550</xdr:colOff>
      <xdr:row>57</xdr:row>
      <xdr:rowOff>136978</xdr:rowOff>
    </xdr:to>
    <xdr:sp macro="" textlink="">
      <xdr:nvSpPr>
        <xdr:cNvPr id="274" name="円/楕円 273"/>
        <xdr:cNvSpPr/>
      </xdr:nvSpPr>
      <xdr:spPr>
        <a:xfrm>
          <a:off x="16459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51905</xdr:rowOff>
    </xdr:from>
    <xdr:ext cx="762000" cy="259045"/>
    <xdr:sp macro="" textlink="">
      <xdr:nvSpPr>
        <xdr:cNvPr id="275" name="その他該当値テキスト"/>
        <xdr:cNvSpPr txBox="1"/>
      </xdr:nvSpPr>
      <xdr:spPr>
        <a:xfrm>
          <a:off x="16598900" y="965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100693</xdr:rowOff>
    </xdr:from>
    <xdr:to>
      <xdr:col>22</xdr:col>
      <xdr:colOff>615950</xdr:colOff>
      <xdr:row>58</xdr:row>
      <xdr:rowOff>30843</xdr:rowOff>
    </xdr:to>
    <xdr:sp macro="" textlink="">
      <xdr:nvSpPr>
        <xdr:cNvPr id="276" name="円/楕円 275"/>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41020</xdr:rowOff>
    </xdr:from>
    <xdr:ext cx="736600" cy="259045"/>
    <xdr:sp macro="" textlink="">
      <xdr:nvSpPr>
        <xdr:cNvPr id="277" name="テキスト ボックス 276"/>
        <xdr:cNvSpPr txBox="1"/>
      </xdr:nvSpPr>
      <xdr:spPr>
        <a:xfrm>
          <a:off x="15290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59872</xdr:rowOff>
    </xdr:from>
    <xdr:to>
      <xdr:col>21</xdr:col>
      <xdr:colOff>412750</xdr:colOff>
      <xdr:row>58</xdr:row>
      <xdr:rowOff>161472</xdr:rowOff>
    </xdr:to>
    <xdr:sp macro="" textlink="">
      <xdr:nvSpPr>
        <xdr:cNvPr id="278" name="円/楕円 277"/>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146249</xdr:rowOff>
    </xdr:from>
    <xdr:ext cx="762000" cy="259045"/>
    <xdr:sp macro="" textlink="">
      <xdr:nvSpPr>
        <xdr:cNvPr id="279" name="テキスト ボックス 278"/>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xdr:rowOff>
    </xdr:from>
    <xdr:to>
      <xdr:col>20</xdr:col>
      <xdr:colOff>209550</xdr:colOff>
      <xdr:row>58</xdr:row>
      <xdr:rowOff>112485</xdr:rowOff>
    </xdr:to>
    <xdr:sp macro="" textlink="">
      <xdr:nvSpPr>
        <xdr:cNvPr id="280" name="円/楕円 279"/>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97262</xdr:rowOff>
    </xdr:from>
    <xdr:ext cx="762000" cy="259045"/>
    <xdr:sp macro="" textlink="">
      <xdr:nvSpPr>
        <xdr:cNvPr id="281" name="テキスト ボックス 280"/>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43543</xdr:rowOff>
    </xdr:from>
    <xdr:to>
      <xdr:col>19</xdr:col>
      <xdr:colOff>6350</xdr:colOff>
      <xdr:row>58</xdr:row>
      <xdr:rowOff>145143</xdr:rowOff>
    </xdr:to>
    <xdr:sp macro="" textlink="">
      <xdr:nvSpPr>
        <xdr:cNvPr id="282" name="円/楕円 281"/>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129920</xdr:rowOff>
    </xdr:from>
    <xdr:ext cx="762000" cy="259045"/>
    <xdr:sp macro="" textlink="">
      <xdr:nvSpPr>
        <xdr:cNvPr id="283" name="テキスト ボックス 282"/>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補助費に係る経常収支比率は、対前年度比０．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％増加し、類似団体平均を０．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今後は、｢集中改革プラン」に掲げている町単独補助金を、全体的に５～１０％削減することを目標とし、整理合理化を図る。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96520</xdr:rowOff>
    </xdr:to>
    <xdr:cxnSp macro="">
      <xdr:nvCxnSpPr>
        <xdr:cNvPr id="316" name="直線コネクタ 315"/>
        <xdr:cNvCxnSpPr/>
      </xdr:nvCxnSpPr>
      <xdr:spPr>
        <a:xfrm>
          <a:off x="15671800" y="626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7"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27940</xdr:rowOff>
    </xdr:from>
    <xdr:to>
      <xdr:col>22</xdr:col>
      <xdr:colOff>565150</xdr:colOff>
      <xdr:row>36</xdr:row>
      <xdr:rowOff>88900</xdr:rowOff>
    </xdr:to>
    <xdr:cxnSp macro="">
      <xdr:nvCxnSpPr>
        <xdr:cNvPr id="319" name="直線コネクタ 318"/>
        <xdr:cNvCxnSpPr/>
      </xdr:nvCxnSpPr>
      <xdr:spPr>
        <a:xfrm>
          <a:off x="14782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1" name="テキスト ボックス 32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27940</xdr:rowOff>
    </xdr:to>
    <xdr:cxnSp macro="">
      <xdr:nvCxnSpPr>
        <xdr:cNvPr id="322" name="直線コネクタ 321"/>
        <xdr:cNvCxnSpPr/>
      </xdr:nvCxnSpPr>
      <xdr:spPr>
        <a:xfrm>
          <a:off x="13893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4" name="テキスト ボックス 32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xdr:rowOff>
    </xdr:to>
    <xdr:cxnSp macro="">
      <xdr:nvCxnSpPr>
        <xdr:cNvPr id="325" name="直線コネクタ 324"/>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7" name="テキスト ボックス 326"/>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29" name="テキスト ボックス 328"/>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45720</xdr:rowOff>
    </xdr:from>
    <xdr:to>
      <xdr:col>24</xdr:col>
      <xdr:colOff>82550</xdr:colOff>
      <xdr:row>36</xdr:row>
      <xdr:rowOff>147320</xdr:rowOff>
    </xdr:to>
    <xdr:sp macro="" textlink="">
      <xdr:nvSpPr>
        <xdr:cNvPr id="335" name="円/楕円 334"/>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17797</xdr:rowOff>
    </xdr:from>
    <xdr:ext cx="762000" cy="259045"/>
    <xdr:sp macro="" textlink="">
      <xdr:nvSpPr>
        <xdr:cNvPr id="336" name="補助費等該当値テキスト"/>
        <xdr:cNvSpPr txBox="1"/>
      </xdr:nvSpPr>
      <xdr:spPr>
        <a:xfrm>
          <a:off x="16598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7" name="円/楕円 336"/>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8" name="テキスト ボックス 337"/>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148590</xdr:rowOff>
    </xdr:from>
    <xdr:to>
      <xdr:col>21</xdr:col>
      <xdr:colOff>412750</xdr:colOff>
      <xdr:row>36</xdr:row>
      <xdr:rowOff>78740</xdr:rowOff>
    </xdr:to>
    <xdr:sp macro="" textlink="">
      <xdr:nvSpPr>
        <xdr:cNvPr id="339" name="円/楕円 338"/>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88917</xdr:rowOff>
    </xdr:from>
    <xdr:ext cx="762000" cy="259045"/>
    <xdr:sp macro="" textlink="">
      <xdr:nvSpPr>
        <xdr:cNvPr id="340" name="テキスト ボックス 33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41" name="円/楕円 340"/>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42" name="テキスト ボックス 34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43" name="円/楕円 342"/>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44" name="テキスト ボックス 343"/>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公債費に係る経常収支比率は、対前年度比</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％上回っている。これは、合併後、大規模な施設を整備したことにより地方債残高が増加した影響で、地方債の元利償還金が膨らんできたためである。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の繰上償還の実施により償還ピークは過ぎたものの、今後も非常に厳しい財政運営が予想されることから、地方債の新規発行を伴う普通建設事業の抑制を図るとともに、任意の繰上償還を計画的に実施し元利償還金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74422</xdr:rowOff>
    </xdr:to>
    <xdr:cxnSp macro="">
      <xdr:nvCxnSpPr>
        <xdr:cNvPr id="375" name="直線コネクタ 374"/>
        <xdr:cNvCxnSpPr/>
      </xdr:nvCxnSpPr>
      <xdr:spPr>
        <a:xfrm flipV="1">
          <a:off x="3987800" y="135092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6"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74422</xdr:rowOff>
    </xdr:to>
    <xdr:cxnSp macro="">
      <xdr:nvCxnSpPr>
        <xdr:cNvPr id="378" name="直線コネクタ 377"/>
        <xdr:cNvCxnSpPr/>
      </xdr:nvCxnSpPr>
      <xdr:spPr>
        <a:xfrm>
          <a:off x="3098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9" name="フローチャート : 判断 378"/>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80" name="テキスト ボックス 379"/>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138430</xdr:rowOff>
    </xdr:to>
    <xdr:cxnSp macro="">
      <xdr:nvCxnSpPr>
        <xdr:cNvPr id="381" name="直線コネクタ 380"/>
        <xdr:cNvCxnSpPr/>
      </xdr:nvCxnSpPr>
      <xdr:spPr>
        <a:xfrm flipV="1">
          <a:off x="2209800" y="13591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2" name="フローチャート : 判断 381"/>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3" name="テキスト ボックス 382"/>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138430</xdr:rowOff>
    </xdr:to>
    <xdr:cxnSp macro="">
      <xdr:nvCxnSpPr>
        <xdr:cNvPr id="384" name="直線コネクタ 383"/>
        <xdr:cNvCxnSpPr/>
      </xdr:nvCxnSpPr>
      <xdr:spPr>
        <a:xfrm>
          <a:off x="1320800" y="13591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5" name="フローチャート : 判断 384"/>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6" name="テキスト ボックス 385"/>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フローチャート : 判断 38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88" name="テキスト ボックス 38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94" name="円/楕円 393"/>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57421</xdr:rowOff>
    </xdr:from>
    <xdr:ext cx="762000" cy="259045"/>
    <xdr:sp macro="" textlink="">
      <xdr:nvSpPr>
        <xdr:cNvPr id="395"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23622</xdr:rowOff>
    </xdr:from>
    <xdr:to>
      <xdr:col>5</xdr:col>
      <xdr:colOff>600075</xdr:colOff>
      <xdr:row>79</xdr:row>
      <xdr:rowOff>125222</xdr:rowOff>
    </xdr:to>
    <xdr:sp macro="" textlink="">
      <xdr:nvSpPr>
        <xdr:cNvPr id="396" name="円/楕円 395"/>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109999</xdr:rowOff>
    </xdr:from>
    <xdr:ext cx="736600" cy="259045"/>
    <xdr:sp macro="" textlink="">
      <xdr:nvSpPr>
        <xdr:cNvPr id="397" name="テキスト ボックス 396"/>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98" name="円/楕円 397"/>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99" name="テキスト ボックス 398"/>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400" name="円/楕円 399"/>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401" name="テキスト ボックス 400"/>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402" name="円/楕円 401"/>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403" name="テキスト ボックス 402"/>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対前年度比</a:t>
          </a:r>
          <a:r>
            <a:rPr lang="ja-JP" altLang="en-US" sz="1100" b="0" i="0" baseline="0">
              <a:solidFill>
                <a:schemeClr val="dk1"/>
              </a:solidFill>
              <a:effectLst/>
              <a:latin typeface="+mn-lt"/>
              <a:ea typeface="+mn-ea"/>
              <a:cs typeface="+mn-cs"/>
            </a:rPr>
            <a:t>同率で</a:t>
          </a:r>
          <a:r>
            <a:rPr lang="ja-JP" altLang="ja-JP" sz="1100" b="0" i="0" baseline="0">
              <a:solidFill>
                <a:schemeClr val="dk1"/>
              </a:solidFill>
              <a:effectLst/>
              <a:latin typeface="+mn-lt"/>
              <a:ea typeface="+mn-ea"/>
              <a:cs typeface="+mn-cs"/>
            </a:rPr>
            <a:t>６５．０％となっており、類似団体平均を２．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詳細な分析については、各項目において記載しているので省略する。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69850</xdr:rowOff>
    </xdr:to>
    <xdr:cxnSp macro="">
      <xdr:nvCxnSpPr>
        <xdr:cNvPr id="434" name="直線コネクタ 433"/>
        <xdr:cNvCxnSpPr/>
      </xdr:nvCxnSpPr>
      <xdr:spPr>
        <a:xfrm>
          <a:off x="15671800" y="1327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5"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69850</xdr:rowOff>
    </xdr:to>
    <xdr:cxnSp macro="">
      <xdr:nvCxnSpPr>
        <xdr:cNvPr id="437" name="直線コネクタ 436"/>
        <xdr:cNvCxnSpPr/>
      </xdr:nvCxnSpPr>
      <xdr:spPr>
        <a:xfrm>
          <a:off x="14782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8" name="フローチャート :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42418</xdr:rowOff>
    </xdr:to>
    <xdr:cxnSp macro="">
      <xdr:nvCxnSpPr>
        <xdr:cNvPr id="440" name="直線コネクタ 439"/>
        <xdr:cNvCxnSpPr/>
      </xdr:nvCxnSpPr>
      <xdr:spPr>
        <a:xfrm flipV="1">
          <a:off x="13893800" y="131800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1" name="フローチャート : 判断 440"/>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2" name="テキスト ボックス 44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69850</xdr:rowOff>
    </xdr:to>
    <xdr:cxnSp macro="">
      <xdr:nvCxnSpPr>
        <xdr:cNvPr id="443" name="直線コネクタ 442"/>
        <xdr:cNvCxnSpPr/>
      </xdr:nvCxnSpPr>
      <xdr:spPr>
        <a:xfrm flipV="1">
          <a:off x="13004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4" name="フローチャート : 判断 44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5" name="テキスト ボックス 44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6" name="フローチャート :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7" name="テキスト ボックス 446"/>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53" name="円/楕円 452"/>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54"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55" name="円/楕円 454"/>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130827</xdr:rowOff>
    </xdr:from>
    <xdr:ext cx="736600" cy="259045"/>
    <xdr:sp macro="" textlink="">
      <xdr:nvSpPr>
        <xdr:cNvPr id="456" name="テキスト ボックス 455"/>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7" name="円/楕円 456"/>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58" name="テキスト ボックス 45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9" name="円/楕円 458"/>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103395</xdr:rowOff>
    </xdr:from>
    <xdr:ext cx="762000" cy="259045"/>
    <xdr:sp macro="" textlink="">
      <xdr:nvSpPr>
        <xdr:cNvPr id="460" name="テキスト ボックス 459"/>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61" name="円/楕円 460"/>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62" name="テキスト ボックス 461"/>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青森県東北町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102616</xdr:rowOff>
    </xdr:from>
    <xdr:to>
      <xdr:col>4</xdr:col>
      <xdr:colOff>1117600</xdr:colOff>
      <xdr:row>18</xdr:row>
      <xdr:rowOff>112743</xdr:rowOff>
    </xdr:to>
    <xdr:cxnSp macro="">
      <xdr:nvCxnSpPr>
        <xdr:cNvPr id="50" name="直線コネクタ 49"/>
        <xdr:cNvCxnSpPr/>
      </xdr:nvCxnSpPr>
      <xdr:spPr bwMode="auto">
        <a:xfrm flipV="1">
          <a:off x="5003800" y="3236341"/>
          <a:ext cx="6477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112743</xdr:rowOff>
    </xdr:from>
    <xdr:to>
      <xdr:col>4</xdr:col>
      <xdr:colOff>469900</xdr:colOff>
      <xdr:row>18</xdr:row>
      <xdr:rowOff>153213</xdr:rowOff>
    </xdr:to>
    <xdr:cxnSp macro="">
      <xdr:nvCxnSpPr>
        <xdr:cNvPr id="53" name="直線コネクタ 52"/>
        <xdr:cNvCxnSpPr/>
      </xdr:nvCxnSpPr>
      <xdr:spPr bwMode="auto">
        <a:xfrm flipV="1">
          <a:off x="4305300" y="3246468"/>
          <a:ext cx="698500" cy="4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119319</xdr:rowOff>
    </xdr:from>
    <xdr:to>
      <xdr:col>3</xdr:col>
      <xdr:colOff>904875</xdr:colOff>
      <xdr:row>18</xdr:row>
      <xdr:rowOff>153213</xdr:rowOff>
    </xdr:to>
    <xdr:cxnSp macro="">
      <xdr:nvCxnSpPr>
        <xdr:cNvPr id="56" name="直線コネクタ 55"/>
        <xdr:cNvCxnSpPr/>
      </xdr:nvCxnSpPr>
      <xdr:spPr bwMode="auto">
        <a:xfrm>
          <a:off x="3606800" y="3253044"/>
          <a:ext cx="698500" cy="3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114877</xdr:rowOff>
    </xdr:from>
    <xdr:to>
      <xdr:col>3</xdr:col>
      <xdr:colOff>206375</xdr:colOff>
      <xdr:row>18</xdr:row>
      <xdr:rowOff>119319</xdr:rowOff>
    </xdr:to>
    <xdr:cxnSp macro="">
      <xdr:nvCxnSpPr>
        <xdr:cNvPr id="59" name="直線コネクタ 58"/>
        <xdr:cNvCxnSpPr/>
      </xdr:nvCxnSpPr>
      <xdr:spPr bwMode="auto">
        <a:xfrm>
          <a:off x="2908300" y="3248602"/>
          <a:ext cx="698500" cy="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51816</xdr:rowOff>
    </xdr:from>
    <xdr:to>
      <xdr:col>5</xdr:col>
      <xdr:colOff>34925</xdr:colOff>
      <xdr:row>18</xdr:row>
      <xdr:rowOff>153416</xdr:rowOff>
    </xdr:to>
    <xdr:sp macro="" textlink="">
      <xdr:nvSpPr>
        <xdr:cNvPr id="69" name="円/楕円 68"/>
        <xdr:cNvSpPr/>
      </xdr:nvSpPr>
      <xdr:spPr bwMode="auto">
        <a:xfrm>
          <a:off x="5600700" y="318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23893</xdr:rowOff>
    </xdr:from>
    <xdr:ext cx="762000" cy="259045"/>
    <xdr:sp macro="" textlink="">
      <xdr:nvSpPr>
        <xdr:cNvPr id="70" name="人口1人当たり決算額の推移該当値テキスト130"/>
        <xdr:cNvSpPr txBox="1"/>
      </xdr:nvSpPr>
      <xdr:spPr>
        <a:xfrm>
          <a:off x="5740400" y="315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91,950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61943</xdr:rowOff>
    </xdr:from>
    <xdr:to>
      <xdr:col>4</xdr:col>
      <xdr:colOff>520700</xdr:colOff>
      <xdr:row>18</xdr:row>
      <xdr:rowOff>163543</xdr:rowOff>
    </xdr:to>
    <xdr:sp macro="" textlink="">
      <xdr:nvSpPr>
        <xdr:cNvPr id="71" name="円/楕円 70"/>
        <xdr:cNvSpPr/>
      </xdr:nvSpPr>
      <xdr:spPr bwMode="auto">
        <a:xfrm>
          <a:off x="4953000" y="319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148320</xdr:rowOff>
    </xdr:from>
    <xdr:ext cx="736600" cy="259045"/>
    <xdr:sp macro="" textlink="">
      <xdr:nvSpPr>
        <xdr:cNvPr id="72" name="テキスト ボックス 71"/>
        <xdr:cNvSpPr txBox="1"/>
      </xdr:nvSpPr>
      <xdr:spPr>
        <a:xfrm>
          <a:off x="4622800" y="3282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90,621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102413</xdr:rowOff>
    </xdr:from>
    <xdr:to>
      <xdr:col>3</xdr:col>
      <xdr:colOff>955675</xdr:colOff>
      <xdr:row>19</xdr:row>
      <xdr:rowOff>32563</xdr:rowOff>
    </xdr:to>
    <xdr:sp macro="" textlink="">
      <xdr:nvSpPr>
        <xdr:cNvPr id="73" name="円/楕円 72"/>
        <xdr:cNvSpPr/>
      </xdr:nvSpPr>
      <xdr:spPr bwMode="auto">
        <a:xfrm>
          <a:off x="4254500" y="323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17340</xdr:rowOff>
    </xdr:from>
    <xdr:ext cx="762000" cy="259045"/>
    <xdr:sp macro="" textlink="">
      <xdr:nvSpPr>
        <xdr:cNvPr id="74" name="テキスト ボックス 73"/>
        <xdr:cNvSpPr txBox="1"/>
      </xdr:nvSpPr>
      <xdr:spPr>
        <a:xfrm>
          <a:off x="3924300" y="332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68519</xdr:rowOff>
    </xdr:from>
    <xdr:to>
      <xdr:col>3</xdr:col>
      <xdr:colOff>257175</xdr:colOff>
      <xdr:row>18</xdr:row>
      <xdr:rowOff>170119</xdr:rowOff>
    </xdr:to>
    <xdr:sp macro="" textlink="">
      <xdr:nvSpPr>
        <xdr:cNvPr id="75" name="円/楕円 74"/>
        <xdr:cNvSpPr/>
      </xdr:nvSpPr>
      <xdr:spPr bwMode="auto">
        <a:xfrm>
          <a:off x="3556000" y="3202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154896</xdr:rowOff>
    </xdr:from>
    <xdr:ext cx="762000" cy="259045"/>
    <xdr:sp macro="" textlink="">
      <xdr:nvSpPr>
        <xdr:cNvPr id="76" name="テキスト ボックス 75"/>
        <xdr:cNvSpPr txBox="1"/>
      </xdr:nvSpPr>
      <xdr:spPr>
        <a:xfrm>
          <a:off x="3225800" y="328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89,758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64077</xdr:rowOff>
    </xdr:from>
    <xdr:to>
      <xdr:col>2</xdr:col>
      <xdr:colOff>692150</xdr:colOff>
      <xdr:row>18</xdr:row>
      <xdr:rowOff>165677</xdr:rowOff>
    </xdr:to>
    <xdr:sp macro="" textlink="">
      <xdr:nvSpPr>
        <xdr:cNvPr id="77" name="円/楕円 76"/>
        <xdr:cNvSpPr/>
      </xdr:nvSpPr>
      <xdr:spPr bwMode="auto">
        <a:xfrm>
          <a:off x="2857500" y="319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150454</xdr:rowOff>
    </xdr:from>
    <xdr:ext cx="762000" cy="259045"/>
    <xdr:sp macro="" textlink="">
      <xdr:nvSpPr>
        <xdr:cNvPr id="78" name="テキスト ボックス 77"/>
        <xdr:cNvSpPr txBox="1"/>
      </xdr:nvSpPr>
      <xdr:spPr>
        <a:xfrm>
          <a:off x="2527300" y="32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2070</xdr:rowOff>
    </xdr:from>
    <xdr:to>
      <xdr:col>4</xdr:col>
      <xdr:colOff>1117600</xdr:colOff>
      <xdr:row>36</xdr:row>
      <xdr:rowOff>26339</xdr:rowOff>
    </xdr:to>
    <xdr:cxnSp macro="">
      <xdr:nvCxnSpPr>
        <xdr:cNvPr id="112" name="直線コネクタ 111"/>
        <xdr:cNvCxnSpPr/>
      </xdr:nvCxnSpPr>
      <xdr:spPr bwMode="auto">
        <a:xfrm>
          <a:off x="5003800" y="6955320"/>
          <a:ext cx="647700" cy="2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264503</xdr:rowOff>
    </xdr:from>
    <xdr:to>
      <xdr:col>4</xdr:col>
      <xdr:colOff>469900</xdr:colOff>
      <xdr:row>36</xdr:row>
      <xdr:rowOff>2070</xdr:rowOff>
    </xdr:to>
    <xdr:cxnSp macro="">
      <xdr:nvCxnSpPr>
        <xdr:cNvPr id="115" name="直線コネクタ 114"/>
        <xdr:cNvCxnSpPr/>
      </xdr:nvCxnSpPr>
      <xdr:spPr bwMode="auto">
        <a:xfrm>
          <a:off x="4305300" y="6874853"/>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7" name="テキスト ボックス 116"/>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194475</xdr:rowOff>
    </xdr:from>
    <xdr:to>
      <xdr:col>3</xdr:col>
      <xdr:colOff>904875</xdr:colOff>
      <xdr:row>35</xdr:row>
      <xdr:rowOff>264503</xdr:rowOff>
    </xdr:to>
    <xdr:cxnSp macro="">
      <xdr:nvCxnSpPr>
        <xdr:cNvPr id="118" name="直線コネクタ 117"/>
        <xdr:cNvCxnSpPr/>
      </xdr:nvCxnSpPr>
      <xdr:spPr bwMode="auto">
        <a:xfrm>
          <a:off x="3606800" y="6804825"/>
          <a:ext cx="698500" cy="7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172796</xdr:rowOff>
    </xdr:from>
    <xdr:to>
      <xdr:col>3</xdr:col>
      <xdr:colOff>206375</xdr:colOff>
      <xdr:row>35</xdr:row>
      <xdr:rowOff>194475</xdr:rowOff>
    </xdr:to>
    <xdr:cxnSp macro="">
      <xdr:nvCxnSpPr>
        <xdr:cNvPr id="121" name="直線コネクタ 120"/>
        <xdr:cNvCxnSpPr/>
      </xdr:nvCxnSpPr>
      <xdr:spPr bwMode="auto">
        <a:xfrm>
          <a:off x="2908300" y="6783146"/>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3" name="テキスト ボックス 122"/>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5" name="テキスト ボックス 124"/>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318439</xdr:rowOff>
    </xdr:from>
    <xdr:to>
      <xdr:col>5</xdr:col>
      <xdr:colOff>34925</xdr:colOff>
      <xdr:row>36</xdr:row>
      <xdr:rowOff>77139</xdr:rowOff>
    </xdr:to>
    <xdr:sp macro="" textlink="">
      <xdr:nvSpPr>
        <xdr:cNvPr id="131" name="円/楕円 130"/>
        <xdr:cNvSpPr/>
      </xdr:nvSpPr>
      <xdr:spPr bwMode="auto">
        <a:xfrm>
          <a:off x="5600700" y="692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290516</xdr:rowOff>
    </xdr:from>
    <xdr:ext cx="762000" cy="259045"/>
    <xdr:sp macro="" textlink="">
      <xdr:nvSpPr>
        <xdr:cNvPr id="132" name="人口1人当たり決算額の推移該当値テキスト445"/>
        <xdr:cNvSpPr txBox="1"/>
      </xdr:nvSpPr>
      <xdr:spPr>
        <a:xfrm>
          <a:off x="5740400" y="690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294170</xdr:rowOff>
    </xdr:from>
    <xdr:to>
      <xdr:col>4</xdr:col>
      <xdr:colOff>520700</xdr:colOff>
      <xdr:row>36</xdr:row>
      <xdr:rowOff>52870</xdr:rowOff>
    </xdr:to>
    <xdr:sp macro="" textlink="">
      <xdr:nvSpPr>
        <xdr:cNvPr id="133" name="円/楕円 132"/>
        <xdr:cNvSpPr/>
      </xdr:nvSpPr>
      <xdr:spPr bwMode="auto">
        <a:xfrm>
          <a:off x="4953000" y="690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37647</xdr:rowOff>
    </xdr:from>
    <xdr:ext cx="736600" cy="259045"/>
    <xdr:sp macro="" textlink="">
      <xdr:nvSpPr>
        <xdr:cNvPr id="134" name="テキスト ボックス 133"/>
        <xdr:cNvSpPr txBox="1"/>
      </xdr:nvSpPr>
      <xdr:spPr>
        <a:xfrm>
          <a:off x="4622800" y="69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213703</xdr:rowOff>
    </xdr:from>
    <xdr:to>
      <xdr:col>3</xdr:col>
      <xdr:colOff>955675</xdr:colOff>
      <xdr:row>35</xdr:row>
      <xdr:rowOff>315303</xdr:rowOff>
    </xdr:to>
    <xdr:sp macro="" textlink="">
      <xdr:nvSpPr>
        <xdr:cNvPr id="135" name="円/楕円 134"/>
        <xdr:cNvSpPr/>
      </xdr:nvSpPr>
      <xdr:spPr bwMode="auto">
        <a:xfrm>
          <a:off x="4254500" y="682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300080</xdr:rowOff>
    </xdr:from>
    <xdr:ext cx="762000" cy="259045"/>
    <xdr:sp macro="" textlink="">
      <xdr:nvSpPr>
        <xdr:cNvPr id="136" name="テキスト ボックス 135"/>
        <xdr:cNvSpPr txBox="1"/>
      </xdr:nvSpPr>
      <xdr:spPr>
        <a:xfrm>
          <a:off x="3924300" y="691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143675</xdr:rowOff>
    </xdr:from>
    <xdr:to>
      <xdr:col>3</xdr:col>
      <xdr:colOff>257175</xdr:colOff>
      <xdr:row>35</xdr:row>
      <xdr:rowOff>245275</xdr:rowOff>
    </xdr:to>
    <xdr:sp macro="" textlink="">
      <xdr:nvSpPr>
        <xdr:cNvPr id="137" name="円/楕円 136"/>
        <xdr:cNvSpPr/>
      </xdr:nvSpPr>
      <xdr:spPr bwMode="auto">
        <a:xfrm>
          <a:off x="3556000" y="675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230052</xdr:rowOff>
    </xdr:from>
    <xdr:ext cx="762000" cy="259045"/>
    <xdr:sp macro="" textlink="">
      <xdr:nvSpPr>
        <xdr:cNvPr id="138" name="テキスト ボックス 137"/>
        <xdr:cNvSpPr txBox="1"/>
      </xdr:nvSpPr>
      <xdr:spPr>
        <a:xfrm>
          <a:off x="3225800" y="684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121996</xdr:rowOff>
    </xdr:from>
    <xdr:to>
      <xdr:col>2</xdr:col>
      <xdr:colOff>692150</xdr:colOff>
      <xdr:row>35</xdr:row>
      <xdr:rowOff>223596</xdr:rowOff>
    </xdr:to>
    <xdr:sp macro="" textlink="">
      <xdr:nvSpPr>
        <xdr:cNvPr id="139" name="円/楕円 138"/>
        <xdr:cNvSpPr/>
      </xdr:nvSpPr>
      <xdr:spPr bwMode="auto">
        <a:xfrm>
          <a:off x="2857500" y="673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208373</xdr:rowOff>
    </xdr:from>
    <xdr:ext cx="762000" cy="259045"/>
    <xdr:sp macro="" textlink="">
      <xdr:nvSpPr>
        <xdr:cNvPr id="140" name="テキスト ボックス 139"/>
        <xdr:cNvSpPr txBox="1"/>
      </xdr:nvSpPr>
      <xdr:spPr>
        <a:xfrm>
          <a:off x="2527300" y="6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18,550
18,485
326.50
12,883,447
12,671,845
178,977
7,131,525
12,955,915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154197</xdr:rowOff>
    </xdr:from>
    <xdr:to>
      <xdr:col>6</xdr:col>
      <xdr:colOff>511175</xdr:colOff>
      <xdr:row>37</xdr:row>
      <xdr:rowOff>158598</xdr:rowOff>
    </xdr:to>
    <xdr:cxnSp macro="">
      <xdr:nvCxnSpPr>
        <xdr:cNvPr id="61" name="直線コネクタ 60"/>
        <xdr:cNvCxnSpPr/>
      </xdr:nvCxnSpPr>
      <xdr:spPr>
        <a:xfrm flipV="1">
          <a:off x="3797300" y="6497847"/>
          <a:ext cx="8382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158598</xdr:rowOff>
    </xdr:from>
    <xdr:to>
      <xdr:col>5</xdr:col>
      <xdr:colOff>358775</xdr:colOff>
      <xdr:row>38</xdr:row>
      <xdr:rowOff>74797</xdr:rowOff>
    </xdr:to>
    <xdr:cxnSp macro="">
      <xdr:nvCxnSpPr>
        <xdr:cNvPr id="64" name="直線コネクタ 63"/>
        <xdr:cNvCxnSpPr/>
      </xdr:nvCxnSpPr>
      <xdr:spPr>
        <a:xfrm flipV="1">
          <a:off x="2908300" y="6502248"/>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112840</xdr:rowOff>
    </xdr:from>
    <xdr:to>
      <xdr:col>4</xdr:col>
      <xdr:colOff>155575</xdr:colOff>
      <xdr:row>38</xdr:row>
      <xdr:rowOff>74797</xdr:rowOff>
    </xdr:to>
    <xdr:cxnSp macro="">
      <xdr:nvCxnSpPr>
        <xdr:cNvPr id="67" name="直線コネクタ 66"/>
        <xdr:cNvCxnSpPr/>
      </xdr:nvCxnSpPr>
      <xdr:spPr>
        <a:xfrm>
          <a:off x="2019300" y="6456490"/>
          <a:ext cx="889000" cy="1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112840</xdr:rowOff>
    </xdr:from>
    <xdr:to>
      <xdr:col>2</xdr:col>
      <xdr:colOff>638175</xdr:colOff>
      <xdr:row>37</xdr:row>
      <xdr:rowOff>120479</xdr:rowOff>
    </xdr:to>
    <xdr:cxnSp macro="">
      <xdr:nvCxnSpPr>
        <xdr:cNvPr id="70" name="直線コネクタ 69"/>
        <xdr:cNvCxnSpPr/>
      </xdr:nvCxnSpPr>
      <xdr:spPr>
        <a:xfrm flipV="1">
          <a:off x="1130300" y="6456490"/>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71791</xdr:rowOff>
    </xdr:from>
    <xdr:ext cx="534377" cy="259045"/>
    <xdr:sp macro="" textlink="">
      <xdr:nvSpPr>
        <xdr:cNvPr id="74" name="テキスト ボックス 73"/>
        <xdr:cNvSpPr txBox="1"/>
      </xdr:nvSpPr>
      <xdr:spPr>
        <a:xfrm>
          <a:off x="863111" y="57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103397</xdr:rowOff>
    </xdr:from>
    <xdr:to>
      <xdr:col>6</xdr:col>
      <xdr:colOff>561975</xdr:colOff>
      <xdr:row>38</xdr:row>
      <xdr:rowOff>33547</xdr:rowOff>
    </xdr:to>
    <xdr:sp macro="" textlink="">
      <xdr:nvSpPr>
        <xdr:cNvPr id="80" name="円/楕円 79"/>
        <xdr:cNvSpPr/>
      </xdr:nvSpPr>
      <xdr:spPr>
        <a:xfrm>
          <a:off x="4584700" y="64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81824</xdr:rowOff>
    </xdr:from>
    <xdr:ext cx="534377" cy="259045"/>
    <xdr:sp macro="" textlink="">
      <xdr:nvSpPr>
        <xdr:cNvPr id="81" name="人件費該当値テキスト"/>
        <xdr:cNvSpPr txBox="1"/>
      </xdr:nvSpPr>
      <xdr:spPr>
        <a:xfrm>
          <a:off x="4686300" y="64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72,239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107798</xdr:rowOff>
    </xdr:from>
    <xdr:to>
      <xdr:col>5</xdr:col>
      <xdr:colOff>409575</xdr:colOff>
      <xdr:row>38</xdr:row>
      <xdr:rowOff>37948</xdr:rowOff>
    </xdr:to>
    <xdr:sp macro="" textlink="">
      <xdr:nvSpPr>
        <xdr:cNvPr id="82" name="円/楕円 81"/>
        <xdr:cNvSpPr/>
      </xdr:nvSpPr>
      <xdr:spPr>
        <a:xfrm>
          <a:off x="3746500" y="64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29074</xdr:rowOff>
    </xdr:from>
    <xdr:ext cx="534377" cy="259045"/>
    <xdr:sp macro="" textlink="">
      <xdr:nvSpPr>
        <xdr:cNvPr id="83" name="テキスト ボックス 82"/>
        <xdr:cNvSpPr txBox="1"/>
      </xdr:nvSpPr>
      <xdr:spPr>
        <a:xfrm>
          <a:off x="3530111"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23997</xdr:rowOff>
    </xdr:from>
    <xdr:to>
      <xdr:col>4</xdr:col>
      <xdr:colOff>206375</xdr:colOff>
      <xdr:row>38</xdr:row>
      <xdr:rowOff>125597</xdr:rowOff>
    </xdr:to>
    <xdr:sp macro="" textlink="">
      <xdr:nvSpPr>
        <xdr:cNvPr id="84" name="円/楕円 83"/>
        <xdr:cNvSpPr/>
      </xdr:nvSpPr>
      <xdr:spPr>
        <a:xfrm>
          <a:off x="2857500" y="65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116724</xdr:rowOff>
    </xdr:from>
    <xdr:ext cx="534377" cy="259045"/>
    <xdr:sp macro="" textlink="">
      <xdr:nvSpPr>
        <xdr:cNvPr id="85" name="テキスト ボックス 84"/>
        <xdr:cNvSpPr txBox="1"/>
      </xdr:nvSpPr>
      <xdr:spPr>
        <a:xfrm>
          <a:off x="2641111" y="66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62040</xdr:rowOff>
    </xdr:from>
    <xdr:to>
      <xdr:col>3</xdr:col>
      <xdr:colOff>3175</xdr:colOff>
      <xdr:row>37</xdr:row>
      <xdr:rowOff>163640</xdr:rowOff>
    </xdr:to>
    <xdr:sp macro="" textlink="">
      <xdr:nvSpPr>
        <xdr:cNvPr id="86" name="円/楕円 85"/>
        <xdr:cNvSpPr/>
      </xdr:nvSpPr>
      <xdr:spPr>
        <a:xfrm>
          <a:off x="1968500" y="64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154767</xdr:rowOff>
    </xdr:from>
    <xdr:ext cx="534377" cy="259045"/>
    <xdr:sp macro="" textlink="">
      <xdr:nvSpPr>
        <xdr:cNvPr id="87" name="テキスト ボックス 86"/>
        <xdr:cNvSpPr txBox="1"/>
      </xdr:nvSpPr>
      <xdr:spPr>
        <a:xfrm>
          <a:off x="1752111" y="64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69679</xdr:rowOff>
    </xdr:from>
    <xdr:to>
      <xdr:col>1</xdr:col>
      <xdr:colOff>485775</xdr:colOff>
      <xdr:row>37</xdr:row>
      <xdr:rowOff>171279</xdr:rowOff>
    </xdr:to>
    <xdr:sp macro="" textlink="">
      <xdr:nvSpPr>
        <xdr:cNvPr id="88" name="円/楕円 87"/>
        <xdr:cNvSpPr/>
      </xdr:nvSpPr>
      <xdr:spPr>
        <a:xfrm>
          <a:off x="1079500" y="64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162406</xdr:rowOff>
    </xdr:from>
    <xdr:ext cx="534377" cy="259045"/>
    <xdr:sp macro="" textlink="">
      <xdr:nvSpPr>
        <xdr:cNvPr id="89" name="テキスト ボックス 88"/>
        <xdr:cNvSpPr txBox="1"/>
      </xdr:nvSpPr>
      <xdr:spPr>
        <a:xfrm>
          <a:off x="863111" y="650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62515</xdr:rowOff>
    </xdr:from>
    <xdr:to>
      <xdr:col>6</xdr:col>
      <xdr:colOff>511175</xdr:colOff>
      <xdr:row>58</xdr:row>
      <xdr:rowOff>89114</xdr:rowOff>
    </xdr:to>
    <xdr:cxnSp macro="">
      <xdr:nvCxnSpPr>
        <xdr:cNvPr id="121" name="直線コネクタ 120"/>
        <xdr:cNvCxnSpPr/>
      </xdr:nvCxnSpPr>
      <xdr:spPr>
        <a:xfrm>
          <a:off x="3797300" y="10006615"/>
          <a:ext cx="8382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144075</xdr:rowOff>
    </xdr:from>
    <xdr:ext cx="534377" cy="259045"/>
    <xdr:sp macro="" textlink="">
      <xdr:nvSpPr>
        <xdr:cNvPr id="122" name="物件費平均値テキスト"/>
        <xdr:cNvSpPr txBox="1"/>
      </xdr:nvSpPr>
      <xdr:spPr>
        <a:xfrm>
          <a:off x="4686300" y="957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62515</xdr:rowOff>
    </xdr:from>
    <xdr:to>
      <xdr:col>5</xdr:col>
      <xdr:colOff>358775</xdr:colOff>
      <xdr:row>58</xdr:row>
      <xdr:rowOff>155457</xdr:rowOff>
    </xdr:to>
    <xdr:cxnSp macro="">
      <xdr:nvCxnSpPr>
        <xdr:cNvPr id="124" name="直線コネクタ 123"/>
        <xdr:cNvCxnSpPr/>
      </xdr:nvCxnSpPr>
      <xdr:spPr>
        <a:xfrm flipV="1">
          <a:off x="2908300" y="10006615"/>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xdr:rowOff>
    </xdr:from>
    <xdr:ext cx="534377" cy="259045"/>
    <xdr:sp macro="" textlink="">
      <xdr:nvSpPr>
        <xdr:cNvPr id="126" name="テキスト ボックス 125"/>
        <xdr:cNvSpPr txBox="1"/>
      </xdr:nvSpPr>
      <xdr:spPr>
        <a:xfrm>
          <a:off x="3530111" y="96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155457</xdr:rowOff>
    </xdr:from>
    <xdr:to>
      <xdr:col>4</xdr:col>
      <xdr:colOff>155575</xdr:colOff>
      <xdr:row>59</xdr:row>
      <xdr:rowOff>57176</xdr:rowOff>
    </xdr:to>
    <xdr:cxnSp macro="">
      <xdr:nvCxnSpPr>
        <xdr:cNvPr id="127" name="直線コネクタ 126"/>
        <xdr:cNvCxnSpPr/>
      </xdr:nvCxnSpPr>
      <xdr:spPr>
        <a:xfrm flipV="1">
          <a:off x="2019300" y="10099557"/>
          <a:ext cx="889000" cy="7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69312</xdr:rowOff>
    </xdr:from>
    <xdr:ext cx="534377" cy="259045"/>
    <xdr:sp macro="" textlink="">
      <xdr:nvSpPr>
        <xdr:cNvPr id="129" name="テキスト ボックス 128"/>
        <xdr:cNvSpPr txBox="1"/>
      </xdr:nvSpPr>
      <xdr:spPr>
        <a:xfrm>
          <a:off x="2641111" y="96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45158</xdr:rowOff>
    </xdr:from>
    <xdr:to>
      <xdr:col>2</xdr:col>
      <xdr:colOff>638175</xdr:colOff>
      <xdr:row>59</xdr:row>
      <xdr:rowOff>57176</xdr:rowOff>
    </xdr:to>
    <xdr:cxnSp macro="">
      <xdr:nvCxnSpPr>
        <xdr:cNvPr id="130" name="直線コネクタ 129"/>
        <xdr:cNvCxnSpPr/>
      </xdr:nvCxnSpPr>
      <xdr:spPr>
        <a:xfrm>
          <a:off x="1130300" y="10160708"/>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135328</xdr:rowOff>
    </xdr:from>
    <xdr:ext cx="534377" cy="259045"/>
    <xdr:sp macro="" textlink="">
      <xdr:nvSpPr>
        <xdr:cNvPr id="132" name="テキスト ボックス 131"/>
        <xdr:cNvSpPr txBox="1"/>
      </xdr:nvSpPr>
      <xdr:spPr>
        <a:xfrm>
          <a:off x="1752111" y="97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141696</xdr:rowOff>
    </xdr:from>
    <xdr:ext cx="534377" cy="259045"/>
    <xdr:sp macro="" textlink="">
      <xdr:nvSpPr>
        <xdr:cNvPr id="134" name="テキスト ボックス 133"/>
        <xdr:cNvSpPr txBox="1"/>
      </xdr:nvSpPr>
      <xdr:spPr>
        <a:xfrm>
          <a:off x="863111" y="95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38314</xdr:rowOff>
    </xdr:from>
    <xdr:to>
      <xdr:col>6</xdr:col>
      <xdr:colOff>561975</xdr:colOff>
      <xdr:row>58</xdr:row>
      <xdr:rowOff>139914</xdr:rowOff>
    </xdr:to>
    <xdr:sp macro="" textlink="">
      <xdr:nvSpPr>
        <xdr:cNvPr id="140" name="円/楕円 139"/>
        <xdr:cNvSpPr/>
      </xdr:nvSpPr>
      <xdr:spPr>
        <a:xfrm>
          <a:off x="4584700" y="99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16741</xdr:rowOff>
    </xdr:from>
    <xdr:ext cx="534377" cy="259045"/>
    <xdr:sp macro="" textlink="">
      <xdr:nvSpPr>
        <xdr:cNvPr id="141" name="物件費該当値テキスト"/>
        <xdr:cNvSpPr txBox="1"/>
      </xdr:nvSpPr>
      <xdr:spPr>
        <a:xfrm>
          <a:off x="4686300" y="99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11715</xdr:rowOff>
    </xdr:from>
    <xdr:to>
      <xdr:col>5</xdr:col>
      <xdr:colOff>409575</xdr:colOff>
      <xdr:row>58</xdr:row>
      <xdr:rowOff>113315</xdr:rowOff>
    </xdr:to>
    <xdr:sp macro="" textlink="">
      <xdr:nvSpPr>
        <xdr:cNvPr id="142" name="円/楕円 141"/>
        <xdr:cNvSpPr/>
      </xdr:nvSpPr>
      <xdr:spPr>
        <a:xfrm>
          <a:off x="3746500" y="99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104442</xdr:rowOff>
    </xdr:from>
    <xdr:ext cx="534377" cy="259045"/>
    <xdr:sp macro="" textlink="">
      <xdr:nvSpPr>
        <xdr:cNvPr id="143" name="テキスト ボックス 142"/>
        <xdr:cNvSpPr txBox="1"/>
      </xdr:nvSpPr>
      <xdr:spPr>
        <a:xfrm>
          <a:off x="3530111" y="100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104657</xdr:rowOff>
    </xdr:from>
    <xdr:to>
      <xdr:col>4</xdr:col>
      <xdr:colOff>206375</xdr:colOff>
      <xdr:row>59</xdr:row>
      <xdr:rowOff>34807</xdr:rowOff>
    </xdr:to>
    <xdr:sp macro="" textlink="">
      <xdr:nvSpPr>
        <xdr:cNvPr id="144" name="円/楕円 143"/>
        <xdr:cNvSpPr/>
      </xdr:nvSpPr>
      <xdr:spPr>
        <a:xfrm>
          <a:off x="2857500" y="1004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25934</xdr:rowOff>
    </xdr:from>
    <xdr:ext cx="534377" cy="259045"/>
    <xdr:sp macro="" textlink="">
      <xdr:nvSpPr>
        <xdr:cNvPr id="145" name="テキスト ボックス 144"/>
        <xdr:cNvSpPr txBox="1"/>
      </xdr:nvSpPr>
      <xdr:spPr>
        <a:xfrm>
          <a:off x="2641111" y="101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6376</xdr:rowOff>
    </xdr:from>
    <xdr:to>
      <xdr:col>3</xdr:col>
      <xdr:colOff>3175</xdr:colOff>
      <xdr:row>59</xdr:row>
      <xdr:rowOff>107976</xdr:rowOff>
    </xdr:to>
    <xdr:sp macro="" textlink="">
      <xdr:nvSpPr>
        <xdr:cNvPr id="146" name="円/楕円 145"/>
        <xdr:cNvSpPr/>
      </xdr:nvSpPr>
      <xdr:spPr>
        <a:xfrm>
          <a:off x="1968500" y="101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99103</xdr:rowOff>
    </xdr:from>
    <xdr:ext cx="534377" cy="259045"/>
    <xdr:sp macro="" textlink="">
      <xdr:nvSpPr>
        <xdr:cNvPr id="147" name="テキスト ボックス 146"/>
        <xdr:cNvSpPr txBox="1"/>
      </xdr:nvSpPr>
      <xdr:spPr>
        <a:xfrm>
          <a:off x="1752111" y="102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165808</xdr:rowOff>
    </xdr:from>
    <xdr:to>
      <xdr:col>1</xdr:col>
      <xdr:colOff>485775</xdr:colOff>
      <xdr:row>59</xdr:row>
      <xdr:rowOff>95958</xdr:rowOff>
    </xdr:to>
    <xdr:sp macro="" textlink="">
      <xdr:nvSpPr>
        <xdr:cNvPr id="148" name="円/楕円 147"/>
        <xdr:cNvSpPr/>
      </xdr:nvSpPr>
      <xdr:spPr>
        <a:xfrm>
          <a:off x="1079500" y="101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87085</xdr:rowOff>
    </xdr:from>
    <xdr:ext cx="534377" cy="259045"/>
    <xdr:sp macro="" textlink="">
      <xdr:nvSpPr>
        <xdr:cNvPr id="149" name="テキスト ボックス 148"/>
        <xdr:cNvSpPr txBox="1"/>
      </xdr:nvSpPr>
      <xdr:spPr>
        <a:xfrm>
          <a:off x="863111" y="1020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50088</xdr:rowOff>
    </xdr:from>
    <xdr:to>
      <xdr:col>6</xdr:col>
      <xdr:colOff>511175</xdr:colOff>
      <xdr:row>75</xdr:row>
      <xdr:rowOff>148020</xdr:rowOff>
    </xdr:to>
    <xdr:cxnSp macro="">
      <xdr:nvCxnSpPr>
        <xdr:cNvPr id="176" name="直線コネクタ 175"/>
        <xdr:cNvCxnSpPr/>
      </xdr:nvCxnSpPr>
      <xdr:spPr>
        <a:xfrm>
          <a:off x="3797300" y="12908838"/>
          <a:ext cx="838200" cy="9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157990</xdr:rowOff>
    </xdr:from>
    <xdr:ext cx="469744" cy="259045"/>
    <xdr:sp macro="" textlink="">
      <xdr:nvSpPr>
        <xdr:cNvPr id="177" name="維持補修費平均値テキスト"/>
        <xdr:cNvSpPr txBox="1"/>
      </xdr:nvSpPr>
      <xdr:spPr>
        <a:xfrm>
          <a:off x="4686300" y="13016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132705</xdr:rowOff>
    </xdr:from>
    <xdr:to>
      <xdr:col>5</xdr:col>
      <xdr:colOff>358775</xdr:colOff>
      <xdr:row>75</xdr:row>
      <xdr:rowOff>50088</xdr:rowOff>
    </xdr:to>
    <xdr:cxnSp macro="">
      <xdr:nvCxnSpPr>
        <xdr:cNvPr id="179" name="直線コネクタ 178"/>
        <xdr:cNvCxnSpPr/>
      </xdr:nvCxnSpPr>
      <xdr:spPr>
        <a:xfrm>
          <a:off x="2908300" y="12820005"/>
          <a:ext cx="889000" cy="8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119082</xdr:rowOff>
    </xdr:from>
    <xdr:ext cx="469744" cy="259045"/>
    <xdr:sp macro="" textlink="">
      <xdr:nvSpPr>
        <xdr:cNvPr id="181" name="テキスト ボックス 180"/>
        <xdr:cNvSpPr txBox="1"/>
      </xdr:nvSpPr>
      <xdr:spPr>
        <a:xfrm>
          <a:off x="3562427"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119766</xdr:rowOff>
    </xdr:from>
    <xdr:to>
      <xdr:col>4</xdr:col>
      <xdr:colOff>155575</xdr:colOff>
      <xdr:row>74</xdr:row>
      <xdr:rowOff>132705</xdr:rowOff>
    </xdr:to>
    <xdr:cxnSp macro="">
      <xdr:nvCxnSpPr>
        <xdr:cNvPr id="182" name="直線コネクタ 181"/>
        <xdr:cNvCxnSpPr/>
      </xdr:nvCxnSpPr>
      <xdr:spPr>
        <a:xfrm>
          <a:off x="2019300" y="12807066"/>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134627</xdr:rowOff>
    </xdr:from>
    <xdr:ext cx="469744" cy="259045"/>
    <xdr:sp macro="" textlink="">
      <xdr:nvSpPr>
        <xdr:cNvPr id="184" name="テキスト ボックス 183"/>
        <xdr:cNvSpPr txBox="1"/>
      </xdr:nvSpPr>
      <xdr:spPr>
        <a:xfrm>
          <a:off x="2673427"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36464</xdr:rowOff>
    </xdr:from>
    <xdr:to>
      <xdr:col>2</xdr:col>
      <xdr:colOff>638175</xdr:colOff>
      <xdr:row>74</xdr:row>
      <xdr:rowOff>119766</xdr:rowOff>
    </xdr:to>
    <xdr:cxnSp macro="">
      <xdr:nvCxnSpPr>
        <xdr:cNvPr id="185" name="直線コネクタ 184"/>
        <xdr:cNvCxnSpPr/>
      </xdr:nvCxnSpPr>
      <xdr:spPr>
        <a:xfrm>
          <a:off x="1130300" y="12723764"/>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7" name="テキスト ボックス 186"/>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164802</xdr:rowOff>
    </xdr:from>
    <xdr:ext cx="469744" cy="259045"/>
    <xdr:sp macro="" textlink="">
      <xdr:nvSpPr>
        <xdr:cNvPr id="189" name="テキスト ボックス 188"/>
        <xdr:cNvSpPr txBox="1"/>
      </xdr:nvSpPr>
      <xdr:spPr>
        <a:xfrm>
          <a:off x="895427" y="131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97221</xdr:rowOff>
    </xdr:from>
    <xdr:to>
      <xdr:col>6</xdr:col>
      <xdr:colOff>561975</xdr:colOff>
      <xdr:row>76</xdr:row>
      <xdr:rowOff>27372</xdr:rowOff>
    </xdr:to>
    <xdr:sp macro="" textlink="">
      <xdr:nvSpPr>
        <xdr:cNvPr id="195" name="円/楕円 194"/>
        <xdr:cNvSpPr/>
      </xdr:nvSpPr>
      <xdr:spPr>
        <a:xfrm>
          <a:off x="4584700" y="12955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120098</xdr:rowOff>
    </xdr:from>
    <xdr:ext cx="534377" cy="259045"/>
    <xdr:sp macro="" textlink="">
      <xdr:nvSpPr>
        <xdr:cNvPr id="196" name="維持補修費該当値テキスト"/>
        <xdr:cNvSpPr txBox="1"/>
      </xdr:nvSpPr>
      <xdr:spPr>
        <a:xfrm>
          <a:off x="4686300" y="1280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170738</xdr:rowOff>
    </xdr:from>
    <xdr:to>
      <xdr:col>5</xdr:col>
      <xdr:colOff>409575</xdr:colOff>
      <xdr:row>75</xdr:row>
      <xdr:rowOff>100888</xdr:rowOff>
    </xdr:to>
    <xdr:sp macro="" textlink="">
      <xdr:nvSpPr>
        <xdr:cNvPr id="197" name="円/楕円 196"/>
        <xdr:cNvSpPr/>
      </xdr:nvSpPr>
      <xdr:spPr>
        <a:xfrm>
          <a:off x="3746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117415</xdr:rowOff>
    </xdr:from>
    <xdr:ext cx="534377" cy="259045"/>
    <xdr:sp macro="" textlink="">
      <xdr:nvSpPr>
        <xdr:cNvPr id="198" name="テキスト ボックス 197"/>
        <xdr:cNvSpPr txBox="1"/>
      </xdr:nvSpPr>
      <xdr:spPr>
        <a:xfrm>
          <a:off x="3530111" y="12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81905</xdr:rowOff>
    </xdr:from>
    <xdr:to>
      <xdr:col>4</xdr:col>
      <xdr:colOff>206375</xdr:colOff>
      <xdr:row>75</xdr:row>
      <xdr:rowOff>12055</xdr:rowOff>
    </xdr:to>
    <xdr:sp macro="" textlink="">
      <xdr:nvSpPr>
        <xdr:cNvPr id="199" name="円/楕円 198"/>
        <xdr:cNvSpPr/>
      </xdr:nvSpPr>
      <xdr:spPr>
        <a:xfrm>
          <a:off x="2857500" y="1276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28582</xdr:rowOff>
    </xdr:from>
    <xdr:ext cx="534377" cy="259045"/>
    <xdr:sp macro="" textlink="">
      <xdr:nvSpPr>
        <xdr:cNvPr id="200" name="テキスト ボックス 199"/>
        <xdr:cNvSpPr txBox="1"/>
      </xdr:nvSpPr>
      <xdr:spPr>
        <a:xfrm>
          <a:off x="2641111" y="1254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68966</xdr:rowOff>
    </xdr:from>
    <xdr:to>
      <xdr:col>3</xdr:col>
      <xdr:colOff>3175</xdr:colOff>
      <xdr:row>74</xdr:row>
      <xdr:rowOff>170566</xdr:rowOff>
    </xdr:to>
    <xdr:sp macro="" textlink="">
      <xdr:nvSpPr>
        <xdr:cNvPr id="201" name="円/楕円 200"/>
        <xdr:cNvSpPr/>
      </xdr:nvSpPr>
      <xdr:spPr>
        <a:xfrm>
          <a:off x="1968500" y="127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15643</xdr:rowOff>
    </xdr:from>
    <xdr:ext cx="534377" cy="259045"/>
    <xdr:sp macro="" textlink="">
      <xdr:nvSpPr>
        <xdr:cNvPr id="202" name="テキスト ボックス 201"/>
        <xdr:cNvSpPr txBox="1"/>
      </xdr:nvSpPr>
      <xdr:spPr>
        <a:xfrm>
          <a:off x="1752111" y="125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157114</xdr:rowOff>
    </xdr:from>
    <xdr:to>
      <xdr:col>1</xdr:col>
      <xdr:colOff>485775</xdr:colOff>
      <xdr:row>74</xdr:row>
      <xdr:rowOff>87264</xdr:rowOff>
    </xdr:to>
    <xdr:sp macro="" textlink="">
      <xdr:nvSpPr>
        <xdr:cNvPr id="203" name="円/楕円 202"/>
        <xdr:cNvSpPr/>
      </xdr:nvSpPr>
      <xdr:spPr>
        <a:xfrm>
          <a:off x="1079500" y="126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103791</xdr:rowOff>
    </xdr:from>
    <xdr:ext cx="534377" cy="259045"/>
    <xdr:sp macro="" textlink="">
      <xdr:nvSpPr>
        <xdr:cNvPr id="204" name="テキスト ボックス 203"/>
        <xdr:cNvSpPr txBox="1"/>
      </xdr:nvSpPr>
      <xdr:spPr>
        <a:xfrm>
          <a:off x="863111" y="124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49307</xdr:rowOff>
    </xdr:from>
    <xdr:to>
      <xdr:col>6</xdr:col>
      <xdr:colOff>511175</xdr:colOff>
      <xdr:row>93</xdr:row>
      <xdr:rowOff>127851</xdr:rowOff>
    </xdr:to>
    <xdr:cxnSp macro="">
      <xdr:nvCxnSpPr>
        <xdr:cNvPr id="234" name="直線コネクタ 233"/>
        <xdr:cNvCxnSpPr/>
      </xdr:nvCxnSpPr>
      <xdr:spPr>
        <a:xfrm flipV="1">
          <a:off x="3797300" y="15994157"/>
          <a:ext cx="838200" cy="7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69536</xdr:rowOff>
    </xdr:from>
    <xdr:ext cx="534377" cy="259045"/>
    <xdr:sp macro="" textlink="">
      <xdr:nvSpPr>
        <xdr:cNvPr id="235" name="扶助費平均値テキスト"/>
        <xdr:cNvSpPr txBox="1"/>
      </xdr:nvSpPr>
      <xdr:spPr>
        <a:xfrm>
          <a:off x="4686300" y="1635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127851</xdr:rowOff>
    </xdr:from>
    <xdr:to>
      <xdr:col>5</xdr:col>
      <xdr:colOff>358775</xdr:colOff>
      <xdr:row>94</xdr:row>
      <xdr:rowOff>75273</xdr:rowOff>
    </xdr:to>
    <xdr:cxnSp macro="">
      <xdr:nvCxnSpPr>
        <xdr:cNvPr id="237" name="直線コネクタ 236"/>
        <xdr:cNvCxnSpPr/>
      </xdr:nvCxnSpPr>
      <xdr:spPr>
        <a:xfrm flipV="1">
          <a:off x="2908300" y="16072701"/>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27894</xdr:rowOff>
    </xdr:from>
    <xdr:ext cx="534377" cy="259045"/>
    <xdr:sp macro="" textlink="">
      <xdr:nvSpPr>
        <xdr:cNvPr id="239" name="テキスト ボックス 238"/>
        <xdr:cNvSpPr txBox="1"/>
      </xdr:nvSpPr>
      <xdr:spPr>
        <a:xfrm>
          <a:off x="3530111" y="16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44335</xdr:rowOff>
    </xdr:from>
    <xdr:to>
      <xdr:col>4</xdr:col>
      <xdr:colOff>155575</xdr:colOff>
      <xdr:row>94</xdr:row>
      <xdr:rowOff>75273</xdr:rowOff>
    </xdr:to>
    <xdr:cxnSp macro="">
      <xdr:nvCxnSpPr>
        <xdr:cNvPr id="240" name="直線コネクタ 239"/>
        <xdr:cNvCxnSpPr/>
      </xdr:nvCxnSpPr>
      <xdr:spPr>
        <a:xfrm>
          <a:off x="2019300" y="16160635"/>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155643</xdr:rowOff>
    </xdr:from>
    <xdr:ext cx="534377" cy="259045"/>
    <xdr:sp macro="" textlink="">
      <xdr:nvSpPr>
        <xdr:cNvPr id="242" name="テキスト ボックス 241"/>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44335</xdr:rowOff>
    </xdr:from>
    <xdr:to>
      <xdr:col>2</xdr:col>
      <xdr:colOff>638175</xdr:colOff>
      <xdr:row>94</xdr:row>
      <xdr:rowOff>47383</xdr:rowOff>
    </xdr:to>
    <xdr:cxnSp macro="">
      <xdr:nvCxnSpPr>
        <xdr:cNvPr id="243" name="直線コネクタ 242"/>
        <xdr:cNvCxnSpPr/>
      </xdr:nvCxnSpPr>
      <xdr:spPr>
        <a:xfrm flipV="1">
          <a:off x="1130300" y="1616063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25037</xdr:rowOff>
    </xdr:from>
    <xdr:ext cx="534377" cy="259045"/>
    <xdr:sp macro="" textlink="">
      <xdr:nvSpPr>
        <xdr:cNvPr id="245" name="テキスト ボックス 244"/>
        <xdr:cNvSpPr txBox="1"/>
      </xdr:nvSpPr>
      <xdr:spPr>
        <a:xfrm>
          <a:off x="1752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11873</xdr:rowOff>
    </xdr:from>
    <xdr:ext cx="534377" cy="259045"/>
    <xdr:sp macro="" textlink="">
      <xdr:nvSpPr>
        <xdr:cNvPr id="247" name="テキスト ボックス 246"/>
        <xdr:cNvSpPr txBox="1"/>
      </xdr:nvSpPr>
      <xdr:spPr>
        <a:xfrm>
          <a:off x="863111" y="166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169957</xdr:rowOff>
    </xdr:from>
    <xdr:to>
      <xdr:col>6</xdr:col>
      <xdr:colOff>561975</xdr:colOff>
      <xdr:row>93</xdr:row>
      <xdr:rowOff>100107</xdr:rowOff>
    </xdr:to>
    <xdr:sp macro="" textlink="">
      <xdr:nvSpPr>
        <xdr:cNvPr id="253" name="円/楕円 252"/>
        <xdr:cNvSpPr/>
      </xdr:nvSpPr>
      <xdr:spPr>
        <a:xfrm>
          <a:off x="4584700" y="159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21384</xdr:rowOff>
    </xdr:from>
    <xdr:ext cx="534377" cy="259045"/>
    <xdr:sp macro="" textlink="">
      <xdr:nvSpPr>
        <xdr:cNvPr id="254" name="扶助費該当値テキスト"/>
        <xdr:cNvSpPr txBox="1"/>
      </xdr:nvSpPr>
      <xdr:spPr>
        <a:xfrm>
          <a:off x="4686300" y="157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93,745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77051</xdr:rowOff>
    </xdr:from>
    <xdr:to>
      <xdr:col>5</xdr:col>
      <xdr:colOff>409575</xdr:colOff>
      <xdr:row>94</xdr:row>
      <xdr:rowOff>7201</xdr:rowOff>
    </xdr:to>
    <xdr:sp macro="" textlink="">
      <xdr:nvSpPr>
        <xdr:cNvPr id="255" name="円/楕円 254"/>
        <xdr:cNvSpPr/>
      </xdr:nvSpPr>
      <xdr:spPr>
        <a:xfrm>
          <a:off x="3746500" y="160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23728</xdr:rowOff>
    </xdr:from>
    <xdr:ext cx="534377" cy="259045"/>
    <xdr:sp macro="" textlink="">
      <xdr:nvSpPr>
        <xdr:cNvPr id="256" name="テキスト ボックス 255"/>
        <xdr:cNvSpPr txBox="1"/>
      </xdr:nvSpPr>
      <xdr:spPr>
        <a:xfrm>
          <a:off x="3530111" y="157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89,622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24473</xdr:rowOff>
    </xdr:from>
    <xdr:to>
      <xdr:col>4</xdr:col>
      <xdr:colOff>206375</xdr:colOff>
      <xdr:row>94</xdr:row>
      <xdr:rowOff>126073</xdr:rowOff>
    </xdr:to>
    <xdr:sp macro="" textlink="">
      <xdr:nvSpPr>
        <xdr:cNvPr id="257" name="円/楕円 256"/>
        <xdr:cNvSpPr/>
      </xdr:nvSpPr>
      <xdr:spPr>
        <a:xfrm>
          <a:off x="2857500" y="161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142600</xdr:rowOff>
    </xdr:from>
    <xdr:ext cx="534377" cy="259045"/>
    <xdr:sp macro="" textlink="">
      <xdr:nvSpPr>
        <xdr:cNvPr id="258" name="テキスト ボックス 257"/>
        <xdr:cNvSpPr txBox="1"/>
      </xdr:nvSpPr>
      <xdr:spPr>
        <a:xfrm>
          <a:off x="2641111" y="1591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164985</xdr:rowOff>
    </xdr:from>
    <xdr:to>
      <xdr:col>3</xdr:col>
      <xdr:colOff>3175</xdr:colOff>
      <xdr:row>94</xdr:row>
      <xdr:rowOff>95135</xdr:rowOff>
    </xdr:to>
    <xdr:sp macro="" textlink="">
      <xdr:nvSpPr>
        <xdr:cNvPr id="259" name="円/楕円 258"/>
        <xdr:cNvSpPr/>
      </xdr:nvSpPr>
      <xdr:spPr>
        <a:xfrm>
          <a:off x="1968500" y="161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111662</xdr:rowOff>
    </xdr:from>
    <xdr:ext cx="534377" cy="259045"/>
    <xdr:sp macro="" textlink="">
      <xdr:nvSpPr>
        <xdr:cNvPr id="260" name="テキスト ボックス 259"/>
        <xdr:cNvSpPr txBox="1"/>
      </xdr:nvSpPr>
      <xdr:spPr>
        <a:xfrm>
          <a:off x="1752111" y="158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168033</xdr:rowOff>
    </xdr:from>
    <xdr:to>
      <xdr:col>1</xdr:col>
      <xdr:colOff>485775</xdr:colOff>
      <xdr:row>94</xdr:row>
      <xdr:rowOff>98183</xdr:rowOff>
    </xdr:to>
    <xdr:sp macro="" textlink="">
      <xdr:nvSpPr>
        <xdr:cNvPr id="261" name="円/楕円 260"/>
        <xdr:cNvSpPr/>
      </xdr:nvSpPr>
      <xdr:spPr>
        <a:xfrm>
          <a:off x="1079500" y="161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114710</xdr:rowOff>
    </xdr:from>
    <xdr:ext cx="534377" cy="259045"/>
    <xdr:sp macro="" textlink="">
      <xdr:nvSpPr>
        <xdr:cNvPr id="262" name="テキスト ボックス 261"/>
        <xdr:cNvSpPr txBox="1"/>
      </xdr:nvSpPr>
      <xdr:spPr>
        <a:xfrm>
          <a:off x="863111" y="158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54097</xdr:rowOff>
    </xdr:from>
    <xdr:to>
      <xdr:col>15</xdr:col>
      <xdr:colOff>180975</xdr:colOff>
      <xdr:row>38</xdr:row>
      <xdr:rowOff>91961</xdr:rowOff>
    </xdr:to>
    <xdr:cxnSp macro="">
      <xdr:nvCxnSpPr>
        <xdr:cNvPr id="292" name="直線コネクタ 291"/>
        <xdr:cNvCxnSpPr/>
      </xdr:nvCxnSpPr>
      <xdr:spPr>
        <a:xfrm flipV="1">
          <a:off x="9639300" y="6569197"/>
          <a:ext cx="838200" cy="3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61896</xdr:rowOff>
    </xdr:from>
    <xdr:ext cx="534377" cy="259045"/>
    <xdr:sp macro="" textlink="">
      <xdr:nvSpPr>
        <xdr:cNvPr id="293" name="補助費等平均値テキスト"/>
        <xdr:cNvSpPr txBox="1"/>
      </xdr:nvSpPr>
      <xdr:spPr>
        <a:xfrm>
          <a:off x="10528300" y="623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91961</xdr:rowOff>
    </xdr:from>
    <xdr:to>
      <xdr:col>14</xdr:col>
      <xdr:colOff>28575</xdr:colOff>
      <xdr:row>38</xdr:row>
      <xdr:rowOff>158171</xdr:rowOff>
    </xdr:to>
    <xdr:cxnSp macro="">
      <xdr:nvCxnSpPr>
        <xdr:cNvPr id="295" name="直線コネクタ 294"/>
        <xdr:cNvCxnSpPr/>
      </xdr:nvCxnSpPr>
      <xdr:spPr>
        <a:xfrm flipV="1">
          <a:off x="8750300" y="6607061"/>
          <a:ext cx="8890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54162</xdr:rowOff>
    </xdr:from>
    <xdr:ext cx="534377" cy="259045"/>
    <xdr:sp macro="" textlink="">
      <xdr:nvSpPr>
        <xdr:cNvPr id="297" name="テキスト ボックス 296"/>
        <xdr:cNvSpPr txBox="1"/>
      </xdr:nvSpPr>
      <xdr:spPr>
        <a:xfrm>
          <a:off x="9372111" y="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158171</xdr:rowOff>
    </xdr:from>
    <xdr:to>
      <xdr:col>12</xdr:col>
      <xdr:colOff>511175</xdr:colOff>
      <xdr:row>39</xdr:row>
      <xdr:rowOff>2715</xdr:rowOff>
    </xdr:to>
    <xdr:cxnSp macro="">
      <xdr:nvCxnSpPr>
        <xdr:cNvPr id="298" name="直線コネクタ 297"/>
        <xdr:cNvCxnSpPr/>
      </xdr:nvCxnSpPr>
      <xdr:spPr>
        <a:xfrm flipV="1">
          <a:off x="7861300" y="6673271"/>
          <a:ext cx="8890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0" name="テキスト ボックス 299"/>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155565</xdr:rowOff>
    </xdr:from>
    <xdr:to>
      <xdr:col>11</xdr:col>
      <xdr:colOff>307975</xdr:colOff>
      <xdr:row>39</xdr:row>
      <xdr:rowOff>2715</xdr:rowOff>
    </xdr:to>
    <xdr:cxnSp macro="">
      <xdr:nvCxnSpPr>
        <xdr:cNvPr id="301" name="直線コネクタ 300"/>
        <xdr:cNvCxnSpPr/>
      </xdr:nvCxnSpPr>
      <xdr:spPr>
        <a:xfrm>
          <a:off x="6972300" y="6670665"/>
          <a:ext cx="889000" cy="1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3" name="テキスト ボックス 302"/>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5" name="テキスト ボックス 304"/>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3297</xdr:rowOff>
    </xdr:from>
    <xdr:to>
      <xdr:col>15</xdr:col>
      <xdr:colOff>231775</xdr:colOff>
      <xdr:row>38</xdr:row>
      <xdr:rowOff>104897</xdr:rowOff>
    </xdr:to>
    <xdr:sp macro="" textlink="">
      <xdr:nvSpPr>
        <xdr:cNvPr id="311" name="円/楕円 310"/>
        <xdr:cNvSpPr/>
      </xdr:nvSpPr>
      <xdr:spPr>
        <a:xfrm>
          <a:off x="10426700" y="65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153174</xdr:rowOff>
    </xdr:from>
    <xdr:ext cx="534377" cy="259045"/>
    <xdr:sp macro="" textlink="">
      <xdr:nvSpPr>
        <xdr:cNvPr id="312" name="補助費等該当値テキスト"/>
        <xdr:cNvSpPr txBox="1"/>
      </xdr:nvSpPr>
      <xdr:spPr>
        <a:xfrm>
          <a:off x="10528300" y="649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41161</xdr:rowOff>
    </xdr:from>
    <xdr:to>
      <xdr:col>14</xdr:col>
      <xdr:colOff>79375</xdr:colOff>
      <xdr:row>38</xdr:row>
      <xdr:rowOff>142761</xdr:rowOff>
    </xdr:to>
    <xdr:sp macro="" textlink="">
      <xdr:nvSpPr>
        <xdr:cNvPr id="313" name="円/楕円 312"/>
        <xdr:cNvSpPr/>
      </xdr:nvSpPr>
      <xdr:spPr>
        <a:xfrm>
          <a:off x="9588500" y="65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133888</xdr:rowOff>
    </xdr:from>
    <xdr:ext cx="534377" cy="259045"/>
    <xdr:sp macro="" textlink="">
      <xdr:nvSpPr>
        <xdr:cNvPr id="314" name="テキスト ボックス 313"/>
        <xdr:cNvSpPr txBox="1"/>
      </xdr:nvSpPr>
      <xdr:spPr>
        <a:xfrm>
          <a:off x="9372111" y="66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107371</xdr:rowOff>
    </xdr:from>
    <xdr:to>
      <xdr:col>12</xdr:col>
      <xdr:colOff>561975</xdr:colOff>
      <xdr:row>39</xdr:row>
      <xdr:rowOff>37521</xdr:rowOff>
    </xdr:to>
    <xdr:sp macro="" textlink="">
      <xdr:nvSpPr>
        <xdr:cNvPr id="315" name="円/楕円 314"/>
        <xdr:cNvSpPr/>
      </xdr:nvSpPr>
      <xdr:spPr>
        <a:xfrm>
          <a:off x="8699500" y="66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28648</xdr:rowOff>
    </xdr:from>
    <xdr:ext cx="534377" cy="259045"/>
    <xdr:sp macro="" textlink="">
      <xdr:nvSpPr>
        <xdr:cNvPr id="316" name="テキスト ボックス 315"/>
        <xdr:cNvSpPr txBox="1"/>
      </xdr:nvSpPr>
      <xdr:spPr>
        <a:xfrm>
          <a:off x="8483111" y="67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123365</xdr:rowOff>
    </xdr:from>
    <xdr:to>
      <xdr:col>11</xdr:col>
      <xdr:colOff>358775</xdr:colOff>
      <xdr:row>39</xdr:row>
      <xdr:rowOff>53515</xdr:rowOff>
    </xdr:to>
    <xdr:sp macro="" textlink="">
      <xdr:nvSpPr>
        <xdr:cNvPr id="317" name="円/楕円 316"/>
        <xdr:cNvSpPr/>
      </xdr:nvSpPr>
      <xdr:spPr>
        <a:xfrm>
          <a:off x="7810500" y="66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44642</xdr:rowOff>
    </xdr:from>
    <xdr:ext cx="534377" cy="259045"/>
    <xdr:sp macro="" textlink="">
      <xdr:nvSpPr>
        <xdr:cNvPr id="318" name="テキスト ボックス 317"/>
        <xdr:cNvSpPr txBox="1"/>
      </xdr:nvSpPr>
      <xdr:spPr>
        <a:xfrm>
          <a:off x="7594111" y="67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104765</xdr:rowOff>
    </xdr:from>
    <xdr:to>
      <xdr:col>10</xdr:col>
      <xdr:colOff>155575</xdr:colOff>
      <xdr:row>39</xdr:row>
      <xdr:rowOff>34915</xdr:rowOff>
    </xdr:to>
    <xdr:sp macro="" textlink="">
      <xdr:nvSpPr>
        <xdr:cNvPr id="319" name="円/楕円 318"/>
        <xdr:cNvSpPr/>
      </xdr:nvSpPr>
      <xdr:spPr>
        <a:xfrm>
          <a:off x="6921500" y="66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26042</xdr:rowOff>
    </xdr:from>
    <xdr:ext cx="534377" cy="259045"/>
    <xdr:sp macro="" textlink="">
      <xdr:nvSpPr>
        <xdr:cNvPr id="320" name="テキスト ボックス 319"/>
        <xdr:cNvSpPr txBox="1"/>
      </xdr:nvSpPr>
      <xdr:spPr>
        <a:xfrm>
          <a:off x="6705111" y="67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55415</xdr:rowOff>
    </xdr:from>
    <xdr:to>
      <xdr:col>15</xdr:col>
      <xdr:colOff>180975</xdr:colOff>
      <xdr:row>55</xdr:row>
      <xdr:rowOff>12960</xdr:rowOff>
    </xdr:to>
    <xdr:cxnSp macro="">
      <xdr:nvCxnSpPr>
        <xdr:cNvPr id="347" name="直線コネクタ 346"/>
        <xdr:cNvCxnSpPr/>
      </xdr:nvCxnSpPr>
      <xdr:spPr>
        <a:xfrm>
          <a:off x="9639300" y="9142265"/>
          <a:ext cx="8382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139862</xdr:rowOff>
    </xdr:from>
    <xdr:ext cx="534377" cy="259045"/>
    <xdr:sp macro="" textlink="">
      <xdr:nvSpPr>
        <xdr:cNvPr id="348" name="普通建設事業費平均値テキスト"/>
        <xdr:cNvSpPr txBox="1"/>
      </xdr:nvSpPr>
      <xdr:spPr>
        <a:xfrm>
          <a:off x="10528300" y="956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55415</xdr:rowOff>
    </xdr:from>
    <xdr:to>
      <xdr:col>14</xdr:col>
      <xdr:colOff>28575</xdr:colOff>
      <xdr:row>53</xdr:row>
      <xdr:rowOff>111592</xdr:rowOff>
    </xdr:to>
    <xdr:cxnSp macro="">
      <xdr:nvCxnSpPr>
        <xdr:cNvPr id="350" name="直線コネクタ 349"/>
        <xdr:cNvCxnSpPr/>
      </xdr:nvCxnSpPr>
      <xdr:spPr>
        <a:xfrm flipV="1">
          <a:off x="8750300" y="9142265"/>
          <a:ext cx="889000" cy="5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59586</xdr:rowOff>
    </xdr:from>
    <xdr:ext cx="599010" cy="259045"/>
    <xdr:sp macro="" textlink="">
      <xdr:nvSpPr>
        <xdr:cNvPr id="352" name="テキスト ボックス 351"/>
        <xdr:cNvSpPr txBox="1"/>
      </xdr:nvSpPr>
      <xdr:spPr>
        <a:xfrm>
          <a:off x="9339794"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111592</xdr:rowOff>
    </xdr:from>
    <xdr:to>
      <xdr:col>12</xdr:col>
      <xdr:colOff>511175</xdr:colOff>
      <xdr:row>56</xdr:row>
      <xdr:rowOff>67477</xdr:rowOff>
    </xdr:to>
    <xdr:cxnSp macro="">
      <xdr:nvCxnSpPr>
        <xdr:cNvPr id="353" name="直線コネクタ 352"/>
        <xdr:cNvCxnSpPr/>
      </xdr:nvCxnSpPr>
      <xdr:spPr>
        <a:xfrm flipV="1">
          <a:off x="7861300" y="9198442"/>
          <a:ext cx="889000" cy="47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155914</xdr:rowOff>
    </xdr:from>
    <xdr:ext cx="599010" cy="259045"/>
    <xdr:sp macro="" textlink="">
      <xdr:nvSpPr>
        <xdr:cNvPr id="355" name="テキスト ボックス 354"/>
        <xdr:cNvSpPr txBox="1"/>
      </xdr:nvSpPr>
      <xdr:spPr>
        <a:xfrm>
          <a:off x="8450794" y="95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112510</xdr:rowOff>
    </xdr:from>
    <xdr:to>
      <xdr:col>11</xdr:col>
      <xdr:colOff>307975</xdr:colOff>
      <xdr:row>56</xdr:row>
      <xdr:rowOff>67477</xdr:rowOff>
    </xdr:to>
    <xdr:cxnSp macro="">
      <xdr:nvCxnSpPr>
        <xdr:cNvPr id="356" name="直線コネクタ 355"/>
        <xdr:cNvCxnSpPr/>
      </xdr:nvCxnSpPr>
      <xdr:spPr>
        <a:xfrm>
          <a:off x="6972300" y="9027910"/>
          <a:ext cx="889000" cy="6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162511</xdr:rowOff>
    </xdr:from>
    <xdr:ext cx="534377" cy="259045"/>
    <xdr:sp macro="" textlink="">
      <xdr:nvSpPr>
        <xdr:cNvPr id="358" name="テキスト ボックス 357"/>
        <xdr:cNvSpPr txBox="1"/>
      </xdr:nvSpPr>
      <xdr:spPr>
        <a:xfrm>
          <a:off x="7594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109238</xdr:rowOff>
    </xdr:from>
    <xdr:ext cx="534377" cy="259045"/>
    <xdr:sp macro="" textlink="">
      <xdr:nvSpPr>
        <xdr:cNvPr id="360" name="テキスト ボックス 359"/>
        <xdr:cNvSpPr txBox="1"/>
      </xdr:nvSpPr>
      <xdr:spPr>
        <a:xfrm>
          <a:off x="6705111" y="97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133610</xdr:rowOff>
    </xdr:from>
    <xdr:to>
      <xdr:col>15</xdr:col>
      <xdr:colOff>231775</xdr:colOff>
      <xdr:row>55</xdr:row>
      <xdr:rowOff>63760</xdr:rowOff>
    </xdr:to>
    <xdr:sp macro="" textlink="">
      <xdr:nvSpPr>
        <xdr:cNvPr id="366" name="円/楕円 365"/>
        <xdr:cNvSpPr/>
      </xdr:nvSpPr>
      <xdr:spPr>
        <a:xfrm>
          <a:off x="10426700" y="9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156487</xdr:rowOff>
    </xdr:from>
    <xdr:ext cx="599010" cy="259045"/>
    <xdr:sp macro="" textlink="">
      <xdr:nvSpPr>
        <xdr:cNvPr id="367" name="普通建設事業費該当値テキスト"/>
        <xdr:cNvSpPr txBox="1"/>
      </xdr:nvSpPr>
      <xdr:spPr>
        <a:xfrm>
          <a:off x="10528300" y="924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140,221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4615</xdr:rowOff>
    </xdr:from>
    <xdr:to>
      <xdr:col>14</xdr:col>
      <xdr:colOff>79375</xdr:colOff>
      <xdr:row>53</xdr:row>
      <xdr:rowOff>106215</xdr:rowOff>
    </xdr:to>
    <xdr:sp macro="" textlink="">
      <xdr:nvSpPr>
        <xdr:cNvPr id="368" name="円/楕円 367"/>
        <xdr:cNvSpPr/>
      </xdr:nvSpPr>
      <xdr:spPr>
        <a:xfrm>
          <a:off x="9588500" y="90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122742</xdr:rowOff>
    </xdr:from>
    <xdr:ext cx="599010" cy="259045"/>
    <xdr:sp macro="" textlink="">
      <xdr:nvSpPr>
        <xdr:cNvPr id="369" name="テキスト ボックス 368"/>
        <xdr:cNvSpPr txBox="1"/>
      </xdr:nvSpPr>
      <xdr:spPr>
        <a:xfrm>
          <a:off x="9339794" y="886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205,935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60792</xdr:rowOff>
    </xdr:from>
    <xdr:to>
      <xdr:col>12</xdr:col>
      <xdr:colOff>561975</xdr:colOff>
      <xdr:row>53</xdr:row>
      <xdr:rowOff>162392</xdr:rowOff>
    </xdr:to>
    <xdr:sp macro="" textlink="">
      <xdr:nvSpPr>
        <xdr:cNvPr id="370" name="円/楕円 369"/>
        <xdr:cNvSpPr/>
      </xdr:nvSpPr>
      <xdr:spPr>
        <a:xfrm>
          <a:off x="8699500" y="91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7469</xdr:rowOff>
    </xdr:from>
    <xdr:ext cx="599010" cy="259045"/>
    <xdr:sp macro="" textlink="">
      <xdr:nvSpPr>
        <xdr:cNvPr id="371" name="テキスト ボックス 370"/>
        <xdr:cNvSpPr txBox="1"/>
      </xdr:nvSpPr>
      <xdr:spPr>
        <a:xfrm>
          <a:off x="8450794" y="892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16677</xdr:rowOff>
    </xdr:from>
    <xdr:to>
      <xdr:col>11</xdr:col>
      <xdr:colOff>358775</xdr:colOff>
      <xdr:row>56</xdr:row>
      <xdr:rowOff>118277</xdr:rowOff>
    </xdr:to>
    <xdr:sp macro="" textlink="">
      <xdr:nvSpPr>
        <xdr:cNvPr id="372" name="円/楕円 371"/>
        <xdr:cNvSpPr/>
      </xdr:nvSpPr>
      <xdr:spPr>
        <a:xfrm>
          <a:off x="7810500" y="96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134804</xdr:rowOff>
    </xdr:from>
    <xdr:ext cx="534377" cy="259045"/>
    <xdr:sp macro="" textlink="">
      <xdr:nvSpPr>
        <xdr:cNvPr id="373" name="テキスト ボックス 372"/>
        <xdr:cNvSpPr txBox="1"/>
      </xdr:nvSpPr>
      <xdr:spPr>
        <a:xfrm>
          <a:off x="7594111" y="93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90,797</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61710</xdr:rowOff>
    </xdr:from>
    <xdr:to>
      <xdr:col>10</xdr:col>
      <xdr:colOff>155575</xdr:colOff>
      <xdr:row>52</xdr:row>
      <xdr:rowOff>163310</xdr:rowOff>
    </xdr:to>
    <xdr:sp macro="" textlink="">
      <xdr:nvSpPr>
        <xdr:cNvPr id="374" name="円/楕円 373"/>
        <xdr:cNvSpPr/>
      </xdr:nvSpPr>
      <xdr:spPr>
        <a:xfrm>
          <a:off x="6921500" y="897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8387</xdr:rowOff>
    </xdr:from>
    <xdr:ext cx="599010" cy="259045"/>
    <xdr:sp macro="" textlink="">
      <xdr:nvSpPr>
        <xdr:cNvPr id="375" name="テキスト ボックス 374"/>
        <xdr:cNvSpPr txBox="1"/>
      </xdr:nvSpPr>
      <xdr:spPr>
        <a:xfrm>
          <a:off x="6672794" y="875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144551</xdr:rowOff>
    </xdr:from>
    <xdr:to>
      <xdr:col>15</xdr:col>
      <xdr:colOff>180975</xdr:colOff>
      <xdr:row>79</xdr:row>
      <xdr:rowOff>32029</xdr:rowOff>
    </xdr:to>
    <xdr:cxnSp macro="">
      <xdr:nvCxnSpPr>
        <xdr:cNvPr id="404" name="直線コネクタ 403"/>
        <xdr:cNvCxnSpPr/>
      </xdr:nvCxnSpPr>
      <xdr:spPr>
        <a:xfrm>
          <a:off x="9639300" y="13517651"/>
          <a:ext cx="8382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5"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08" name="テキスト ボックス 407"/>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152679</xdr:rowOff>
    </xdr:from>
    <xdr:to>
      <xdr:col>15</xdr:col>
      <xdr:colOff>231775</xdr:colOff>
      <xdr:row>79</xdr:row>
      <xdr:rowOff>82829</xdr:rowOff>
    </xdr:to>
    <xdr:sp macro="" textlink="">
      <xdr:nvSpPr>
        <xdr:cNvPr id="414" name="円/楕円 413"/>
        <xdr:cNvSpPr/>
      </xdr:nvSpPr>
      <xdr:spPr>
        <a:xfrm>
          <a:off x="10426700" y="135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67606</xdr:rowOff>
    </xdr:from>
    <xdr:ext cx="378565" cy="259045"/>
    <xdr:sp macro="" textlink="">
      <xdr:nvSpPr>
        <xdr:cNvPr id="415" name="普通建設事業費 （ うち新規整備　）該当値テキスト"/>
        <xdr:cNvSpPr txBox="1"/>
      </xdr:nvSpPr>
      <xdr:spPr>
        <a:xfrm>
          <a:off x="10528300" y="1344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93751</xdr:rowOff>
    </xdr:from>
    <xdr:to>
      <xdr:col>14</xdr:col>
      <xdr:colOff>79375</xdr:colOff>
      <xdr:row>79</xdr:row>
      <xdr:rowOff>23901</xdr:rowOff>
    </xdr:to>
    <xdr:sp macro="" textlink="">
      <xdr:nvSpPr>
        <xdr:cNvPr id="416" name="円/楕円 415"/>
        <xdr:cNvSpPr/>
      </xdr:nvSpPr>
      <xdr:spPr>
        <a:xfrm>
          <a:off x="9588500" y="134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15028</xdr:rowOff>
    </xdr:from>
    <xdr:ext cx="469744" cy="259045"/>
    <xdr:sp macro="" textlink="">
      <xdr:nvSpPr>
        <xdr:cNvPr id="417" name="テキスト ボックス 416"/>
        <xdr:cNvSpPr txBox="1"/>
      </xdr:nvSpPr>
      <xdr:spPr>
        <a:xfrm>
          <a:off x="9404427" y="1355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99809</xdr:rowOff>
    </xdr:from>
    <xdr:to>
      <xdr:col>15</xdr:col>
      <xdr:colOff>180975</xdr:colOff>
      <xdr:row>94</xdr:row>
      <xdr:rowOff>169309</xdr:rowOff>
    </xdr:to>
    <xdr:cxnSp macro="">
      <xdr:nvCxnSpPr>
        <xdr:cNvPr id="442" name="直線コネクタ 441"/>
        <xdr:cNvCxnSpPr/>
      </xdr:nvCxnSpPr>
      <xdr:spPr>
        <a:xfrm>
          <a:off x="9639300" y="15873209"/>
          <a:ext cx="838200" cy="4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61200</xdr:rowOff>
    </xdr:from>
    <xdr:ext cx="534377" cy="259045"/>
    <xdr:sp macro="" textlink="">
      <xdr:nvSpPr>
        <xdr:cNvPr id="443" name="普通建設事業費 （ うち更新整備　）平均値テキスト"/>
        <xdr:cNvSpPr txBox="1"/>
      </xdr:nvSpPr>
      <xdr:spPr>
        <a:xfrm>
          <a:off x="10528300" y="165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171083</xdr:rowOff>
    </xdr:from>
    <xdr:ext cx="534377" cy="259045"/>
    <xdr:sp macro="" textlink="">
      <xdr:nvSpPr>
        <xdr:cNvPr id="446" name="テキスト ボックス 445"/>
        <xdr:cNvSpPr txBox="1"/>
      </xdr:nvSpPr>
      <xdr:spPr>
        <a:xfrm>
          <a:off x="9372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118509</xdr:rowOff>
    </xdr:from>
    <xdr:to>
      <xdr:col>15</xdr:col>
      <xdr:colOff>231775</xdr:colOff>
      <xdr:row>95</xdr:row>
      <xdr:rowOff>48659</xdr:rowOff>
    </xdr:to>
    <xdr:sp macro="" textlink="">
      <xdr:nvSpPr>
        <xdr:cNvPr id="452" name="円/楕円 451"/>
        <xdr:cNvSpPr/>
      </xdr:nvSpPr>
      <xdr:spPr>
        <a:xfrm>
          <a:off x="10426700" y="16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141386</xdr:rowOff>
    </xdr:from>
    <xdr:ext cx="534377" cy="259045"/>
    <xdr:sp macro="" textlink="">
      <xdr:nvSpPr>
        <xdr:cNvPr id="453" name="普通建設事業費 （ うち更新整備　）該当値テキスト"/>
        <xdr:cNvSpPr txBox="1"/>
      </xdr:nvSpPr>
      <xdr:spPr>
        <a:xfrm>
          <a:off x="10528300" y="160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94,819</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49009</xdr:rowOff>
    </xdr:from>
    <xdr:to>
      <xdr:col>14</xdr:col>
      <xdr:colOff>79375</xdr:colOff>
      <xdr:row>92</xdr:row>
      <xdr:rowOff>150609</xdr:rowOff>
    </xdr:to>
    <xdr:sp macro="" textlink="">
      <xdr:nvSpPr>
        <xdr:cNvPr id="454" name="円/楕円 453"/>
        <xdr:cNvSpPr/>
      </xdr:nvSpPr>
      <xdr:spPr>
        <a:xfrm>
          <a:off x="9588500" y="158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167136</xdr:rowOff>
    </xdr:from>
    <xdr:ext cx="599010" cy="259045"/>
    <xdr:sp macro="" textlink="">
      <xdr:nvSpPr>
        <xdr:cNvPr id="455" name="テキスト ボックス 454"/>
        <xdr:cNvSpPr txBox="1"/>
      </xdr:nvSpPr>
      <xdr:spPr>
        <a:xfrm>
          <a:off x="9339794" y="1559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99581</xdr:rowOff>
    </xdr:from>
    <xdr:to>
      <xdr:col>23</xdr:col>
      <xdr:colOff>517525</xdr:colOff>
      <xdr:row>39</xdr:row>
      <xdr:rowOff>44374</xdr:rowOff>
    </xdr:to>
    <xdr:cxnSp macro="">
      <xdr:nvCxnSpPr>
        <xdr:cNvPr id="484" name="直線コネクタ 483"/>
        <xdr:cNvCxnSpPr/>
      </xdr:nvCxnSpPr>
      <xdr:spPr>
        <a:xfrm>
          <a:off x="15481300" y="6614681"/>
          <a:ext cx="8382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5"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146024</xdr:rowOff>
    </xdr:from>
    <xdr:to>
      <xdr:col>22</xdr:col>
      <xdr:colOff>365125</xdr:colOff>
      <xdr:row>38</xdr:row>
      <xdr:rowOff>99581</xdr:rowOff>
    </xdr:to>
    <xdr:cxnSp macro="">
      <xdr:nvCxnSpPr>
        <xdr:cNvPr id="487" name="直線コネクタ 486"/>
        <xdr:cNvCxnSpPr/>
      </xdr:nvCxnSpPr>
      <xdr:spPr>
        <a:xfrm>
          <a:off x="14592300" y="5975324"/>
          <a:ext cx="889000" cy="6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146024</xdr:rowOff>
    </xdr:from>
    <xdr:to>
      <xdr:col>21</xdr:col>
      <xdr:colOff>161925</xdr:colOff>
      <xdr:row>38</xdr:row>
      <xdr:rowOff>113868</xdr:rowOff>
    </xdr:to>
    <xdr:cxnSp macro="">
      <xdr:nvCxnSpPr>
        <xdr:cNvPr id="490" name="直線コネクタ 489"/>
        <xdr:cNvCxnSpPr/>
      </xdr:nvCxnSpPr>
      <xdr:spPr>
        <a:xfrm flipV="1">
          <a:off x="13703300" y="5975324"/>
          <a:ext cx="889000" cy="6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152290</xdr:rowOff>
    </xdr:from>
    <xdr:ext cx="469744" cy="259045"/>
    <xdr:sp macro="" textlink="">
      <xdr:nvSpPr>
        <xdr:cNvPr id="492" name="テキスト ボックス 491"/>
        <xdr:cNvSpPr txBox="1"/>
      </xdr:nvSpPr>
      <xdr:spPr>
        <a:xfrm>
          <a:off x="14357427" y="64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113868</xdr:rowOff>
    </xdr:from>
    <xdr:to>
      <xdr:col>19</xdr:col>
      <xdr:colOff>644525</xdr:colOff>
      <xdr:row>39</xdr:row>
      <xdr:rowOff>24409</xdr:rowOff>
    </xdr:to>
    <xdr:cxnSp macro="">
      <xdr:nvCxnSpPr>
        <xdr:cNvPr id="493" name="直線コネクタ 492"/>
        <xdr:cNvCxnSpPr/>
      </xdr:nvCxnSpPr>
      <xdr:spPr>
        <a:xfrm flipV="1">
          <a:off x="12814300" y="6628968"/>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5" name="テキスト ボックス 494"/>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165024</xdr:rowOff>
    </xdr:from>
    <xdr:to>
      <xdr:col>23</xdr:col>
      <xdr:colOff>568325</xdr:colOff>
      <xdr:row>39</xdr:row>
      <xdr:rowOff>95174</xdr:rowOff>
    </xdr:to>
    <xdr:sp macro="" textlink="">
      <xdr:nvSpPr>
        <xdr:cNvPr id="503" name="円/楕円 502"/>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79951</xdr:rowOff>
    </xdr:from>
    <xdr:ext cx="249299" cy="259045"/>
    <xdr:sp macro="" textlink="">
      <xdr:nvSpPr>
        <xdr:cNvPr id="504" name="災害復旧事業費該当値テキスト"/>
        <xdr:cNvSpPr txBox="1"/>
      </xdr:nvSpPr>
      <xdr:spPr>
        <a:xfrm>
          <a:off x="16370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48781</xdr:rowOff>
    </xdr:from>
    <xdr:to>
      <xdr:col>22</xdr:col>
      <xdr:colOff>415925</xdr:colOff>
      <xdr:row>38</xdr:row>
      <xdr:rowOff>150381</xdr:rowOff>
    </xdr:to>
    <xdr:sp macro="" textlink="">
      <xdr:nvSpPr>
        <xdr:cNvPr id="505" name="円/楕円 504"/>
        <xdr:cNvSpPr/>
      </xdr:nvSpPr>
      <xdr:spPr>
        <a:xfrm>
          <a:off x="15430500" y="65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141508</xdr:rowOff>
    </xdr:from>
    <xdr:ext cx="469744" cy="259045"/>
    <xdr:sp macro="" textlink="">
      <xdr:nvSpPr>
        <xdr:cNvPr id="506" name="テキスト ボックス 505"/>
        <xdr:cNvSpPr txBox="1"/>
      </xdr:nvSpPr>
      <xdr:spPr>
        <a:xfrm>
          <a:off x="15246427" y="665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95224</xdr:rowOff>
    </xdr:from>
    <xdr:to>
      <xdr:col>21</xdr:col>
      <xdr:colOff>212725</xdr:colOff>
      <xdr:row>35</xdr:row>
      <xdr:rowOff>25374</xdr:rowOff>
    </xdr:to>
    <xdr:sp macro="" textlink="">
      <xdr:nvSpPr>
        <xdr:cNvPr id="507" name="円/楕円 506"/>
        <xdr:cNvSpPr/>
      </xdr:nvSpPr>
      <xdr:spPr>
        <a:xfrm>
          <a:off x="14541500" y="59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41901</xdr:rowOff>
    </xdr:from>
    <xdr:ext cx="534377" cy="259045"/>
    <xdr:sp macro="" textlink="">
      <xdr:nvSpPr>
        <xdr:cNvPr id="508" name="テキスト ボックス 507"/>
        <xdr:cNvSpPr txBox="1"/>
      </xdr:nvSpPr>
      <xdr:spPr>
        <a:xfrm>
          <a:off x="14325111" y="56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63068</xdr:rowOff>
    </xdr:from>
    <xdr:to>
      <xdr:col>20</xdr:col>
      <xdr:colOff>9525</xdr:colOff>
      <xdr:row>38</xdr:row>
      <xdr:rowOff>164668</xdr:rowOff>
    </xdr:to>
    <xdr:sp macro="" textlink="">
      <xdr:nvSpPr>
        <xdr:cNvPr id="509" name="円/楕円 508"/>
        <xdr:cNvSpPr/>
      </xdr:nvSpPr>
      <xdr:spPr>
        <a:xfrm>
          <a:off x="13652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155795</xdr:rowOff>
    </xdr:from>
    <xdr:ext cx="469744" cy="259045"/>
    <xdr:sp macro="" textlink="">
      <xdr:nvSpPr>
        <xdr:cNvPr id="510" name="テキスト ボックス 509"/>
        <xdr:cNvSpPr txBox="1"/>
      </xdr:nvSpPr>
      <xdr:spPr>
        <a:xfrm>
          <a:off x="13468427" y="667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145059</xdr:rowOff>
    </xdr:from>
    <xdr:to>
      <xdr:col>18</xdr:col>
      <xdr:colOff>492125</xdr:colOff>
      <xdr:row>39</xdr:row>
      <xdr:rowOff>75209</xdr:rowOff>
    </xdr:to>
    <xdr:sp macro="" textlink="">
      <xdr:nvSpPr>
        <xdr:cNvPr id="511" name="円/楕円 510"/>
        <xdr:cNvSpPr/>
      </xdr:nvSpPr>
      <xdr:spPr>
        <a:xfrm>
          <a:off x="12763500" y="66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66336</xdr:rowOff>
    </xdr:from>
    <xdr:ext cx="378565" cy="259045"/>
    <xdr:sp macro="" textlink="">
      <xdr:nvSpPr>
        <xdr:cNvPr id="512" name="テキスト ボックス 511"/>
        <xdr:cNvSpPr txBox="1"/>
      </xdr:nvSpPr>
      <xdr:spPr>
        <a:xfrm>
          <a:off x="12625017" y="675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18859</xdr:rowOff>
    </xdr:from>
    <xdr:to>
      <xdr:col>23</xdr:col>
      <xdr:colOff>517525</xdr:colOff>
      <xdr:row>74</xdr:row>
      <xdr:rowOff>44031</xdr:rowOff>
    </xdr:to>
    <xdr:cxnSp macro="">
      <xdr:nvCxnSpPr>
        <xdr:cNvPr id="591" name="直線コネクタ 590"/>
        <xdr:cNvCxnSpPr/>
      </xdr:nvCxnSpPr>
      <xdr:spPr>
        <a:xfrm>
          <a:off x="15481300" y="12706159"/>
          <a:ext cx="8382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2"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81635</xdr:rowOff>
    </xdr:from>
    <xdr:to>
      <xdr:col>22</xdr:col>
      <xdr:colOff>365125</xdr:colOff>
      <xdr:row>74</xdr:row>
      <xdr:rowOff>18859</xdr:rowOff>
    </xdr:to>
    <xdr:cxnSp macro="">
      <xdr:nvCxnSpPr>
        <xdr:cNvPr id="594" name="直線コネクタ 593"/>
        <xdr:cNvCxnSpPr/>
      </xdr:nvCxnSpPr>
      <xdr:spPr>
        <a:xfrm>
          <a:off x="14592300" y="12597485"/>
          <a:ext cx="889000" cy="1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6" name="テキスト ボックス 595"/>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138926</xdr:rowOff>
    </xdr:from>
    <xdr:to>
      <xdr:col>21</xdr:col>
      <xdr:colOff>161925</xdr:colOff>
      <xdr:row>73</xdr:row>
      <xdr:rowOff>81635</xdr:rowOff>
    </xdr:to>
    <xdr:cxnSp macro="">
      <xdr:nvCxnSpPr>
        <xdr:cNvPr id="597" name="直線コネクタ 596"/>
        <xdr:cNvCxnSpPr/>
      </xdr:nvCxnSpPr>
      <xdr:spPr>
        <a:xfrm>
          <a:off x="13703300" y="12311876"/>
          <a:ext cx="889000" cy="28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599" name="テキスト ボックス 598"/>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138926</xdr:rowOff>
    </xdr:from>
    <xdr:to>
      <xdr:col>19</xdr:col>
      <xdr:colOff>644525</xdr:colOff>
      <xdr:row>75</xdr:row>
      <xdr:rowOff>73609</xdr:rowOff>
    </xdr:to>
    <xdr:cxnSp macro="">
      <xdr:nvCxnSpPr>
        <xdr:cNvPr id="600" name="直線コネクタ 599"/>
        <xdr:cNvCxnSpPr/>
      </xdr:nvCxnSpPr>
      <xdr:spPr>
        <a:xfrm flipV="1">
          <a:off x="12814300" y="12311876"/>
          <a:ext cx="889000" cy="6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96638</xdr:rowOff>
    </xdr:from>
    <xdr:ext cx="534377" cy="259045"/>
    <xdr:sp macro="" textlink="">
      <xdr:nvSpPr>
        <xdr:cNvPr id="602" name="テキスト ボックス 601"/>
        <xdr:cNvSpPr txBox="1"/>
      </xdr:nvSpPr>
      <xdr:spPr>
        <a:xfrm>
          <a:off x="1343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4" name="テキスト ボックス 603"/>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164681</xdr:rowOff>
    </xdr:from>
    <xdr:to>
      <xdr:col>23</xdr:col>
      <xdr:colOff>568325</xdr:colOff>
      <xdr:row>74</xdr:row>
      <xdr:rowOff>94831</xdr:rowOff>
    </xdr:to>
    <xdr:sp macro="" textlink="">
      <xdr:nvSpPr>
        <xdr:cNvPr id="610" name="円/楕円 609"/>
        <xdr:cNvSpPr/>
      </xdr:nvSpPr>
      <xdr:spPr>
        <a:xfrm>
          <a:off x="16268700" y="126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16108</xdr:rowOff>
    </xdr:from>
    <xdr:ext cx="534377" cy="259045"/>
    <xdr:sp macro="" textlink="">
      <xdr:nvSpPr>
        <xdr:cNvPr id="611" name="公債費該当値テキスト"/>
        <xdr:cNvSpPr txBox="1"/>
      </xdr:nvSpPr>
      <xdr:spPr>
        <a:xfrm>
          <a:off x="16370300" y="125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97,533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139509</xdr:rowOff>
    </xdr:from>
    <xdr:to>
      <xdr:col>22</xdr:col>
      <xdr:colOff>415925</xdr:colOff>
      <xdr:row>74</xdr:row>
      <xdr:rowOff>69659</xdr:rowOff>
    </xdr:to>
    <xdr:sp macro="" textlink="">
      <xdr:nvSpPr>
        <xdr:cNvPr id="612" name="円/楕円 611"/>
        <xdr:cNvSpPr/>
      </xdr:nvSpPr>
      <xdr:spPr>
        <a:xfrm>
          <a:off x="15430500" y="12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86186</xdr:rowOff>
    </xdr:from>
    <xdr:ext cx="534377" cy="259045"/>
    <xdr:sp macro="" textlink="">
      <xdr:nvSpPr>
        <xdr:cNvPr id="613" name="テキスト ボックス 612"/>
        <xdr:cNvSpPr txBox="1"/>
      </xdr:nvSpPr>
      <xdr:spPr>
        <a:xfrm>
          <a:off x="15214111" y="124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30835</xdr:rowOff>
    </xdr:from>
    <xdr:to>
      <xdr:col>21</xdr:col>
      <xdr:colOff>212725</xdr:colOff>
      <xdr:row>73</xdr:row>
      <xdr:rowOff>132435</xdr:rowOff>
    </xdr:to>
    <xdr:sp macro="" textlink="">
      <xdr:nvSpPr>
        <xdr:cNvPr id="614" name="円/楕円 613"/>
        <xdr:cNvSpPr/>
      </xdr:nvSpPr>
      <xdr:spPr>
        <a:xfrm>
          <a:off x="14541500" y="125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148962</xdr:rowOff>
    </xdr:from>
    <xdr:ext cx="599010" cy="259045"/>
    <xdr:sp macro="" textlink="">
      <xdr:nvSpPr>
        <xdr:cNvPr id="615" name="テキスト ボックス 614"/>
        <xdr:cNvSpPr txBox="1"/>
      </xdr:nvSpPr>
      <xdr:spPr>
        <a:xfrm>
          <a:off x="14292794" y="1232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108,072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88126</xdr:rowOff>
    </xdr:from>
    <xdr:to>
      <xdr:col>20</xdr:col>
      <xdr:colOff>9525</xdr:colOff>
      <xdr:row>72</xdr:row>
      <xdr:rowOff>18276</xdr:rowOff>
    </xdr:to>
    <xdr:sp macro="" textlink="">
      <xdr:nvSpPr>
        <xdr:cNvPr id="616" name="円/楕円 615"/>
        <xdr:cNvSpPr/>
      </xdr:nvSpPr>
      <xdr:spPr>
        <a:xfrm>
          <a:off x="13652500" y="122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34803</xdr:rowOff>
    </xdr:from>
    <xdr:ext cx="599010" cy="259045"/>
    <xdr:sp macro="" textlink="">
      <xdr:nvSpPr>
        <xdr:cNvPr id="617" name="テキスト ボックス 616"/>
        <xdr:cNvSpPr txBox="1"/>
      </xdr:nvSpPr>
      <xdr:spPr>
        <a:xfrm>
          <a:off x="13403794" y="1203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22809</xdr:rowOff>
    </xdr:from>
    <xdr:to>
      <xdr:col>18</xdr:col>
      <xdr:colOff>492125</xdr:colOff>
      <xdr:row>75</xdr:row>
      <xdr:rowOff>124409</xdr:rowOff>
    </xdr:to>
    <xdr:sp macro="" textlink="">
      <xdr:nvSpPr>
        <xdr:cNvPr id="618" name="円/楕円 617"/>
        <xdr:cNvSpPr/>
      </xdr:nvSpPr>
      <xdr:spPr>
        <a:xfrm>
          <a:off x="12763500" y="128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115536</xdr:rowOff>
    </xdr:from>
    <xdr:ext cx="534377" cy="259045"/>
    <xdr:sp macro="" textlink="">
      <xdr:nvSpPr>
        <xdr:cNvPr id="619" name="テキスト ボックス 618"/>
        <xdr:cNvSpPr txBox="1"/>
      </xdr:nvSpPr>
      <xdr:spPr>
        <a:xfrm>
          <a:off x="12547111" y="129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123045</xdr:rowOff>
    </xdr:from>
    <xdr:to>
      <xdr:col>23</xdr:col>
      <xdr:colOff>517525</xdr:colOff>
      <xdr:row>96</xdr:row>
      <xdr:rowOff>26837</xdr:rowOff>
    </xdr:to>
    <xdr:cxnSp macro="">
      <xdr:nvCxnSpPr>
        <xdr:cNvPr id="650" name="直線コネクタ 649"/>
        <xdr:cNvCxnSpPr/>
      </xdr:nvCxnSpPr>
      <xdr:spPr>
        <a:xfrm flipV="1">
          <a:off x="15481300" y="16239345"/>
          <a:ext cx="838200" cy="2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33755</xdr:rowOff>
    </xdr:from>
    <xdr:ext cx="534377" cy="259045"/>
    <xdr:sp macro="" textlink="">
      <xdr:nvSpPr>
        <xdr:cNvPr id="651" name="積立金平均値テキスト"/>
        <xdr:cNvSpPr txBox="1"/>
      </xdr:nvSpPr>
      <xdr:spPr>
        <a:xfrm>
          <a:off x="16370300" y="16492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50988</xdr:rowOff>
    </xdr:from>
    <xdr:to>
      <xdr:col>22</xdr:col>
      <xdr:colOff>365125</xdr:colOff>
      <xdr:row>96</xdr:row>
      <xdr:rowOff>26837</xdr:rowOff>
    </xdr:to>
    <xdr:cxnSp macro="">
      <xdr:nvCxnSpPr>
        <xdr:cNvPr id="653" name="直線コネクタ 652"/>
        <xdr:cNvCxnSpPr/>
      </xdr:nvCxnSpPr>
      <xdr:spPr>
        <a:xfrm>
          <a:off x="14592300" y="15995838"/>
          <a:ext cx="889000" cy="4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70397</xdr:rowOff>
    </xdr:from>
    <xdr:ext cx="534377" cy="259045"/>
    <xdr:sp macro="" textlink="">
      <xdr:nvSpPr>
        <xdr:cNvPr id="655" name="テキスト ボックス 654"/>
        <xdr:cNvSpPr txBox="1"/>
      </xdr:nvSpPr>
      <xdr:spPr>
        <a:xfrm>
          <a:off x="15214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50988</xdr:rowOff>
    </xdr:from>
    <xdr:to>
      <xdr:col>21</xdr:col>
      <xdr:colOff>161925</xdr:colOff>
      <xdr:row>96</xdr:row>
      <xdr:rowOff>77504</xdr:rowOff>
    </xdr:to>
    <xdr:cxnSp macro="">
      <xdr:nvCxnSpPr>
        <xdr:cNvPr id="656" name="直線コネクタ 655"/>
        <xdr:cNvCxnSpPr/>
      </xdr:nvCxnSpPr>
      <xdr:spPr>
        <a:xfrm flipV="1">
          <a:off x="13703300" y="15995838"/>
          <a:ext cx="889000" cy="5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135335</xdr:rowOff>
    </xdr:from>
    <xdr:ext cx="534377" cy="259045"/>
    <xdr:sp macro="" textlink="">
      <xdr:nvSpPr>
        <xdr:cNvPr id="658" name="テキスト ボックス 657"/>
        <xdr:cNvSpPr txBox="1"/>
      </xdr:nvSpPr>
      <xdr:spPr>
        <a:xfrm>
          <a:off x="1432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121331</xdr:rowOff>
    </xdr:from>
    <xdr:to>
      <xdr:col>19</xdr:col>
      <xdr:colOff>644525</xdr:colOff>
      <xdr:row>96</xdr:row>
      <xdr:rowOff>77504</xdr:rowOff>
    </xdr:to>
    <xdr:cxnSp macro="">
      <xdr:nvCxnSpPr>
        <xdr:cNvPr id="659" name="直線コネクタ 658"/>
        <xdr:cNvCxnSpPr/>
      </xdr:nvCxnSpPr>
      <xdr:spPr>
        <a:xfrm>
          <a:off x="12814300" y="16237631"/>
          <a:ext cx="889000" cy="2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28726</xdr:rowOff>
    </xdr:from>
    <xdr:ext cx="534377" cy="259045"/>
    <xdr:sp macro="" textlink="">
      <xdr:nvSpPr>
        <xdr:cNvPr id="661" name="テキスト ボックス 660"/>
        <xdr:cNvSpPr txBox="1"/>
      </xdr:nvSpPr>
      <xdr:spPr>
        <a:xfrm>
          <a:off x="13436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20953</xdr:rowOff>
    </xdr:from>
    <xdr:ext cx="534377" cy="259045"/>
    <xdr:sp macro="" textlink="">
      <xdr:nvSpPr>
        <xdr:cNvPr id="663" name="テキスト ボックス 662"/>
        <xdr:cNvSpPr txBox="1"/>
      </xdr:nvSpPr>
      <xdr:spPr>
        <a:xfrm>
          <a:off x="12547111" y="164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72245</xdr:rowOff>
    </xdr:from>
    <xdr:to>
      <xdr:col>23</xdr:col>
      <xdr:colOff>568325</xdr:colOff>
      <xdr:row>95</xdr:row>
      <xdr:rowOff>2395</xdr:rowOff>
    </xdr:to>
    <xdr:sp macro="" textlink="">
      <xdr:nvSpPr>
        <xdr:cNvPr id="669" name="円/楕円 668"/>
        <xdr:cNvSpPr/>
      </xdr:nvSpPr>
      <xdr:spPr>
        <a:xfrm>
          <a:off x="16268700" y="161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95122</xdr:rowOff>
    </xdr:from>
    <xdr:ext cx="534377" cy="259045"/>
    <xdr:sp macro="" textlink="">
      <xdr:nvSpPr>
        <xdr:cNvPr id="670" name="積立金該当値テキスト"/>
        <xdr:cNvSpPr txBox="1"/>
      </xdr:nvSpPr>
      <xdr:spPr>
        <a:xfrm>
          <a:off x="16370300" y="160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147487</xdr:rowOff>
    </xdr:from>
    <xdr:to>
      <xdr:col>22</xdr:col>
      <xdr:colOff>415925</xdr:colOff>
      <xdr:row>96</xdr:row>
      <xdr:rowOff>77637</xdr:rowOff>
    </xdr:to>
    <xdr:sp macro="" textlink="">
      <xdr:nvSpPr>
        <xdr:cNvPr id="671" name="円/楕円 670"/>
        <xdr:cNvSpPr/>
      </xdr:nvSpPr>
      <xdr:spPr>
        <a:xfrm>
          <a:off x="15430500" y="164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94164</xdr:rowOff>
    </xdr:from>
    <xdr:ext cx="534377" cy="259045"/>
    <xdr:sp macro="" textlink="">
      <xdr:nvSpPr>
        <xdr:cNvPr id="672" name="テキスト ボックス 671"/>
        <xdr:cNvSpPr txBox="1"/>
      </xdr:nvSpPr>
      <xdr:spPr>
        <a:xfrm>
          <a:off x="15214111" y="1621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188</xdr:rowOff>
    </xdr:from>
    <xdr:to>
      <xdr:col>21</xdr:col>
      <xdr:colOff>212725</xdr:colOff>
      <xdr:row>93</xdr:row>
      <xdr:rowOff>101788</xdr:rowOff>
    </xdr:to>
    <xdr:sp macro="" textlink="">
      <xdr:nvSpPr>
        <xdr:cNvPr id="673" name="円/楕円 672"/>
        <xdr:cNvSpPr/>
      </xdr:nvSpPr>
      <xdr:spPr>
        <a:xfrm>
          <a:off x="14541500" y="159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118315</xdr:rowOff>
    </xdr:from>
    <xdr:ext cx="534377" cy="259045"/>
    <xdr:sp macro="" textlink="">
      <xdr:nvSpPr>
        <xdr:cNvPr id="674" name="テキスト ボックス 673"/>
        <xdr:cNvSpPr txBox="1"/>
      </xdr:nvSpPr>
      <xdr:spPr>
        <a:xfrm>
          <a:off x="14325111" y="1572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26704</xdr:rowOff>
    </xdr:from>
    <xdr:to>
      <xdr:col>20</xdr:col>
      <xdr:colOff>9525</xdr:colOff>
      <xdr:row>96</xdr:row>
      <xdr:rowOff>128304</xdr:rowOff>
    </xdr:to>
    <xdr:sp macro="" textlink="">
      <xdr:nvSpPr>
        <xdr:cNvPr id="675" name="円/楕円 674"/>
        <xdr:cNvSpPr/>
      </xdr:nvSpPr>
      <xdr:spPr>
        <a:xfrm>
          <a:off x="13652500" y="1648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144831</xdr:rowOff>
    </xdr:from>
    <xdr:ext cx="534377" cy="259045"/>
    <xdr:sp macro="" textlink="">
      <xdr:nvSpPr>
        <xdr:cNvPr id="676" name="テキスト ボックス 675"/>
        <xdr:cNvSpPr txBox="1"/>
      </xdr:nvSpPr>
      <xdr:spPr>
        <a:xfrm>
          <a:off x="13436111" y="162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70531</xdr:rowOff>
    </xdr:from>
    <xdr:to>
      <xdr:col>18</xdr:col>
      <xdr:colOff>492125</xdr:colOff>
      <xdr:row>95</xdr:row>
      <xdr:rowOff>681</xdr:rowOff>
    </xdr:to>
    <xdr:sp macro="" textlink="">
      <xdr:nvSpPr>
        <xdr:cNvPr id="677" name="円/楕円 676"/>
        <xdr:cNvSpPr/>
      </xdr:nvSpPr>
      <xdr:spPr>
        <a:xfrm>
          <a:off x="12763500" y="161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17208</xdr:rowOff>
    </xdr:from>
    <xdr:ext cx="534377" cy="259045"/>
    <xdr:sp macro="" textlink="">
      <xdr:nvSpPr>
        <xdr:cNvPr id="678" name="テキスト ボックス 677"/>
        <xdr:cNvSpPr txBox="1"/>
      </xdr:nvSpPr>
      <xdr:spPr>
        <a:xfrm>
          <a:off x="12547111" y="159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98298</xdr:rowOff>
    </xdr:from>
    <xdr:to>
      <xdr:col>32</xdr:col>
      <xdr:colOff>187325</xdr:colOff>
      <xdr:row>39</xdr:row>
      <xdr:rowOff>44196</xdr:rowOff>
    </xdr:to>
    <xdr:cxnSp macro="">
      <xdr:nvCxnSpPr>
        <xdr:cNvPr id="707" name="直線コネクタ 706"/>
        <xdr:cNvCxnSpPr/>
      </xdr:nvCxnSpPr>
      <xdr:spPr>
        <a:xfrm>
          <a:off x="21323300" y="6613398"/>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08"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98298</xdr:rowOff>
    </xdr:from>
    <xdr:to>
      <xdr:col>31</xdr:col>
      <xdr:colOff>34925</xdr:colOff>
      <xdr:row>38</xdr:row>
      <xdr:rowOff>126492</xdr:rowOff>
    </xdr:to>
    <xdr:cxnSp macro="">
      <xdr:nvCxnSpPr>
        <xdr:cNvPr id="710" name="直線コネクタ 709"/>
        <xdr:cNvCxnSpPr/>
      </xdr:nvCxnSpPr>
      <xdr:spPr>
        <a:xfrm flipV="1">
          <a:off x="20434300" y="661339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2" name="テキスト ボックス 711"/>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126492</xdr:rowOff>
    </xdr:from>
    <xdr:to>
      <xdr:col>29</xdr:col>
      <xdr:colOff>517525</xdr:colOff>
      <xdr:row>38</xdr:row>
      <xdr:rowOff>127127</xdr:rowOff>
    </xdr:to>
    <xdr:cxnSp macro="">
      <xdr:nvCxnSpPr>
        <xdr:cNvPr id="713" name="直線コネクタ 712"/>
        <xdr:cNvCxnSpPr/>
      </xdr:nvCxnSpPr>
      <xdr:spPr>
        <a:xfrm flipV="1">
          <a:off x="19545300" y="664159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5" name="テキスト ボックス 714"/>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127127</xdr:rowOff>
    </xdr:from>
    <xdr:to>
      <xdr:col>28</xdr:col>
      <xdr:colOff>314325</xdr:colOff>
      <xdr:row>38</xdr:row>
      <xdr:rowOff>148717</xdr:rowOff>
    </xdr:to>
    <xdr:cxnSp macro="">
      <xdr:nvCxnSpPr>
        <xdr:cNvPr id="716" name="直線コネクタ 715"/>
        <xdr:cNvCxnSpPr/>
      </xdr:nvCxnSpPr>
      <xdr:spPr>
        <a:xfrm flipV="1">
          <a:off x="18656300" y="6642227"/>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18" name="テキスト ボックス 717"/>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0" name="テキスト ボックス 719"/>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164846</xdr:rowOff>
    </xdr:from>
    <xdr:to>
      <xdr:col>32</xdr:col>
      <xdr:colOff>238125</xdr:colOff>
      <xdr:row>39</xdr:row>
      <xdr:rowOff>94996</xdr:rowOff>
    </xdr:to>
    <xdr:sp macro="" textlink="">
      <xdr:nvSpPr>
        <xdr:cNvPr id="726" name="円/楕円 725"/>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79773</xdr:rowOff>
    </xdr:from>
    <xdr:ext cx="249299" cy="259045"/>
    <xdr:sp macro="" textlink="">
      <xdr:nvSpPr>
        <xdr:cNvPr id="727" name="投資及び出資金該当値テキスト"/>
        <xdr:cNvSpPr txBox="1"/>
      </xdr:nvSpPr>
      <xdr:spPr>
        <a:xfrm>
          <a:off x="22212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47498</xdr:rowOff>
    </xdr:from>
    <xdr:to>
      <xdr:col>31</xdr:col>
      <xdr:colOff>85725</xdr:colOff>
      <xdr:row>38</xdr:row>
      <xdr:rowOff>149098</xdr:rowOff>
    </xdr:to>
    <xdr:sp macro="" textlink="">
      <xdr:nvSpPr>
        <xdr:cNvPr id="728" name="円/楕円 727"/>
        <xdr:cNvSpPr/>
      </xdr:nvSpPr>
      <xdr:spPr>
        <a:xfrm>
          <a:off x="212725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140225</xdr:rowOff>
    </xdr:from>
    <xdr:ext cx="378565" cy="259045"/>
    <xdr:sp macro="" textlink="">
      <xdr:nvSpPr>
        <xdr:cNvPr id="729" name="テキスト ボックス 728"/>
        <xdr:cNvSpPr txBox="1"/>
      </xdr:nvSpPr>
      <xdr:spPr>
        <a:xfrm>
          <a:off x="21134017" y="66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75692</xdr:rowOff>
    </xdr:from>
    <xdr:to>
      <xdr:col>29</xdr:col>
      <xdr:colOff>568325</xdr:colOff>
      <xdr:row>39</xdr:row>
      <xdr:rowOff>5842</xdr:rowOff>
    </xdr:to>
    <xdr:sp macro="" textlink="">
      <xdr:nvSpPr>
        <xdr:cNvPr id="730" name="円/楕円 729"/>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168419</xdr:rowOff>
    </xdr:from>
    <xdr:ext cx="378565" cy="259045"/>
    <xdr:sp macro="" textlink="">
      <xdr:nvSpPr>
        <xdr:cNvPr id="731" name="テキスト ボックス 730"/>
        <xdr:cNvSpPr txBox="1"/>
      </xdr:nvSpPr>
      <xdr:spPr>
        <a:xfrm>
          <a:off x="20245017" y="668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76327</xdr:rowOff>
    </xdr:from>
    <xdr:to>
      <xdr:col>28</xdr:col>
      <xdr:colOff>365125</xdr:colOff>
      <xdr:row>39</xdr:row>
      <xdr:rowOff>6477</xdr:rowOff>
    </xdr:to>
    <xdr:sp macro="" textlink="">
      <xdr:nvSpPr>
        <xdr:cNvPr id="732" name="円/楕円 731"/>
        <xdr:cNvSpPr/>
      </xdr:nvSpPr>
      <xdr:spPr>
        <a:xfrm>
          <a:off x="19494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169054</xdr:rowOff>
    </xdr:from>
    <xdr:ext cx="378565" cy="259045"/>
    <xdr:sp macro="" textlink="">
      <xdr:nvSpPr>
        <xdr:cNvPr id="733" name="テキスト ボックス 732"/>
        <xdr:cNvSpPr txBox="1"/>
      </xdr:nvSpPr>
      <xdr:spPr>
        <a:xfrm>
          <a:off x="19356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97917</xdr:rowOff>
    </xdr:from>
    <xdr:to>
      <xdr:col>27</xdr:col>
      <xdr:colOff>161925</xdr:colOff>
      <xdr:row>39</xdr:row>
      <xdr:rowOff>28067</xdr:rowOff>
    </xdr:to>
    <xdr:sp macro="" textlink="">
      <xdr:nvSpPr>
        <xdr:cNvPr id="734" name="円/楕円 733"/>
        <xdr:cNvSpPr/>
      </xdr:nvSpPr>
      <xdr:spPr>
        <a:xfrm>
          <a:off x="18605500" y="66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19194</xdr:rowOff>
    </xdr:from>
    <xdr:ext cx="378565" cy="259045"/>
    <xdr:sp macro="" textlink="">
      <xdr:nvSpPr>
        <xdr:cNvPr id="735" name="テキスト ボックス 734"/>
        <xdr:cNvSpPr txBox="1"/>
      </xdr:nvSpPr>
      <xdr:spPr>
        <a:xfrm>
          <a:off x="18467017" y="67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139105</xdr:rowOff>
    </xdr:from>
    <xdr:to>
      <xdr:col>32</xdr:col>
      <xdr:colOff>187325</xdr:colOff>
      <xdr:row>58</xdr:row>
      <xdr:rowOff>139105</xdr:rowOff>
    </xdr:to>
    <xdr:cxnSp macro="">
      <xdr:nvCxnSpPr>
        <xdr:cNvPr id="762" name="直線コネクタ 761"/>
        <xdr:cNvCxnSpPr/>
      </xdr:nvCxnSpPr>
      <xdr:spPr>
        <a:xfrm>
          <a:off x="21323300" y="10083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3"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139105</xdr:rowOff>
    </xdr:from>
    <xdr:to>
      <xdr:col>31</xdr:col>
      <xdr:colOff>34925</xdr:colOff>
      <xdr:row>58</xdr:row>
      <xdr:rowOff>139105</xdr:rowOff>
    </xdr:to>
    <xdr:cxnSp macro="">
      <xdr:nvCxnSpPr>
        <xdr:cNvPr id="765" name="直線コネクタ 764"/>
        <xdr:cNvCxnSpPr/>
      </xdr:nvCxnSpPr>
      <xdr:spPr>
        <a:xfrm>
          <a:off x="20434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7" name="テキスト ボックス 766"/>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139105</xdr:rowOff>
    </xdr:from>
    <xdr:to>
      <xdr:col>29</xdr:col>
      <xdr:colOff>517525</xdr:colOff>
      <xdr:row>58</xdr:row>
      <xdr:rowOff>139105</xdr:rowOff>
    </xdr:to>
    <xdr:cxnSp macro="">
      <xdr:nvCxnSpPr>
        <xdr:cNvPr id="768" name="直線コネクタ 767"/>
        <xdr:cNvCxnSpPr/>
      </xdr:nvCxnSpPr>
      <xdr:spPr>
        <a:xfrm>
          <a:off x="19545300" y="10083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0" name="テキスト ボックス 769"/>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139105</xdr:rowOff>
    </xdr:from>
    <xdr:to>
      <xdr:col>28</xdr:col>
      <xdr:colOff>314325</xdr:colOff>
      <xdr:row>58</xdr:row>
      <xdr:rowOff>139700</xdr:rowOff>
    </xdr:to>
    <xdr:cxnSp macro="">
      <xdr:nvCxnSpPr>
        <xdr:cNvPr id="771" name="直線コネクタ 770"/>
        <xdr:cNvCxnSpPr/>
      </xdr:nvCxnSpPr>
      <xdr:spPr>
        <a:xfrm flipV="1">
          <a:off x="18656300" y="10083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3" name="テキスト ボックス 772"/>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5" name="テキスト ボックス 774"/>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88305</xdr:rowOff>
    </xdr:from>
    <xdr:to>
      <xdr:col>32</xdr:col>
      <xdr:colOff>238125</xdr:colOff>
      <xdr:row>59</xdr:row>
      <xdr:rowOff>18455</xdr:rowOff>
    </xdr:to>
    <xdr:sp macro="" textlink="">
      <xdr:nvSpPr>
        <xdr:cNvPr id="781" name="円/楕円 780"/>
        <xdr:cNvSpPr/>
      </xdr:nvSpPr>
      <xdr:spPr>
        <a:xfrm>
          <a:off x="221107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3232</xdr:rowOff>
    </xdr:from>
    <xdr:ext cx="313932" cy="259045"/>
    <xdr:sp macro="" textlink="">
      <xdr:nvSpPr>
        <xdr:cNvPr id="782" name="貸付金該当値テキスト"/>
        <xdr:cNvSpPr txBox="1"/>
      </xdr:nvSpPr>
      <xdr:spPr>
        <a:xfrm>
          <a:off x="22212300" y="9947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88305</xdr:rowOff>
    </xdr:from>
    <xdr:to>
      <xdr:col>31</xdr:col>
      <xdr:colOff>85725</xdr:colOff>
      <xdr:row>59</xdr:row>
      <xdr:rowOff>18455</xdr:rowOff>
    </xdr:to>
    <xdr:sp macro="" textlink="">
      <xdr:nvSpPr>
        <xdr:cNvPr id="783" name="円/楕円 782"/>
        <xdr:cNvSpPr/>
      </xdr:nvSpPr>
      <xdr:spPr>
        <a:xfrm>
          <a:off x="21272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9582</xdr:rowOff>
    </xdr:from>
    <xdr:ext cx="313932" cy="259045"/>
    <xdr:sp macro="" textlink="">
      <xdr:nvSpPr>
        <xdr:cNvPr id="784" name="テキスト ボックス 783"/>
        <xdr:cNvSpPr txBox="1"/>
      </xdr:nvSpPr>
      <xdr:spPr>
        <a:xfrm>
          <a:off x="21166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88305</xdr:rowOff>
    </xdr:from>
    <xdr:to>
      <xdr:col>29</xdr:col>
      <xdr:colOff>568325</xdr:colOff>
      <xdr:row>59</xdr:row>
      <xdr:rowOff>18455</xdr:rowOff>
    </xdr:to>
    <xdr:sp macro="" textlink="">
      <xdr:nvSpPr>
        <xdr:cNvPr id="785" name="円/楕円 784"/>
        <xdr:cNvSpPr/>
      </xdr:nvSpPr>
      <xdr:spPr>
        <a:xfrm>
          <a:off x="20383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9582</xdr:rowOff>
    </xdr:from>
    <xdr:ext cx="313932" cy="259045"/>
    <xdr:sp macro="" textlink="">
      <xdr:nvSpPr>
        <xdr:cNvPr id="786" name="テキスト ボックス 785"/>
        <xdr:cNvSpPr txBox="1"/>
      </xdr:nvSpPr>
      <xdr:spPr>
        <a:xfrm>
          <a:off x="20277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88305</xdr:rowOff>
    </xdr:from>
    <xdr:to>
      <xdr:col>28</xdr:col>
      <xdr:colOff>365125</xdr:colOff>
      <xdr:row>59</xdr:row>
      <xdr:rowOff>18455</xdr:rowOff>
    </xdr:to>
    <xdr:sp macro="" textlink="">
      <xdr:nvSpPr>
        <xdr:cNvPr id="787" name="円/楕円 786"/>
        <xdr:cNvSpPr/>
      </xdr:nvSpPr>
      <xdr:spPr>
        <a:xfrm>
          <a:off x="19494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9582</xdr:rowOff>
    </xdr:from>
    <xdr:ext cx="313932" cy="259045"/>
    <xdr:sp macro="" textlink="">
      <xdr:nvSpPr>
        <xdr:cNvPr id="788" name="テキスト ボックス 787"/>
        <xdr:cNvSpPr txBox="1"/>
      </xdr:nvSpPr>
      <xdr:spPr>
        <a:xfrm>
          <a:off x="19388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89" name="円/楕円 78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0" name="テキスト ボックス 78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42675</xdr:rowOff>
    </xdr:from>
    <xdr:to>
      <xdr:col>32</xdr:col>
      <xdr:colOff>187325</xdr:colOff>
      <xdr:row>76</xdr:row>
      <xdr:rowOff>49468</xdr:rowOff>
    </xdr:to>
    <xdr:cxnSp macro="">
      <xdr:nvCxnSpPr>
        <xdr:cNvPr id="822" name="直線コネクタ 821"/>
        <xdr:cNvCxnSpPr/>
      </xdr:nvCxnSpPr>
      <xdr:spPr>
        <a:xfrm flipV="1">
          <a:off x="21323300" y="13072875"/>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3"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49468</xdr:rowOff>
    </xdr:from>
    <xdr:to>
      <xdr:col>31</xdr:col>
      <xdr:colOff>34925</xdr:colOff>
      <xdr:row>77</xdr:row>
      <xdr:rowOff>52081</xdr:rowOff>
    </xdr:to>
    <xdr:cxnSp macro="">
      <xdr:nvCxnSpPr>
        <xdr:cNvPr id="825" name="直線コネクタ 824"/>
        <xdr:cNvCxnSpPr/>
      </xdr:nvCxnSpPr>
      <xdr:spPr>
        <a:xfrm flipV="1">
          <a:off x="20434300" y="13079668"/>
          <a:ext cx="889000" cy="17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160204</xdr:rowOff>
    </xdr:from>
    <xdr:ext cx="534377" cy="259045"/>
    <xdr:sp macro="" textlink="">
      <xdr:nvSpPr>
        <xdr:cNvPr id="827" name="テキスト ボックス 826"/>
        <xdr:cNvSpPr txBox="1"/>
      </xdr:nvSpPr>
      <xdr:spPr>
        <a:xfrm>
          <a:off x="21056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66743</xdr:rowOff>
    </xdr:from>
    <xdr:to>
      <xdr:col>29</xdr:col>
      <xdr:colOff>517525</xdr:colOff>
      <xdr:row>77</xdr:row>
      <xdr:rowOff>52081</xdr:rowOff>
    </xdr:to>
    <xdr:cxnSp macro="">
      <xdr:nvCxnSpPr>
        <xdr:cNvPr id="828" name="直線コネクタ 827"/>
        <xdr:cNvCxnSpPr/>
      </xdr:nvCxnSpPr>
      <xdr:spPr>
        <a:xfrm>
          <a:off x="19545300" y="13096943"/>
          <a:ext cx="889000" cy="1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0" name="テキスト ボックス 829"/>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22053</xdr:rowOff>
    </xdr:from>
    <xdr:to>
      <xdr:col>28</xdr:col>
      <xdr:colOff>314325</xdr:colOff>
      <xdr:row>76</xdr:row>
      <xdr:rowOff>66743</xdr:rowOff>
    </xdr:to>
    <xdr:cxnSp macro="">
      <xdr:nvCxnSpPr>
        <xdr:cNvPr id="831" name="直線コネクタ 830"/>
        <xdr:cNvCxnSpPr/>
      </xdr:nvCxnSpPr>
      <xdr:spPr>
        <a:xfrm>
          <a:off x="18656300" y="13052253"/>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59554</xdr:rowOff>
    </xdr:from>
    <xdr:ext cx="534377" cy="259045"/>
    <xdr:sp macro="" textlink="">
      <xdr:nvSpPr>
        <xdr:cNvPr id="833" name="テキスト ボックス 832"/>
        <xdr:cNvSpPr txBox="1"/>
      </xdr:nvSpPr>
      <xdr:spPr>
        <a:xfrm>
          <a:off x="19278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72062</xdr:rowOff>
    </xdr:from>
    <xdr:ext cx="534377" cy="259045"/>
    <xdr:sp macro="" textlink="">
      <xdr:nvSpPr>
        <xdr:cNvPr id="835" name="テキスト ボックス 834"/>
        <xdr:cNvSpPr txBox="1"/>
      </xdr:nvSpPr>
      <xdr:spPr>
        <a:xfrm>
          <a:off x="18389111" y="132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163325</xdr:rowOff>
    </xdr:from>
    <xdr:to>
      <xdr:col>32</xdr:col>
      <xdr:colOff>238125</xdr:colOff>
      <xdr:row>76</xdr:row>
      <xdr:rowOff>93475</xdr:rowOff>
    </xdr:to>
    <xdr:sp macro="" textlink="">
      <xdr:nvSpPr>
        <xdr:cNvPr id="841" name="円/楕円 840"/>
        <xdr:cNvSpPr/>
      </xdr:nvSpPr>
      <xdr:spPr>
        <a:xfrm>
          <a:off x="22110700" y="130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14753</xdr:rowOff>
    </xdr:from>
    <xdr:ext cx="534377" cy="259045"/>
    <xdr:sp macro="" textlink="">
      <xdr:nvSpPr>
        <xdr:cNvPr id="842" name="繰出金該当値テキスト"/>
        <xdr:cNvSpPr txBox="1"/>
      </xdr:nvSpPr>
      <xdr:spPr>
        <a:xfrm>
          <a:off x="22212300" y="128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170118</xdr:rowOff>
    </xdr:from>
    <xdr:to>
      <xdr:col>31</xdr:col>
      <xdr:colOff>85725</xdr:colOff>
      <xdr:row>76</xdr:row>
      <xdr:rowOff>100268</xdr:rowOff>
    </xdr:to>
    <xdr:sp macro="" textlink="">
      <xdr:nvSpPr>
        <xdr:cNvPr id="843" name="円/楕円 842"/>
        <xdr:cNvSpPr/>
      </xdr:nvSpPr>
      <xdr:spPr>
        <a:xfrm>
          <a:off x="21272500" y="130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116795</xdr:rowOff>
    </xdr:from>
    <xdr:ext cx="534377" cy="259045"/>
    <xdr:sp macro="" textlink="">
      <xdr:nvSpPr>
        <xdr:cNvPr id="844" name="テキスト ボックス 843"/>
        <xdr:cNvSpPr txBox="1"/>
      </xdr:nvSpPr>
      <xdr:spPr>
        <a:xfrm>
          <a:off x="21056111" y="128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1281</xdr:rowOff>
    </xdr:from>
    <xdr:to>
      <xdr:col>29</xdr:col>
      <xdr:colOff>568325</xdr:colOff>
      <xdr:row>77</xdr:row>
      <xdr:rowOff>102881</xdr:rowOff>
    </xdr:to>
    <xdr:sp macro="" textlink="">
      <xdr:nvSpPr>
        <xdr:cNvPr id="845" name="円/楕円 844"/>
        <xdr:cNvSpPr/>
      </xdr:nvSpPr>
      <xdr:spPr>
        <a:xfrm>
          <a:off x="20383500" y="132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94008</xdr:rowOff>
    </xdr:from>
    <xdr:ext cx="534377" cy="259045"/>
    <xdr:sp macro="" textlink="">
      <xdr:nvSpPr>
        <xdr:cNvPr id="846" name="テキスト ボックス 845"/>
        <xdr:cNvSpPr txBox="1"/>
      </xdr:nvSpPr>
      <xdr:spPr>
        <a:xfrm>
          <a:off x="20167111" y="132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15943</xdr:rowOff>
    </xdr:from>
    <xdr:to>
      <xdr:col>28</xdr:col>
      <xdr:colOff>365125</xdr:colOff>
      <xdr:row>76</xdr:row>
      <xdr:rowOff>117543</xdr:rowOff>
    </xdr:to>
    <xdr:sp macro="" textlink="">
      <xdr:nvSpPr>
        <xdr:cNvPr id="847" name="円/楕円 846"/>
        <xdr:cNvSpPr/>
      </xdr:nvSpPr>
      <xdr:spPr>
        <a:xfrm>
          <a:off x="19494500" y="1304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134071</xdr:rowOff>
    </xdr:from>
    <xdr:ext cx="534377" cy="259045"/>
    <xdr:sp macro="" textlink="">
      <xdr:nvSpPr>
        <xdr:cNvPr id="848" name="テキスト ボックス 847"/>
        <xdr:cNvSpPr txBox="1"/>
      </xdr:nvSpPr>
      <xdr:spPr>
        <a:xfrm>
          <a:off x="19278111" y="128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142703</xdr:rowOff>
    </xdr:from>
    <xdr:to>
      <xdr:col>27</xdr:col>
      <xdr:colOff>161925</xdr:colOff>
      <xdr:row>76</xdr:row>
      <xdr:rowOff>72853</xdr:rowOff>
    </xdr:to>
    <xdr:sp macro="" textlink="">
      <xdr:nvSpPr>
        <xdr:cNvPr id="849" name="円/楕円 848"/>
        <xdr:cNvSpPr/>
      </xdr:nvSpPr>
      <xdr:spPr>
        <a:xfrm>
          <a:off x="18605500" y="130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89380</xdr:rowOff>
    </xdr:from>
    <xdr:ext cx="534377" cy="259045"/>
    <xdr:sp macro="" textlink="">
      <xdr:nvSpPr>
        <xdr:cNvPr id="850" name="テキスト ボックス 849"/>
        <xdr:cNvSpPr txBox="1"/>
      </xdr:nvSpPr>
      <xdr:spPr>
        <a:xfrm>
          <a:off x="18389111" y="127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主な構成項目である普通建設事業費は、住民一人当たり１４０，２２１円となっており、類似団体平均と比較しても４３，５８６円上回っている。</a:t>
          </a:r>
          <a:endParaRPr kumimoji="1" lang="en-US" altLang="ja-JP" sz="1300">
            <a:latin typeface="ＭＳ Ｐゴシック"/>
          </a:endParaRPr>
        </a:p>
        <a:p>
          <a:r>
            <a:rPr kumimoji="1" lang="ja-JP" altLang="en-US" sz="1300">
              <a:latin typeface="ＭＳ Ｐゴシック"/>
            </a:rPr>
            <a:t>これは、耐震に伴う中学校改築事業等の大規模事業が完了した事が大きな要因となり対前年度比は６５，７１４円と減少したが、他事業費の高止まりにより依然一人当たりのコストが高い状況となっている。</a:t>
          </a:r>
          <a:endParaRPr kumimoji="1" lang="en-US" altLang="ja-JP" sz="1300">
            <a:latin typeface="ＭＳ Ｐゴシック"/>
          </a:endParaRPr>
        </a:p>
        <a:p>
          <a:r>
            <a:rPr kumimoji="1" lang="ja-JP" altLang="en-US" sz="1300">
              <a:latin typeface="ＭＳ Ｐゴシック"/>
            </a:rPr>
            <a:t>今後は、事業の取捨選択を徹底することにより投資的事業の縮減を図っていくこととしている。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18,550
18,485
326.50
12,883,447
12,671,845
178,977
7,131,525
12,955,915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36449</xdr:rowOff>
    </xdr:from>
    <xdr:to>
      <xdr:col>6</xdr:col>
      <xdr:colOff>511175</xdr:colOff>
      <xdr:row>35</xdr:row>
      <xdr:rowOff>75692</xdr:rowOff>
    </xdr:to>
    <xdr:cxnSp macro="">
      <xdr:nvCxnSpPr>
        <xdr:cNvPr id="61" name="直線コネクタ 60"/>
        <xdr:cNvCxnSpPr/>
      </xdr:nvCxnSpPr>
      <xdr:spPr>
        <a:xfrm flipV="1">
          <a:off x="3797300" y="5694299"/>
          <a:ext cx="8382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75692</xdr:rowOff>
    </xdr:from>
    <xdr:to>
      <xdr:col>5</xdr:col>
      <xdr:colOff>358775</xdr:colOff>
      <xdr:row>35</xdr:row>
      <xdr:rowOff>139700</xdr:rowOff>
    </xdr:to>
    <xdr:cxnSp macro="">
      <xdr:nvCxnSpPr>
        <xdr:cNvPr id="64" name="直線コネクタ 63"/>
        <xdr:cNvCxnSpPr/>
      </xdr:nvCxnSpPr>
      <xdr:spPr>
        <a:xfrm flipV="1">
          <a:off x="2908300" y="607644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87884</xdr:rowOff>
    </xdr:from>
    <xdr:to>
      <xdr:col>4</xdr:col>
      <xdr:colOff>155575</xdr:colOff>
      <xdr:row>35</xdr:row>
      <xdr:rowOff>139700</xdr:rowOff>
    </xdr:to>
    <xdr:cxnSp macro="">
      <xdr:nvCxnSpPr>
        <xdr:cNvPr id="67" name="直線コネクタ 66"/>
        <xdr:cNvCxnSpPr/>
      </xdr:nvCxnSpPr>
      <xdr:spPr>
        <a:xfrm>
          <a:off x="2019300" y="6088634"/>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36830</xdr:rowOff>
    </xdr:from>
    <xdr:to>
      <xdr:col>2</xdr:col>
      <xdr:colOff>638175</xdr:colOff>
      <xdr:row>35</xdr:row>
      <xdr:rowOff>87884</xdr:rowOff>
    </xdr:to>
    <xdr:cxnSp macro="">
      <xdr:nvCxnSpPr>
        <xdr:cNvPr id="70" name="直線コネクタ 69"/>
        <xdr:cNvCxnSpPr/>
      </xdr:nvCxnSpPr>
      <xdr:spPr>
        <a:xfrm>
          <a:off x="1130300" y="5866130"/>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157099</xdr:rowOff>
    </xdr:from>
    <xdr:to>
      <xdr:col>6</xdr:col>
      <xdr:colOff>561975</xdr:colOff>
      <xdr:row>33</xdr:row>
      <xdr:rowOff>87249</xdr:rowOff>
    </xdr:to>
    <xdr:sp macro="" textlink="">
      <xdr:nvSpPr>
        <xdr:cNvPr id="80" name="円/楕円 79"/>
        <xdr:cNvSpPr/>
      </xdr:nvSpPr>
      <xdr:spPr>
        <a:xfrm>
          <a:off x="4584700" y="56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8526</xdr:rowOff>
    </xdr:from>
    <xdr:ext cx="469744" cy="259045"/>
    <xdr:sp macro="" textlink="">
      <xdr:nvSpPr>
        <xdr:cNvPr id="81" name="議会費該当値テキスト"/>
        <xdr:cNvSpPr txBox="1"/>
      </xdr:nvSpPr>
      <xdr:spPr>
        <a:xfrm>
          <a:off x="4686300"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24892</xdr:rowOff>
    </xdr:from>
    <xdr:to>
      <xdr:col>5</xdr:col>
      <xdr:colOff>409575</xdr:colOff>
      <xdr:row>35</xdr:row>
      <xdr:rowOff>126492</xdr:rowOff>
    </xdr:to>
    <xdr:sp macro="" textlink="">
      <xdr:nvSpPr>
        <xdr:cNvPr id="82" name="円/楕円 81"/>
        <xdr:cNvSpPr/>
      </xdr:nvSpPr>
      <xdr:spPr>
        <a:xfrm>
          <a:off x="3746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117619</xdr:rowOff>
    </xdr:from>
    <xdr:ext cx="469744" cy="259045"/>
    <xdr:sp macro="" textlink="">
      <xdr:nvSpPr>
        <xdr:cNvPr id="83" name="テキスト ボックス 82"/>
        <xdr:cNvSpPr txBox="1"/>
      </xdr:nvSpPr>
      <xdr:spPr>
        <a:xfrm>
          <a:off x="3562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88900</xdr:rowOff>
    </xdr:from>
    <xdr:to>
      <xdr:col>4</xdr:col>
      <xdr:colOff>206375</xdr:colOff>
      <xdr:row>36</xdr:row>
      <xdr:rowOff>19050</xdr:rowOff>
    </xdr:to>
    <xdr:sp macro="" textlink="">
      <xdr:nvSpPr>
        <xdr:cNvPr id="84" name="円/楕円 83"/>
        <xdr:cNvSpPr/>
      </xdr:nvSpPr>
      <xdr:spPr>
        <a:xfrm>
          <a:off x="2857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10177</xdr:rowOff>
    </xdr:from>
    <xdr:ext cx="469744" cy="259045"/>
    <xdr:sp macro="" textlink="">
      <xdr:nvSpPr>
        <xdr:cNvPr id="85" name="テキスト ボックス 84"/>
        <xdr:cNvSpPr txBox="1"/>
      </xdr:nvSpPr>
      <xdr:spPr>
        <a:xfrm>
          <a:off x="2673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37084</xdr:rowOff>
    </xdr:from>
    <xdr:to>
      <xdr:col>3</xdr:col>
      <xdr:colOff>3175</xdr:colOff>
      <xdr:row>35</xdr:row>
      <xdr:rowOff>138684</xdr:rowOff>
    </xdr:to>
    <xdr:sp macro="" textlink="">
      <xdr:nvSpPr>
        <xdr:cNvPr id="86" name="円/楕円 85"/>
        <xdr:cNvSpPr/>
      </xdr:nvSpPr>
      <xdr:spPr>
        <a:xfrm>
          <a:off x="1968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129811</xdr:rowOff>
    </xdr:from>
    <xdr:ext cx="469744" cy="259045"/>
    <xdr:sp macro="" textlink="">
      <xdr:nvSpPr>
        <xdr:cNvPr id="87" name="テキスト ボックス 86"/>
        <xdr:cNvSpPr txBox="1"/>
      </xdr:nvSpPr>
      <xdr:spPr>
        <a:xfrm>
          <a:off x="17844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157480</xdr:rowOff>
    </xdr:from>
    <xdr:to>
      <xdr:col>1</xdr:col>
      <xdr:colOff>485775</xdr:colOff>
      <xdr:row>34</xdr:row>
      <xdr:rowOff>87630</xdr:rowOff>
    </xdr:to>
    <xdr:sp macro="" textlink="">
      <xdr:nvSpPr>
        <xdr:cNvPr id="88" name="円/楕円 87"/>
        <xdr:cNvSpPr/>
      </xdr:nvSpPr>
      <xdr:spPr>
        <a:xfrm>
          <a:off x="1079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78757</xdr:rowOff>
    </xdr:from>
    <xdr:ext cx="469744" cy="259045"/>
    <xdr:sp macro="" textlink="">
      <xdr:nvSpPr>
        <xdr:cNvPr id="89" name="テキスト ボックス 88"/>
        <xdr:cNvSpPr txBox="1"/>
      </xdr:nvSpPr>
      <xdr:spPr>
        <a:xfrm>
          <a:off x="895427"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107739</xdr:rowOff>
    </xdr:from>
    <xdr:to>
      <xdr:col>6</xdr:col>
      <xdr:colOff>511175</xdr:colOff>
      <xdr:row>57</xdr:row>
      <xdr:rowOff>101654</xdr:rowOff>
    </xdr:to>
    <xdr:cxnSp macro="">
      <xdr:nvCxnSpPr>
        <xdr:cNvPr id="121" name="直線コネクタ 120"/>
        <xdr:cNvCxnSpPr/>
      </xdr:nvCxnSpPr>
      <xdr:spPr>
        <a:xfrm flipV="1">
          <a:off x="3797300" y="9708939"/>
          <a:ext cx="838200" cy="1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55048</xdr:rowOff>
    </xdr:from>
    <xdr:ext cx="599010" cy="259045"/>
    <xdr:sp macro="" textlink="">
      <xdr:nvSpPr>
        <xdr:cNvPr id="122" name="総務費平均値テキスト"/>
        <xdr:cNvSpPr txBox="1"/>
      </xdr:nvSpPr>
      <xdr:spPr>
        <a:xfrm>
          <a:off x="4686300" y="9656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37450</xdr:rowOff>
    </xdr:from>
    <xdr:to>
      <xdr:col>5</xdr:col>
      <xdr:colOff>358775</xdr:colOff>
      <xdr:row>57</xdr:row>
      <xdr:rowOff>101654</xdr:rowOff>
    </xdr:to>
    <xdr:cxnSp macro="">
      <xdr:nvCxnSpPr>
        <xdr:cNvPr id="124" name="直線コネクタ 123"/>
        <xdr:cNvCxnSpPr/>
      </xdr:nvCxnSpPr>
      <xdr:spPr>
        <a:xfrm>
          <a:off x="2908300" y="9467200"/>
          <a:ext cx="889000" cy="40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37450</xdr:rowOff>
    </xdr:from>
    <xdr:to>
      <xdr:col>4</xdr:col>
      <xdr:colOff>155575</xdr:colOff>
      <xdr:row>57</xdr:row>
      <xdr:rowOff>80689</xdr:rowOff>
    </xdr:to>
    <xdr:cxnSp macro="">
      <xdr:nvCxnSpPr>
        <xdr:cNvPr id="127" name="直線コネクタ 126"/>
        <xdr:cNvCxnSpPr/>
      </xdr:nvCxnSpPr>
      <xdr:spPr>
        <a:xfrm flipV="1">
          <a:off x="2019300" y="9467200"/>
          <a:ext cx="889000" cy="38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126121</xdr:rowOff>
    </xdr:from>
    <xdr:ext cx="599010" cy="259045"/>
    <xdr:sp macro="" textlink="">
      <xdr:nvSpPr>
        <xdr:cNvPr id="129" name="テキスト ボックス 128"/>
        <xdr:cNvSpPr txBox="1"/>
      </xdr:nvSpPr>
      <xdr:spPr>
        <a:xfrm>
          <a:off x="2608794" y="972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9354</xdr:rowOff>
    </xdr:from>
    <xdr:to>
      <xdr:col>2</xdr:col>
      <xdr:colOff>638175</xdr:colOff>
      <xdr:row>57</xdr:row>
      <xdr:rowOff>80689</xdr:rowOff>
    </xdr:to>
    <xdr:cxnSp macro="">
      <xdr:nvCxnSpPr>
        <xdr:cNvPr id="130" name="直線コネクタ 129"/>
        <xdr:cNvCxnSpPr/>
      </xdr:nvCxnSpPr>
      <xdr:spPr>
        <a:xfrm>
          <a:off x="1130300" y="8753304"/>
          <a:ext cx="889000" cy="110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63746</xdr:rowOff>
    </xdr:from>
    <xdr:ext cx="599010" cy="259045"/>
    <xdr:sp macro="" textlink="">
      <xdr:nvSpPr>
        <xdr:cNvPr id="134" name="テキスト ボックス 133"/>
        <xdr:cNvSpPr txBox="1"/>
      </xdr:nvSpPr>
      <xdr:spPr>
        <a:xfrm>
          <a:off x="830794" y="96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56939</xdr:rowOff>
    </xdr:from>
    <xdr:to>
      <xdr:col>6</xdr:col>
      <xdr:colOff>561975</xdr:colOff>
      <xdr:row>56</xdr:row>
      <xdr:rowOff>158539</xdr:rowOff>
    </xdr:to>
    <xdr:sp macro="" textlink="">
      <xdr:nvSpPr>
        <xdr:cNvPr id="140" name="円/楕円 139"/>
        <xdr:cNvSpPr/>
      </xdr:nvSpPr>
      <xdr:spPr>
        <a:xfrm>
          <a:off x="4584700" y="965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79816</xdr:rowOff>
    </xdr:from>
    <xdr:ext cx="599010" cy="259045"/>
    <xdr:sp macro="" textlink="">
      <xdr:nvSpPr>
        <xdr:cNvPr id="141" name="総務費該当値テキスト"/>
        <xdr:cNvSpPr txBox="1"/>
      </xdr:nvSpPr>
      <xdr:spPr>
        <a:xfrm>
          <a:off x="4686300" y="950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50854</xdr:rowOff>
    </xdr:from>
    <xdr:to>
      <xdr:col>5</xdr:col>
      <xdr:colOff>409575</xdr:colOff>
      <xdr:row>57</xdr:row>
      <xdr:rowOff>152454</xdr:rowOff>
    </xdr:to>
    <xdr:sp macro="" textlink="">
      <xdr:nvSpPr>
        <xdr:cNvPr id="142" name="円/楕円 141"/>
        <xdr:cNvSpPr/>
      </xdr:nvSpPr>
      <xdr:spPr>
        <a:xfrm>
          <a:off x="3746500" y="98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143581</xdr:rowOff>
    </xdr:from>
    <xdr:ext cx="534377" cy="259045"/>
    <xdr:sp macro="" textlink="">
      <xdr:nvSpPr>
        <xdr:cNvPr id="143" name="テキスト ボックス 142"/>
        <xdr:cNvSpPr txBox="1"/>
      </xdr:nvSpPr>
      <xdr:spPr>
        <a:xfrm>
          <a:off x="3530111" y="99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91,245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158100</xdr:rowOff>
    </xdr:from>
    <xdr:to>
      <xdr:col>4</xdr:col>
      <xdr:colOff>206375</xdr:colOff>
      <xdr:row>55</xdr:row>
      <xdr:rowOff>88250</xdr:rowOff>
    </xdr:to>
    <xdr:sp macro="" textlink="">
      <xdr:nvSpPr>
        <xdr:cNvPr id="144" name="円/楕円 143"/>
        <xdr:cNvSpPr/>
      </xdr:nvSpPr>
      <xdr:spPr>
        <a:xfrm>
          <a:off x="2857500" y="9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104777</xdr:rowOff>
    </xdr:from>
    <xdr:ext cx="599010" cy="259045"/>
    <xdr:sp macro="" textlink="">
      <xdr:nvSpPr>
        <xdr:cNvPr id="145" name="テキスト ボックス 144"/>
        <xdr:cNvSpPr txBox="1"/>
      </xdr:nvSpPr>
      <xdr:spPr>
        <a:xfrm>
          <a:off x="2608794" y="919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29889</xdr:rowOff>
    </xdr:from>
    <xdr:to>
      <xdr:col>3</xdr:col>
      <xdr:colOff>3175</xdr:colOff>
      <xdr:row>57</xdr:row>
      <xdr:rowOff>131489</xdr:rowOff>
    </xdr:to>
    <xdr:sp macro="" textlink="">
      <xdr:nvSpPr>
        <xdr:cNvPr id="146" name="円/楕円 145"/>
        <xdr:cNvSpPr/>
      </xdr:nvSpPr>
      <xdr:spPr>
        <a:xfrm>
          <a:off x="1968500" y="98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122616</xdr:rowOff>
    </xdr:from>
    <xdr:ext cx="534377" cy="259045"/>
    <xdr:sp macro="" textlink="">
      <xdr:nvSpPr>
        <xdr:cNvPr id="147" name="テキスト ボックス 146"/>
        <xdr:cNvSpPr txBox="1"/>
      </xdr:nvSpPr>
      <xdr:spPr>
        <a:xfrm>
          <a:off x="1752111" y="98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93,171</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130004</xdr:rowOff>
    </xdr:from>
    <xdr:to>
      <xdr:col>1</xdr:col>
      <xdr:colOff>485775</xdr:colOff>
      <xdr:row>51</xdr:row>
      <xdr:rowOff>60154</xdr:rowOff>
    </xdr:to>
    <xdr:sp macro="" textlink="">
      <xdr:nvSpPr>
        <xdr:cNvPr id="148" name="円/楕円 147"/>
        <xdr:cNvSpPr/>
      </xdr:nvSpPr>
      <xdr:spPr>
        <a:xfrm>
          <a:off x="1079500" y="87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76681</xdr:rowOff>
    </xdr:from>
    <xdr:ext cx="599010" cy="259045"/>
    <xdr:sp macro="" textlink="">
      <xdr:nvSpPr>
        <xdr:cNvPr id="149" name="テキスト ボックス 148"/>
        <xdr:cNvSpPr txBox="1"/>
      </xdr:nvSpPr>
      <xdr:spPr>
        <a:xfrm>
          <a:off x="830794" y="847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18934</xdr:rowOff>
    </xdr:from>
    <xdr:to>
      <xdr:col>6</xdr:col>
      <xdr:colOff>511175</xdr:colOff>
      <xdr:row>74</xdr:row>
      <xdr:rowOff>142378</xdr:rowOff>
    </xdr:to>
    <xdr:cxnSp macro="">
      <xdr:nvCxnSpPr>
        <xdr:cNvPr id="181" name="直線コネクタ 180"/>
        <xdr:cNvCxnSpPr/>
      </xdr:nvCxnSpPr>
      <xdr:spPr>
        <a:xfrm>
          <a:off x="3797300" y="1270623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106983</xdr:rowOff>
    </xdr:from>
    <xdr:ext cx="599010" cy="259045"/>
    <xdr:sp macro="" textlink="">
      <xdr:nvSpPr>
        <xdr:cNvPr id="182" name="民生費平均値テキスト"/>
        <xdr:cNvSpPr txBox="1"/>
      </xdr:nvSpPr>
      <xdr:spPr>
        <a:xfrm>
          <a:off x="4686300" y="127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18934</xdr:rowOff>
    </xdr:from>
    <xdr:to>
      <xdr:col>5</xdr:col>
      <xdr:colOff>358775</xdr:colOff>
      <xdr:row>75</xdr:row>
      <xdr:rowOff>129293</xdr:rowOff>
    </xdr:to>
    <xdr:cxnSp macro="">
      <xdr:nvCxnSpPr>
        <xdr:cNvPr id="184" name="直線コネクタ 183"/>
        <xdr:cNvCxnSpPr/>
      </xdr:nvCxnSpPr>
      <xdr:spPr>
        <a:xfrm flipV="1">
          <a:off x="2908300" y="12706234"/>
          <a:ext cx="889000" cy="28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103098</xdr:rowOff>
    </xdr:from>
    <xdr:ext cx="599010" cy="259045"/>
    <xdr:sp macro="" textlink="">
      <xdr:nvSpPr>
        <xdr:cNvPr id="186" name="テキスト ボックス 185"/>
        <xdr:cNvSpPr txBox="1"/>
      </xdr:nvSpPr>
      <xdr:spPr>
        <a:xfrm>
          <a:off x="3497794"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129293</xdr:rowOff>
    </xdr:from>
    <xdr:to>
      <xdr:col>4</xdr:col>
      <xdr:colOff>155575</xdr:colOff>
      <xdr:row>76</xdr:row>
      <xdr:rowOff>3530</xdr:rowOff>
    </xdr:to>
    <xdr:cxnSp macro="">
      <xdr:nvCxnSpPr>
        <xdr:cNvPr id="187" name="直線コネクタ 186"/>
        <xdr:cNvCxnSpPr/>
      </xdr:nvCxnSpPr>
      <xdr:spPr>
        <a:xfrm flipV="1">
          <a:off x="2019300" y="12988043"/>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14031</xdr:rowOff>
    </xdr:from>
    <xdr:ext cx="599010" cy="259045"/>
    <xdr:sp macro="" textlink="">
      <xdr:nvSpPr>
        <xdr:cNvPr id="189" name="テキスト ボックス 188"/>
        <xdr:cNvSpPr txBox="1"/>
      </xdr:nvSpPr>
      <xdr:spPr>
        <a:xfrm>
          <a:off x="2608794"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62836</xdr:rowOff>
    </xdr:from>
    <xdr:to>
      <xdr:col>2</xdr:col>
      <xdr:colOff>638175</xdr:colOff>
      <xdr:row>76</xdr:row>
      <xdr:rowOff>3530</xdr:rowOff>
    </xdr:to>
    <xdr:cxnSp macro="">
      <xdr:nvCxnSpPr>
        <xdr:cNvPr id="190" name="直線コネクタ 189"/>
        <xdr:cNvCxnSpPr/>
      </xdr:nvCxnSpPr>
      <xdr:spPr>
        <a:xfrm>
          <a:off x="1130300" y="12921586"/>
          <a:ext cx="889000" cy="1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105819</xdr:rowOff>
    </xdr:from>
    <xdr:ext cx="599010" cy="259045"/>
    <xdr:sp macro="" textlink="">
      <xdr:nvSpPr>
        <xdr:cNvPr id="192" name="テキスト ボックス 191"/>
        <xdr:cNvSpPr txBox="1"/>
      </xdr:nvSpPr>
      <xdr:spPr>
        <a:xfrm>
          <a:off x="1719794" y="131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144049</xdr:rowOff>
    </xdr:from>
    <xdr:ext cx="599010" cy="259045"/>
    <xdr:sp macro="" textlink="">
      <xdr:nvSpPr>
        <xdr:cNvPr id="194" name="テキスト ボックス 193"/>
        <xdr:cNvSpPr txBox="1"/>
      </xdr:nvSpPr>
      <xdr:spPr>
        <a:xfrm>
          <a:off x="830794" y="1300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91578</xdr:rowOff>
    </xdr:from>
    <xdr:to>
      <xdr:col>6</xdr:col>
      <xdr:colOff>561975</xdr:colOff>
      <xdr:row>75</xdr:row>
      <xdr:rowOff>21728</xdr:rowOff>
    </xdr:to>
    <xdr:sp macro="" textlink="">
      <xdr:nvSpPr>
        <xdr:cNvPr id="200" name="円/楕円 199"/>
        <xdr:cNvSpPr/>
      </xdr:nvSpPr>
      <xdr:spPr>
        <a:xfrm>
          <a:off x="4584700" y="127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114455</xdr:rowOff>
    </xdr:from>
    <xdr:ext cx="599010" cy="259045"/>
    <xdr:sp macro="" textlink="">
      <xdr:nvSpPr>
        <xdr:cNvPr id="201" name="民生費該当値テキスト"/>
        <xdr:cNvSpPr txBox="1"/>
      </xdr:nvSpPr>
      <xdr:spPr>
        <a:xfrm>
          <a:off x="4686300" y="1263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164,754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139584</xdr:rowOff>
    </xdr:from>
    <xdr:to>
      <xdr:col>5</xdr:col>
      <xdr:colOff>409575</xdr:colOff>
      <xdr:row>74</xdr:row>
      <xdr:rowOff>69734</xdr:rowOff>
    </xdr:to>
    <xdr:sp macro="" textlink="">
      <xdr:nvSpPr>
        <xdr:cNvPr id="202" name="円/楕円 201"/>
        <xdr:cNvSpPr/>
      </xdr:nvSpPr>
      <xdr:spPr>
        <a:xfrm>
          <a:off x="3746500" y="126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86261</xdr:rowOff>
    </xdr:from>
    <xdr:ext cx="599010" cy="259045"/>
    <xdr:sp macro="" textlink="">
      <xdr:nvSpPr>
        <xdr:cNvPr id="203" name="テキスト ボックス 202"/>
        <xdr:cNvSpPr txBox="1"/>
      </xdr:nvSpPr>
      <xdr:spPr>
        <a:xfrm>
          <a:off x="3497794" y="1243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176,094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78493</xdr:rowOff>
    </xdr:from>
    <xdr:to>
      <xdr:col>4</xdr:col>
      <xdr:colOff>206375</xdr:colOff>
      <xdr:row>76</xdr:row>
      <xdr:rowOff>8643</xdr:rowOff>
    </xdr:to>
    <xdr:sp macro="" textlink="">
      <xdr:nvSpPr>
        <xdr:cNvPr id="204" name="円/楕円 203"/>
        <xdr:cNvSpPr/>
      </xdr:nvSpPr>
      <xdr:spPr>
        <a:xfrm>
          <a:off x="2857500" y="129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25170</xdr:rowOff>
    </xdr:from>
    <xdr:ext cx="599010" cy="259045"/>
    <xdr:sp macro="" textlink="">
      <xdr:nvSpPr>
        <xdr:cNvPr id="205" name="テキスト ボックス 204"/>
        <xdr:cNvSpPr txBox="1"/>
      </xdr:nvSpPr>
      <xdr:spPr>
        <a:xfrm>
          <a:off x="2608794" y="127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150,206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124181</xdr:rowOff>
    </xdr:from>
    <xdr:to>
      <xdr:col>3</xdr:col>
      <xdr:colOff>3175</xdr:colOff>
      <xdr:row>76</xdr:row>
      <xdr:rowOff>54332</xdr:rowOff>
    </xdr:to>
    <xdr:sp macro="" textlink="">
      <xdr:nvSpPr>
        <xdr:cNvPr id="206" name="円/楕円 205"/>
        <xdr:cNvSpPr/>
      </xdr:nvSpPr>
      <xdr:spPr>
        <a:xfrm>
          <a:off x="1968500" y="129829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70858</xdr:rowOff>
    </xdr:from>
    <xdr:ext cx="599010" cy="259045"/>
    <xdr:sp macro="" textlink="">
      <xdr:nvSpPr>
        <xdr:cNvPr id="207" name="テキスト ボックス 206"/>
        <xdr:cNvSpPr txBox="1"/>
      </xdr:nvSpPr>
      <xdr:spPr>
        <a:xfrm>
          <a:off x="1719794" y="1275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146,009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12036</xdr:rowOff>
    </xdr:from>
    <xdr:to>
      <xdr:col>1</xdr:col>
      <xdr:colOff>485775</xdr:colOff>
      <xdr:row>75</xdr:row>
      <xdr:rowOff>113636</xdr:rowOff>
    </xdr:to>
    <xdr:sp macro="" textlink="">
      <xdr:nvSpPr>
        <xdr:cNvPr id="208" name="円/楕円 207"/>
        <xdr:cNvSpPr/>
      </xdr:nvSpPr>
      <xdr:spPr>
        <a:xfrm>
          <a:off x="1079500" y="128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130163</xdr:rowOff>
    </xdr:from>
    <xdr:ext cx="599010" cy="259045"/>
    <xdr:sp macro="" textlink="">
      <xdr:nvSpPr>
        <xdr:cNvPr id="209" name="テキスト ボックス 208"/>
        <xdr:cNvSpPr txBox="1"/>
      </xdr:nvSpPr>
      <xdr:spPr>
        <a:xfrm>
          <a:off x="830794" y="1264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8826</xdr:rowOff>
    </xdr:from>
    <xdr:to>
      <xdr:col>6</xdr:col>
      <xdr:colOff>511175</xdr:colOff>
      <xdr:row>96</xdr:row>
      <xdr:rowOff>18974</xdr:rowOff>
    </xdr:to>
    <xdr:cxnSp macro="">
      <xdr:nvCxnSpPr>
        <xdr:cNvPr id="238" name="直線コネクタ 237"/>
        <xdr:cNvCxnSpPr/>
      </xdr:nvCxnSpPr>
      <xdr:spPr>
        <a:xfrm>
          <a:off x="3797300" y="16468026"/>
          <a:ext cx="8382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9"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8826</xdr:rowOff>
    </xdr:from>
    <xdr:to>
      <xdr:col>5</xdr:col>
      <xdr:colOff>358775</xdr:colOff>
      <xdr:row>96</xdr:row>
      <xdr:rowOff>77064</xdr:rowOff>
    </xdr:to>
    <xdr:cxnSp macro="">
      <xdr:nvCxnSpPr>
        <xdr:cNvPr id="241" name="直線コネクタ 240"/>
        <xdr:cNvCxnSpPr/>
      </xdr:nvCxnSpPr>
      <xdr:spPr>
        <a:xfrm flipV="1">
          <a:off x="2908300" y="16468026"/>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3" name="テキスト ボックス 242"/>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43090</xdr:rowOff>
    </xdr:from>
    <xdr:to>
      <xdr:col>4</xdr:col>
      <xdr:colOff>155575</xdr:colOff>
      <xdr:row>96</xdr:row>
      <xdr:rowOff>77064</xdr:rowOff>
    </xdr:to>
    <xdr:cxnSp macro="">
      <xdr:nvCxnSpPr>
        <xdr:cNvPr id="244" name="直線コネクタ 243"/>
        <xdr:cNvCxnSpPr/>
      </xdr:nvCxnSpPr>
      <xdr:spPr>
        <a:xfrm>
          <a:off x="2019300" y="16502290"/>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21831</xdr:rowOff>
    </xdr:from>
    <xdr:to>
      <xdr:col>2</xdr:col>
      <xdr:colOff>638175</xdr:colOff>
      <xdr:row>96</xdr:row>
      <xdr:rowOff>43090</xdr:rowOff>
    </xdr:to>
    <xdr:cxnSp macro="">
      <xdr:nvCxnSpPr>
        <xdr:cNvPr id="247" name="直線コネクタ 246"/>
        <xdr:cNvCxnSpPr/>
      </xdr:nvCxnSpPr>
      <xdr:spPr>
        <a:xfrm>
          <a:off x="1130300" y="16481031"/>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1" name="テキスト ボックス 250"/>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139624</xdr:rowOff>
    </xdr:from>
    <xdr:to>
      <xdr:col>6</xdr:col>
      <xdr:colOff>561975</xdr:colOff>
      <xdr:row>96</xdr:row>
      <xdr:rowOff>69774</xdr:rowOff>
    </xdr:to>
    <xdr:sp macro="" textlink="">
      <xdr:nvSpPr>
        <xdr:cNvPr id="257" name="円/楕円 256"/>
        <xdr:cNvSpPr/>
      </xdr:nvSpPr>
      <xdr:spPr>
        <a:xfrm>
          <a:off x="4584700" y="164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118051</xdr:rowOff>
    </xdr:from>
    <xdr:ext cx="534377" cy="259045"/>
    <xdr:sp macro="" textlink="">
      <xdr:nvSpPr>
        <xdr:cNvPr id="258" name="衛生費該当値テキスト"/>
        <xdr:cNvSpPr txBox="1"/>
      </xdr:nvSpPr>
      <xdr:spPr>
        <a:xfrm>
          <a:off x="4686300" y="164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129476</xdr:rowOff>
    </xdr:from>
    <xdr:to>
      <xdr:col>5</xdr:col>
      <xdr:colOff>409575</xdr:colOff>
      <xdr:row>96</xdr:row>
      <xdr:rowOff>59626</xdr:rowOff>
    </xdr:to>
    <xdr:sp macro="" textlink="">
      <xdr:nvSpPr>
        <xdr:cNvPr id="259" name="円/楕円 258"/>
        <xdr:cNvSpPr/>
      </xdr:nvSpPr>
      <xdr:spPr>
        <a:xfrm>
          <a:off x="3746500" y="164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50753</xdr:rowOff>
    </xdr:from>
    <xdr:ext cx="534377" cy="259045"/>
    <xdr:sp macro="" textlink="">
      <xdr:nvSpPr>
        <xdr:cNvPr id="260" name="テキスト ボックス 259"/>
        <xdr:cNvSpPr txBox="1"/>
      </xdr:nvSpPr>
      <xdr:spPr>
        <a:xfrm>
          <a:off x="3530111" y="165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26264</xdr:rowOff>
    </xdr:from>
    <xdr:to>
      <xdr:col>4</xdr:col>
      <xdr:colOff>206375</xdr:colOff>
      <xdr:row>96</xdr:row>
      <xdr:rowOff>127864</xdr:rowOff>
    </xdr:to>
    <xdr:sp macro="" textlink="">
      <xdr:nvSpPr>
        <xdr:cNvPr id="261" name="円/楕円 260"/>
        <xdr:cNvSpPr/>
      </xdr:nvSpPr>
      <xdr:spPr>
        <a:xfrm>
          <a:off x="2857500" y="164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118991</xdr:rowOff>
    </xdr:from>
    <xdr:ext cx="534377" cy="259045"/>
    <xdr:sp macro="" textlink="">
      <xdr:nvSpPr>
        <xdr:cNvPr id="262" name="テキスト ボックス 261"/>
        <xdr:cNvSpPr txBox="1"/>
      </xdr:nvSpPr>
      <xdr:spPr>
        <a:xfrm>
          <a:off x="2641111" y="165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163740</xdr:rowOff>
    </xdr:from>
    <xdr:to>
      <xdr:col>3</xdr:col>
      <xdr:colOff>3175</xdr:colOff>
      <xdr:row>96</xdr:row>
      <xdr:rowOff>93890</xdr:rowOff>
    </xdr:to>
    <xdr:sp macro="" textlink="">
      <xdr:nvSpPr>
        <xdr:cNvPr id="263" name="円/楕円 262"/>
        <xdr:cNvSpPr/>
      </xdr:nvSpPr>
      <xdr:spPr>
        <a:xfrm>
          <a:off x="1968500" y="164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85017</xdr:rowOff>
    </xdr:from>
    <xdr:ext cx="534377" cy="259045"/>
    <xdr:sp macro="" textlink="">
      <xdr:nvSpPr>
        <xdr:cNvPr id="264" name="テキスト ボックス 263"/>
        <xdr:cNvSpPr txBox="1"/>
      </xdr:nvSpPr>
      <xdr:spPr>
        <a:xfrm>
          <a:off x="1752111" y="1654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142481</xdr:rowOff>
    </xdr:from>
    <xdr:to>
      <xdr:col>1</xdr:col>
      <xdr:colOff>485775</xdr:colOff>
      <xdr:row>96</xdr:row>
      <xdr:rowOff>72631</xdr:rowOff>
    </xdr:to>
    <xdr:sp macro="" textlink="">
      <xdr:nvSpPr>
        <xdr:cNvPr id="265" name="円/楕円 264"/>
        <xdr:cNvSpPr/>
      </xdr:nvSpPr>
      <xdr:spPr>
        <a:xfrm>
          <a:off x="1079500" y="164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63758</xdr:rowOff>
    </xdr:from>
    <xdr:ext cx="534377" cy="259045"/>
    <xdr:sp macro="" textlink="">
      <xdr:nvSpPr>
        <xdr:cNvPr id="266" name="テキスト ボックス 265"/>
        <xdr:cNvSpPr txBox="1"/>
      </xdr:nvSpPr>
      <xdr:spPr>
        <a:xfrm>
          <a:off x="863111" y="16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132614</xdr:rowOff>
    </xdr:from>
    <xdr:to>
      <xdr:col>15</xdr:col>
      <xdr:colOff>180975</xdr:colOff>
      <xdr:row>38</xdr:row>
      <xdr:rowOff>132842</xdr:rowOff>
    </xdr:to>
    <xdr:cxnSp macro="">
      <xdr:nvCxnSpPr>
        <xdr:cNvPr id="293" name="直線コネクタ 292"/>
        <xdr:cNvCxnSpPr/>
      </xdr:nvCxnSpPr>
      <xdr:spPr>
        <a:xfrm flipV="1">
          <a:off x="9639300" y="664771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46660</xdr:rowOff>
    </xdr:from>
    <xdr:to>
      <xdr:col>14</xdr:col>
      <xdr:colOff>28575</xdr:colOff>
      <xdr:row>38</xdr:row>
      <xdr:rowOff>132842</xdr:rowOff>
    </xdr:to>
    <xdr:cxnSp macro="">
      <xdr:nvCxnSpPr>
        <xdr:cNvPr id="296" name="直線コネクタ 295"/>
        <xdr:cNvCxnSpPr/>
      </xdr:nvCxnSpPr>
      <xdr:spPr>
        <a:xfrm>
          <a:off x="8750300" y="6561760"/>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32715</xdr:rowOff>
    </xdr:from>
    <xdr:to>
      <xdr:col>12</xdr:col>
      <xdr:colOff>511175</xdr:colOff>
      <xdr:row>38</xdr:row>
      <xdr:rowOff>46660</xdr:rowOff>
    </xdr:to>
    <xdr:cxnSp macro="">
      <xdr:nvCxnSpPr>
        <xdr:cNvPr id="299" name="直線コネクタ 298"/>
        <xdr:cNvCxnSpPr/>
      </xdr:nvCxnSpPr>
      <xdr:spPr>
        <a:xfrm>
          <a:off x="7861300" y="654781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43231</xdr:rowOff>
    </xdr:from>
    <xdr:to>
      <xdr:col>11</xdr:col>
      <xdr:colOff>307975</xdr:colOff>
      <xdr:row>38</xdr:row>
      <xdr:rowOff>32715</xdr:rowOff>
    </xdr:to>
    <xdr:cxnSp macro="">
      <xdr:nvCxnSpPr>
        <xdr:cNvPr id="302" name="直線コネクタ 301"/>
        <xdr:cNvCxnSpPr/>
      </xdr:nvCxnSpPr>
      <xdr:spPr>
        <a:xfrm>
          <a:off x="6972300" y="6215431"/>
          <a:ext cx="889000" cy="3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81814</xdr:rowOff>
    </xdr:from>
    <xdr:to>
      <xdr:col>15</xdr:col>
      <xdr:colOff>231775</xdr:colOff>
      <xdr:row>39</xdr:row>
      <xdr:rowOff>11964</xdr:rowOff>
    </xdr:to>
    <xdr:sp macro="" textlink="">
      <xdr:nvSpPr>
        <xdr:cNvPr id="312" name="円/楕円 311"/>
        <xdr:cNvSpPr/>
      </xdr:nvSpPr>
      <xdr:spPr>
        <a:xfrm>
          <a:off x="104267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168191</xdr:rowOff>
    </xdr:from>
    <xdr:ext cx="313932" cy="259045"/>
    <xdr:sp macro="" textlink="">
      <xdr:nvSpPr>
        <xdr:cNvPr id="313" name="労働費該当値テキスト"/>
        <xdr:cNvSpPr txBox="1"/>
      </xdr:nvSpPr>
      <xdr:spPr>
        <a:xfrm>
          <a:off x="10528300" y="6511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82042</xdr:rowOff>
    </xdr:from>
    <xdr:to>
      <xdr:col>14</xdr:col>
      <xdr:colOff>79375</xdr:colOff>
      <xdr:row>39</xdr:row>
      <xdr:rowOff>12192</xdr:rowOff>
    </xdr:to>
    <xdr:sp macro="" textlink="">
      <xdr:nvSpPr>
        <xdr:cNvPr id="314" name="円/楕円 313"/>
        <xdr:cNvSpPr/>
      </xdr:nvSpPr>
      <xdr:spPr>
        <a:xfrm>
          <a:off x="958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3319</xdr:rowOff>
    </xdr:from>
    <xdr:ext cx="313932" cy="259045"/>
    <xdr:sp macro="" textlink="">
      <xdr:nvSpPr>
        <xdr:cNvPr id="315" name="テキスト ボックス 314"/>
        <xdr:cNvSpPr txBox="1"/>
      </xdr:nvSpPr>
      <xdr:spPr>
        <a:xfrm>
          <a:off x="9482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167310</xdr:rowOff>
    </xdr:from>
    <xdr:to>
      <xdr:col>12</xdr:col>
      <xdr:colOff>561975</xdr:colOff>
      <xdr:row>38</xdr:row>
      <xdr:rowOff>97460</xdr:rowOff>
    </xdr:to>
    <xdr:sp macro="" textlink="">
      <xdr:nvSpPr>
        <xdr:cNvPr id="316" name="円/楕円 315"/>
        <xdr:cNvSpPr/>
      </xdr:nvSpPr>
      <xdr:spPr>
        <a:xfrm>
          <a:off x="8699500" y="65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88587</xdr:rowOff>
    </xdr:from>
    <xdr:ext cx="378565" cy="259045"/>
    <xdr:sp macro="" textlink="">
      <xdr:nvSpPr>
        <xdr:cNvPr id="317" name="テキスト ボックス 316"/>
        <xdr:cNvSpPr txBox="1"/>
      </xdr:nvSpPr>
      <xdr:spPr>
        <a:xfrm>
          <a:off x="8561017" y="660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153365</xdr:rowOff>
    </xdr:from>
    <xdr:to>
      <xdr:col>11</xdr:col>
      <xdr:colOff>358775</xdr:colOff>
      <xdr:row>38</xdr:row>
      <xdr:rowOff>83515</xdr:rowOff>
    </xdr:to>
    <xdr:sp macro="" textlink="">
      <xdr:nvSpPr>
        <xdr:cNvPr id="318" name="円/楕円 317"/>
        <xdr:cNvSpPr/>
      </xdr:nvSpPr>
      <xdr:spPr>
        <a:xfrm>
          <a:off x="7810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74642</xdr:rowOff>
    </xdr:from>
    <xdr:ext cx="378565" cy="259045"/>
    <xdr:sp macro="" textlink="">
      <xdr:nvSpPr>
        <xdr:cNvPr id="319" name="テキスト ボックス 318"/>
        <xdr:cNvSpPr txBox="1"/>
      </xdr:nvSpPr>
      <xdr:spPr>
        <a:xfrm>
          <a:off x="7672017" y="65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163881</xdr:rowOff>
    </xdr:from>
    <xdr:to>
      <xdr:col>10</xdr:col>
      <xdr:colOff>155575</xdr:colOff>
      <xdr:row>36</xdr:row>
      <xdr:rowOff>94031</xdr:rowOff>
    </xdr:to>
    <xdr:sp macro="" textlink="">
      <xdr:nvSpPr>
        <xdr:cNvPr id="320" name="円/楕円 319"/>
        <xdr:cNvSpPr/>
      </xdr:nvSpPr>
      <xdr:spPr>
        <a:xfrm>
          <a:off x="69215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85158</xdr:rowOff>
    </xdr:from>
    <xdr:ext cx="469744" cy="259045"/>
    <xdr:sp macro="" textlink="">
      <xdr:nvSpPr>
        <xdr:cNvPr id="321" name="テキスト ボックス 320"/>
        <xdr:cNvSpPr txBox="1"/>
      </xdr:nvSpPr>
      <xdr:spPr>
        <a:xfrm>
          <a:off x="6737427" y="625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38544</xdr:rowOff>
    </xdr:from>
    <xdr:to>
      <xdr:col>15</xdr:col>
      <xdr:colOff>180975</xdr:colOff>
      <xdr:row>56</xdr:row>
      <xdr:rowOff>165549</xdr:rowOff>
    </xdr:to>
    <xdr:cxnSp macro="">
      <xdr:nvCxnSpPr>
        <xdr:cNvPr id="346" name="直線コネクタ 345"/>
        <xdr:cNvCxnSpPr/>
      </xdr:nvCxnSpPr>
      <xdr:spPr>
        <a:xfrm flipV="1">
          <a:off x="9639300" y="9639744"/>
          <a:ext cx="838200" cy="1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165549</xdr:rowOff>
    </xdr:from>
    <xdr:to>
      <xdr:col>14</xdr:col>
      <xdr:colOff>28575</xdr:colOff>
      <xdr:row>57</xdr:row>
      <xdr:rowOff>59004</xdr:rowOff>
    </xdr:to>
    <xdr:cxnSp macro="">
      <xdr:nvCxnSpPr>
        <xdr:cNvPr id="349" name="直線コネクタ 348"/>
        <xdr:cNvCxnSpPr/>
      </xdr:nvCxnSpPr>
      <xdr:spPr>
        <a:xfrm flipV="1">
          <a:off x="8750300" y="9766749"/>
          <a:ext cx="889000" cy="6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59004</xdr:rowOff>
    </xdr:from>
    <xdr:to>
      <xdr:col>12</xdr:col>
      <xdr:colOff>511175</xdr:colOff>
      <xdr:row>57</xdr:row>
      <xdr:rowOff>71560</xdr:rowOff>
    </xdr:to>
    <xdr:cxnSp macro="">
      <xdr:nvCxnSpPr>
        <xdr:cNvPr id="352" name="直線コネクタ 351"/>
        <xdr:cNvCxnSpPr/>
      </xdr:nvCxnSpPr>
      <xdr:spPr>
        <a:xfrm flipV="1">
          <a:off x="7861300" y="9831654"/>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71560</xdr:rowOff>
    </xdr:from>
    <xdr:to>
      <xdr:col>11</xdr:col>
      <xdr:colOff>307975</xdr:colOff>
      <xdr:row>57</xdr:row>
      <xdr:rowOff>71829</xdr:rowOff>
    </xdr:to>
    <xdr:cxnSp macro="">
      <xdr:nvCxnSpPr>
        <xdr:cNvPr id="355" name="直線コネクタ 354"/>
        <xdr:cNvCxnSpPr/>
      </xdr:nvCxnSpPr>
      <xdr:spPr>
        <a:xfrm flipV="1">
          <a:off x="6972300" y="9844210"/>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159194</xdr:rowOff>
    </xdr:from>
    <xdr:to>
      <xdr:col>15</xdr:col>
      <xdr:colOff>231775</xdr:colOff>
      <xdr:row>56</xdr:row>
      <xdr:rowOff>89344</xdr:rowOff>
    </xdr:to>
    <xdr:sp macro="" textlink="">
      <xdr:nvSpPr>
        <xdr:cNvPr id="365" name="円/楕円 364"/>
        <xdr:cNvSpPr/>
      </xdr:nvSpPr>
      <xdr:spPr>
        <a:xfrm>
          <a:off x="10426700" y="95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137621</xdr:rowOff>
    </xdr:from>
    <xdr:ext cx="534377" cy="259045"/>
    <xdr:sp macro="" textlink="">
      <xdr:nvSpPr>
        <xdr:cNvPr id="366" name="農林水産業費該当値テキスト"/>
        <xdr:cNvSpPr txBox="1"/>
      </xdr:nvSpPr>
      <xdr:spPr>
        <a:xfrm>
          <a:off x="10528300" y="95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114749</xdr:rowOff>
    </xdr:from>
    <xdr:to>
      <xdr:col>14</xdr:col>
      <xdr:colOff>79375</xdr:colOff>
      <xdr:row>57</xdr:row>
      <xdr:rowOff>44899</xdr:rowOff>
    </xdr:to>
    <xdr:sp macro="" textlink="">
      <xdr:nvSpPr>
        <xdr:cNvPr id="367" name="円/楕円 366"/>
        <xdr:cNvSpPr/>
      </xdr:nvSpPr>
      <xdr:spPr>
        <a:xfrm>
          <a:off x="9588500" y="97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36026</xdr:rowOff>
    </xdr:from>
    <xdr:ext cx="534377" cy="259045"/>
    <xdr:sp macro="" textlink="">
      <xdr:nvSpPr>
        <xdr:cNvPr id="368" name="テキスト ボックス 367"/>
        <xdr:cNvSpPr txBox="1"/>
      </xdr:nvSpPr>
      <xdr:spPr>
        <a:xfrm>
          <a:off x="9372111" y="98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8204</xdr:rowOff>
    </xdr:from>
    <xdr:to>
      <xdr:col>12</xdr:col>
      <xdr:colOff>561975</xdr:colOff>
      <xdr:row>57</xdr:row>
      <xdr:rowOff>109804</xdr:rowOff>
    </xdr:to>
    <xdr:sp macro="" textlink="">
      <xdr:nvSpPr>
        <xdr:cNvPr id="369" name="円/楕円 368"/>
        <xdr:cNvSpPr/>
      </xdr:nvSpPr>
      <xdr:spPr>
        <a:xfrm>
          <a:off x="8699500" y="97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100931</xdr:rowOff>
    </xdr:from>
    <xdr:ext cx="534377" cy="259045"/>
    <xdr:sp macro="" textlink="">
      <xdr:nvSpPr>
        <xdr:cNvPr id="370" name="テキスト ボックス 369"/>
        <xdr:cNvSpPr txBox="1"/>
      </xdr:nvSpPr>
      <xdr:spPr>
        <a:xfrm>
          <a:off x="8483111" y="98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20760</xdr:rowOff>
    </xdr:from>
    <xdr:to>
      <xdr:col>11</xdr:col>
      <xdr:colOff>358775</xdr:colOff>
      <xdr:row>57</xdr:row>
      <xdr:rowOff>122360</xdr:rowOff>
    </xdr:to>
    <xdr:sp macro="" textlink="">
      <xdr:nvSpPr>
        <xdr:cNvPr id="371" name="円/楕円 370"/>
        <xdr:cNvSpPr/>
      </xdr:nvSpPr>
      <xdr:spPr>
        <a:xfrm>
          <a:off x="7810500" y="97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113487</xdr:rowOff>
    </xdr:from>
    <xdr:ext cx="534377" cy="259045"/>
    <xdr:sp macro="" textlink="">
      <xdr:nvSpPr>
        <xdr:cNvPr id="372" name="テキスト ボックス 371"/>
        <xdr:cNvSpPr txBox="1"/>
      </xdr:nvSpPr>
      <xdr:spPr>
        <a:xfrm>
          <a:off x="7594111" y="98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21029</xdr:rowOff>
    </xdr:from>
    <xdr:to>
      <xdr:col>10</xdr:col>
      <xdr:colOff>155575</xdr:colOff>
      <xdr:row>57</xdr:row>
      <xdr:rowOff>122629</xdr:rowOff>
    </xdr:to>
    <xdr:sp macro="" textlink="">
      <xdr:nvSpPr>
        <xdr:cNvPr id="373" name="円/楕円 372"/>
        <xdr:cNvSpPr/>
      </xdr:nvSpPr>
      <xdr:spPr>
        <a:xfrm>
          <a:off x="6921500" y="97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113756</xdr:rowOff>
    </xdr:from>
    <xdr:ext cx="534377" cy="259045"/>
    <xdr:sp macro="" textlink="">
      <xdr:nvSpPr>
        <xdr:cNvPr id="374" name="テキスト ボックス 373"/>
        <xdr:cNvSpPr txBox="1"/>
      </xdr:nvSpPr>
      <xdr:spPr>
        <a:xfrm>
          <a:off x="6705111" y="988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86322</xdr:rowOff>
    </xdr:from>
    <xdr:to>
      <xdr:col>15</xdr:col>
      <xdr:colOff>180975</xdr:colOff>
      <xdr:row>77</xdr:row>
      <xdr:rowOff>130670</xdr:rowOff>
    </xdr:to>
    <xdr:cxnSp macro="">
      <xdr:nvCxnSpPr>
        <xdr:cNvPr id="403" name="直線コネクタ 402"/>
        <xdr:cNvCxnSpPr/>
      </xdr:nvCxnSpPr>
      <xdr:spPr>
        <a:xfrm>
          <a:off x="9639300" y="13287972"/>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86322</xdr:rowOff>
    </xdr:from>
    <xdr:to>
      <xdr:col>14</xdr:col>
      <xdr:colOff>28575</xdr:colOff>
      <xdr:row>77</xdr:row>
      <xdr:rowOff>164503</xdr:rowOff>
    </xdr:to>
    <xdr:cxnSp macro="">
      <xdr:nvCxnSpPr>
        <xdr:cNvPr id="406" name="直線コネクタ 405"/>
        <xdr:cNvCxnSpPr/>
      </xdr:nvCxnSpPr>
      <xdr:spPr>
        <a:xfrm flipV="1">
          <a:off x="8750300" y="13287972"/>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8" name="テキスト ボックス 407"/>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160617</xdr:rowOff>
    </xdr:from>
    <xdr:to>
      <xdr:col>12</xdr:col>
      <xdr:colOff>511175</xdr:colOff>
      <xdr:row>77</xdr:row>
      <xdr:rowOff>164503</xdr:rowOff>
    </xdr:to>
    <xdr:cxnSp macro="">
      <xdr:nvCxnSpPr>
        <xdr:cNvPr id="409" name="直線コネクタ 408"/>
        <xdr:cNvCxnSpPr/>
      </xdr:nvCxnSpPr>
      <xdr:spPr>
        <a:xfrm>
          <a:off x="7861300" y="1336226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11" name="テキスト ボックス 410"/>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155284</xdr:rowOff>
    </xdr:from>
    <xdr:to>
      <xdr:col>11</xdr:col>
      <xdr:colOff>307975</xdr:colOff>
      <xdr:row>77</xdr:row>
      <xdr:rowOff>160617</xdr:rowOff>
    </xdr:to>
    <xdr:cxnSp macro="">
      <xdr:nvCxnSpPr>
        <xdr:cNvPr id="412" name="直線コネクタ 411"/>
        <xdr:cNvCxnSpPr/>
      </xdr:nvCxnSpPr>
      <xdr:spPr>
        <a:xfrm>
          <a:off x="6972300" y="1335693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79870</xdr:rowOff>
    </xdr:from>
    <xdr:to>
      <xdr:col>15</xdr:col>
      <xdr:colOff>231775</xdr:colOff>
      <xdr:row>78</xdr:row>
      <xdr:rowOff>10020</xdr:rowOff>
    </xdr:to>
    <xdr:sp macro="" textlink="">
      <xdr:nvSpPr>
        <xdr:cNvPr id="422" name="円/楕円 421"/>
        <xdr:cNvSpPr/>
      </xdr:nvSpPr>
      <xdr:spPr>
        <a:xfrm>
          <a:off x="10426700" y="132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58297</xdr:rowOff>
    </xdr:from>
    <xdr:ext cx="469744" cy="259045"/>
    <xdr:sp macro="" textlink="">
      <xdr:nvSpPr>
        <xdr:cNvPr id="423" name="商工費該当値テキスト"/>
        <xdr:cNvSpPr txBox="1"/>
      </xdr:nvSpPr>
      <xdr:spPr>
        <a:xfrm>
          <a:off x="10528300" y="132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35522</xdr:rowOff>
    </xdr:from>
    <xdr:to>
      <xdr:col>14</xdr:col>
      <xdr:colOff>79375</xdr:colOff>
      <xdr:row>77</xdr:row>
      <xdr:rowOff>137122</xdr:rowOff>
    </xdr:to>
    <xdr:sp macro="" textlink="">
      <xdr:nvSpPr>
        <xdr:cNvPr id="424" name="円/楕円 423"/>
        <xdr:cNvSpPr/>
      </xdr:nvSpPr>
      <xdr:spPr>
        <a:xfrm>
          <a:off x="9588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128249</xdr:rowOff>
    </xdr:from>
    <xdr:ext cx="469744" cy="259045"/>
    <xdr:sp macro="" textlink="">
      <xdr:nvSpPr>
        <xdr:cNvPr id="425" name="テキスト ボックス 424"/>
        <xdr:cNvSpPr txBox="1"/>
      </xdr:nvSpPr>
      <xdr:spPr>
        <a:xfrm>
          <a:off x="9404427" y="1332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113703</xdr:rowOff>
    </xdr:from>
    <xdr:to>
      <xdr:col>12</xdr:col>
      <xdr:colOff>561975</xdr:colOff>
      <xdr:row>78</xdr:row>
      <xdr:rowOff>43853</xdr:rowOff>
    </xdr:to>
    <xdr:sp macro="" textlink="">
      <xdr:nvSpPr>
        <xdr:cNvPr id="426" name="円/楕円 425"/>
        <xdr:cNvSpPr/>
      </xdr:nvSpPr>
      <xdr:spPr>
        <a:xfrm>
          <a:off x="8699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34980</xdr:rowOff>
    </xdr:from>
    <xdr:ext cx="469744" cy="259045"/>
    <xdr:sp macro="" textlink="">
      <xdr:nvSpPr>
        <xdr:cNvPr id="427" name="テキスト ボックス 426"/>
        <xdr:cNvSpPr txBox="1"/>
      </xdr:nvSpPr>
      <xdr:spPr>
        <a:xfrm>
          <a:off x="8515427" y="1340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109817</xdr:rowOff>
    </xdr:from>
    <xdr:to>
      <xdr:col>11</xdr:col>
      <xdr:colOff>358775</xdr:colOff>
      <xdr:row>78</xdr:row>
      <xdr:rowOff>39967</xdr:rowOff>
    </xdr:to>
    <xdr:sp macro="" textlink="">
      <xdr:nvSpPr>
        <xdr:cNvPr id="428" name="円/楕円 427"/>
        <xdr:cNvSpPr/>
      </xdr:nvSpPr>
      <xdr:spPr>
        <a:xfrm>
          <a:off x="7810500" y="133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31094</xdr:rowOff>
    </xdr:from>
    <xdr:ext cx="469744" cy="259045"/>
    <xdr:sp macro="" textlink="">
      <xdr:nvSpPr>
        <xdr:cNvPr id="429" name="テキスト ボックス 428"/>
        <xdr:cNvSpPr txBox="1"/>
      </xdr:nvSpPr>
      <xdr:spPr>
        <a:xfrm>
          <a:off x="7626427" y="1340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104484</xdr:rowOff>
    </xdr:from>
    <xdr:to>
      <xdr:col>10</xdr:col>
      <xdr:colOff>155575</xdr:colOff>
      <xdr:row>78</xdr:row>
      <xdr:rowOff>34634</xdr:rowOff>
    </xdr:to>
    <xdr:sp macro="" textlink="">
      <xdr:nvSpPr>
        <xdr:cNvPr id="430" name="円/楕円 429"/>
        <xdr:cNvSpPr/>
      </xdr:nvSpPr>
      <xdr:spPr>
        <a:xfrm>
          <a:off x="6921500" y="13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25761</xdr:rowOff>
    </xdr:from>
    <xdr:ext cx="469744" cy="259045"/>
    <xdr:sp macro="" textlink="">
      <xdr:nvSpPr>
        <xdr:cNvPr id="431" name="テキスト ボックス 430"/>
        <xdr:cNvSpPr txBox="1"/>
      </xdr:nvSpPr>
      <xdr:spPr>
        <a:xfrm>
          <a:off x="6737427" y="133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150825</xdr:rowOff>
    </xdr:from>
    <xdr:to>
      <xdr:col>15</xdr:col>
      <xdr:colOff>180340</xdr:colOff>
      <xdr:row>98</xdr:row>
      <xdr:rowOff>118157</xdr:rowOff>
    </xdr:to>
    <xdr:cxnSp macro="">
      <xdr:nvCxnSpPr>
        <xdr:cNvPr id="457" name="直線コネクタ 456"/>
        <xdr:cNvCxnSpPr/>
      </xdr:nvCxnSpPr>
      <xdr:spPr>
        <a:xfrm flipV="1">
          <a:off x="10475595" y="15752775"/>
          <a:ext cx="1270" cy="116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121984</xdr:rowOff>
    </xdr:from>
    <xdr:ext cx="534377" cy="259045"/>
    <xdr:sp macro="" textlink="">
      <xdr:nvSpPr>
        <xdr:cNvPr id="458" name="土木費最小値テキスト"/>
        <xdr:cNvSpPr txBox="1"/>
      </xdr:nvSpPr>
      <xdr:spPr>
        <a:xfrm>
          <a:off x="10528300" y="1692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118157</xdr:rowOff>
    </xdr:from>
    <xdr:to>
      <xdr:col>15</xdr:col>
      <xdr:colOff>269875</xdr:colOff>
      <xdr:row>98</xdr:row>
      <xdr:rowOff>118157</xdr:rowOff>
    </xdr:to>
    <xdr:cxnSp macro="">
      <xdr:nvCxnSpPr>
        <xdr:cNvPr id="459" name="直線コネクタ 458"/>
        <xdr:cNvCxnSpPr/>
      </xdr:nvCxnSpPr>
      <xdr:spPr>
        <a:xfrm>
          <a:off x="10388600" y="169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97502</xdr:rowOff>
    </xdr:from>
    <xdr:ext cx="599010" cy="259045"/>
    <xdr:sp macro="" textlink="">
      <xdr:nvSpPr>
        <xdr:cNvPr id="460" name="土木費最大値テキスト"/>
        <xdr:cNvSpPr txBox="1"/>
      </xdr:nvSpPr>
      <xdr:spPr>
        <a:xfrm>
          <a:off x="10528300" y="1552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91</xdr:row>
      <xdr:rowOff>150825</xdr:rowOff>
    </xdr:from>
    <xdr:to>
      <xdr:col>15</xdr:col>
      <xdr:colOff>269875</xdr:colOff>
      <xdr:row>91</xdr:row>
      <xdr:rowOff>150825</xdr:rowOff>
    </xdr:to>
    <xdr:cxnSp macro="">
      <xdr:nvCxnSpPr>
        <xdr:cNvPr id="461" name="直線コネクタ 460"/>
        <xdr:cNvCxnSpPr/>
      </xdr:nvCxnSpPr>
      <xdr:spPr>
        <a:xfrm>
          <a:off x="10388600" y="1575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89658</xdr:rowOff>
    </xdr:from>
    <xdr:to>
      <xdr:col>15</xdr:col>
      <xdr:colOff>180975</xdr:colOff>
      <xdr:row>93</xdr:row>
      <xdr:rowOff>28535</xdr:rowOff>
    </xdr:to>
    <xdr:cxnSp macro="">
      <xdr:nvCxnSpPr>
        <xdr:cNvPr id="462" name="直線コネクタ 461"/>
        <xdr:cNvCxnSpPr/>
      </xdr:nvCxnSpPr>
      <xdr:spPr>
        <a:xfrm>
          <a:off x="9639300" y="15863058"/>
          <a:ext cx="838200" cy="1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71181</xdr:rowOff>
    </xdr:from>
    <xdr:ext cx="534377" cy="259045"/>
    <xdr:sp macro="" textlink="">
      <xdr:nvSpPr>
        <xdr:cNvPr id="463" name="土木費平均値テキスト"/>
        <xdr:cNvSpPr txBox="1"/>
      </xdr:nvSpPr>
      <xdr:spPr>
        <a:xfrm>
          <a:off x="10528300" y="1635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92754</xdr:rowOff>
    </xdr:from>
    <xdr:to>
      <xdr:col>15</xdr:col>
      <xdr:colOff>231775</xdr:colOff>
      <xdr:row>96</xdr:row>
      <xdr:rowOff>22904</xdr:rowOff>
    </xdr:to>
    <xdr:sp macro="" textlink="">
      <xdr:nvSpPr>
        <xdr:cNvPr id="464" name="フローチャート : 判断 463"/>
        <xdr:cNvSpPr/>
      </xdr:nvSpPr>
      <xdr:spPr>
        <a:xfrm>
          <a:off x="104267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51003</xdr:rowOff>
    </xdr:from>
    <xdr:to>
      <xdr:col>14</xdr:col>
      <xdr:colOff>28575</xdr:colOff>
      <xdr:row>92</xdr:row>
      <xdr:rowOff>89658</xdr:rowOff>
    </xdr:to>
    <xdr:cxnSp macro="">
      <xdr:nvCxnSpPr>
        <xdr:cNvPr id="465" name="直線コネクタ 464"/>
        <xdr:cNvCxnSpPr/>
      </xdr:nvCxnSpPr>
      <xdr:spPr>
        <a:xfrm>
          <a:off x="8750300" y="15481503"/>
          <a:ext cx="889000" cy="3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108353</xdr:rowOff>
    </xdr:from>
    <xdr:to>
      <xdr:col>14</xdr:col>
      <xdr:colOff>79375</xdr:colOff>
      <xdr:row>96</xdr:row>
      <xdr:rowOff>38503</xdr:rowOff>
    </xdr:to>
    <xdr:sp macro="" textlink="">
      <xdr:nvSpPr>
        <xdr:cNvPr id="466" name="フローチャート : 判断 465"/>
        <xdr:cNvSpPr/>
      </xdr:nvSpPr>
      <xdr:spPr>
        <a:xfrm>
          <a:off x="9588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29630</xdr:rowOff>
    </xdr:from>
    <xdr:ext cx="534377" cy="259045"/>
    <xdr:sp macro="" textlink="">
      <xdr:nvSpPr>
        <xdr:cNvPr id="467" name="テキスト ボックス 466"/>
        <xdr:cNvSpPr txBox="1"/>
      </xdr:nvSpPr>
      <xdr:spPr>
        <a:xfrm>
          <a:off x="9372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51003</xdr:rowOff>
    </xdr:from>
    <xdr:to>
      <xdr:col>12</xdr:col>
      <xdr:colOff>511175</xdr:colOff>
      <xdr:row>93</xdr:row>
      <xdr:rowOff>54890</xdr:rowOff>
    </xdr:to>
    <xdr:cxnSp macro="">
      <xdr:nvCxnSpPr>
        <xdr:cNvPr id="468" name="直線コネクタ 467"/>
        <xdr:cNvCxnSpPr/>
      </xdr:nvCxnSpPr>
      <xdr:spPr>
        <a:xfrm flipV="1">
          <a:off x="7861300" y="15481503"/>
          <a:ext cx="889000" cy="5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64908</xdr:rowOff>
    </xdr:from>
    <xdr:to>
      <xdr:col>12</xdr:col>
      <xdr:colOff>561975</xdr:colOff>
      <xdr:row>95</xdr:row>
      <xdr:rowOff>166508</xdr:rowOff>
    </xdr:to>
    <xdr:sp macro="" textlink="">
      <xdr:nvSpPr>
        <xdr:cNvPr id="469" name="フローチャート : 判断 468"/>
        <xdr:cNvSpPr/>
      </xdr:nvSpPr>
      <xdr:spPr>
        <a:xfrm>
          <a:off x="8699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157635</xdr:rowOff>
    </xdr:from>
    <xdr:ext cx="534377" cy="259045"/>
    <xdr:sp macro="" textlink="">
      <xdr:nvSpPr>
        <xdr:cNvPr id="470" name="テキスト ボックス 469"/>
        <xdr:cNvSpPr txBox="1"/>
      </xdr:nvSpPr>
      <xdr:spPr>
        <a:xfrm>
          <a:off x="8483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140897</xdr:rowOff>
    </xdr:from>
    <xdr:to>
      <xdr:col>11</xdr:col>
      <xdr:colOff>307975</xdr:colOff>
      <xdr:row>93</xdr:row>
      <xdr:rowOff>54890</xdr:rowOff>
    </xdr:to>
    <xdr:cxnSp macro="">
      <xdr:nvCxnSpPr>
        <xdr:cNvPr id="471" name="直線コネクタ 470"/>
        <xdr:cNvCxnSpPr/>
      </xdr:nvCxnSpPr>
      <xdr:spPr>
        <a:xfrm>
          <a:off x="6972300" y="15742847"/>
          <a:ext cx="889000" cy="25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156349</xdr:rowOff>
    </xdr:from>
    <xdr:to>
      <xdr:col>11</xdr:col>
      <xdr:colOff>358775</xdr:colOff>
      <xdr:row>96</xdr:row>
      <xdr:rowOff>86499</xdr:rowOff>
    </xdr:to>
    <xdr:sp macro="" textlink="">
      <xdr:nvSpPr>
        <xdr:cNvPr id="472" name="フローチャート : 判断 471"/>
        <xdr:cNvSpPr/>
      </xdr:nvSpPr>
      <xdr:spPr>
        <a:xfrm>
          <a:off x="7810500" y="1644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77626</xdr:rowOff>
    </xdr:from>
    <xdr:ext cx="534377" cy="259045"/>
    <xdr:sp macro="" textlink="">
      <xdr:nvSpPr>
        <xdr:cNvPr id="473" name="テキスト ボックス 472"/>
        <xdr:cNvSpPr txBox="1"/>
      </xdr:nvSpPr>
      <xdr:spPr>
        <a:xfrm>
          <a:off x="7594111" y="165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160669</xdr:rowOff>
    </xdr:from>
    <xdr:to>
      <xdr:col>10</xdr:col>
      <xdr:colOff>155575</xdr:colOff>
      <xdr:row>96</xdr:row>
      <xdr:rowOff>90819</xdr:rowOff>
    </xdr:to>
    <xdr:sp macro="" textlink="">
      <xdr:nvSpPr>
        <xdr:cNvPr id="474" name="フローチャート : 判断 473"/>
        <xdr:cNvSpPr/>
      </xdr:nvSpPr>
      <xdr:spPr>
        <a:xfrm>
          <a:off x="6921500" y="1644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81946</xdr:rowOff>
    </xdr:from>
    <xdr:ext cx="534377" cy="259045"/>
    <xdr:sp macro="" textlink="">
      <xdr:nvSpPr>
        <xdr:cNvPr id="475" name="テキスト ボックス 474"/>
        <xdr:cNvSpPr txBox="1"/>
      </xdr:nvSpPr>
      <xdr:spPr>
        <a:xfrm>
          <a:off x="6705111" y="165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149185</xdr:rowOff>
    </xdr:from>
    <xdr:to>
      <xdr:col>15</xdr:col>
      <xdr:colOff>231775</xdr:colOff>
      <xdr:row>93</xdr:row>
      <xdr:rowOff>79335</xdr:rowOff>
    </xdr:to>
    <xdr:sp macro="" textlink="">
      <xdr:nvSpPr>
        <xdr:cNvPr id="481" name="円/楕円 480"/>
        <xdr:cNvSpPr/>
      </xdr:nvSpPr>
      <xdr:spPr>
        <a:xfrm>
          <a:off x="10426700" y="159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612</xdr:rowOff>
    </xdr:from>
    <xdr:ext cx="599010" cy="259045"/>
    <xdr:sp macro="" textlink="">
      <xdr:nvSpPr>
        <xdr:cNvPr id="482" name="土木費該当値テキスト"/>
        <xdr:cNvSpPr txBox="1"/>
      </xdr:nvSpPr>
      <xdr:spPr>
        <a:xfrm>
          <a:off x="10528300" y="1577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100,962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38858</xdr:rowOff>
    </xdr:from>
    <xdr:to>
      <xdr:col>14</xdr:col>
      <xdr:colOff>79375</xdr:colOff>
      <xdr:row>92</xdr:row>
      <xdr:rowOff>140458</xdr:rowOff>
    </xdr:to>
    <xdr:sp macro="" textlink="">
      <xdr:nvSpPr>
        <xdr:cNvPr id="483" name="円/楕円 482"/>
        <xdr:cNvSpPr/>
      </xdr:nvSpPr>
      <xdr:spPr>
        <a:xfrm>
          <a:off x="9588500" y="1581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156985</xdr:rowOff>
    </xdr:from>
    <xdr:ext cx="599010" cy="259045"/>
    <xdr:sp macro="" textlink="">
      <xdr:nvSpPr>
        <xdr:cNvPr id="484" name="テキスト ボックス 483"/>
        <xdr:cNvSpPr txBox="1"/>
      </xdr:nvSpPr>
      <xdr:spPr>
        <a:xfrm>
          <a:off x="9339794" y="1558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111,097</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203</xdr:rowOff>
    </xdr:from>
    <xdr:to>
      <xdr:col>12</xdr:col>
      <xdr:colOff>561975</xdr:colOff>
      <xdr:row>90</xdr:row>
      <xdr:rowOff>101803</xdr:rowOff>
    </xdr:to>
    <xdr:sp macro="" textlink="">
      <xdr:nvSpPr>
        <xdr:cNvPr id="485" name="円/楕円 484"/>
        <xdr:cNvSpPr/>
      </xdr:nvSpPr>
      <xdr:spPr>
        <a:xfrm>
          <a:off x="8699500" y="154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118330</xdr:rowOff>
    </xdr:from>
    <xdr:ext cx="599010" cy="259045"/>
    <xdr:sp macro="" textlink="">
      <xdr:nvSpPr>
        <xdr:cNvPr id="486" name="テキスト ボックス 485"/>
        <xdr:cNvSpPr txBox="1"/>
      </xdr:nvSpPr>
      <xdr:spPr>
        <a:xfrm>
          <a:off x="8450794" y="152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146,148</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4090</xdr:rowOff>
    </xdr:from>
    <xdr:to>
      <xdr:col>11</xdr:col>
      <xdr:colOff>358775</xdr:colOff>
      <xdr:row>93</xdr:row>
      <xdr:rowOff>105690</xdr:rowOff>
    </xdr:to>
    <xdr:sp macro="" textlink="">
      <xdr:nvSpPr>
        <xdr:cNvPr id="487" name="円/楕円 486"/>
        <xdr:cNvSpPr/>
      </xdr:nvSpPr>
      <xdr:spPr>
        <a:xfrm>
          <a:off x="7810500" y="15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122217</xdr:rowOff>
    </xdr:from>
    <xdr:ext cx="534377" cy="259045"/>
    <xdr:sp macro="" textlink="">
      <xdr:nvSpPr>
        <xdr:cNvPr id="488" name="テキスト ボックス 487"/>
        <xdr:cNvSpPr txBox="1"/>
      </xdr:nvSpPr>
      <xdr:spPr>
        <a:xfrm>
          <a:off x="7594111" y="157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98,541</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90097</xdr:rowOff>
    </xdr:from>
    <xdr:to>
      <xdr:col>10</xdr:col>
      <xdr:colOff>155575</xdr:colOff>
      <xdr:row>92</xdr:row>
      <xdr:rowOff>20247</xdr:rowOff>
    </xdr:to>
    <xdr:sp macro="" textlink="">
      <xdr:nvSpPr>
        <xdr:cNvPr id="489" name="円/楕円 488"/>
        <xdr:cNvSpPr/>
      </xdr:nvSpPr>
      <xdr:spPr>
        <a:xfrm>
          <a:off x="6921500" y="1569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90</xdr:row>
      <xdr:rowOff>36774</xdr:rowOff>
    </xdr:from>
    <xdr:ext cx="599010" cy="259045"/>
    <xdr:sp macro="" textlink="">
      <xdr:nvSpPr>
        <xdr:cNvPr id="490" name="テキスト ボックス 489"/>
        <xdr:cNvSpPr txBox="1"/>
      </xdr:nvSpPr>
      <xdr:spPr>
        <a:xfrm>
          <a:off x="6672794" y="1546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7" name="直線コネクタ 516"/>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8"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9" name="直線コネクタ 518"/>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20"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21" name="直線コネクタ 520"/>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15309</xdr:rowOff>
    </xdr:from>
    <xdr:to>
      <xdr:col>23</xdr:col>
      <xdr:colOff>517525</xdr:colOff>
      <xdr:row>38</xdr:row>
      <xdr:rowOff>142443</xdr:rowOff>
    </xdr:to>
    <xdr:cxnSp macro="">
      <xdr:nvCxnSpPr>
        <xdr:cNvPr id="522" name="直線コネクタ 521"/>
        <xdr:cNvCxnSpPr/>
      </xdr:nvCxnSpPr>
      <xdr:spPr>
        <a:xfrm flipV="1">
          <a:off x="15481300" y="6530409"/>
          <a:ext cx="838200" cy="1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3"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4" name="フローチャート : 判断 523"/>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142411</xdr:rowOff>
    </xdr:from>
    <xdr:to>
      <xdr:col>22</xdr:col>
      <xdr:colOff>365125</xdr:colOff>
      <xdr:row>38</xdr:row>
      <xdr:rowOff>142443</xdr:rowOff>
    </xdr:to>
    <xdr:cxnSp macro="">
      <xdr:nvCxnSpPr>
        <xdr:cNvPr id="525" name="直線コネクタ 524"/>
        <xdr:cNvCxnSpPr/>
      </xdr:nvCxnSpPr>
      <xdr:spPr>
        <a:xfrm>
          <a:off x="14592300" y="5800261"/>
          <a:ext cx="889000" cy="85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6" name="フローチャート : 判断 525"/>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7" name="テキスト ボックス 526"/>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142411</xdr:rowOff>
    </xdr:from>
    <xdr:to>
      <xdr:col>21</xdr:col>
      <xdr:colOff>161925</xdr:colOff>
      <xdr:row>37</xdr:row>
      <xdr:rowOff>92543</xdr:rowOff>
    </xdr:to>
    <xdr:cxnSp macro="">
      <xdr:nvCxnSpPr>
        <xdr:cNvPr id="528" name="直線コネクタ 527"/>
        <xdr:cNvCxnSpPr/>
      </xdr:nvCxnSpPr>
      <xdr:spPr>
        <a:xfrm flipV="1">
          <a:off x="13703300" y="5800261"/>
          <a:ext cx="889000" cy="6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9" name="フローチャート : 判断 528"/>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30" name="テキスト ボックス 529"/>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61878</xdr:rowOff>
    </xdr:from>
    <xdr:to>
      <xdr:col>19</xdr:col>
      <xdr:colOff>644525</xdr:colOff>
      <xdr:row>37</xdr:row>
      <xdr:rowOff>92543</xdr:rowOff>
    </xdr:to>
    <xdr:cxnSp macro="">
      <xdr:nvCxnSpPr>
        <xdr:cNvPr id="531" name="直線コネクタ 530"/>
        <xdr:cNvCxnSpPr/>
      </xdr:nvCxnSpPr>
      <xdr:spPr>
        <a:xfrm>
          <a:off x="12814300" y="6234078"/>
          <a:ext cx="889000" cy="20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2" name="フローチャート : 判断 531"/>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3" name="テキスト ボックス 532"/>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4" name="フローチャート : 判断 533"/>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158049</xdr:rowOff>
    </xdr:from>
    <xdr:ext cx="534377" cy="259045"/>
    <xdr:sp macro="" textlink="">
      <xdr:nvSpPr>
        <xdr:cNvPr id="535" name="テキスト ボックス 534"/>
        <xdr:cNvSpPr txBox="1"/>
      </xdr:nvSpPr>
      <xdr:spPr>
        <a:xfrm>
          <a:off x="12547111" y="63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135959</xdr:rowOff>
    </xdr:from>
    <xdr:to>
      <xdr:col>23</xdr:col>
      <xdr:colOff>568325</xdr:colOff>
      <xdr:row>38</xdr:row>
      <xdr:rowOff>66109</xdr:rowOff>
    </xdr:to>
    <xdr:sp macro="" textlink="">
      <xdr:nvSpPr>
        <xdr:cNvPr id="541" name="円/楕円 540"/>
        <xdr:cNvSpPr/>
      </xdr:nvSpPr>
      <xdr:spPr>
        <a:xfrm>
          <a:off x="16268700" y="64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114386</xdr:rowOff>
    </xdr:from>
    <xdr:ext cx="534377" cy="259045"/>
    <xdr:sp macro="" textlink="">
      <xdr:nvSpPr>
        <xdr:cNvPr id="542" name="消防費該当値テキスト"/>
        <xdr:cNvSpPr txBox="1"/>
      </xdr:nvSpPr>
      <xdr:spPr>
        <a:xfrm>
          <a:off x="16370300" y="645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91643</xdr:rowOff>
    </xdr:from>
    <xdr:to>
      <xdr:col>22</xdr:col>
      <xdr:colOff>415925</xdr:colOff>
      <xdr:row>39</xdr:row>
      <xdr:rowOff>21793</xdr:rowOff>
    </xdr:to>
    <xdr:sp macro="" textlink="">
      <xdr:nvSpPr>
        <xdr:cNvPr id="543" name="円/楕円 542"/>
        <xdr:cNvSpPr/>
      </xdr:nvSpPr>
      <xdr:spPr>
        <a:xfrm>
          <a:off x="15430500" y="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12920</xdr:rowOff>
    </xdr:from>
    <xdr:ext cx="534377" cy="259045"/>
    <xdr:sp macro="" textlink="">
      <xdr:nvSpPr>
        <xdr:cNvPr id="544" name="テキスト ボックス 543"/>
        <xdr:cNvSpPr txBox="1"/>
      </xdr:nvSpPr>
      <xdr:spPr>
        <a:xfrm>
          <a:off x="15214111" y="66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91611</xdr:rowOff>
    </xdr:from>
    <xdr:to>
      <xdr:col>21</xdr:col>
      <xdr:colOff>212725</xdr:colOff>
      <xdr:row>34</xdr:row>
      <xdr:rowOff>21761</xdr:rowOff>
    </xdr:to>
    <xdr:sp macro="" textlink="">
      <xdr:nvSpPr>
        <xdr:cNvPr id="545" name="円/楕円 544"/>
        <xdr:cNvSpPr/>
      </xdr:nvSpPr>
      <xdr:spPr>
        <a:xfrm>
          <a:off x="14541500" y="57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38288</xdr:rowOff>
    </xdr:from>
    <xdr:ext cx="534377" cy="259045"/>
    <xdr:sp macro="" textlink="">
      <xdr:nvSpPr>
        <xdr:cNvPr id="546" name="テキスト ボックス 545"/>
        <xdr:cNvSpPr txBox="1"/>
      </xdr:nvSpPr>
      <xdr:spPr>
        <a:xfrm>
          <a:off x="14325111" y="552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41743</xdr:rowOff>
    </xdr:from>
    <xdr:to>
      <xdr:col>20</xdr:col>
      <xdr:colOff>9525</xdr:colOff>
      <xdr:row>37</xdr:row>
      <xdr:rowOff>143343</xdr:rowOff>
    </xdr:to>
    <xdr:sp macro="" textlink="">
      <xdr:nvSpPr>
        <xdr:cNvPr id="547" name="円/楕円 546"/>
        <xdr:cNvSpPr/>
      </xdr:nvSpPr>
      <xdr:spPr>
        <a:xfrm>
          <a:off x="13652500" y="63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134470</xdr:rowOff>
    </xdr:from>
    <xdr:ext cx="534377" cy="259045"/>
    <xdr:sp macro="" textlink="">
      <xdr:nvSpPr>
        <xdr:cNvPr id="548" name="テキスト ボックス 547"/>
        <xdr:cNvSpPr txBox="1"/>
      </xdr:nvSpPr>
      <xdr:spPr>
        <a:xfrm>
          <a:off x="13436111" y="64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11078</xdr:rowOff>
    </xdr:from>
    <xdr:to>
      <xdr:col>18</xdr:col>
      <xdr:colOff>492125</xdr:colOff>
      <xdr:row>36</xdr:row>
      <xdr:rowOff>112678</xdr:rowOff>
    </xdr:to>
    <xdr:sp macro="" textlink="">
      <xdr:nvSpPr>
        <xdr:cNvPr id="549" name="円/楕円 548"/>
        <xdr:cNvSpPr/>
      </xdr:nvSpPr>
      <xdr:spPr>
        <a:xfrm>
          <a:off x="12763500" y="61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129205</xdr:rowOff>
    </xdr:from>
    <xdr:ext cx="534377" cy="259045"/>
    <xdr:sp macro="" textlink="">
      <xdr:nvSpPr>
        <xdr:cNvPr id="550" name="テキスト ボックス 549"/>
        <xdr:cNvSpPr txBox="1"/>
      </xdr:nvSpPr>
      <xdr:spPr>
        <a:xfrm>
          <a:off x="12547111" y="59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7" name="直線コネクタ 576"/>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8"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9" name="直線コネクタ 578"/>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80"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81" name="直線コネクタ 580"/>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32345</xdr:rowOff>
    </xdr:from>
    <xdr:to>
      <xdr:col>23</xdr:col>
      <xdr:colOff>517525</xdr:colOff>
      <xdr:row>56</xdr:row>
      <xdr:rowOff>47966</xdr:rowOff>
    </xdr:to>
    <xdr:cxnSp macro="">
      <xdr:nvCxnSpPr>
        <xdr:cNvPr id="582" name="直線コネクタ 581"/>
        <xdr:cNvCxnSpPr/>
      </xdr:nvCxnSpPr>
      <xdr:spPr>
        <a:xfrm>
          <a:off x="15481300" y="8947745"/>
          <a:ext cx="838200" cy="70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29151</xdr:rowOff>
    </xdr:from>
    <xdr:ext cx="534377" cy="259045"/>
    <xdr:sp macro="" textlink="">
      <xdr:nvSpPr>
        <xdr:cNvPr id="583" name="教育費平均値テキスト"/>
        <xdr:cNvSpPr txBox="1"/>
      </xdr:nvSpPr>
      <xdr:spPr>
        <a:xfrm>
          <a:off x="16370300" y="980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4" name="フローチャート : 判断 583"/>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32345</xdr:rowOff>
    </xdr:from>
    <xdr:to>
      <xdr:col>22</xdr:col>
      <xdr:colOff>365125</xdr:colOff>
      <xdr:row>56</xdr:row>
      <xdr:rowOff>120628</xdr:rowOff>
    </xdr:to>
    <xdr:cxnSp macro="">
      <xdr:nvCxnSpPr>
        <xdr:cNvPr id="585" name="直線コネクタ 584"/>
        <xdr:cNvCxnSpPr/>
      </xdr:nvCxnSpPr>
      <xdr:spPr>
        <a:xfrm flipV="1">
          <a:off x="14592300" y="8947745"/>
          <a:ext cx="889000" cy="7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6" name="フローチャート : 判断 585"/>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106494</xdr:rowOff>
    </xdr:from>
    <xdr:ext cx="534377" cy="259045"/>
    <xdr:sp macro="" textlink="">
      <xdr:nvSpPr>
        <xdr:cNvPr id="587" name="テキスト ボックス 586"/>
        <xdr:cNvSpPr txBox="1"/>
      </xdr:nvSpPr>
      <xdr:spPr>
        <a:xfrm>
          <a:off x="15214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120628</xdr:rowOff>
    </xdr:from>
    <xdr:to>
      <xdr:col>21</xdr:col>
      <xdr:colOff>161925</xdr:colOff>
      <xdr:row>57</xdr:row>
      <xdr:rowOff>141137</xdr:rowOff>
    </xdr:to>
    <xdr:cxnSp macro="">
      <xdr:nvCxnSpPr>
        <xdr:cNvPr id="588" name="直線コネクタ 587"/>
        <xdr:cNvCxnSpPr/>
      </xdr:nvCxnSpPr>
      <xdr:spPr>
        <a:xfrm flipV="1">
          <a:off x="13703300" y="9721828"/>
          <a:ext cx="889000" cy="19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9" name="フローチャート : 判断 588"/>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32558</xdr:rowOff>
    </xdr:from>
    <xdr:ext cx="534377" cy="259045"/>
    <xdr:sp macro="" textlink="">
      <xdr:nvSpPr>
        <xdr:cNvPr id="590" name="テキスト ボックス 589"/>
        <xdr:cNvSpPr txBox="1"/>
      </xdr:nvSpPr>
      <xdr:spPr>
        <a:xfrm>
          <a:off x="14325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89321</xdr:rowOff>
    </xdr:from>
    <xdr:to>
      <xdr:col>19</xdr:col>
      <xdr:colOff>644525</xdr:colOff>
      <xdr:row>57</xdr:row>
      <xdr:rowOff>141137</xdr:rowOff>
    </xdr:to>
    <xdr:cxnSp macro="">
      <xdr:nvCxnSpPr>
        <xdr:cNvPr id="591" name="直線コネクタ 590"/>
        <xdr:cNvCxnSpPr/>
      </xdr:nvCxnSpPr>
      <xdr:spPr>
        <a:xfrm>
          <a:off x="12814300" y="9690521"/>
          <a:ext cx="889000" cy="2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2" name="フローチャート : 判断 591"/>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3" name="テキスト ボックス 592"/>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4" name="フローチャート : 判断 593"/>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168510</xdr:rowOff>
    </xdr:from>
    <xdr:ext cx="534377" cy="259045"/>
    <xdr:sp macro="" textlink="">
      <xdr:nvSpPr>
        <xdr:cNvPr id="595" name="テキスト ボックス 594"/>
        <xdr:cNvSpPr txBox="1"/>
      </xdr:nvSpPr>
      <xdr:spPr>
        <a:xfrm>
          <a:off x="12547111" y="99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168616</xdr:rowOff>
    </xdr:from>
    <xdr:to>
      <xdr:col>23</xdr:col>
      <xdr:colOff>568325</xdr:colOff>
      <xdr:row>56</xdr:row>
      <xdr:rowOff>98766</xdr:rowOff>
    </xdr:to>
    <xdr:sp macro="" textlink="">
      <xdr:nvSpPr>
        <xdr:cNvPr id="601" name="円/楕円 600"/>
        <xdr:cNvSpPr/>
      </xdr:nvSpPr>
      <xdr:spPr>
        <a:xfrm>
          <a:off x="16268700" y="95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20043</xdr:rowOff>
    </xdr:from>
    <xdr:ext cx="534377" cy="259045"/>
    <xdr:sp macro="" textlink="">
      <xdr:nvSpPr>
        <xdr:cNvPr id="602" name="教育費該当値テキスト"/>
        <xdr:cNvSpPr txBox="1"/>
      </xdr:nvSpPr>
      <xdr:spPr>
        <a:xfrm>
          <a:off x="16370300" y="94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81,927</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152995</xdr:rowOff>
    </xdr:from>
    <xdr:to>
      <xdr:col>22</xdr:col>
      <xdr:colOff>415925</xdr:colOff>
      <xdr:row>52</xdr:row>
      <xdr:rowOff>83145</xdr:rowOff>
    </xdr:to>
    <xdr:sp macro="" textlink="">
      <xdr:nvSpPr>
        <xdr:cNvPr id="603" name="円/楕円 602"/>
        <xdr:cNvSpPr/>
      </xdr:nvSpPr>
      <xdr:spPr>
        <a:xfrm>
          <a:off x="15430500" y="88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99672</xdr:rowOff>
    </xdr:from>
    <xdr:ext cx="599010" cy="259045"/>
    <xdr:sp macro="" textlink="">
      <xdr:nvSpPr>
        <xdr:cNvPr id="604" name="テキスト ボックス 603"/>
        <xdr:cNvSpPr txBox="1"/>
      </xdr:nvSpPr>
      <xdr:spPr>
        <a:xfrm>
          <a:off x="15181794" y="867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69828</xdr:rowOff>
    </xdr:from>
    <xdr:to>
      <xdr:col>21</xdr:col>
      <xdr:colOff>212725</xdr:colOff>
      <xdr:row>56</xdr:row>
      <xdr:rowOff>171428</xdr:rowOff>
    </xdr:to>
    <xdr:sp macro="" textlink="">
      <xdr:nvSpPr>
        <xdr:cNvPr id="605" name="円/楕円 604"/>
        <xdr:cNvSpPr/>
      </xdr:nvSpPr>
      <xdr:spPr>
        <a:xfrm>
          <a:off x="14541500" y="96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16505</xdr:rowOff>
    </xdr:from>
    <xdr:ext cx="534377" cy="259045"/>
    <xdr:sp macro="" textlink="">
      <xdr:nvSpPr>
        <xdr:cNvPr id="606" name="テキスト ボックス 605"/>
        <xdr:cNvSpPr txBox="1"/>
      </xdr:nvSpPr>
      <xdr:spPr>
        <a:xfrm>
          <a:off x="14325111" y="94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90337</xdr:rowOff>
    </xdr:from>
    <xdr:to>
      <xdr:col>20</xdr:col>
      <xdr:colOff>9525</xdr:colOff>
      <xdr:row>58</xdr:row>
      <xdr:rowOff>20487</xdr:rowOff>
    </xdr:to>
    <xdr:sp macro="" textlink="">
      <xdr:nvSpPr>
        <xdr:cNvPr id="607" name="円/楕円 606"/>
        <xdr:cNvSpPr/>
      </xdr:nvSpPr>
      <xdr:spPr>
        <a:xfrm>
          <a:off x="13652500" y="98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11614</xdr:rowOff>
    </xdr:from>
    <xdr:ext cx="534377" cy="259045"/>
    <xdr:sp macro="" textlink="">
      <xdr:nvSpPr>
        <xdr:cNvPr id="608" name="テキスト ボックス 607"/>
        <xdr:cNvSpPr txBox="1"/>
      </xdr:nvSpPr>
      <xdr:spPr>
        <a:xfrm>
          <a:off x="13436111" y="99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38521</xdr:rowOff>
    </xdr:from>
    <xdr:to>
      <xdr:col>18</xdr:col>
      <xdr:colOff>492125</xdr:colOff>
      <xdr:row>56</xdr:row>
      <xdr:rowOff>140121</xdr:rowOff>
    </xdr:to>
    <xdr:sp macro="" textlink="">
      <xdr:nvSpPr>
        <xdr:cNvPr id="609" name="円/楕円 608"/>
        <xdr:cNvSpPr/>
      </xdr:nvSpPr>
      <xdr:spPr>
        <a:xfrm>
          <a:off x="12763500" y="96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156648</xdr:rowOff>
    </xdr:from>
    <xdr:ext cx="534377" cy="259045"/>
    <xdr:sp macro="" textlink="">
      <xdr:nvSpPr>
        <xdr:cNvPr id="610" name="テキスト ボックス 609"/>
        <xdr:cNvSpPr txBox="1"/>
      </xdr:nvSpPr>
      <xdr:spPr>
        <a:xfrm>
          <a:off x="12547111" y="941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4" name="直線コネクタ 633"/>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7"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8" name="直線コネクタ 637"/>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99580</xdr:rowOff>
    </xdr:from>
    <xdr:to>
      <xdr:col>23</xdr:col>
      <xdr:colOff>517525</xdr:colOff>
      <xdr:row>79</xdr:row>
      <xdr:rowOff>44374</xdr:rowOff>
    </xdr:to>
    <xdr:cxnSp macro="">
      <xdr:nvCxnSpPr>
        <xdr:cNvPr id="639" name="直線コネクタ 638"/>
        <xdr:cNvCxnSpPr/>
      </xdr:nvCxnSpPr>
      <xdr:spPr>
        <a:xfrm>
          <a:off x="15481300" y="13472680"/>
          <a:ext cx="838200" cy="1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40"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41" name="フローチャート : 判断 640"/>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146024</xdr:rowOff>
    </xdr:from>
    <xdr:to>
      <xdr:col>22</xdr:col>
      <xdr:colOff>365125</xdr:colOff>
      <xdr:row>78</xdr:row>
      <xdr:rowOff>99580</xdr:rowOff>
    </xdr:to>
    <xdr:cxnSp macro="">
      <xdr:nvCxnSpPr>
        <xdr:cNvPr id="642" name="直線コネクタ 641"/>
        <xdr:cNvCxnSpPr/>
      </xdr:nvCxnSpPr>
      <xdr:spPr>
        <a:xfrm>
          <a:off x="14592300" y="12833324"/>
          <a:ext cx="889000" cy="6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3" name="フローチャート : 判断 642"/>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4" name="テキスト ボックス 643"/>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146024</xdr:rowOff>
    </xdr:from>
    <xdr:to>
      <xdr:col>21</xdr:col>
      <xdr:colOff>161925</xdr:colOff>
      <xdr:row>78</xdr:row>
      <xdr:rowOff>113867</xdr:rowOff>
    </xdr:to>
    <xdr:cxnSp macro="">
      <xdr:nvCxnSpPr>
        <xdr:cNvPr id="645" name="直線コネクタ 644"/>
        <xdr:cNvCxnSpPr/>
      </xdr:nvCxnSpPr>
      <xdr:spPr>
        <a:xfrm flipV="1">
          <a:off x="13703300" y="12833324"/>
          <a:ext cx="889000" cy="6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6" name="フローチャート : 判断 645"/>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152289</xdr:rowOff>
    </xdr:from>
    <xdr:ext cx="469744" cy="259045"/>
    <xdr:sp macro="" textlink="">
      <xdr:nvSpPr>
        <xdr:cNvPr id="647" name="テキスト ボックス 646"/>
        <xdr:cNvSpPr txBox="1"/>
      </xdr:nvSpPr>
      <xdr:spPr>
        <a:xfrm>
          <a:off x="14357427" y="133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113867</xdr:rowOff>
    </xdr:from>
    <xdr:to>
      <xdr:col>19</xdr:col>
      <xdr:colOff>644525</xdr:colOff>
      <xdr:row>79</xdr:row>
      <xdr:rowOff>24409</xdr:rowOff>
    </xdr:to>
    <xdr:cxnSp macro="">
      <xdr:nvCxnSpPr>
        <xdr:cNvPr id="648" name="直線コネクタ 647"/>
        <xdr:cNvCxnSpPr/>
      </xdr:nvCxnSpPr>
      <xdr:spPr>
        <a:xfrm flipV="1">
          <a:off x="12814300" y="13486967"/>
          <a:ext cx="8890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9" name="フローチャート : 判断 648"/>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50" name="テキスト ボックス 649"/>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51" name="フローチャート : 判断 650"/>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2" name="テキスト ボックス 651"/>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165024</xdr:rowOff>
    </xdr:from>
    <xdr:to>
      <xdr:col>23</xdr:col>
      <xdr:colOff>568325</xdr:colOff>
      <xdr:row>79</xdr:row>
      <xdr:rowOff>95174</xdr:rowOff>
    </xdr:to>
    <xdr:sp macro="" textlink="">
      <xdr:nvSpPr>
        <xdr:cNvPr id="658" name="円/楕円 657"/>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79951</xdr:rowOff>
    </xdr:from>
    <xdr:ext cx="249299" cy="259045"/>
    <xdr:sp macro="" textlink="">
      <xdr:nvSpPr>
        <xdr:cNvPr id="659" name="災害復旧費該当値テキスト"/>
        <xdr:cNvSpPr txBox="1"/>
      </xdr:nvSpPr>
      <xdr:spPr>
        <a:xfrm>
          <a:off x="16370300" y="13453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48780</xdr:rowOff>
    </xdr:from>
    <xdr:to>
      <xdr:col>22</xdr:col>
      <xdr:colOff>415925</xdr:colOff>
      <xdr:row>78</xdr:row>
      <xdr:rowOff>150380</xdr:rowOff>
    </xdr:to>
    <xdr:sp macro="" textlink="">
      <xdr:nvSpPr>
        <xdr:cNvPr id="660" name="円/楕円 659"/>
        <xdr:cNvSpPr/>
      </xdr:nvSpPr>
      <xdr:spPr>
        <a:xfrm>
          <a:off x="15430500" y="134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141507</xdr:rowOff>
    </xdr:from>
    <xdr:ext cx="469744" cy="259045"/>
    <xdr:sp macro="" textlink="">
      <xdr:nvSpPr>
        <xdr:cNvPr id="661" name="テキスト ボックス 660"/>
        <xdr:cNvSpPr txBox="1"/>
      </xdr:nvSpPr>
      <xdr:spPr>
        <a:xfrm>
          <a:off x="15246427" y="1351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95224</xdr:rowOff>
    </xdr:from>
    <xdr:to>
      <xdr:col>21</xdr:col>
      <xdr:colOff>212725</xdr:colOff>
      <xdr:row>75</xdr:row>
      <xdr:rowOff>25374</xdr:rowOff>
    </xdr:to>
    <xdr:sp macro="" textlink="">
      <xdr:nvSpPr>
        <xdr:cNvPr id="662" name="円/楕円 661"/>
        <xdr:cNvSpPr/>
      </xdr:nvSpPr>
      <xdr:spPr>
        <a:xfrm>
          <a:off x="14541500" y="127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41901</xdr:rowOff>
    </xdr:from>
    <xdr:ext cx="534377" cy="259045"/>
    <xdr:sp macro="" textlink="">
      <xdr:nvSpPr>
        <xdr:cNvPr id="663" name="テキスト ボックス 662"/>
        <xdr:cNvSpPr txBox="1"/>
      </xdr:nvSpPr>
      <xdr:spPr>
        <a:xfrm>
          <a:off x="14325111" y="125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63067</xdr:rowOff>
    </xdr:from>
    <xdr:to>
      <xdr:col>20</xdr:col>
      <xdr:colOff>9525</xdr:colOff>
      <xdr:row>78</xdr:row>
      <xdr:rowOff>164667</xdr:rowOff>
    </xdr:to>
    <xdr:sp macro="" textlink="">
      <xdr:nvSpPr>
        <xdr:cNvPr id="664" name="円/楕円 663"/>
        <xdr:cNvSpPr/>
      </xdr:nvSpPr>
      <xdr:spPr>
        <a:xfrm>
          <a:off x="13652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155794</xdr:rowOff>
    </xdr:from>
    <xdr:ext cx="469744" cy="259045"/>
    <xdr:sp macro="" textlink="">
      <xdr:nvSpPr>
        <xdr:cNvPr id="665" name="テキスト ボックス 664"/>
        <xdr:cNvSpPr txBox="1"/>
      </xdr:nvSpPr>
      <xdr:spPr>
        <a:xfrm>
          <a:off x="13468427" y="135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145059</xdr:rowOff>
    </xdr:from>
    <xdr:to>
      <xdr:col>18</xdr:col>
      <xdr:colOff>492125</xdr:colOff>
      <xdr:row>79</xdr:row>
      <xdr:rowOff>75209</xdr:rowOff>
    </xdr:to>
    <xdr:sp macro="" textlink="">
      <xdr:nvSpPr>
        <xdr:cNvPr id="666" name="円/楕円 665"/>
        <xdr:cNvSpPr/>
      </xdr:nvSpPr>
      <xdr:spPr>
        <a:xfrm>
          <a:off x="12763500" y="135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66336</xdr:rowOff>
    </xdr:from>
    <xdr:ext cx="378565" cy="259045"/>
    <xdr:sp macro="" textlink="">
      <xdr:nvSpPr>
        <xdr:cNvPr id="667" name="テキスト ボックス 666"/>
        <xdr:cNvSpPr txBox="1"/>
      </xdr:nvSpPr>
      <xdr:spPr>
        <a:xfrm>
          <a:off x="12625017" y="13610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2" name="直線コネクタ 691"/>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3"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4" name="直線コネクタ 693"/>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5"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6" name="直線コネクタ 695"/>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18859</xdr:rowOff>
    </xdr:from>
    <xdr:to>
      <xdr:col>23</xdr:col>
      <xdr:colOff>517525</xdr:colOff>
      <xdr:row>94</xdr:row>
      <xdr:rowOff>44031</xdr:rowOff>
    </xdr:to>
    <xdr:cxnSp macro="">
      <xdr:nvCxnSpPr>
        <xdr:cNvPr id="697" name="直線コネクタ 696"/>
        <xdr:cNvCxnSpPr/>
      </xdr:nvCxnSpPr>
      <xdr:spPr>
        <a:xfrm>
          <a:off x="15481300" y="16135159"/>
          <a:ext cx="8382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8"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9" name="フローチャート : 判断 698"/>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81635</xdr:rowOff>
    </xdr:from>
    <xdr:to>
      <xdr:col>22</xdr:col>
      <xdr:colOff>365125</xdr:colOff>
      <xdr:row>94</xdr:row>
      <xdr:rowOff>18859</xdr:rowOff>
    </xdr:to>
    <xdr:cxnSp macro="">
      <xdr:nvCxnSpPr>
        <xdr:cNvPr id="700" name="直線コネクタ 699"/>
        <xdr:cNvCxnSpPr/>
      </xdr:nvCxnSpPr>
      <xdr:spPr>
        <a:xfrm>
          <a:off x="14592300" y="16026485"/>
          <a:ext cx="889000" cy="1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701" name="フローチャート : 判断 700"/>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2" name="テキスト ボックス 701"/>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138925</xdr:rowOff>
    </xdr:from>
    <xdr:to>
      <xdr:col>21</xdr:col>
      <xdr:colOff>161925</xdr:colOff>
      <xdr:row>93</xdr:row>
      <xdr:rowOff>81635</xdr:rowOff>
    </xdr:to>
    <xdr:cxnSp macro="">
      <xdr:nvCxnSpPr>
        <xdr:cNvPr id="703" name="直線コネクタ 702"/>
        <xdr:cNvCxnSpPr/>
      </xdr:nvCxnSpPr>
      <xdr:spPr>
        <a:xfrm>
          <a:off x="13703300" y="15740875"/>
          <a:ext cx="889000" cy="2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4" name="フローチャート : 判断 703"/>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5" name="テキスト ボックス 704"/>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138925</xdr:rowOff>
    </xdr:from>
    <xdr:to>
      <xdr:col>19</xdr:col>
      <xdr:colOff>644525</xdr:colOff>
      <xdr:row>95</xdr:row>
      <xdr:rowOff>73609</xdr:rowOff>
    </xdr:to>
    <xdr:cxnSp macro="">
      <xdr:nvCxnSpPr>
        <xdr:cNvPr id="706" name="直線コネクタ 705"/>
        <xdr:cNvCxnSpPr/>
      </xdr:nvCxnSpPr>
      <xdr:spPr>
        <a:xfrm flipV="1">
          <a:off x="12814300" y="15740875"/>
          <a:ext cx="889000" cy="6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7" name="フローチャート : 判断 706"/>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96614</xdr:rowOff>
    </xdr:from>
    <xdr:ext cx="534377" cy="259045"/>
    <xdr:sp macro="" textlink="">
      <xdr:nvSpPr>
        <xdr:cNvPr id="708" name="テキスト ボックス 707"/>
        <xdr:cNvSpPr txBox="1"/>
      </xdr:nvSpPr>
      <xdr:spPr>
        <a:xfrm>
          <a:off x="13436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9" name="フローチャート : 判断 708"/>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10" name="テキスト ボックス 709"/>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164681</xdr:rowOff>
    </xdr:from>
    <xdr:to>
      <xdr:col>23</xdr:col>
      <xdr:colOff>568325</xdr:colOff>
      <xdr:row>94</xdr:row>
      <xdr:rowOff>94831</xdr:rowOff>
    </xdr:to>
    <xdr:sp macro="" textlink="">
      <xdr:nvSpPr>
        <xdr:cNvPr id="716" name="円/楕円 715"/>
        <xdr:cNvSpPr/>
      </xdr:nvSpPr>
      <xdr:spPr>
        <a:xfrm>
          <a:off x="16268700" y="161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16108</xdr:rowOff>
    </xdr:from>
    <xdr:ext cx="534377" cy="259045"/>
    <xdr:sp macro="" textlink="">
      <xdr:nvSpPr>
        <xdr:cNvPr id="717" name="公債費該当値テキスト"/>
        <xdr:cNvSpPr txBox="1"/>
      </xdr:nvSpPr>
      <xdr:spPr>
        <a:xfrm>
          <a:off x="16370300" y="159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97,533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139509</xdr:rowOff>
    </xdr:from>
    <xdr:to>
      <xdr:col>22</xdr:col>
      <xdr:colOff>415925</xdr:colOff>
      <xdr:row>94</xdr:row>
      <xdr:rowOff>69659</xdr:rowOff>
    </xdr:to>
    <xdr:sp macro="" textlink="">
      <xdr:nvSpPr>
        <xdr:cNvPr id="718" name="円/楕円 717"/>
        <xdr:cNvSpPr/>
      </xdr:nvSpPr>
      <xdr:spPr>
        <a:xfrm>
          <a:off x="15430500" y="160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86186</xdr:rowOff>
    </xdr:from>
    <xdr:ext cx="534377" cy="259045"/>
    <xdr:sp macro="" textlink="">
      <xdr:nvSpPr>
        <xdr:cNvPr id="719" name="テキスト ボックス 718"/>
        <xdr:cNvSpPr txBox="1"/>
      </xdr:nvSpPr>
      <xdr:spPr>
        <a:xfrm>
          <a:off x="15214111" y="158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30835</xdr:rowOff>
    </xdr:from>
    <xdr:to>
      <xdr:col>21</xdr:col>
      <xdr:colOff>212725</xdr:colOff>
      <xdr:row>93</xdr:row>
      <xdr:rowOff>132435</xdr:rowOff>
    </xdr:to>
    <xdr:sp macro="" textlink="">
      <xdr:nvSpPr>
        <xdr:cNvPr id="720" name="円/楕円 719"/>
        <xdr:cNvSpPr/>
      </xdr:nvSpPr>
      <xdr:spPr>
        <a:xfrm>
          <a:off x="14541500" y="159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148962</xdr:rowOff>
    </xdr:from>
    <xdr:ext cx="599010" cy="259045"/>
    <xdr:sp macro="" textlink="">
      <xdr:nvSpPr>
        <xdr:cNvPr id="721" name="テキスト ボックス 720"/>
        <xdr:cNvSpPr txBox="1"/>
      </xdr:nvSpPr>
      <xdr:spPr>
        <a:xfrm>
          <a:off x="14292794" y="1575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108,072</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88125</xdr:rowOff>
    </xdr:from>
    <xdr:to>
      <xdr:col>20</xdr:col>
      <xdr:colOff>9525</xdr:colOff>
      <xdr:row>92</xdr:row>
      <xdr:rowOff>18275</xdr:rowOff>
    </xdr:to>
    <xdr:sp macro="" textlink="">
      <xdr:nvSpPr>
        <xdr:cNvPr id="722" name="円/楕円 721"/>
        <xdr:cNvSpPr/>
      </xdr:nvSpPr>
      <xdr:spPr>
        <a:xfrm>
          <a:off x="13652500" y="156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34802</xdr:rowOff>
    </xdr:from>
    <xdr:ext cx="599010" cy="259045"/>
    <xdr:sp macro="" textlink="">
      <xdr:nvSpPr>
        <xdr:cNvPr id="723" name="テキスト ボックス 722"/>
        <xdr:cNvSpPr txBox="1"/>
      </xdr:nvSpPr>
      <xdr:spPr>
        <a:xfrm>
          <a:off x="13403794" y="1546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22809</xdr:rowOff>
    </xdr:from>
    <xdr:to>
      <xdr:col>18</xdr:col>
      <xdr:colOff>492125</xdr:colOff>
      <xdr:row>95</xdr:row>
      <xdr:rowOff>124409</xdr:rowOff>
    </xdr:to>
    <xdr:sp macro="" textlink="">
      <xdr:nvSpPr>
        <xdr:cNvPr id="724" name="円/楕円 723"/>
        <xdr:cNvSpPr/>
      </xdr:nvSpPr>
      <xdr:spPr>
        <a:xfrm>
          <a:off x="12763500" y="163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115536</xdr:rowOff>
    </xdr:from>
    <xdr:ext cx="534377" cy="259045"/>
    <xdr:sp macro="" textlink="">
      <xdr:nvSpPr>
        <xdr:cNvPr id="725" name="テキスト ボックス 724"/>
        <xdr:cNvSpPr txBox="1"/>
      </xdr:nvSpPr>
      <xdr:spPr>
        <a:xfrm>
          <a:off x="12547111" y="164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9" name="直線コネクタ 748"/>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2"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3" name="直線コネクタ 752"/>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5"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6" name="フローチャート : 判断 755"/>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55880</xdr:rowOff>
    </xdr:from>
    <xdr:to>
      <xdr:col>31</xdr:col>
      <xdr:colOff>34925</xdr:colOff>
      <xdr:row>39</xdr:row>
      <xdr:rowOff>44450</xdr:rowOff>
    </xdr:to>
    <xdr:cxnSp macro="">
      <xdr:nvCxnSpPr>
        <xdr:cNvPr id="757" name="直線コネクタ 756"/>
        <xdr:cNvCxnSpPr/>
      </xdr:nvCxnSpPr>
      <xdr:spPr>
        <a:xfrm>
          <a:off x="20434300" y="588518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8" name="フローチャート : 判断 757"/>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9" name="テキスト ボックス 758"/>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55880</xdr:rowOff>
    </xdr:from>
    <xdr:to>
      <xdr:col>29</xdr:col>
      <xdr:colOff>517525</xdr:colOff>
      <xdr:row>39</xdr:row>
      <xdr:rowOff>44450</xdr:rowOff>
    </xdr:to>
    <xdr:cxnSp macro="">
      <xdr:nvCxnSpPr>
        <xdr:cNvPr id="760" name="直線コネクタ 759"/>
        <xdr:cNvCxnSpPr/>
      </xdr:nvCxnSpPr>
      <xdr:spPr>
        <a:xfrm flipV="1">
          <a:off x="19545300" y="588518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61" name="フローチャート : 判断 760"/>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17797</xdr:rowOff>
    </xdr:from>
    <xdr:ext cx="378565" cy="259045"/>
    <xdr:sp macro="" textlink="">
      <xdr:nvSpPr>
        <xdr:cNvPr id="762" name="テキスト ボックス 761"/>
        <xdr:cNvSpPr txBox="1"/>
      </xdr:nvSpPr>
      <xdr:spPr>
        <a:xfrm>
          <a:off x="20245017" y="618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4" name="フローチャート : 判断 763"/>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5" name="テキスト ボックス 764"/>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6" name="フローチャート : 判断 765"/>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7" name="テキスト ボックス 766"/>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4"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5080</xdr:rowOff>
    </xdr:from>
    <xdr:to>
      <xdr:col>29</xdr:col>
      <xdr:colOff>568325</xdr:colOff>
      <xdr:row>34</xdr:row>
      <xdr:rowOff>106680</xdr:rowOff>
    </xdr:to>
    <xdr:sp macro="" textlink="">
      <xdr:nvSpPr>
        <xdr:cNvPr id="777" name="円/楕円 776"/>
        <xdr:cNvSpPr/>
      </xdr:nvSpPr>
      <xdr:spPr>
        <a:xfrm>
          <a:off x="20383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123207</xdr:rowOff>
    </xdr:from>
    <xdr:ext cx="378565" cy="259045"/>
    <xdr:sp macro="" textlink="">
      <xdr:nvSpPr>
        <xdr:cNvPr id="778" name="テキスト ボックス 777"/>
        <xdr:cNvSpPr txBox="1"/>
      </xdr:nvSpPr>
      <xdr:spPr>
        <a:xfrm>
          <a:off x="20245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主な構成項目である</a:t>
          </a:r>
          <a:r>
            <a:rPr kumimoji="1" lang="ja-JP" altLang="en-US" sz="1300">
              <a:solidFill>
                <a:schemeClr val="dk1"/>
              </a:solidFill>
              <a:effectLst/>
              <a:latin typeface="+mn-lt"/>
              <a:ea typeface="+mn-ea"/>
              <a:cs typeface="+mn-cs"/>
            </a:rPr>
            <a:t>土木</a:t>
          </a:r>
          <a:r>
            <a:rPr kumimoji="1" lang="ja-JP" altLang="ja-JP" sz="1300">
              <a:solidFill>
                <a:schemeClr val="dk1"/>
              </a:solidFill>
              <a:effectLst/>
              <a:latin typeface="+mn-lt"/>
              <a:ea typeface="+mn-ea"/>
              <a:cs typeface="+mn-cs"/>
            </a:rPr>
            <a:t>費は、住民一人当たり</a:t>
          </a:r>
          <a:r>
            <a:rPr kumimoji="1" lang="ja-JP" altLang="en-US" sz="1300">
              <a:solidFill>
                <a:schemeClr val="dk1"/>
              </a:solidFill>
              <a:effectLst/>
              <a:latin typeface="+mn-lt"/>
              <a:ea typeface="+mn-ea"/>
              <a:cs typeface="+mn-cs"/>
            </a:rPr>
            <a:t>１００，９６２</a:t>
          </a:r>
          <a:r>
            <a:rPr kumimoji="1" lang="ja-JP" altLang="ja-JP" sz="1300">
              <a:solidFill>
                <a:schemeClr val="dk1"/>
              </a:solidFill>
              <a:effectLst/>
              <a:latin typeface="+mn-lt"/>
              <a:ea typeface="+mn-ea"/>
              <a:cs typeface="+mn-cs"/>
            </a:rPr>
            <a:t>円となっており、類似団体平均と比較しても</a:t>
          </a:r>
          <a:r>
            <a:rPr kumimoji="1" lang="ja-JP" altLang="en-US" sz="1300">
              <a:solidFill>
                <a:schemeClr val="dk1"/>
              </a:solidFill>
              <a:effectLst/>
              <a:latin typeface="+mn-lt"/>
              <a:ea typeface="+mn-ea"/>
              <a:cs typeface="+mn-cs"/>
            </a:rPr>
            <a:t>４２，０６６</a:t>
          </a:r>
          <a:r>
            <a:rPr kumimoji="1" lang="ja-JP" altLang="ja-JP" sz="1300">
              <a:solidFill>
                <a:schemeClr val="dk1"/>
              </a:solidFill>
              <a:effectLst/>
              <a:latin typeface="+mn-lt"/>
              <a:ea typeface="+mn-ea"/>
              <a:cs typeface="+mn-cs"/>
            </a:rPr>
            <a:t>円上回っている。</a:t>
          </a:r>
          <a:endParaRPr lang="ja-JP" altLang="ja-JP" sz="1300">
            <a:effectLst/>
          </a:endParaRPr>
        </a:p>
        <a:p>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決算額全体で見ると、河川改修事業及び都市再生事業</a:t>
          </a:r>
          <a:r>
            <a:rPr kumimoji="1" lang="ja-JP" altLang="ja-JP" sz="1300">
              <a:solidFill>
                <a:schemeClr val="dk1"/>
              </a:solidFill>
              <a:effectLst/>
              <a:latin typeface="+mn-lt"/>
              <a:ea typeface="+mn-ea"/>
              <a:cs typeface="+mn-cs"/>
            </a:rPr>
            <a:t>に伴う</a:t>
          </a:r>
          <a:r>
            <a:rPr kumimoji="1" lang="ja-JP" altLang="en-US" sz="1300">
              <a:solidFill>
                <a:schemeClr val="dk1"/>
              </a:solidFill>
              <a:effectLst/>
              <a:latin typeface="+mn-lt"/>
              <a:ea typeface="+mn-ea"/>
              <a:cs typeface="+mn-cs"/>
            </a:rPr>
            <a:t>経費が増大</a:t>
          </a:r>
          <a:r>
            <a:rPr kumimoji="1" lang="ja-JP" altLang="ja-JP" sz="1300">
              <a:solidFill>
                <a:schemeClr val="dk1"/>
              </a:solidFill>
              <a:effectLst/>
              <a:latin typeface="+mn-lt"/>
              <a:ea typeface="+mn-ea"/>
              <a:cs typeface="+mn-cs"/>
            </a:rPr>
            <a:t>した事が大きな要因となり対前年度比は</a:t>
          </a:r>
          <a:r>
            <a:rPr kumimoji="1" lang="ja-JP" altLang="en-US" sz="1300">
              <a:solidFill>
                <a:schemeClr val="dk1"/>
              </a:solidFill>
              <a:effectLst/>
              <a:latin typeface="+mn-lt"/>
              <a:ea typeface="+mn-ea"/>
              <a:cs typeface="+mn-cs"/>
            </a:rPr>
            <a:t>１０，１３５</a:t>
          </a:r>
          <a:r>
            <a:rPr kumimoji="1" lang="ja-JP" altLang="ja-JP" sz="1300">
              <a:solidFill>
                <a:schemeClr val="dk1"/>
              </a:solidFill>
              <a:effectLst/>
              <a:latin typeface="+mn-lt"/>
              <a:ea typeface="+mn-ea"/>
              <a:cs typeface="+mn-cs"/>
            </a:rPr>
            <a:t>円と減少したが、依然一人当たりのコストが高い状況となっている。</a:t>
          </a:r>
          <a:endParaRPr lang="ja-JP" altLang="ja-JP" sz="1300">
            <a:effectLst/>
          </a:endParaRPr>
        </a:p>
        <a:p>
          <a:r>
            <a:rPr kumimoji="1" lang="ja-JP" altLang="ja-JP" sz="1300">
              <a:solidFill>
                <a:schemeClr val="dk1"/>
              </a:solidFill>
              <a:effectLst/>
              <a:latin typeface="+mn-lt"/>
              <a:ea typeface="+mn-ea"/>
              <a:cs typeface="+mn-cs"/>
            </a:rPr>
            <a:t>今後は、事業の取捨選択を徹底することにより投資的事業の縮減を図っていくこととしている。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財政調整基金残高は、標準財政規模比で</a:t>
          </a:r>
          <a:r>
            <a:rPr lang="ja-JP" altLang="en-US" sz="1100" b="0" i="0" baseline="0">
              <a:solidFill>
                <a:schemeClr val="dk1"/>
              </a:solidFill>
              <a:effectLst/>
              <a:latin typeface="+mn-lt"/>
              <a:ea typeface="+mn-ea"/>
              <a:cs typeface="+mn-cs"/>
            </a:rPr>
            <a:t>２．８３</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２４．７８</a:t>
          </a:r>
          <a:r>
            <a:rPr lang="ja-JP" altLang="ja-JP" sz="1100" b="0" i="0" baseline="0">
              <a:solidFill>
                <a:schemeClr val="dk1"/>
              </a:solidFill>
              <a:effectLst/>
              <a:latin typeface="+mn-lt"/>
              <a:ea typeface="+mn-ea"/>
              <a:cs typeface="+mn-cs"/>
            </a:rPr>
            <a:t>％である。これは、一定の基金残高を確保しつつ、予算積立や歳計剰余処分に係るものを財政調整基金及び減債基金に積立て、地方債の任意繰上償還の財源確保を図ったことによるものである。今後も、将来的に持続可能な健全財政の運営に向けてより一層の歳出削減を図り、基金残高の維持・確保に努める。</a:t>
          </a:r>
          <a:endParaRPr lang="ja-JP" altLang="ja-JP" sz="1400">
            <a:effectLst/>
          </a:endParaRPr>
        </a:p>
        <a:p>
          <a:pPr rtl="0"/>
          <a:r>
            <a:rPr lang="ja-JP" altLang="ja-JP" sz="1100" b="0" i="0" baseline="0">
              <a:solidFill>
                <a:schemeClr val="dk1"/>
              </a:solidFill>
              <a:effectLst/>
              <a:latin typeface="+mn-lt"/>
              <a:ea typeface="+mn-ea"/>
              <a:cs typeface="+mn-cs"/>
            </a:rPr>
            <a:t>　実質収支額は、毎年度１億円以上発生しているが、今後も同程度で推移するものと考えられる。これは、町税等の収入見込額を堅く見積もっていることによる決算剰余金と、不用額の発生による決算剰余金である。</a:t>
          </a:r>
          <a:endParaRPr lang="ja-JP" altLang="ja-JP" sz="1400">
            <a:effectLst/>
          </a:endParaRPr>
        </a:p>
        <a:p>
          <a:pPr rtl="0"/>
          <a:r>
            <a:rPr lang="ja-JP" altLang="ja-JP" sz="1100" b="0" i="0" baseline="0">
              <a:solidFill>
                <a:schemeClr val="dk1"/>
              </a:solidFill>
              <a:effectLst/>
              <a:latin typeface="+mn-lt"/>
              <a:ea typeface="+mn-ea"/>
              <a:cs typeface="+mn-cs"/>
            </a:rPr>
            <a:t>　実質単年度収支は、標準財政規模比で</a:t>
          </a:r>
          <a:r>
            <a:rPr lang="ja-JP" altLang="en-US" sz="1100" b="0" i="0" baseline="0">
              <a:solidFill>
                <a:schemeClr val="dk1"/>
              </a:solidFill>
              <a:effectLst/>
              <a:latin typeface="+mn-lt"/>
              <a:ea typeface="+mn-ea"/>
              <a:cs typeface="+mn-cs"/>
            </a:rPr>
            <a:t>７．１８</a:t>
          </a:r>
          <a:r>
            <a:rPr lang="ja-JP" altLang="ja-JP" sz="1100" b="0" i="0" baseline="0">
              <a:solidFill>
                <a:schemeClr val="dk1"/>
              </a:solidFill>
              <a:effectLst/>
              <a:latin typeface="+mn-lt"/>
              <a:ea typeface="+mn-ea"/>
              <a:cs typeface="+mn-cs"/>
            </a:rPr>
            <a:t>％となっており、金額で</a:t>
          </a:r>
          <a:r>
            <a:rPr lang="ja-JP" altLang="en-US" sz="1100" b="0" i="0" baseline="0">
              <a:solidFill>
                <a:schemeClr val="dk1"/>
              </a:solidFill>
              <a:effectLst/>
              <a:latin typeface="+mn-lt"/>
              <a:ea typeface="+mn-ea"/>
              <a:cs typeface="+mn-cs"/>
            </a:rPr>
            <a:t>５１２</a:t>
          </a:r>
          <a:r>
            <a:rPr lang="ja-JP" altLang="ja-JP" sz="1100" b="0" i="0" baseline="0">
              <a:solidFill>
                <a:schemeClr val="dk1"/>
              </a:solidFill>
              <a:effectLst/>
              <a:latin typeface="+mn-lt"/>
              <a:ea typeface="+mn-ea"/>
              <a:cs typeface="+mn-cs"/>
            </a:rPr>
            <a:t>百万円である。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標準財政規模に占める比率が５</a:t>
          </a:r>
          <a:r>
            <a:rPr lang="en-US"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６８</a:t>
          </a:r>
          <a:r>
            <a:rPr lang="ja-JP" altLang="ja-JP" sz="1400" b="0" i="0" baseline="0">
              <a:solidFill>
                <a:schemeClr val="dk1"/>
              </a:solidFill>
              <a:effectLst/>
              <a:latin typeface="+mn-lt"/>
              <a:ea typeface="+mn-ea"/>
              <a:cs typeface="+mn-cs"/>
            </a:rPr>
            <a:t>％で対前年度比</a:t>
          </a:r>
          <a:r>
            <a:rPr lang="ja-JP" altLang="en-US" sz="1400" b="0" i="0" baseline="0">
              <a:solidFill>
                <a:schemeClr val="dk1"/>
              </a:solidFill>
              <a:effectLst/>
              <a:latin typeface="+mn-lt"/>
              <a:ea typeface="+mn-ea"/>
              <a:cs typeface="+mn-cs"/>
            </a:rPr>
            <a:t>０．１８</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となっているが、すべての会計において実質収支額の黒字及び資金剰余額となっており、連結決算における実質収支額は黒字となっている。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主な構成割合は、一般会計が</a:t>
          </a:r>
          <a:r>
            <a:rPr lang="ja-JP" altLang="en-US" sz="1400" b="0" i="0" baseline="0">
              <a:solidFill>
                <a:schemeClr val="dk1"/>
              </a:solidFill>
              <a:effectLst/>
              <a:latin typeface="+mn-lt"/>
              <a:ea typeface="+mn-ea"/>
              <a:cs typeface="+mn-cs"/>
            </a:rPr>
            <a:t>２．５</a:t>
          </a:r>
          <a:r>
            <a:rPr lang="ja-JP" altLang="ja-JP" sz="1400" b="0" i="0" baseline="0">
              <a:solidFill>
                <a:schemeClr val="dk1"/>
              </a:solidFill>
              <a:effectLst/>
              <a:latin typeface="+mn-lt"/>
              <a:ea typeface="+mn-ea"/>
              <a:cs typeface="+mn-cs"/>
            </a:rPr>
            <a:t>％で最も多く、次に上水道事業会計１．</a:t>
          </a:r>
          <a:r>
            <a:rPr lang="ja-JP" altLang="en-US" sz="1400" b="0" i="0" baseline="0">
              <a:solidFill>
                <a:schemeClr val="dk1"/>
              </a:solidFill>
              <a:effectLst/>
              <a:latin typeface="+mn-lt"/>
              <a:ea typeface="+mn-ea"/>
              <a:cs typeface="+mn-cs"/>
            </a:rPr>
            <a:t>５５</a:t>
          </a:r>
          <a:r>
            <a:rPr lang="ja-JP" altLang="ja-JP" sz="1400" b="0" i="0" baseline="0">
              <a:solidFill>
                <a:schemeClr val="dk1"/>
              </a:solidFill>
              <a:effectLst/>
              <a:latin typeface="+mn-lt"/>
              <a:ea typeface="+mn-ea"/>
              <a:cs typeface="+mn-cs"/>
            </a:rPr>
            <a:t>％、介護保険特別会計０．</a:t>
          </a:r>
          <a:r>
            <a:rPr lang="ja-JP" altLang="en-US" sz="1400" b="0" i="0" baseline="0">
              <a:solidFill>
                <a:schemeClr val="dk1"/>
              </a:solidFill>
              <a:effectLst/>
              <a:latin typeface="+mn-lt"/>
              <a:ea typeface="+mn-ea"/>
              <a:cs typeface="+mn-cs"/>
            </a:rPr>
            <a:t>８５</a:t>
          </a:r>
          <a:r>
            <a:rPr lang="ja-JP" altLang="ja-JP" sz="14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公共下水道事業及び農業集落排水事業については、赤字は発生していないものの一般会計からの繰入額が繰入基準額を大幅に上回っており、独立採算の原則に立ち返った料金の改定や加入率の向上に努め健全化を図る必要が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今後も、赤字決算とならないよう、歳入の確保に努めると</a:t>
          </a:r>
          <a:r>
            <a:rPr lang="ja-JP" altLang="en-US" sz="1400" b="0" i="0" baseline="0">
              <a:solidFill>
                <a:schemeClr val="dk1"/>
              </a:solidFill>
              <a:effectLst/>
              <a:latin typeface="+mn-lt"/>
              <a:ea typeface="+mn-ea"/>
              <a:cs typeface="+mn-cs"/>
            </a:rPr>
            <a:t>とも</a:t>
          </a:r>
          <a:r>
            <a:rPr lang="ja-JP" altLang="ja-JP" sz="1400" b="0" i="0" baseline="0">
              <a:solidFill>
                <a:schemeClr val="dk1"/>
              </a:solidFill>
              <a:effectLst/>
              <a:latin typeface="+mn-lt"/>
              <a:ea typeface="+mn-ea"/>
              <a:cs typeface="+mn-cs"/>
            </a:rPr>
            <a:t>に、歳出の削減に努める。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4"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12883447</v>
      </c>
      <c r="BO4" s="379"/>
      <c r="BP4" s="379"/>
      <c r="BQ4" s="379"/>
      <c r="BR4" s="379"/>
      <c r="BS4" s="379"/>
      <c r="BT4" s="379"/>
      <c r="BU4" s="380"/>
      <c r="BV4" s="378">
        <v>14083229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2.5</v>
      </c>
      <c r="CU4" s="385"/>
      <c r="CV4" s="385"/>
      <c r="CW4" s="385"/>
      <c r="CX4" s="385"/>
      <c r="CY4" s="385"/>
      <c r="CZ4" s="385"/>
      <c r="DA4" s="386"/>
      <c r="DB4" s="384">
        <v>2.7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12671845</v>
      </c>
      <c r="BO5" s="416"/>
      <c r="BP5" s="416"/>
      <c r="BQ5" s="416"/>
      <c r="BR5" s="416"/>
      <c r="BS5" s="416"/>
      <c r="BT5" s="416"/>
      <c r="BU5" s="417"/>
      <c r="BV5" s="415">
        <v>13818009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85.1</v>
      </c>
      <c r="CU5" s="413"/>
      <c r="CV5" s="413"/>
      <c r="CW5" s="413"/>
      <c r="CX5" s="413"/>
      <c r="CY5" s="413"/>
      <c r="CZ5" s="413"/>
      <c r="DA5" s="414"/>
      <c r="DB5" s="412">
        <v>86.3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211602</v>
      </c>
      <c r="BO6" s="416"/>
      <c r="BP6" s="416"/>
      <c r="BQ6" s="416"/>
      <c r="BR6" s="416"/>
      <c r="BS6" s="416"/>
      <c r="BT6" s="416"/>
      <c r="BU6" s="417"/>
      <c r="BV6" s="415">
        <v>265220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89.7</v>
      </c>
      <c r="CU6" s="453"/>
      <c r="CV6" s="453"/>
      <c r="CW6" s="453"/>
      <c r="CX6" s="453"/>
      <c r="CY6" s="453"/>
      <c r="CZ6" s="453"/>
      <c r="DA6" s="454"/>
      <c r="DB6" s="452">
        <v>91.4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32625</v>
      </c>
      <c r="BO7" s="416"/>
      <c r="BP7" s="416"/>
      <c r="BQ7" s="416"/>
      <c r="BR7" s="416"/>
      <c r="BS7" s="416"/>
      <c r="BT7" s="416"/>
      <c r="BU7" s="417"/>
      <c r="BV7" s="415">
        <v>73713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7131525</v>
      </c>
      <c r="CU7" s="416"/>
      <c r="CV7" s="416"/>
      <c r="CW7" s="416"/>
      <c r="CX7" s="416"/>
      <c r="CY7" s="416"/>
      <c r="CZ7" s="416"/>
      <c r="DA7" s="417"/>
      <c r="DB7" s="415">
        <v>7134886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178977</v>
      </c>
      <c r="BO8" s="416"/>
      <c r="BP8" s="416"/>
      <c r="BQ8" s="416"/>
      <c r="BR8" s="416"/>
      <c r="BS8" s="416"/>
      <c r="BT8" s="416"/>
      <c r="BU8" s="417"/>
      <c r="BV8" s="415">
        <v>191507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17955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-12530</v>
      </c>
      <c r="BO9" s="416"/>
      <c r="BP9" s="416"/>
      <c r="BQ9" s="416"/>
      <c r="BR9" s="416"/>
      <c r="BS9" s="416"/>
      <c r="BT9" s="416"/>
      <c r="BU9" s="417"/>
      <c r="BV9" s="415">
        <v>-30566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19.600000000000001</v>
      </c>
      <c r="CU9" s="413"/>
      <c r="CV9" s="413"/>
      <c r="CW9" s="413"/>
      <c r="CX9" s="413"/>
      <c r="CY9" s="413"/>
      <c r="CZ9" s="413"/>
      <c r="DA9" s="414"/>
      <c r="DB9" s="412">
        <v>19.3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19106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681785</v>
      </c>
      <c r="BO10" s="416"/>
      <c r="BP10" s="416"/>
      <c r="BQ10" s="416"/>
      <c r="BR10" s="416"/>
      <c r="BS10" s="416"/>
      <c r="BT10" s="416"/>
      <c r="BU10" s="417"/>
      <c r="BV10" s="415">
        <v>452957</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v>323922</v>
      </c>
      <c r="BO11" s="416"/>
      <c r="BP11" s="416"/>
      <c r="BQ11" s="416"/>
      <c r="BR11" s="416"/>
      <c r="BS11" s="416"/>
      <c r="BT11" s="416"/>
      <c r="BU11" s="417"/>
      <c r="BV11" s="415">
        <v>329065</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18550</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480793</v>
      </c>
      <c r="BO12" s="416"/>
      <c r="BP12" s="416"/>
      <c r="BQ12" s="416"/>
      <c r="BR12" s="416"/>
      <c r="BS12" s="416"/>
      <c r="BT12" s="416"/>
      <c r="BU12" s="417"/>
      <c r="BV12" s="415">
        <v>606420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18485</v>
      </c>
      <c r="S13" s="497"/>
      <c r="T13" s="497"/>
      <c r="U13" s="497"/>
      <c r="V13" s="498"/>
      <c r="W13" s="431" t="s">
        <v>119</v>
      </c>
      <c r="X13" s="432"/>
      <c r="Y13" s="432"/>
      <c r="Z13" s="432"/>
      <c r="AA13" s="432"/>
      <c r="AB13" s="422"/>
      <c r="AC13" s="466">
        <v>2503</v>
      </c>
      <c r="AD13" s="467"/>
      <c r="AE13" s="467"/>
      <c r="AF13" s="467"/>
      <c r="AG13" s="506"/>
      <c r="AH13" s="466">
        <v>2714</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512384</v>
      </c>
      <c r="BO13" s="416"/>
      <c r="BP13" s="416"/>
      <c r="BQ13" s="416"/>
      <c r="BR13" s="416"/>
      <c r="BS13" s="416"/>
      <c r="BT13" s="416"/>
      <c r="BU13" s="417"/>
      <c r="BV13" s="415">
        <v>145036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10.4</v>
      </c>
      <c r="CU13" s="413"/>
      <c r="CV13" s="413"/>
      <c r="CW13" s="413"/>
      <c r="CX13" s="413"/>
      <c r="CY13" s="413"/>
      <c r="CZ13" s="413"/>
      <c r="DA13" s="414"/>
      <c r="DB13" s="412">
        <v>11.5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18833</v>
      </c>
      <c r="S14" s="497"/>
      <c r="T14" s="497"/>
      <c r="U14" s="497"/>
      <c r="V14" s="498"/>
      <c r="W14" s="405"/>
      <c r="X14" s="406"/>
      <c r="Y14" s="406"/>
      <c r="Z14" s="406"/>
      <c r="AA14" s="406"/>
      <c r="AB14" s="395"/>
      <c r="AC14" s="499">
        <v>26.8</v>
      </c>
      <c r="AD14" s="500"/>
      <c r="AE14" s="500"/>
      <c r="AF14" s="500"/>
      <c r="AG14" s="501"/>
      <c r="AH14" s="499">
        <v>27.1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89.1</v>
      </c>
      <c r="CU14" s="511"/>
      <c r="CV14" s="511"/>
      <c r="CW14" s="511"/>
      <c r="CX14" s="511"/>
      <c r="CY14" s="511"/>
      <c r="CZ14" s="511"/>
      <c r="DA14" s="512"/>
      <c r="DB14" s="510">
        <v>96.4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18765</v>
      </c>
      <c r="S15" s="497"/>
      <c r="T15" s="497"/>
      <c r="U15" s="497"/>
      <c r="V15" s="498"/>
      <c r="W15" s="431" t="s">
        <v>126</v>
      </c>
      <c r="X15" s="432"/>
      <c r="Y15" s="432"/>
      <c r="Z15" s="432"/>
      <c r="AA15" s="432"/>
      <c r="AB15" s="422"/>
      <c r="AC15" s="466">
        <v>2107</v>
      </c>
      <c r="AD15" s="467"/>
      <c r="AE15" s="467"/>
      <c r="AF15" s="467"/>
      <c r="AG15" s="506"/>
      <c r="AH15" s="466">
        <v>2412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1675655</v>
      </c>
      <c r="BO15" s="379"/>
      <c r="BP15" s="379"/>
      <c r="BQ15" s="379"/>
      <c r="BR15" s="379"/>
      <c r="BS15" s="379"/>
      <c r="BT15" s="379"/>
      <c r="BU15" s="380"/>
      <c r="BV15" s="378">
        <v>1613586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22.6</v>
      </c>
      <c r="AD16" s="500"/>
      <c r="AE16" s="500"/>
      <c r="AF16" s="500"/>
      <c r="AG16" s="501"/>
      <c r="AH16" s="499">
        <v>24.1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5954589</v>
      </c>
      <c r="BO16" s="416"/>
      <c r="BP16" s="416"/>
      <c r="BQ16" s="416"/>
      <c r="BR16" s="416"/>
      <c r="BS16" s="416"/>
      <c r="BT16" s="416"/>
      <c r="BU16" s="417"/>
      <c r="BV16" s="415">
        <v>5758563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4728</v>
      </c>
      <c r="AD17" s="467"/>
      <c r="AE17" s="467"/>
      <c r="AF17" s="467"/>
      <c r="AG17" s="506"/>
      <c r="AH17" s="466">
        <v>4880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2091767</v>
      </c>
      <c r="BO17" s="416"/>
      <c r="BP17" s="416"/>
      <c r="BQ17" s="416"/>
      <c r="BR17" s="416"/>
      <c r="BS17" s="416"/>
      <c r="BT17" s="416"/>
      <c r="BU17" s="417"/>
      <c r="BV17" s="415">
        <v>2036856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326.5</v>
      </c>
      <c r="M18" s="528"/>
      <c r="N18" s="528"/>
      <c r="O18" s="528"/>
      <c r="P18" s="528"/>
      <c r="Q18" s="528"/>
      <c r="R18" s="529"/>
      <c r="S18" s="529"/>
      <c r="T18" s="529"/>
      <c r="U18" s="529"/>
      <c r="V18" s="530"/>
      <c r="W18" s="433"/>
      <c r="X18" s="434"/>
      <c r="Y18" s="434"/>
      <c r="Z18" s="434"/>
      <c r="AA18" s="434"/>
      <c r="AB18" s="425"/>
      <c r="AC18" s="531">
        <v>50.6</v>
      </c>
      <c r="AD18" s="532"/>
      <c r="AE18" s="532"/>
      <c r="AF18" s="532"/>
      <c r="AG18" s="533"/>
      <c r="AH18" s="531">
        <v>48.8</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6186204</v>
      </c>
      <c r="BO18" s="416"/>
      <c r="BP18" s="416"/>
      <c r="BQ18" s="416"/>
      <c r="BR18" s="416"/>
      <c r="BS18" s="416"/>
      <c r="BT18" s="416"/>
      <c r="BU18" s="417"/>
      <c r="BV18" s="415">
        <v>6172763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55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9074439</v>
      </c>
      <c r="BO19" s="416"/>
      <c r="BP19" s="416"/>
      <c r="BQ19" s="416"/>
      <c r="BR19" s="416"/>
      <c r="BS19" s="416"/>
      <c r="BT19" s="416"/>
      <c r="BU19" s="417"/>
      <c r="BV19" s="415">
        <v>9577064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5974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12955915</v>
      </c>
      <c r="BO23" s="416"/>
      <c r="BP23" s="416"/>
      <c r="BQ23" s="416"/>
      <c r="BR23" s="416"/>
      <c r="BS23" s="416"/>
      <c r="BT23" s="416"/>
      <c r="BU23" s="417"/>
      <c r="BV23" s="415">
        <v>13642570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6290</v>
      </c>
      <c r="R24" s="467"/>
      <c r="S24" s="467"/>
      <c r="T24" s="467"/>
      <c r="U24" s="467"/>
      <c r="V24" s="506"/>
      <c r="W24" s="561"/>
      <c r="X24" s="549"/>
      <c r="Y24" s="550"/>
      <c r="Z24" s="465" t="s">
        <v>149</v>
      </c>
      <c r="AA24" s="445"/>
      <c r="AB24" s="445"/>
      <c r="AC24" s="445"/>
      <c r="AD24" s="445"/>
      <c r="AE24" s="445"/>
      <c r="AF24" s="445"/>
      <c r="AG24" s="446"/>
      <c r="AH24" s="466">
        <v>155</v>
      </c>
      <c r="AI24" s="467"/>
      <c r="AJ24" s="467"/>
      <c r="AK24" s="467"/>
      <c r="AL24" s="506"/>
      <c r="AM24" s="466">
        <v>482515</v>
      </c>
      <c r="AN24" s="467"/>
      <c r="AO24" s="467"/>
      <c r="AP24" s="467"/>
      <c r="AQ24" s="467"/>
      <c r="AR24" s="506"/>
      <c r="AS24" s="466">
        <v>3113</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8469811</v>
      </c>
      <c r="BO24" s="416"/>
      <c r="BP24" s="416"/>
      <c r="BQ24" s="416"/>
      <c r="BR24" s="416"/>
      <c r="BS24" s="416"/>
      <c r="BT24" s="416"/>
      <c r="BU24" s="417"/>
      <c r="BV24" s="415">
        <v>8273637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5180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248604</v>
      </c>
      <c r="BO25" s="379"/>
      <c r="BP25" s="379"/>
      <c r="BQ25" s="379"/>
      <c r="BR25" s="379"/>
      <c r="BS25" s="379"/>
      <c r="BT25" s="379"/>
      <c r="BU25" s="380"/>
      <c r="BV25" s="378">
        <v>1075896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4660</v>
      </c>
      <c r="R26" s="467"/>
      <c r="S26" s="467"/>
      <c r="T26" s="467"/>
      <c r="U26" s="467"/>
      <c r="V26" s="506"/>
      <c r="W26" s="561"/>
      <c r="X26" s="549"/>
      <c r="Y26" s="550"/>
      <c r="Z26" s="465" t="s">
        <v>155</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2870</v>
      </c>
      <c r="R27" s="467"/>
      <c r="S27" s="467"/>
      <c r="T27" s="467"/>
      <c r="U27" s="467"/>
      <c r="V27" s="506"/>
      <c r="W27" s="561"/>
      <c r="X27" s="549"/>
      <c r="Y27" s="550"/>
      <c r="Z27" s="465" t="s">
        <v>158</v>
      </c>
      <c r="AA27" s="445"/>
      <c r="AB27" s="445"/>
      <c r="AC27" s="445"/>
      <c r="AD27" s="445"/>
      <c r="AE27" s="445"/>
      <c r="AF27" s="445"/>
      <c r="AG27" s="446"/>
      <c r="AH27" s="466">
        <v>1</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245288</v>
      </c>
      <c r="BO27" s="585"/>
      <c r="BP27" s="585"/>
      <c r="BQ27" s="585"/>
      <c r="BR27" s="585"/>
      <c r="BS27" s="585"/>
      <c r="BT27" s="585"/>
      <c r="BU27" s="586"/>
      <c r="BV27" s="584">
        <v>245278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2330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1767388</v>
      </c>
      <c r="BO28" s="379"/>
      <c r="BP28" s="379"/>
      <c r="BQ28" s="379"/>
      <c r="BR28" s="379"/>
      <c r="BS28" s="379"/>
      <c r="BT28" s="379"/>
      <c r="BU28" s="380"/>
      <c r="BV28" s="378">
        <v>1566396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2250</v>
      </c>
      <c r="R29" s="467"/>
      <c r="S29" s="467"/>
      <c r="T29" s="467"/>
      <c r="U29" s="467"/>
      <c r="V29" s="506"/>
      <c r="W29" s="562"/>
      <c r="X29" s="563"/>
      <c r="Y29" s="564"/>
      <c r="Z29" s="465" t="s">
        <v>166</v>
      </c>
      <c r="AA29" s="445"/>
      <c r="AB29" s="445"/>
      <c r="AC29" s="445"/>
      <c r="AD29" s="445"/>
      <c r="AE29" s="445"/>
      <c r="AF29" s="445"/>
      <c r="AG29" s="446"/>
      <c r="AH29" s="466">
        <v>156</v>
      </c>
      <c r="AI29" s="467"/>
      <c r="AJ29" s="467"/>
      <c r="AK29" s="467"/>
      <c r="AL29" s="506"/>
      <c r="AM29" s="466">
        <v>484902</v>
      </c>
      <c r="AN29" s="467"/>
      <c r="AO29" s="467"/>
      <c r="AP29" s="467"/>
      <c r="AQ29" s="467"/>
      <c r="AR29" s="506"/>
      <c r="AS29" s="466">
        <v>3108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314899</v>
      </c>
      <c r="BO29" s="416"/>
      <c r="BP29" s="416"/>
      <c r="BQ29" s="416"/>
      <c r="BR29" s="416"/>
      <c r="BS29" s="416"/>
      <c r="BT29" s="416"/>
      <c r="BU29" s="417"/>
      <c r="BV29" s="415">
        <v>315199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1517023</v>
      </c>
      <c r="BO30" s="585"/>
      <c r="BP30" s="585"/>
      <c r="BQ30" s="585"/>
      <c r="BR30" s="585"/>
      <c r="BS30" s="585"/>
      <c r="BT30" s="585"/>
      <c r="BU30" s="586"/>
      <c r="BV30" s="584">
        <v>1490815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東北町国民健康保険事業特別会計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東北町上水道事業会計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東北町簡易水道事業特別会計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中部上北広域事業組合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東北町土地開発公社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東北町介護保険特別会計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東北町公共下水道事業特別会計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中部上北広域事業組合（病院事業会計）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株式会社おがわら湖</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東北町後期高齢者医療特別会計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東北町農業集落排水事業特別会計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上北地方教育・福祉事務組合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東北町介護サービス事業特別会計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十和田地区食肉処理事務組合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青森県市町村総合事務組合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青森県市町村職員退職手当組合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青森県交通災害共済組合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青森県後期高齢者医療広域連合（一般会計）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青森県後期高齢者医療広域連合（後期高齢者医療特別会計）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1.82</v>
      </c>
      <c r="G34" s="33">
        <v>2.02</v>
      </c>
      <c r="H34" s="33">
        <v>3.09</v>
      </c>
      <c r="I34" s="33">
        <v>2.68</v>
      </c>
      <c r="J34" s="34">
        <v>2.5</v>
      </c>
      <c r="K34" s="22"/>
      <c r="L34" s="22"/>
      <c r="M34" s="22"/>
      <c r="N34" s="22"/>
      <c r="O34" s="22"/>
      <c r="P34" s="22"/>
    </row>
    <row r="35" spans="1:16" ht="39" customHeight="1">
      <c r="A35" s="22"/>
      <c r="B35" s="35"/>
      <c r="C35" s="1175" t="s">
        <v>526</v>
      </c>
      <c r="D35" s="1176"/>
      <c r="E35" s="1177"/>
      <c r="F35" s="36">
        <v>2.58</v>
      </c>
      <c r="G35" s="37">
        <v>2.5499999999999998</v>
      </c>
      <c r="H35" s="37">
        <v>1.9</v>
      </c>
      <c r="I35" s="37">
        <v>1.72</v>
      </c>
      <c r="J35" s="38">
        <v>1.55</v>
      </c>
      <c r="K35" s="22"/>
      <c r="L35" s="22"/>
      <c r="M35" s="22"/>
      <c r="N35" s="22"/>
      <c r="O35" s="22"/>
      <c r="P35" s="22"/>
    </row>
    <row r="36" spans="1:16" ht="39" customHeight="1">
      <c r="A36" s="22"/>
      <c r="B36" s="35"/>
      <c r="C36" s="1175" t="s">
        <v>527</v>
      </c>
      <c r="D36" s="1176"/>
      <c r="E36" s="1177"/>
      <c r="F36" s="36">
        <v>0.77</v>
      </c>
      <c r="G36" s="37">
        <v>1.24</v>
      </c>
      <c r="H36" s="37">
        <v>0.61</v>
      </c>
      <c r="I36" s="37">
        <v>0.76</v>
      </c>
      <c r="J36" s="38">
        <v>0.85</v>
      </c>
      <c r="K36" s="22"/>
      <c r="L36" s="22"/>
      <c r="M36" s="22"/>
      <c r="N36" s="22"/>
      <c r="O36" s="22"/>
      <c r="P36" s="22"/>
    </row>
    <row r="37" spans="1:16" ht="39" customHeight="1">
      <c r="A37" s="22"/>
      <c r="B37" s="35"/>
      <c r="C37" s="1175" t="s">
        <v>528</v>
      </c>
      <c r="D37" s="1176"/>
      <c r="E37" s="1177"/>
      <c r="F37" s="36">
        <v>1.35</v>
      </c>
      <c r="G37" s="37">
        <v>0.96</v>
      </c>
      <c r="H37" s="37">
        <v>0.32</v>
      </c>
      <c r="I37" s="37">
        <v>0.22</v>
      </c>
      <c r="J37" s="38">
        <v>0.56999999999999995</v>
      </c>
      <c r="K37" s="22"/>
      <c r="L37" s="22"/>
      <c r="M37" s="22"/>
      <c r="N37" s="22"/>
      <c r="O37" s="22"/>
      <c r="P37" s="22"/>
    </row>
    <row r="38" spans="1:16" ht="39" customHeight="1">
      <c r="A38" s="22"/>
      <c r="B38" s="35"/>
      <c r="C38" s="1175" t="s">
        <v>529</v>
      </c>
      <c r="D38" s="1176"/>
      <c r="E38" s="1177"/>
      <c r="F38" s="36">
        <v>0.08</v>
      </c>
      <c r="G38" s="37">
        <v>0.04</v>
      </c>
      <c r="H38" s="37">
        <v>0.08</v>
      </c>
      <c r="I38" s="37">
        <v>0.03</v>
      </c>
      <c r="J38" s="38">
        <v>0.09</v>
      </c>
      <c r="K38" s="22"/>
      <c r="L38" s="22"/>
      <c r="M38" s="22"/>
      <c r="N38" s="22"/>
      <c r="O38" s="22"/>
      <c r="P38" s="22"/>
    </row>
    <row r="39" spans="1:16" ht="39" customHeight="1">
      <c r="A39" s="22"/>
      <c r="B39" s="35"/>
      <c r="C39" s="1175" t="s">
        <v>530</v>
      </c>
      <c r="D39" s="1176"/>
      <c r="E39" s="1177"/>
      <c r="F39" s="36">
        <v>0.05</v>
      </c>
      <c r="G39" s="37">
        <v>0.04</v>
      </c>
      <c r="H39" s="37">
        <v>0.09</v>
      </c>
      <c r="I39" s="37">
        <v>7.0000000000000007E-2</v>
      </c>
      <c r="J39" s="38">
        <v>7.0000000000000007E-2</v>
      </c>
      <c r="K39" s="22"/>
      <c r="L39" s="22"/>
      <c r="M39" s="22"/>
      <c r="N39" s="22"/>
      <c r="O39" s="22"/>
      <c r="P39" s="22"/>
    </row>
    <row r="40" spans="1:16" ht="39" customHeight="1">
      <c r="A40" s="22"/>
      <c r="B40" s="35"/>
      <c r="C40" s="1175" t="s">
        <v>531</v>
      </c>
      <c r="D40" s="1176"/>
      <c r="E40" s="1177"/>
      <c r="F40" s="36">
        <v>0.02</v>
      </c>
      <c r="G40" s="37">
        <v>0</v>
      </c>
      <c r="H40" s="37">
        <v>0.01</v>
      </c>
      <c r="I40" s="37">
        <v>0.01</v>
      </c>
      <c r="J40" s="38">
        <v>0.03</v>
      </c>
      <c r="K40" s="22"/>
      <c r="L40" s="22"/>
      <c r="M40" s="22"/>
      <c r="N40" s="22"/>
      <c r="O40" s="22"/>
      <c r="P40" s="22"/>
    </row>
    <row r="41" spans="1:16" ht="39" customHeight="1">
      <c r="A41" s="22"/>
      <c r="B41" s="35"/>
      <c r="C41" s="1175" t="s">
        <v>532</v>
      </c>
      <c r="D41" s="1176"/>
      <c r="E41" s="1177"/>
      <c r="F41" s="36">
        <v>0.02</v>
      </c>
      <c r="G41" s="37">
        <v>0.01</v>
      </c>
      <c r="H41" s="37">
        <v>0.01</v>
      </c>
      <c r="I41" s="37">
        <v>0.01</v>
      </c>
      <c r="J41" s="38">
        <v>0.02</v>
      </c>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1503</v>
      </c>
      <c r="L45" s="60">
        <v>1594</v>
      </c>
      <c r="M45" s="60">
        <v>1532</v>
      </c>
      <c r="N45" s="60">
        <v>1545</v>
      </c>
      <c r="O45" s="61">
        <v>1485</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259</v>
      </c>
      <c r="L48" s="64">
        <v>271</v>
      </c>
      <c r="M48" s="64">
        <v>288</v>
      </c>
      <c r="N48" s="64">
        <v>275</v>
      </c>
      <c r="O48" s="65">
        <v>303</v>
      </c>
      <c r="P48" s="48"/>
      <c r="Q48" s="48"/>
      <c r="R48" s="48"/>
      <c r="S48" s="48"/>
      <c r="T48" s="48"/>
      <c r="U48" s="48"/>
    </row>
    <row r="49" spans="1:21" ht="30.75" customHeight="1">
      <c r="A49" s="48"/>
      <c r="B49" s="1193"/>
      <c r="C49" s="1194"/>
      <c r="D49" s="62"/>
      <c r="E49" s="1185" t="s">
        <v>15</v>
      </c>
      <c r="F49" s="1185"/>
      <c r="G49" s="1185"/>
      <c r="H49" s="1185"/>
      <c r="I49" s="1185"/>
      <c r="J49" s="1186"/>
      <c r="K49" s="63">
        <v>86</v>
      </c>
      <c r="L49" s="64">
        <v>91</v>
      </c>
      <c r="M49" s="64">
        <v>105</v>
      </c>
      <c r="N49" s="64">
        <v>114</v>
      </c>
      <c r="O49" s="65">
        <v>90</v>
      </c>
      <c r="P49" s="48"/>
      <c r="Q49" s="48"/>
      <c r="R49" s="48"/>
      <c r="S49" s="48"/>
      <c r="T49" s="48"/>
      <c r="U49" s="48"/>
    </row>
    <row r="50" spans="1:21" ht="30.75" customHeight="1">
      <c r="A50" s="48"/>
      <c r="B50" s="1193"/>
      <c r="C50" s="1194"/>
      <c r="D50" s="62"/>
      <c r="E50" s="1185" t="s">
        <v>16</v>
      </c>
      <c r="F50" s="1185"/>
      <c r="G50" s="1185"/>
      <c r="H50" s="1185"/>
      <c r="I50" s="1185"/>
      <c r="J50" s="1186"/>
      <c r="K50" s="63">
        <v>6</v>
      </c>
      <c r="L50" s="64">
        <v>5</v>
      </c>
      <c r="M50" s="64">
        <v>5</v>
      </c>
      <c r="N50" s="64">
        <v>5</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1061</v>
      </c>
      <c r="L52" s="64">
        <v>1203</v>
      </c>
      <c r="M52" s="64">
        <v>1247</v>
      </c>
      <c r="N52" s="64">
        <v>1344</v>
      </c>
      <c r="O52" s="65">
        <v>1318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793</v>
      </c>
      <c r="L53" s="69">
        <v>758</v>
      </c>
      <c r="M53" s="69">
        <v>683</v>
      </c>
      <c r="N53" s="69">
        <v>595</v>
      </c>
      <c r="O53" s="70">
        <v>561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15585</v>
      </c>
      <c r="J41" s="83">
        <v>14378</v>
      </c>
      <c r="K41" s="83">
        <v>14028</v>
      </c>
      <c r="L41" s="83">
        <v>13643</v>
      </c>
      <c r="M41" s="84">
        <v>12956</v>
      </c>
    </row>
    <row r="42" spans="2:13" ht="27.75" customHeight="1">
      <c r="B42" s="1201"/>
      <c r="C42" s="1202"/>
      <c r="D42" s="85"/>
      <c r="E42" s="1207" t="s">
        <v>25</v>
      </c>
      <c r="F42" s="1207"/>
      <c r="G42" s="1207"/>
      <c r="H42" s="1208"/>
      <c r="I42" s="86">
        <v>2</v>
      </c>
      <c r="J42" s="87">
        <v>1</v>
      </c>
      <c r="K42" s="87">
        <v>0</v>
      </c>
      <c r="L42" s="87" t="s">
        <v>480</v>
      </c>
      <c r="M42" s="88" t="s">
        <v>480</v>
      </c>
    </row>
    <row r="43" spans="2:13" ht="27.75" customHeight="1">
      <c r="B43" s="1201"/>
      <c r="C43" s="1202"/>
      <c r="D43" s="85"/>
      <c r="E43" s="1207" t="s">
        <v>26</v>
      </c>
      <c r="F43" s="1207"/>
      <c r="G43" s="1207"/>
      <c r="H43" s="1208"/>
      <c r="I43" s="86">
        <v>5380</v>
      </c>
      <c r="J43" s="87">
        <v>5777</v>
      </c>
      <c r="K43" s="87">
        <v>6068</v>
      </c>
      <c r="L43" s="87">
        <v>5959</v>
      </c>
      <c r="M43" s="88">
        <v>6070</v>
      </c>
    </row>
    <row r="44" spans="2:13" ht="27.75" customHeight="1">
      <c r="B44" s="1201"/>
      <c r="C44" s="1202"/>
      <c r="D44" s="85"/>
      <c r="E44" s="1207" t="s">
        <v>27</v>
      </c>
      <c r="F44" s="1207"/>
      <c r="G44" s="1207"/>
      <c r="H44" s="1208"/>
      <c r="I44" s="86">
        <v>609</v>
      </c>
      <c r="J44" s="87">
        <v>588</v>
      </c>
      <c r="K44" s="87">
        <v>526</v>
      </c>
      <c r="L44" s="87">
        <v>463</v>
      </c>
      <c r="M44" s="88">
        <v>528</v>
      </c>
    </row>
    <row r="45" spans="2:13" ht="27.75" customHeight="1">
      <c r="B45" s="1201"/>
      <c r="C45" s="1202"/>
      <c r="D45" s="85"/>
      <c r="E45" s="1207" t="s">
        <v>28</v>
      </c>
      <c r="F45" s="1207"/>
      <c r="G45" s="1207"/>
      <c r="H45" s="1208"/>
      <c r="I45" s="86">
        <v>2236</v>
      </c>
      <c r="J45" s="87">
        <v>1850</v>
      </c>
      <c r="K45" s="87">
        <v>1626</v>
      </c>
      <c r="L45" s="87">
        <v>1491</v>
      </c>
      <c r="M45" s="88">
        <v>1634</v>
      </c>
    </row>
    <row r="46" spans="2:13" ht="27.75" customHeight="1">
      <c r="B46" s="1201"/>
      <c r="C46" s="1202"/>
      <c r="D46" s="85"/>
      <c r="E46" s="1207" t="s">
        <v>29</v>
      </c>
      <c r="F46" s="1207"/>
      <c r="G46" s="1207"/>
      <c r="H46" s="1208"/>
      <c r="I46" s="86" t="s">
        <v>480</v>
      </c>
      <c r="J46" s="87" t="s">
        <v>480</v>
      </c>
      <c r="K46" s="87" t="s">
        <v>480</v>
      </c>
      <c r="L46" s="87" t="s">
        <v>480</v>
      </c>
      <c r="M46" s="88" t="s">
        <v>480</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v>9</v>
      </c>
      <c r="M48" s="88">
        <v>4</v>
      </c>
    </row>
    <row r="49" spans="2:13" ht="27.75" customHeight="1">
      <c r="B49" s="1209" t="s">
        <v>32</v>
      </c>
      <c r="C49" s="1210"/>
      <c r="D49" s="89"/>
      <c r="E49" s="1207" t="s">
        <v>33</v>
      </c>
      <c r="F49" s="1207"/>
      <c r="G49" s="1207"/>
      <c r="H49" s="1208"/>
      <c r="I49" s="86">
        <v>2854</v>
      </c>
      <c r="J49" s="87">
        <v>2220</v>
      </c>
      <c r="K49" s="87">
        <v>2246</v>
      </c>
      <c r="L49" s="87">
        <v>2175</v>
      </c>
      <c r="M49" s="88">
        <v>2373</v>
      </c>
    </row>
    <row r="50" spans="2:13" ht="27.75" customHeight="1">
      <c r="B50" s="1201"/>
      <c r="C50" s="1202"/>
      <c r="D50" s="85"/>
      <c r="E50" s="1207" t="s">
        <v>34</v>
      </c>
      <c r="F50" s="1207"/>
      <c r="G50" s="1207"/>
      <c r="H50" s="1208"/>
      <c r="I50" s="86">
        <v>234</v>
      </c>
      <c r="J50" s="87">
        <v>205</v>
      </c>
      <c r="K50" s="87">
        <v>195</v>
      </c>
      <c r="L50" s="87">
        <v>179</v>
      </c>
      <c r="M50" s="88">
        <v>162</v>
      </c>
    </row>
    <row r="51" spans="2:13" ht="27.75" customHeight="1">
      <c r="B51" s="1203"/>
      <c r="C51" s="1204"/>
      <c r="D51" s="85"/>
      <c r="E51" s="1207" t="s">
        <v>35</v>
      </c>
      <c r="F51" s="1207"/>
      <c r="G51" s="1207"/>
      <c r="H51" s="1208"/>
      <c r="I51" s="86">
        <v>12924</v>
      </c>
      <c r="J51" s="87">
        <v>13559</v>
      </c>
      <c r="K51" s="87">
        <v>13640</v>
      </c>
      <c r="L51" s="87">
        <v>13606</v>
      </c>
      <c r="M51" s="88">
        <v>13448</v>
      </c>
    </row>
    <row r="52" spans="2:13" ht="27.75" customHeight="1" thickBot="1">
      <c r="B52" s="1211" t="s">
        <v>36</v>
      </c>
      <c r="C52" s="1212"/>
      <c r="D52" s="90"/>
      <c r="E52" s="1213" t="s">
        <v>37</v>
      </c>
      <c r="F52" s="1213"/>
      <c r="G52" s="1213"/>
      <c r="H52" s="1214"/>
      <c r="I52" s="91">
        <v>7799</v>
      </c>
      <c r="J52" s="92">
        <v>6611</v>
      </c>
      <c r="K52" s="92">
        <v>6168</v>
      </c>
      <c r="L52" s="92">
        <v>5605</v>
      </c>
      <c r="M52" s="93">
        <v>5210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I61" zoomScaleNormal="100" zoomScaleSheetLayoutView="55" workbookViewId="0">
      <selection activeCell="N73" sqref="N73:N74"/>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559</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559</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558</v>
      </c>
      <c r="C41" s="246"/>
      <c r="D41" s="246"/>
      <c r="E41" s="246"/>
      <c r="F41" s="246"/>
      <c r="G41" s="246"/>
      <c r="H41" s="246"/>
      <c r="I41" s="246"/>
      <c r="J41" s="246"/>
      <c r="K41" s="246"/>
      <c r="L41" s="246"/>
      <c r="M41" s="246"/>
      <c r="N41" s="246"/>
      <c r="O41" s="246"/>
      <c r="P41" s="247"/>
    </row>
    <row r="42" spans="2:17" ht="13.5">
      <c r="B42" s="248"/>
      <c r="C42" s="244"/>
      <c r="D42" s="244"/>
      <c r="E42" s="244"/>
      <c r="F42" s="244"/>
      <c r="G42" s="353" t="s">
        <v>554</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557</v>
      </c>
    </row>
    <row r="50" spans="1:17" ht="13.5">
      <c r="B50" s="248"/>
      <c r="C50" s="244"/>
      <c r="D50" s="244"/>
      <c r="E50" s="244"/>
      <c r="F50" s="244"/>
      <c r="G50" s="1224"/>
      <c r="H50" s="1225"/>
      <c r="I50" s="1225"/>
      <c r="J50" s="1226"/>
      <c r="K50" s="345" t="s">
        <v>519</v>
      </c>
      <c r="L50" s="345" t="s">
        <v>520</v>
      </c>
      <c r="M50" s="345" t="s">
        <v>521</v>
      </c>
      <c r="N50" s="345" t="s">
        <v>522</v>
      </c>
      <c r="O50" s="345" t="s">
        <v>523</v>
      </c>
    </row>
    <row r="51" spans="1:17" ht="13.5">
      <c r="B51" s="248"/>
      <c r="C51" s="244"/>
      <c r="D51" s="244"/>
      <c r="E51" s="244"/>
      <c r="F51" s="244"/>
      <c r="G51" s="1227" t="s">
        <v>552</v>
      </c>
      <c r="H51" s="1228"/>
      <c r="I51" s="1233" t="s">
        <v>550</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556</v>
      </c>
      <c r="J53" s="1237"/>
      <c r="K53" s="1244"/>
      <c r="L53" s="1244"/>
      <c r="M53" s="1244"/>
      <c r="N53" s="1244"/>
      <c r="O53" s="1244"/>
    </row>
    <row r="54" spans="1:17" ht="13.5">
      <c r="A54" s="355"/>
      <c r="B54" s="248"/>
      <c r="C54" s="244"/>
      <c r="D54" s="244"/>
      <c r="E54" s="244"/>
      <c r="F54" s="244"/>
      <c r="G54" s="1231"/>
      <c r="H54" s="1232"/>
      <c r="I54" s="1237"/>
      <c r="J54" s="1237"/>
      <c r="K54" s="1245"/>
      <c r="L54" s="1245"/>
      <c r="M54" s="1245"/>
      <c r="N54" s="1245"/>
      <c r="O54" s="1245"/>
    </row>
    <row r="55" spans="1:17" ht="13.5">
      <c r="A55" s="355"/>
      <c r="B55" s="248"/>
      <c r="C55" s="244"/>
      <c r="D55" s="244"/>
      <c r="E55" s="244"/>
      <c r="F55" s="244"/>
      <c r="G55" s="1238" t="s">
        <v>551</v>
      </c>
      <c r="H55" s="1239"/>
      <c r="I55" s="1237" t="s">
        <v>550</v>
      </c>
      <c r="J55" s="1237"/>
      <c r="K55" s="1235"/>
      <c r="L55" s="1235"/>
      <c r="M55" s="1235"/>
      <c r="N55" s="1235"/>
      <c r="O55" s="1235"/>
    </row>
    <row r="56" spans="1:17" ht="13.5">
      <c r="A56" s="355"/>
      <c r="B56" s="248"/>
      <c r="C56" s="244"/>
      <c r="D56" s="244"/>
      <c r="E56" s="244"/>
      <c r="F56" s="244"/>
      <c r="G56" s="1240"/>
      <c r="H56" s="1241"/>
      <c r="I56" s="1237"/>
      <c r="J56" s="1237"/>
      <c r="K56" s="1236"/>
      <c r="L56" s="1236"/>
      <c r="M56" s="1236"/>
      <c r="N56" s="1236"/>
      <c r="O56" s="1236"/>
    </row>
    <row r="57" spans="1:17" s="355" customFormat="1" ht="13.5">
      <c r="B57" s="356"/>
      <c r="C57" s="352"/>
      <c r="D57" s="352"/>
      <c r="E57" s="352"/>
      <c r="F57" s="352"/>
      <c r="G57" s="1240"/>
      <c r="H57" s="1241"/>
      <c r="I57" s="1246" t="s">
        <v>556</v>
      </c>
      <c r="J57" s="1246"/>
      <c r="K57" s="1244"/>
      <c r="L57" s="1244"/>
      <c r="M57" s="1244"/>
      <c r="N57" s="1244"/>
      <c r="O57" s="1244"/>
      <c r="P57" s="361"/>
      <c r="Q57" s="356"/>
    </row>
    <row r="58" spans="1:17" s="355" customFormat="1" ht="13.5">
      <c r="A58" s="243"/>
      <c r="B58" s="356"/>
      <c r="C58" s="352"/>
      <c r="D58" s="352"/>
      <c r="E58" s="352"/>
      <c r="F58" s="352"/>
      <c r="G58" s="1242"/>
      <c r="H58" s="1243"/>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555</v>
      </c>
      <c r="C63" s="244"/>
      <c r="D63" s="244"/>
      <c r="E63" s="244"/>
      <c r="F63" s="244"/>
      <c r="G63" s="244"/>
      <c r="H63" s="244"/>
      <c r="I63" s="244"/>
      <c r="J63" s="244"/>
      <c r="K63" s="244"/>
      <c r="L63" s="244"/>
      <c r="M63" s="244"/>
      <c r="N63" s="244"/>
      <c r="O63" s="244"/>
    </row>
    <row r="64" spans="1:17" ht="13.5">
      <c r="B64" s="248"/>
      <c r="C64" s="244"/>
      <c r="D64" s="244"/>
      <c r="E64" s="244"/>
      <c r="F64" s="244"/>
      <c r="G64" s="353" t="s">
        <v>554</v>
      </c>
      <c r="I64" s="352"/>
      <c r="J64" s="352"/>
      <c r="K64" s="352"/>
      <c r="L64" s="244"/>
      <c r="M64" s="244"/>
      <c r="N64" s="244"/>
      <c r="O64" s="244"/>
    </row>
    <row r="65" spans="2:30" ht="13.5">
      <c r="B65" s="248"/>
      <c r="C65" s="244"/>
      <c r="D65" s="244"/>
      <c r="E65" s="244"/>
      <c r="F65" s="244"/>
      <c r="G65" s="1247" t="s">
        <v>560</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553</v>
      </c>
      <c r="I71" s="349"/>
      <c r="J71" s="348"/>
      <c r="K71" s="348"/>
      <c r="L71" s="347"/>
      <c r="M71" s="348"/>
      <c r="N71" s="347"/>
      <c r="O71" s="346"/>
    </row>
    <row r="72" spans="2:30" ht="13.5">
      <c r="B72" s="248"/>
      <c r="C72" s="244"/>
      <c r="D72" s="244"/>
      <c r="E72" s="244"/>
      <c r="F72" s="244"/>
      <c r="G72" s="1224"/>
      <c r="H72" s="1225"/>
      <c r="I72" s="1225"/>
      <c r="J72" s="1226"/>
      <c r="K72" s="345" t="s">
        <v>519</v>
      </c>
      <c r="L72" s="345" t="s">
        <v>520</v>
      </c>
      <c r="M72" s="345" t="s">
        <v>521</v>
      </c>
      <c r="N72" s="345" t="s">
        <v>522</v>
      </c>
      <c r="O72" s="345" t="s">
        <v>523</v>
      </c>
    </row>
    <row r="73" spans="2:30" ht="13.5">
      <c r="B73" s="248"/>
      <c r="C73" s="244"/>
      <c r="D73" s="244"/>
      <c r="E73" s="244"/>
      <c r="F73" s="244"/>
      <c r="G73" s="1227" t="s">
        <v>552</v>
      </c>
      <c r="H73" s="1228"/>
      <c r="I73" s="1233" t="s">
        <v>550</v>
      </c>
      <c r="J73" s="1233"/>
      <c r="K73" s="1248">
        <v>130.80000000000001</v>
      </c>
      <c r="L73" s="1248">
        <v>111.5</v>
      </c>
      <c r="M73" s="1236">
        <v>103.8</v>
      </c>
      <c r="N73" s="1236">
        <v>96.4</v>
      </c>
      <c r="O73" s="1236">
        <v>89.1</v>
      </c>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549</v>
      </c>
      <c r="J75" s="1237"/>
      <c r="K75" s="1249">
        <v>13.4</v>
      </c>
      <c r="L75" s="1249">
        <v>12.9</v>
      </c>
      <c r="M75" s="1249">
        <v>12.5</v>
      </c>
      <c r="N75" s="1249">
        <v>11.5</v>
      </c>
      <c r="O75" s="1249">
        <v>10.4</v>
      </c>
      <c r="U75" s="243">
        <v>81.2</v>
      </c>
      <c r="W75" s="243">
        <v>87.2</v>
      </c>
      <c r="Y75" s="243">
        <v>99.8</v>
      </c>
      <c r="AA75" s="243">
        <v>109.5</v>
      </c>
      <c r="AC75" s="243">
        <v>115.2</v>
      </c>
    </row>
    <row r="76" spans="2:30" ht="13.5">
      <c r="B76" s="248"/>
      <c r="C76" s="244"/>
      <c r="D76" s="244"/>
      <c r="E76" s="244"/>
      <c r="F76" s="244"/>
      <c r="G76" s="1231"/>
      <c r="H76" s="1232"/>
      <c r="I76" s="1237"/>
      <c r="J76" s="1237"/>
      <c r="K76" s="1245"/>
      <c r="L76" s="1245"/>
      <c r="M76" s="1245"/>
      <c r="N76" s="1245"/>
      <c r="O76" s="1245"/>
    </row>
    <row r="77" spans="2:30" ht="13.5">
      <c r="B77" s="248"/>
      <c r="C77" s="244"/>
      <c r="D77" s="244"/>
      <c r="E77" s="244"/>
      <c r="F77" s="244"/>
      <c r="G77" s="1238" t="s">
        <v>551</v>
      </c>
      <c r="H77" s="1239"/>
      <c r="I77" s="1237" t="s">
        <v>550</v>
      </c>
      <c r="J77" s="1237"/>
      <c r="K77" s="1248">
        <v>86</v>
      </c>
      <c r="L77" s="1248">
        <v>72</v>
      </c>
      <c r="M77" s="1236">
        <v>58.8</v>
      </c>
      <c r="N77" s="1236">
        <v>49.7</v>
      </c>
      <c r="O77" s="1236">
        <v>37.200000000000003</v>
      </c>
      <c r="R77" s="243">
        <v>12.3</v>
      </c>
      <c r="T77" s="243">
        <v>11.1</v>
      </c>
    </row>
    <row r="78" spans="2:30"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549</v>
      </c>
      <c r="J79" s="1246"/>
      <c r="K79" s="1251">
        <v>14.5</v>
      </c>
      <c r="L79" s="1251">
        <v>13.3</v>
      </c>
      <c r="M79" s="1251">
        <v>12.4</v>
      </c>
      <c r="N79" s="1251">
        <v>11.2</v>
      </c>
      <c r="O79" s="1251">
        <v>10.1</v>
      </c>
      <c r="V79" s="243">
        <v>53.5</v>
      </c>
      <c r="X79" s="243">
        <v>48.2</v>
      </c>
      <c r="Z79" s="243">
        <v>34.200000000000003</v>
      </c>
      <c r="AB79" s="243">
        <v>30.3</v>
      </c>
      <c r="AD79" s="243">
        <v>28.9</v>
      </c>
    </row>
    <row r="80" spans="2:30" ht="13.5">
      <c r="B80" s="248"/>
      <c r="C80" s="244"/>
      <c r="D80" s="244"/>
      <c r="E80" s="244"/>
      <c r="F80" s="244"/>
      <c r="G80" s="1242"/>
      <c r="H80" s="1243"/>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230947</v>
      </c>
      <c r="E3" s="116"/>
      <c r="F3" s="117">
        <v>90833</v>
      </c>
      <c r="G3" s="118"/>
      <c r="H3" s="119"/>
    </row>
    <row r="4" spans="1:8">
      <c r="A4" s="120"/>
      <c r="B4" s="121"/>
      <c r="C4" s="122"/>
      <c r="D4" s="123">
        <v>50555</v>
      </c>
      <c r="E4" s="124"/>
      <c r="F4" s="125">
        <v>47037</v>
      </c>
      <c r="G4" s="126"/>
      <c r="H4" s="127"/>
    </row>
    <row r="5" spans="1:8">
      <c r="A5" s="108" t="s">
        <v>513</v>
      </c>
      <c r="B5" s="113"/>
      <c r="C5" s="114"/>
      <c r="D5" s="115">
        <v>90797</v>
      </c>
      <c r="E5" s="116"/>
      <c r="F5" s="117">
        <v>79181</v>
      </c>
      <c r="G5" s="118"/>
      <c r="H5" s="119"/>
    </row>
    <row r="6" spans="1:8">
      <c r="A6" s="120"/>
      <c r="B6" s="121"/>
      <c r="C6" s="122"/>
      <c r="D6" s="123">
        <v>42398</v>
      </c>
      <c r="E6" s="124"/>
      <c r="F6" s="125">
        <v>40448</v>
      </c>
      <c r="G6" s="126"/>
      <c r="H6" s="127"/>
    </row>
    <row r="7" spans="1:8">
      <c r="A7" s="108" t="s">
        <v>514</v>
      </c>
      <c r="B7" s="113"/>
      <c r="C7" s="114"/>
      <c r="D7" s="115">
        <v>193648</v>
      </c>
      <c r="E7" s="116"/>
      <c r="F7" s="117">
        <v>118124</v>
      </c>
      <c r="G7" s="118"/>
      <c r="H7" s="119"/>
    </row>
    <row r="8" spans="1:8">
      <c r="A8" s="120"/>
      <c r="B8" s="121"/>
      <c r="C8" s="122"/>
      <c r="D8" s="123">
        <v>53696</v>
      </c>
      <c r="E8" s="124"/>
      <c r="F8" s="125">
        <v>54614</v>
      </c>
      <c r="G8" s="126"/>
      <c r="H8" s="127"/>
    </row>
    <row r="9" spans="1:8">
      <c r="A9" s="108" t="s">
        <v>515</v>
      </c>
      <c r="B9" s="113"/>
      <c r="C9" s="114"/>
      <c r="D9" s="115">
        <v>205935</v>
      </c>
      <c r="E9" s="116"/>
      <c r="F9" s="117">
        <v>101693</v>
      </c>
      <c r="G9" s="118"/>
      <c r="H9" s="119"/>
    </row>
    <row r="10" spans="1:8">
      <c r="A10" s="120"/>
      <c r="B10" s="121"/>
      <c r="C10" s="122"/>
      <c r="D10" s="123">
        <v>64705</v>
      </c>
      <c r="E10" s="124"/>
      <c r="F10" s="125">
        <v>51066</v>
      </c>
      <c r="G10" s="126"/>
      <c r="H10" s="127"/>
    </row>
    <row r="11" spans="1:8">
      <c r="A11" s="108" t="s">
        <v>516</v>
      </c>
      <c r="B11" s="113"/>
      <c r="C11" s="114"/>
      <c r="D11" s="115">
        <v>140221</v>
      </c>
      <c r="E11" s="116"/>
      <c r="F11" s="117">
        <v>96635</v>
      </c>
      <c r="G11" s="118"/>
      <c r="H11" s="119"/>
    </row>
    <row r="12" spans="1:8">
      <c r="A12" s="120"/>
      <c r="B12" s="121"/>
      <c r="C12" s="128"/>
      <c r="D12" s="123">
        <v>46688</v>
      </c>
      <c r="E12" s="124"/>
      <c r="F12" s="125">
        <v>44408</v>
      </c>
      <c r="G12" s="126"/>
      <c r="H12" s="127"/>
    </row>
    <row r="13" spans="1:8">
      <c r="A13" s="108"/>
      <c r="B13" s="113"/>
      <c r="C13" s="129"/>
      <c r="D13" s="130">
        <v>172310</v>
      </c>
      <c r="E13" s="131"/>
      <c r="F13" s="132">
        <v>97293</v>
      </c>
      <c r="G13" s="133"/>
      <c r="H13" s="119"/>
    </row>
    <row r="14" spans="1:8">
      <c r="A14" s="120"/>
      <c r="B14" s="121"/>
      <c r="C14" s="122"/>
      <c r="D14" s="123">
        <v>51608</v>
      </c>
      <c r="E14" s="124"/>
      <c r="F14" s="125">
        <v>47515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1.83</v>
      </c>
      <c r="C19" s="134">
        <f>ROUND(VALUE(SUBSTITUTE(実質収支比率等に係る経年分析!G$48,"▲","-")),2)</f>
        <v>2.0299999999999998</v>
      </c>
      <c r="D19" s="134">
        <f>ROUND(VALUE(SUBSTITUTE(実質収支比率等に係る経年分析!H$48,"▲","-")),2)</f>
        <v>3.1</v>
      </c>
      <c r="E19" s="134">
        <f>ROUND(VALUE(SUBSTITUTE(実質収支比率等に係る経年分析!I$48,"▲","-")),2)</f>
        <v>2.68</v>
      </c>
      <c r="F19" s="134">
        <f>ROUND(VALUE(SUBSTITUTE(実質収支比率等に係る経年分析!J$48,"▲","-")),2)</f>
        <v>2.5099999999999998</v>
      </c>
    </row>
    <row r="20" spans="1:11">
      <c r="A20" s="134" t="s">
        <v>42</v>
      </c>
      <c r="B20" s="134">
        <f>ROUND(VALUE(SUBSTITUTE(実質収支比率等に係る経年分析!F$47,"▲","-")),2)</f>
        <v>21.19</v>
      </c>
      <c r="C20" s="134">
        <f>ROUND(VALUE(SUBSTITUTE(実質収支比率等に係る経年分析!G$47,"▲","-")),2)</f>
        <v>21.56</v>
      </c>
      <c r="D20" s="134">
        <f>ROUND(VALUE(SUBSTITUTE(実質収支比率等に係る経年分析!H$47,"▲","-")),2)</f>
        <v>24</v>
      </c>
      <c r="E20" s="134">
        <f>ROUND(VALUE(SUBSTITUTE(実質収支比率等に係る経年分析!I$47,"▲","-")),2)</f>
        <v>21.95</v>
      </c>
      <c r="F20" s="134">
        <f>ROUND(VALUE(SUBSTITUTE(実質収支比率等に係る経年分析!J$47,"▲","-")),2)</f>
        <v>24.78</v>
      </c>
    </row>
    <row r="21" spans="1:11">
      <c r="A21" s="134" t="s">
        <v>43</v>
      </c>
      <c r="B21" s="134">
        <f>IF(ISNUMBER(VALUE(SUBSTITUTE(実質収支比率等に係る経年分析!F$49,"▲","-"))),ROUND(VALUE(SUBSTITUTE(実質収支比率等に係る経年分析!F$49,"▲","-")),2),NA())</f>
        <v>-3.17</v>
      </c>
      <c r="C21" s="134">
        <f>IF(ISNUMBER(VALUE(SUBSTITUTE(実質収支比率等に係る経年分析!G$49,"▲","-"))),ROUND(VALUE(SUBSTITUTE(実質収支比率等に係る経年分析!G$49,"▲","-")),2),NA())</f>
        <v>13.85</v>
      </c>
      <c r="D21" s="134">
        <f>IF(ISNUMBER(VALUE(SUBSTITUTE(実質収支比率等に係る経年分析!H$49,"▲","-"))),ROUND(VALUE(SUBSTITUTE(実質収支比率等に係る経年分析!H$49,"▲","-")),2),NA())</f>
        <v>11.18</v>
      </c>
      <c r="E21" s="134">
        <f>IF(ISNUMBER(VALUE(SUBSTITUTE(実質収支比率等に係る経年分析!I$49,"▲","-"))),ROUND(VALUE(SUBSTITUTE(実質収支比率等に係る経年分析!I$49,"▲","-")),2),NA())</f>
        <v>2.0299999999999998</v>
      </c>
      <c r="F21" s="134">
        <f>IF(ISNUMBER(VALUE(SUBSTITUTE(実質収支比率等に係る経年分析!J$49,"▲","-"))),ROUND(VALUE(SUBSTITUTE(実質収支比率等に係る経年分析!J$49,"▲","-")),2),NA())</f>
        <v>7.18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東北町後期高齢者医療特別会計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東北町農業集落排水事業特別会計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東北町簡易水道事業特別会計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東北町公共下水道事業特別会計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東北町国民健康保険事業特別会計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c r="A34" s="135" t="str">
        <f>IF(連結実質赤字比率に係る赤字・黒字の構成分析!C$36="",NA(),連結実質赤字比率に係る赤字・黒字の構成分析!C$36)</f>
        <v>東北町介護保険特別会計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東北町上水道事業会計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2.5499999999999998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1061</v>
      </c>
      <c r="E42" s="136"/>
      <c r="F42" s="136"/>
      <c r="G42" s="136">
        <f>'実質公債費比率（分子）の構造'!L$52</f>
        <v>1203</v>
      </c>
      <c r="H42" s="136"/>
      <c r="I42" s="136"/>
      <c r="J42" s="136">
        <f>'実質公債費比率（分子）の構造'!M$52</f>
        <v>1247</v>
      </c>
      <c r="K42" s="136"/>
      <c r="L42" s="136"/>
      <c r="M42" s="136">
        <f>'実質公債費比率（分子）の構造'!N$52</f>
        <v>1344</v>
      </c>
      <c r="N42" s="136"/>
      <c r="O42" s="136"/>
      <c r="P42" s="136">
        <f>'実質公債費比率（分子）の構造'!O$52</f>
        <v>1318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1</v>
      </c>
      <c r="O44" s="136"/>
      <c r="P44" s="136"/>
    </row>
    <row r="45" spans="1:16">
      <c r="A45" s="136" t="s">
        <v>53</v>
      </c>
      <c r="B45" s="136">
        <f>'実質公債費比率（分子）の構造'!K$49</f>
        <v>86</v>
      </c>
      <c r="C45" s="136"/>
      <c r="D45" s="136"/>
      <c r="E45" s="136">
        <f>'実質公債費比率（分子）の構造'!L$49</f>
        <v>91</v>
      </c>
      <c r="F45" s="136"/>
      <c r="G45" s="136"/>
      <c r="H45" s="136">
        <f>'実質公債費比率（分子）の構造'!M$49</f>
        <v>105</v>
      </c>
      <c r="I45" s="136"/>
      <c r="J45" s="136"/>
      <c r="K45" s="136">
        <f>'実質公債費比率（分子）の構造'!N$49</f>
        <v>114</v>
      </c>
      <c r="L45" s="136"/>
      <c r="M45" s="136"/>
      <c r="N45" s="136">
        <f>'実質公債費比率（分子）の構造'!O$49</f>
        <v>90</v>
      </c>
      <c r="O45" s="136"/>
      <c r="P45" s="136"/>
    </row>
    <row r="46" spans="1:16">
      <c r="A46" s="136" t="s">
        <v>54</v>
      </c>
      <c r="B46" s="136">
        <f>'実質公債費比率（分子）の構造'!K$48</f>
        <v>259</v>
      </c>
      <c r="C46" s="136"/>
      <c r="D46" s="136"/>
      <c r="E46" s="136">
        <f>'実質公債費比率（分子）の構造'!L$48</f>
        <v>271</v>
      </c>
      <c r="F46" s="136"/>
      <c r="G46" s="136"/>
      <c r="H46" s="136">
        <f>'実質公債費比率（分子）の構造'!M$48</f>
        <v>288</v>
      </c>
      <c r="I46" s="136"/>
      <c r="J46" s="136"/>
      <c r="K46" s="136">
        <f>'実質公債費比率（分子）の構造'!N$48</f>
        <v>275</v>
      </c>
      <c r="L46" s="136"/>
      <c r="M46" s="136"/>
      <c r="N46" s="136">
        <f>'実質公債費比率（分子）の構造'!O$48</f>
        <v>303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1503</v>
      </c>
      <c r="C49" s="136"/>
      <c r="D49" s="136"/>
      <c r="E49" s="136">
        <f>'実質公債費比率（分子）の構造'!L$45</f>
        <v>1594</v>
      </c>
      <c r="F49" s="136"/>
      <c r="G49" s="136"/>
      <c r="H49" s="136">
        <f>'実質公債費比率（分子）の構造'!M$45</f>
        <v>1532</v>
      </c>
      <c r="I49" s="136"/>
      <c r="J49" s="136"/>
      <c r="K49" s="136">
        <f>'実質公債費比率（分子）の構造'!N$45</f>
        <v>1545</v>
      </c>
      <c r="L49" s="136"/>
      <c r="M49" s="136"/>
      <c r="N49" s="136">
        <f>'実質公債費比率（分子）の構造'!O$45</f>
        <v>1485</v>
      </c>
      <c r="O49" s="136"/>
      <c r="P49" s="136"/>
    </row>
    <row r="50" spans="1:16">
      <c r="A50" s="136" t="s">
        <v>58</v>
      </c>
      <c r="B50" s="136" t="e">
        <f>NA()</f>
        <v>#N/A</v>
      </c>
      <c r="C50" s="136">
        <f>IF(ISNUMBER('実質公債費比率（分子）の構造'!K$53),'実質公債費比率（分子）の構造'!K$53,NA())</f>
        <v>793</v>
      </c>
      <c r="D50" s="136" t="e">
        <f>NA()</f>
        <v>#N/A</v>
      </c>
      <c r="E50" s="136" t="e">
        <f>NA()</f>
        <v>#N/A</v>
      </c>
      <c r="F50" s="136">
        <f>IF(ISNUMBER('実質公債費比率（分子）の構造'!L$53),'実質公債費比率（分子）の構造'!L$53,NA())</f>
        <v>758</v>
      </c>
      <c r="G50" s="136" t="e">
        <f>NA()</f>
        <v>#N/A</v>
      </c>
      <c r="H50" s="136" t="e">
        <f>NA()</f>
        <v>#N/A</v>
      </c>
      <c r="I50" s="136">
        <f>IF(ISNUMBER('実質公債費比率（分子）の構造'!M$53),'実質公債費比率（分子）の構造'!M$53,NA())</f>
        <v>683</v>
      </c>
      <c r="J50" s="136" t="e">
        <f>NA()</f>
        <v>#N/A</v>
      </c>
      <c r="K50" s="136" t="e">
        <f>NA()</f>
        <v>#N/A</v>
      </c>
      <c r="L50" s="136">
        <f>IF(ISNUMBER('実質公債費比率（分子）の構造'!N$53),'実質公債費比率（分子）の構造'!N$53,NA())</f>
        <v>595</v>
      </c>
      <c r="M50" s="136" t="e">
        <f>NA()</f>
        <v>#N/A</v>
      </c>
      <c r="N50" s="136" t="e">
        <f>NA()</f>
        <v>#N/A</v>
      </c>
      <c r="O50" s="136">
        <f>IF(ISNUMBER('実質公債費比率（分子）の構造'!O$53),'実質公債費比率（分子）の構造'!O$53,NA())</f>
        <v>561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12924</v>
      </c>
      <c r="E56" s="135"/>
      <c r="F56" s="135"/>
      <c r="G56" s="135">
        <f>'将来負担比率（分子）の構造'!J$51</f>
        <v>13559</v>
      </c>
      <c r="H56" s="135"/>
      <c r="I56" s="135"/>
      <c r="J56" s="135">
        <f>'将来負担比率（分子）の構造'!K$51</f>
        <v>13640</v>
      </c>
      <c r="K56" s="135"/>
      <c r="L56" s="135"/>
      <c r="M56" s="135">
        <f>'将来負担比率（分子）の構造'!L$51</f>
        <v>13606</v>
      </c>
      <c r="N56" s="135"/>
      <c r="O56" s="135"/>
      <c r="P56" s="135">
        <f>'将来負担比率（分子）の構造'!M$51</f>
        <v>13448</v>
      </c>
    </row>
    <row r="57" spans="1:16">
      <c r="A57" s="135" t="s">
        <v>34</v>
      </c>
      <c r="B57" s="135"/>
      <c r="C57" s="135"/>
      <c r="D57" s="135">
        <f>'将来負担比率（分子）の構造'!I$50</f>
        <v>234</v>
      </c>
      <c r="E57" s="135"/>
      <c r="F57" s="135"/>
      <c r="G57" s="135">
        <f>'将来負担比率（分子）の構造'!J$50</f>
        <v>205</v>
      </c>
      <c r="H57" s="135"/>
      <c r="I57" s="135"/>
      <c r="J57" s="135">
        <f>'将来負担比率（分子）の構造'!K$50</f>
        <v>195</v>
      </c>
      <c r="K57" s="135"/>
      <c r="L57" s="135"/>
      <c r="M57" s="135">
        <f>'将来負担比率（分子）の構造'!L$50</f>
        <v>179</v>
      </c>
      <c r="N57" s="135"/>
      <c r="O57" s="135"/>
      <c r="P57" s="135">
        <f>'将来負担比率（分子）の構造'!M$50</f>
        <v>162</v>
      </c>
    </row>
    <row r="58" spans="1:16">
      <c r="A58" s="135" t="s">
        <v>33</v>
      </c>
      <c r="B58" s="135"/>
      <c r="C58" s="135"/>
      <c r="D58" s="135">
        <f>'将来負担比率（分子）の構造'!I$49</f>
        <v>2854</v>
      </c>
      <c r="E58" s="135"/>
      <c r="F58" s="135"/>
      <c r="G58" s="135">
        <f>'将来負担比率（分子）の構造'!J$49</f>
        <v>2220</v>
      </c>
      <c r="H58" s="135"/>
      <c r="I58" s="135"/>
      <c r="J58" s="135">
        <f>'将来負担比率（分子）の構造'!K$49</f>
        <v>2246</v>
      </c>
      <c r="K58" s="135"/>
      <c r="L58" s="135"/>
      <c r="M58" s="135">
        <f>'将来負担比率（分子）の構造'!L$49</f>
        <v>2175</v>
      </c>
      <c r="N58" s="135"/>
      <c r="O58" s="135"/>
      <c r="P58" s="135">
        <f>'将来負担比率（分子）の構造'!M$49</f>
        <v>2373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9</v>
      </c>
      <c r="L59" s="135"/>
      <c r="M59" s="135"/>
      <c r="N59" s="135">
        <f>'将来負担比率（分子）の構造'!M$48</f>
        <v>4</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2236</v>
      </c>
      <c r="C62" s="135"/>
      <c r="D62" s="135"/>
      <c r="E62" s="135">
        <f>'将来負担比率（分子）の構造'!J$45</f>
        <v>1850</v>
      </c>
      <c r="F62" s="135"/>
      <c r="G62" s="135"/>
      <c r="H62" s="135">
        <f>'将来負担比率（分子）の構造'!K$45</f>
        <v>1626</v>
      </c>
      <c r="I62" s="135"/>
      <c r="J62" s="135"/>
      <c r="K62" s="135">
        <f>'将来負担比率（分子）の構造'!L$45</f>
        <v>1491</v>
      </c>
      <c r="L62" s="135"/>
      <c r="M62" s="135"/>
      <c r="N62" s="135">
        <f>'将来負担比率（分子）の構造'!M$45</f>
        <v>1634</v>
      </c>
      <c r="O62" s="135"/>
      <c r="P62" s="135"/>
    </row>
    <row r="63" spans="1:16">
      <c r="A63" s="135" t="s">
        <v>27</v>
      </c>
      <c r="B63" s="135">
        <f>'将来負担比率（分子）の構造'!I$44</f>
        <v>609</v>
      </c>
      <c r="C63" s="135"/>
      <c r="D63" s="135"/>
      <c r="E63" s="135">
        <f>'将来負担比率（分子）の構造'!J$44</f>
        <v>588</v>
      </c>
      <c r="F63" s="135"/>
      <c r="G63" s="135"/>
      <c r="H63" s="135">
        <f>'将来負担比率（分子）の構造'!K$44</f>
        <v>526</v>
      </c>
      <c r="I63" s="135"/>
      <c r="J63" s="135"/>
      <c r="K63" s="135">
        <f>'将来負担比率（分子）の構造'!L$44</f>
        <v>463</v>
      </c>
      <c r="L63" s="135"/>
      <c r="M63" s="135"/>
      <c r="N63" s="135">
        <f>'将来負担比率（分子）の構造'!M$44</f>
        <v>528</v>
      </c>
      <c r="O63" s="135"/>
      <c r="P63" s="135"/>
    </row>
    <row r="64" spans="1:16">
      <c r="A64" s="135" t="s">
        <v>26</v>
      </c>
      <c r="B64" s="135">
        <f>'将来負担比率（分子）の構造'!I$43</f>
        <v>5380</v>
      </c>
      <c r="C64" s="135"/>
      <c r="D64" s="135"/>
      <c r="E64" s="135">
        <f>'将来負担比率（分子）の構造'!J$43</f>
        <v>5777</v>
      </c>
      <c r="F64" s="135"/>
      <c r="G64" s="135"/>
      <c r="H64" s="135">
        <f>'将来負担比率（分子）の構造'!K$43</f>
        <v>6068</v>
      </c>
      <c r="I64" s="135"/>
      <c r="J64" s="135"/>
      <c r="K64" s="135">
        <f>'将来負担比率（分子）の構造'!L$43</f>
        <v>5959</v>
      </c>
      <c r="L64" s="135"/>
      <c r="M64" s="135"/>
      <c r="N64" s="135">
        <f>'将来負担比率（分子）の構造'!M$43</f>
        <v>6070</v>
      </c>
      <c r="O64" s="135"/>
      <c r="P64" s="135"/>
    </row>
    <row r="65" spans="1:16">
      <c r="A65" s="135" t="s">
        <v>25</v>
      </c>
      <c r="B65" s="135">
        <f>'将来負担比率（分子）の構造'!I$42</f>
        <v>2</v>
      </c>
      <c r="C65" s="135"/>
      <c r="D65" s="135"/>
      <c r="E65" s="135">
        <f>'将来負担比率（分子）の構造'!J$42</f>
        <v>1</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15585</v>
      </c>
      <c r="C66" s="135"/>
      <c r="D66" s="135"/>
      <c r="E66" s="135">
        <f>'将来負担比率（分子）の構造'!J$41</f>
        <v>14378</v>
      </c>
      <c r="F66" s="135"/>
      <c r="G66" s="135"/>
      <c r="H66" s="135">
        <f>'将来負担比率（分子）の構造'!K$41</f>
        <v>14028</v>
      </c>
      <c r="I66" s="135"/>
      <c r="J66" s="135"/>
      <c r="K66" s="135">
        <f>'将来負担比率（分子）の構造'!L$41</f>
        <v>13643</v>
      </c>
      <c r="L66" s="135"/>
      <c r="M66" s="135"/>
      <c r="N66" s="135">
        <f>'将来負担比率（分子）の構造'!M$41</f>
        <v>12956</v>
      </c>
      <c r="O66" s="135"/>
      <c r="P66" s="135"/>
    </row>
    <row r="67" spans="1:16">
      <c r="A67" s="135" t="s">
        <v>62</v>
      </c>
      <c r="B67" s="135" t="e">
        <f>NA()</f>
        <v>#N/A</v>
      </c>
      <c r="C67" s="135">
        <f>IF(ISNUMBER('将来負担比率（分子）の構造'!I$52), IF('将来負担比率（分子）の構造'!I$52 &lt; 0, 0, '将来負担比率（分子）の構造'!I$52), NA())</f>
        <v>7799</v>
      </c>
      <c r="D67" s="135" t="e">
        <f>NA()</f>
        <v>#N/A</v>
      </c>
      <c r="E67" s="135" t="e">
        <f>NA()</f>
        <v>#N/A</v>
      </c>
      <c r="F67" s="135">
        <f>IF(ISNUMBER('将来負担比率（分子）の構造'!J$52), IF('将来負担比率（分子）の構造'!J$52 &lt; 0, 0, '将来負担比率（分子）の構造'!J$52), NA())</f>
        <v>6611</v>
      </c>
      <c r="G67" s="135" t="e">
        <f>NA()</f>
        <v>#N/A</v>
      </c>
      <c r="H67" s="135" t="e">
        <f>NA()</f>
        <v>#N/A</v>
      </c>
      <c r="I67" s="135">
        <f>IF(ISNUMBER('将来負担比率（分子）の構造'!K$52), IF('将来負担比率（分子）の構造'!K$52 &lt; 0, 0, '将来負担比率（分子）の構造'!K$52), NA())</f>
        <v>6168</v>
      </c>
      <c r="J67" s="135" t="e">
        <f>NA()</f>
        <v>#N/A</v>
      </c>
      <c r="K67" s="135" t="e">
        <f>NA()</f>
        <v>#N/A</v>
      </c>
      <c r="L67" s="135">
        <f>IF(ISNUMBER('将来負担比率（分子）の構造'!L$52), IF('将来負担比率（分子）の構造'!L$52 &lt; 0, 0, '将来負担比率（分子）の構造'!L$52), NA())</f>
        <v>5605</v>
      </c>
      <c r="M67" s="135" t="e">
        <f>NA()</f>
        <v>#N/A</v>
      </c>
      <c r="N67" s="135" t="e">
        <f>NA()</f>
        <v>#N/A</v>
      </c>
      <c r="O67" s="135">
        <f>IF(ISNUMBER('将来負担比率（分子）の構造'!M$52), IF('将来負担比率（分子）の構造'!M$52 &lt; 0, 0, '将来負担比率（分子）の構造'!M$52), NA())</f>
        <v>5210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1650828</v>
      </c>
      <c r="S5" s="613"/>
      <c r="T5" s="613"/>
      <c r="U5" s="613"/>
      <c r="V5" s="613"/>
      <c r="W5" s="613"/>
      <c r="X5" s="613"/>
      <c r="Y5" s="614"/>
      <c r="Z5" s="615">
        <v>12.8</v>
      </c>
      <c r="AA5" s="615"/>
      <c r="AB5" s="615"/>
      <c r="AC5" s="615"/>
      <c r="AD5" s="616">
        <v>1650828</v>
      </c>
      <c r="AE5" s="616"/>
      <c r="AF5" s="616"/>
      <c r="AG5" s="616"/>
      <c r="AH5" s="616"/>
      <c r="AI5" s="616"/>
      <c r="AJ5" s="616"/>
      <c r="AK5" s="616"/>
      <c r="AL5" s="617">
        <v>23.9</v>
      </c>
      <c r="AM5" s="618"/>
      <c r="AN5" s="618"/>
      <c r="AO5" s="619"/>
      <c r="AP5" s="609" t="s">
        <v>205</v>
      </c>
      <c r="AQ5" s="610"/>
      <c r="AR5" s="610"/>
      <c r="AS5" s="610"/>
      <c r="AT5" s="610"/>
      <c r="AU5" s="610"/>
      <c r="AV5" s="610"/>
      <c r="AW5" s="610"/>
      <c r="AX5" s="610"/>
      <c r="AY5" s="610"/>
      <c r="AZ5" s="610"/>
      <c r="BA5" s="610"/>
      <c r="BB5" s="610"/>
      <c r="BC5" s="610"/>
      <c r="BD5" s="610"/>
      <c r="BE5" s="610"/>
      <c r="BF5" s="611"/>
      <c r="BG5" s="623">
        <v>1649774</v>
      </c>
      <c r="BH5" s="624"/>
      <c r="BI5" s="624"/>
      <c r="BJ5" s="624"/>
      <c r="BK5" s="624"/>
      <c r="BL5" s="624"/>
      <c r="BM5" s="624"/>
      <c r="BN5" s="625"/>
      <c r="BO5" s="626">
        <v>99.9</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167080</v>
      </c>
      <c r="S6" s="624"/>
      <c r="T6" s="624"/>
      <c r="U6" s="624"/>
      <c r="V6" s="624"/>
      <c r="W6" s="624"/>
      <c r="X6" s="624"/>
      <c r="Y6" s="625"/>
      <c r="Z6" s="626">
        <v>1.3</v>
      </c>
      <c r="AA6" s="626"/>
      <c r="AB6" s="626"/>
      <c r="AC6" s="626"/>
      <c r="AD6" s="627">
        <v>167080</v>
      </c>
      <c r="AE6" s="627"/>
      <c r="AF6" s="627"/>
      <c r="AG6" s="627"/>
      <c r="AH6" s="627"/>
      <c r="AI6" s="627"/>
      <c r="AJ6" s="627"/>
      <c r="AK6" s="627"/>
      <c r="AL6" s="628">
        <v>2.4</v>
      </c>
      <c r="AM6" s="629"/>
      <c r="AN6" s="629"/>
      <c r="AO6" s="630"/>
      <c r="AP6" s="620" t="s">
        <v>211</v>
      </c>
      <c r="AQ6" s="621"/>
      <c r="AR6" s="621"/>
      <c r="AS6" s="621"/>
      <c r="AT6" s="621"/>
      <c r="AU6" s="621"/>
      <c r="AV6" s="621"/>
      <c r="AW6" s="621"/>
      <c r="AX6" s="621"/>
      <c r="AY6" s="621"/>
      <c r="AZ6" s="621"/>
      <c r="BA6" s="621"/>
      <c r="BB6" s="621"/>
      <c r="BC6" s="621"/>
      <c r="BD6" s="621"/>
      <c r="BE6" s="621"/>
      <c r="BF6" s="622"/>
      <c r="BG6" s="623">
        <v>1649774</v>
      </c>
      <c r="BH6" s="624"/>
      <c r="BI6" s="624"/>
      <c r="BJ6" s="624"/>
      <c r="BK6" s="624"/>
      <c r="BL6" s="624"/>
      <c r="BM6" s="624"/>
      <c r="BN6" s="625"/>
      <c r="BO6" s="626">
        <v>99.9</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124666</v>
      </c>
      <c r="CS6" s="624"/>
      <c r="CT6" s="624"/>
      <c r="CU6" s="624"/>
      <c r="CV6" s="624"/>
      <c r="CW6" s="624"/>
      <c r="CX6" s="624"/>
      <c r="CY6" s="625"/>
      <c r="CZ6" s="626">
        <v>1</v>
      </c>
      <c r="DA6" s="626"/>
      <c r="DB6" s="626"/>
      <c r="DC6" s="626"/>
      <c r="DD6" s="632" t="s">
        <v>206</v>
      </c>
      <c r="DE6" s="624"/>
      <c r="DF6" s="624"/>
      <c r="DG6" s="624"/>
      <c r="DH6" s="624"/>
      <c r="DI6" s="624"/>
      <c r="DJ6" s="624"/>
      <c r="DK6" s="624"/>
      <c r="DL6" s="624"/>
      <c r="DM6" s="624"/>
      <c r="DN6" s="624"/>
      <c r="DO6" s="624"/>
      <c r="DP6" s="625"/>
      <c r="DQ6" s="632">
        <v>124666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2197</v>
      </c>
      <c r="S7" s="624"/>
      <c r="T7" s="624"/>
      <c r="U7" s="624"/>
      <c r="V7" s="624"/>
      <c r="W7" s="624"/>
      <c r="X7" s="624"/>
      <c r="Y7" s="625"/>
      <c r="Z7" s="626">
        <v>0</v>
      </c>
      <c r="AA7" s="626"/>
      <c r="AB7" s="626"/>
      <c r="AC7" s="626"/>
      <c r="AD7" s="627">
        <v>2197</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601246</v>
      </c>
      <c r="BH7" s="624"/>
      <c r="BI7" s="624"/>
      <c r="BJ7" s="624"/>
      <c r="BK7" s="624"/>
      <c r="BL7" s="624"/>
      <c r="BM7" s="624"/>
      <c r="BN7" s="625"/>
      <c r="BO7" s="626">
        <v>36.4</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1974397</v>
      </c>
      <c r="CS7" s="624"/>
      <c r="CT7" s="624"/>
      <c r="CU7" s="624"/>
      <c r="CV7" s="624"/>
      <c r="CW7" s="624"/>
      <c r="CX7" s="624"/>
      <c r="CY7" s="625"/>
      <c r="CZ7" s="626">
        <v>15.6</v>
      </c>
      <c r="DA7" s="626"/>
      <c r="DB7" s="626"/>
      <c r="DC7" s="626"/>
      <c r="DD7" s="632">
        <v>68497</v>
      </c>
      <c r="DE7" s="624"/>
      <c r="DF7" s="624"/>
      <c r="DG7" s="624"/>
      <c r="DH7" s="624"/>
      <c r="DI7" s="624"/>
      <c r="DJ7" s="624"/>
      <c r="DK7" s="624"/>
      <c r="DL7" s="624"/>
      <c r="DM7" s="624"/>
      <c r="DN7" s="624"/>
      <c r="DO7" s="624"/>
      <c r="DP7" s="625"/>
      <c r="DQ7" s="632">
        <v>1814370</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4138</v>
      </c>
      <c r="S8" s="624"/>
      <c r="T8" s="624"/>
      <c r="U8" s="624"/>
      <c r="V8" s="624"/>
      <c r="W8" s="624"/>
      <c r="X8" s="624"/>
      <c r="Y8" s="625"/>
      <c r="Z8" s="626">
        <v>0</v>
      </c>
      <c r="AA8" s="626"/>
      <c r="AB8" s="626"/>
      <c r="AC8" s="626"/>
      <c r="AD8" s="627">
        <v>4138</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27792</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3056183</v>
      </c>
      <c r="CS8" s="624"/>
      <c r="CT8" s="624"/>
      <c r="CU8" s="624"/>
      <c r="CV8" s="624"/>
      <c r="CW8" s="624"/>
      <c r="CX8" s="624"/>
      <c r="CY8" s="625"/>
      <c r="CZ8" s="626">
        <v>24.1</v>
      </c>
      <c r="DA8" s="626"/>
      <c r="DB8" s="626"/>
      <c r="DC8" s="626"/>
      <c r="DD8" s="632">
        <v>588</v>
      </c>
      <c r="DE8" s="624"/>
      <c r="DF8" s="624"/>
      <c r="DG8" s="624"/>
      <c r="DH8" s="624"/>
      <c r="DI8" s="624"/>
      <c r="DJ8" s="624"/>
      <c r="DK8" s="624"/>
      <c r="DL8" s="624"/>
      <c r="DM8" s="624"/>
      <c r="DN8" s="624"/>
      <c r="DO8" s="624"/>
      <c r="DP8" s="625"/>
      <c r="DQ8" s="632">
        <v>1577797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2900</v>
      </c>
      <c r="S9" s="624"/>
      <c r="T9" s="624"/>
      <c r="U9" s="624"/>
      <c r="V9" s="624"/>
      <c r="W9" s="624"/>
      <c r="X9" s="624"/>
      <c r="Y9" s="625"/>
      <c r="Z9" s="626">
        <v>0</v>
      </c>
      <c r="AA9" s="626"/>
      <c r="AB9" s="626"/>
      <c r="AC9" s="626"/>
      <c r="AD9" s="627">
        <v>2900</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500822</v>
      </c>
      <c r="BH9" s="624"/>
      <c r="BI9" s="624"/>
      <c r="BJ9" s="624"/>
      <c r="BK9" s="624"/>
      <c r="BL9" s="624"/>
      <c r="BM9" s="624"/>
      <c r="BN9" s="625"/>
      <c r="BO9" s="626">
        <v>30.3</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788478</v>
      </c>
      <c r="CS9" s="624"/>
      <c r="CT9" s="624"/>
      <c r="CU9" s="624"/>
      <c r="CV9" s="624"/>
      <c r="CW9" s="624"/>
      <c r="CX9" s="624"/>
      <c r="CY9" s="625"/>
      <c r="CZ9" s="626">
        <v>6.2</v>
      </c>
      <c r="DA9" s="626"/>
      <c r="DB9" s="626"/>
      <c r="DC9" s="626"/>
      <c r="DD9" s="632">
        <v>26804</v>
      </c>
      <c r="DE9" s="624"/>
      <c r="DF9" s="624"/>
      <c r="DG9" s="624"/>
      <c r="DH9" s="624"/>
      <c r="DI9" s="624"/>
      <c r="DJ9" s="624"/>
      <c r="DK9" s="624"/>
      <c r="DL9" s="624"/>
      <c r="DM9" s="624"/>
      <c r="DN9" s="624"/>
      <c r="DO9" s="624"/>
      <c r="DP9" s="625"/>
      <c r="DQ9" s="632">
        <v>764114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326705</v>
      </c>
      <c r="S10" s="624"/>
      <c r="T10" s="624"/>
      <c r="U10" s="624"/>
      <c r="V10" s="624"/>
      <c r="W10" s="624"/>
      <c r="X10" s="624"/>
      <c r="Y10" s="625"/>
      <c r="Z10" s="626">
        <v>2.5</v>
      </c>
      <c r="AA10" s="626"/>
      <c r="AB10" s="626"/>
      <c r="AC10" s="626"/>
      <c r="AD10" s="627">
        <v>326705</v>
      </c>
      <c r="AE10" s="627"/>
      <c r="AF10" s="627"/>
      <c r="AG10" s="627"/>
      <c r="AH10" s="627"/>
      <c r="AI10" s="627"/>
      <c r="AJ10" s="627"/>
      <c r="AK10" s="627"/>
      <c r="AL10" s="628">
        <v>4.7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34176</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581</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581</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38456</v>
      </c>
      <c r="BH11" s="624"/>
      <c r="BI11" s="624"/>
      <c r="BJ11" s="624"/>
      <c r="BK11" s="624"/>
      <c r="BL11" s="624"/>
      <c r="BM11" s="624"/>
      <c r="BN11" s="625"/>
      <c r="BO11" s="626">
        <v>2.2999999999999998</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1070331</v>
      </c>
      <c r="CS11" s="624"/>
      <c r="CT11" s="624"/>
      <c r="CU11" s="624"/>
      <c r="CV11" s="624"/>
      <c r="CW11" s="624"/>
      <c r="CX11" s="624"/>
      <c r="CY11" s="625"/>
      <c r="CZ11" s="626">
        <v>8.4</v>
      </c>
      <c r="DA11" s="626"/>
      <c r="DB11" s="626"/>
      <c r="DC11" s="626"/>
      <c r="DD11" s="632">
        <v>686134</v>
      </c>
      <c r="DE11" s="624"/>
      <c r="DF11" s="624"/>
      <c r="DG11" s="624"/>
      <c r="DH11" s="624"/>
      <c r="DI11" s="624"/>
      <c r="DJ11" s="624"/>
      <c r="DK11" s="624"/>
      <c r="DL11" s="624"/>
      <c r="DM11" s="624"/>
      <c r="DN11" s="624"/>
      <c r="DO11" s="624"/>
      <c r="DP11" s="625"/>
      <c r="DQ11" s="632">
        <v>317281</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842117</v>
      </c>
      <c r="BH12" s="624"/>
      <c r="BI12" s="624"/>
      <c r="BJ12" s="624"/>
      <c r="BK12" s="624"/>
      <c r="BL12" s="624"/>
      <c r="BM12" s="624"/>
      <c r="BN12" s="625"/>
      <c r="BO12" s="626">
        <v>51</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124976</v>
      </c>
      <c r="CS12" s="624"/>
      <c r="CT12" s="624"/>
      <c r="CU12" s="624"/>
      <c r="CV12" s="624"/>
      <c r="CW12" s="624"/>
      <c r="CX12" s="624"/>
      <c r="CY12" s="625"/>
      <c r="CZ12" s="626">
        <v>1</v>
      </c>
      <c r="DA12" s="626"/>
      <c r="DB12" s="626"/>
      <c r="DC12" s="626"/>
      <c r="DD12" s="632" t="s">
        <v>108</v>
      </c>
      <c r="DE12" s="624"/>
      <c r="DF12" s="624"/>
      <c r="DG12" s="624"/>
      <c r="DH12" s="624"/>
      <c r="DI12" s="624"/>
      <c r="DJ12" s="624"/>
      <c r="DK12" s="624"/>
      <c r="DL12" s="624"/>
      <c r="DM12" s="624"/>
      <c r="DN12" s="624"/>
      <c r="DO12" s="624"/>
      <c r="DP12" s="625"/>
      <c r="DQ12" s="632">
        <v>113761</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28344</v>
      </c>
      <c r="S13" s="624"/>
      <c r="T13" s="624"/>
      <c r="U13" s="624"/>
      <c r="V13" s="624"/>
      <c r="W13" s="624"/>
      <c r="X13" s="624"/>
      <c r="Y13" s="625"/>
      <c r="Z13" s="626">
        <v>0.2</v>
      </c>
      <c r="AA13" s="626"/>
      <c r="AB13" s="626"/>
      <c r="AC13" s="626"/>
      <c r="AD13" s="627">
        <v>28344</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820708</v>
      </c>
      <c r="BH13" s="624"/>
      <c r="BI13" s="624"/>
      <c r="BJ13" s="624"/>
      <c r="BK13" s="624"/>
      <c r="BL13" s="624"/>
      <c r="BM13" s="624"/>
      <c r="BN13" s="625"/>
      <c r="BO13" s="626">
        <v>49.7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1872847</v>
      </c>
      <c r="CS13" s="624"/>
      <c r="CT13" s="624"/>
      <c r="CU13" s="624"/>
      <c r="CV13" s="624"/>
      <c r="CW13" s="624"/>
      <c r="CX13" s="624"/>
      <c r="CY13" s="625"/>
      <c r="CZ13" s="626">
        <v>14.8</v>
      </c>
      <c r="DA13" s="626"/>
      <c r="DB13" s="626"/>
      <c r="DC13" s="626"/>
      <c r="DD13" s="632">
        <v>1259371</v>
      </c>
      <c r="DE13" s="624"/>
      <c r="DF13" s="624"/>
      <c r="DG13" s="624"/>
      <c r="DH13" s="624"/>
      <c r="DI13" s="624"/>
      <c r="DJ13" s="624"/>
      <c r="DK13" s="624"/>
      <c r="DL13" s="624"/>
      <c r="DM13" s="624"/>
      <c r="DN13" s="624"/>
      <c r="DO13" s="624"/>
      <c r="DP13" s="625"/>
      <c r="DQ13" s="632">
        <v>994957</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49225</v>
      </c>
      <c r="BH14" s="624"/>
      <c r="BI14" s="624"/>
      <c r="BJ14" s="624"/>
      <c r="BK14" s="624"/>
      <c r="BL14" s="624"/>
      <c r="BM14" s="624"/>
      <c r="BN14" s="625"/>
      <c r="BO14" s="626">
        <v>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330356</v>
      </c>
      <c r="CS14" s="624"/>
      <c r="CT14" s="624"/>
      <c r="CU14" s="624"/>
      <c r="CV14" s="624"/>
      <c r="CW14" s="624"/>
      <c r="CX14" s="624"/>
      <c r="CY14" s="625"/>
      <c r="CZ14" s="626">
        <v>2.6</v>
      </c>
      <c r="DA14" s="626"/>
      <c r="DB14" s="626"/>
      <c r="DC14" s="626"/>
      <c r="DD14" s="632">
        <v>62060</v>
      </c>
      <c r="DE14" s="624"/>
      <c r="DF14" s="624"/>
      <c r="DG14" s="624"/>
      <c r="DH14" s="624"/>
      <c r="DI14" s="624"/>
      <c r="DJ14" s="624"/>
      <c r="DK14" s="624"/>
      <c r="DL14" s="624"/>
      <c r="DM14" s="624"/>
      <c r="DN14" s="624"/>
      <c r="DO14" s="624"/>
      <c r="DP14" s="625"/>
      <c r="DQ14" s="632">
        <v>276213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4155</v>
      </c>
      <c r="S15" s="624"/>
      <c r="T15" s="624"/>
      <c r="U15" s="624"/>
      <c r="V15" s="624"/>
      <c r="W15" s="624"/>
      <c r="X15" s="624"/>
      <c r="Y15" s="625"/>
      <c r="Z15" s="626">
        <v>0</v>
      </c>
      <c r="AA15" s="626"/>
      <c r="AB15" s="626"/>
      <c r="AC15" s="626"/>
      <c r="AD15" s="627">
        <v>4155</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157186</v>
      </c>
      <c r="BH15" s="624"/>
      <c r="BI15" s="624"/>
      <c r="BJ15" s="624"/>
      <c r="BK15" s="624"/>
      <c r="BL15" s="624"/>
      <c r="BM15" s="624"/>
      <c r="BN15" s="625"/>
      <c r="BO15" s="626">
        <v>9.5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1519746</v>
      </c>
      <c r="CS15" s="624"/>
      <c r="CT15" s="624"/>
      <c r="CU15" s="624"/>
      <c r="CV15" s="624"/>
      <c r="CW15" s="624"/>
      <c r="CX15" s="624"/>
      <c r="CY15" s="625"/>
      <c r="CZ15" s="626">
        <v>12</v>
      </c>
      <c r="DA15" s="626"/>
      <c r="DB15" s="626"/>
      <c r="DC15" s="626"/>
      <c r="DD15" s="632">
        <v>497651</v>
      </c>
      <c r="DE15" s="624"/>
      <c r="DF15" s="624"/>
      <c r="DG15" s="624"/>
      <c r="DH15" s="624"/>
      <c r="DI15" s="624"/>
      <c r="DJ15" s="624"/>
      <c r="DK15" s="624"/>
      <c r="DL15" s="624"/>
      <c r="DM15" s="624"/>
      <c r="DN15" s="624"/>
      <c r="DO15" s="624"/>
      <c r="DP15" s="625"/>
      <c r="DQ15" s="632">
        <v>1096474</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5020023</v>
      </c>
      <c r="S16" s="624"/>
      <c r="T16" s="624"/>
      <c r="U16" s="624"/>
      <c r="V16" s="624"/>
      <c r="W16" s="624"/>
      <c r="X16" s="624"/>
      <c r="Y16" s="625"/>
      <c r="Z16" s="626">
        <v>39</v>
      </c>
      <c r="AA16" s="626"/>
      <c r="AB16" s="626"/>
      <c r="AC16" s="626"/>
      <c r="AD16" s="627">
        <v>4663179</v>
      </c>
      <c r="AE16" s="627"/>
      <c r="AF16" s="627"/>
      <c r="AG16" s="627"/>
      <c r="AH16" s="627"/>
      <c r="AI16" s="627"/>
      <c r="AJ16" s="627"/>
      <c r="AK16" s="627"/>
      <c r="AL16" s="628">
        <v>67.599999999999994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38</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38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4663179</v>
      </c>
      <c r="S17" s="624"/>
      <c r="T17" s="624"/>
      <c r="U17" s="624"/>
      <c r="V17" s="624"/>
      <c r="W17" s="624"/>
      <c r="X17" s="624"/>
      <c r="Y17" s="625"/>
      <c r="Z17" s="626">
        <v>36.200000000000003</v>
      </c>
      <c r="AA17" s="626"/>
      <c r="AB17" s="626"/>
      <c r="AC17" s="626"/>
      <c r="AD17" s="627">
        <v>4663179</v>
      </c>
      <c r="AE17" s="627"/>
      <c r="AF17" s="627"/>
      <c r="AG17" s="627"/>
      <c r="AH17" s="627"/>
      <c r="AI17" s="627"/>
      <c r="AJ17" s="627"/>
      <c r="AK17" s="627"/>
      <c r="AL17" s="628">
        <v>67.599999999999994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1809246</v>
      </c>
      <c r="CS17" s="624"/>
      <c r="CT17" s="624"/>
      <c r="CU17" s="624"/>
      <c r="CV17" s="624"/>
      <c r="CW17" s="624"/>
      <c r="CX17" s="624"/>
      <c r="CY17" s="625"/>
      <c r="CZ17" s="626">
        <v>14.3</v>
      </c>
      <c r="DA17" s="626"/>
      <c r="DB17" s="626"/>
      <c r="DC17" s="626"/>
      <c r="DD17" s="632" t="s">
        <v>108</v>
      </c>
      <c r="DE17" s="624"/>
      <c r="DF17" s="624"/>
      <c r="DG17" s="624"/>
      <c r="DH17" s="624"/>
      <c r="DI17" s="624"/>
      <c r="DJ17" s="624"/>
      <c r="DK17" s="624"/>
      <c r="DL17" s="624"/>
      <c r="DM17" s="624"/>
      <c r="DN17" s="624"/>
      <c r="DO17" s="624"/>
      <c r="DP17" s="625"/>
      <c r="DQ17" s="632">
        <v>1782585</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356767</v>
      </c>
      <c r="S18" s="624"/>
      <c r="T18" s="624"/>
      <c r="U18" s="624"/>
      <c r="V18" s="624"/>
      <c r="W18" s="624"/>
      <c r="X18" s="624"/>
      <c r="Y18" s="625"/>
      <c r="Z18" s="626">
        <v>2.8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77</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1054</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7206370</v>
      </c>
      <c r="S20" s="624"/>
      <c r="T20" s="624"/>
      <c r="U20" s="624"/>
      <c r="V20" s="624"/>
      <c r="W20" s="624"/>
      <c r="X20" s="624"/>
      <c r="Y20" s="625"/>
      <c r="Z20" s="626">
        <v>55.9</v>
      </c>
      <c r="AA20" s="626"/>
      <c r="AB20" s="626"/>
      <c r="AC20" s="626"/>
      <c r="AD20" s="627">
        <v>6849526</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1054</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12671845</v>
      </c>
      <c r="CS20" s="624"/>
      <c r="CT20" s="624"/>
      <c r="CU20" s="624"/>
      <c r="CV20" s="624"/>
      <c r="CW20" s="624"/>
      <c r="CX20" s="624"/>
      <c r="CY20" s="625"/>
      <c r="CZ20" s="626">
        <v>100</v>
      </c>
      <c r="DA20" s="626"/>
      <c r="DB20" s="626"/>
      <c r="DC20" s="626"/>
      <c r="DD20" s="632">
        <v>2601105</v>
      </c>
      <c r="DE20" s="624"/>
      <c r="DF20" s="624"/>
      <c r="DG20" s="624"/>
      <c r="DH20" s="624"/>
      <c r="DI20" s="624"/>
      <c r="DJ20" s="624"/>
      <c r="DK20" s="624"/>
      <c r="DL20" s="624"/>
      <c r="DM20" s="624"/>
      <c r="DN20" s="624"/>
      <c r="DO20" s="624"/>
      <c r="DP20" s="625"/>
      <c r="DQ20" s="632">
        <v>8862837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2916</v>
      </c>
      <c r="S21" s="624"/>
      <c r="T21" s="624"/>
      <c r="U21" s="624"/>
      <c r="V21" s="624"/>
      <c r="W21" s="624"/>
      <c r="X21" s="624"/>
      <c r="Y21" s="625"/>
      <c r="Z21" s="626">
        <v>0</v>
      </c>
      <c r="AA21" s="626"/>
      <c r="AB21" s="626"/>
      <c r="AC21" s="626"/>
      <c r="AD21" s="627">
        <v>2916</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1054</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57300</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103031</v>
      </c>
      <c r="S23" s="624"/>
      <c r="T23" s="624"/>
      <c r="U23" s="624"/>
      <c r="V23" s="624"/>
      <c r="W23" s="624"/>
      <c r="X23" s="624"/>
      <c r="Y23" s="625"/>
      <c r="Z23" s="626">
        <v>0.8</v>
      </c>
      <c r="AA23" s="626"/>
      <c r="AB23" s="626"/>
      <c r="AC23" s="626"/>
      <c r="AD23" s="627">
        <v>1313</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10785</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4888247</v>
      </c>
      <c r="CS24" s="613"/>
      <c r="CT24" s="613"/>
      <c r="CU24" s="613"/>
      <c r="CV24" s="613"/>
      <c r="CW24" s="613"/>
      <c r="CX24" s="613"/>
      <c r="CY24" s="614"/>
      <c r="CZ24" s="650">
        <v>38.6</v>
      </c>
      <c r="DA24" s="651"/>
      <c r="DB24" s="651"/>
      <c r="DC24" s="652"/>
      <c r="DD24" s="649">
        <v>3613098</v>
      </c>
      <c r="DE24" s="613"/>
      <c r="DF24" s="613"/>
      <c r="DG24" s="613"/>
      <c r="DH24" s="613"/>
      <c r="DI24" s="613"/>
      <c r="DJ24" s="613"/>
      <c r="DK24" s="614"/>
      <c r="DL24" s="649">
        <v>3262916</v>
      </c>
      <c r="DM24" s="613"/>
      <c r="DN24" s="613"/>
      <c r="DO24" s="613"/>
      <c r="DP24" s="613"/>
      <c r="DQ24" s="613"/>
      <c r="DR24" s="613"/>
      <c r="DS24" s="613"/>
      <c r="DT24" s="613"/>
      <c r="DU24" s="613"/>
      <c r="DV24" s="614"/>
      <c r="DW24" s="617">
        <v>44.9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2338039</v>
      </c>
      <c r="S25" s="624"/>
      <c r="T25" s="624"/>
      <c r="U25" s="624"/>
      <c r="V25" s="624"/>
      <c r="W25" s="624"/>
      <c r="X25" s="624"/>
      <c r="Y25" s="625"/>
      <c r="Z25" s="626">
        <v>18.100000000000001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1340031</v>
      </c>
      <c r="CS25" s="655"/>
      <c r="CT25" s="655"/>
      <c r="CU25" s="655"/>
      <c r="CV25" s="655"/>
      <c r="CW25" s="655"/>
      <c r="CX25" s="655"/>
      <c r="CY25" s="656"/>
      <c r="CZ25" s="657">
        <v>10.6</v>
      </c>
      <c r="DA25" s="658"/>
      <c r="DB25" s="658"/>
      <c r="DC25" s="659"/>
      <c r="DD25" s="632">
        <v>1301908</v>
      </c>
      <c r="DE25" s="655"/>
      <c r="DF25" s="655"/>
      <c r="DG25" s="655"/>
      <c r="DH25" s="655"/>
      <c r="DI25" s="655"/>
      <c r="DJ25" s="655"/>
      <c r="DK25" s="656"/>
      <c r="DL25" s="632">
        <v>1275648</v>
      </c>
      <c r="DM25" s="655"/>
      <c r="DN25" s="655"/>
      <c r="DO25" s="655"/>
      <c r="DP25" s="655"/>
      <c r="DQ25" s="655"/>
      <c r="DR25" s="655"/>
      <c r="DS25" s="655"/>
      <c r="DT25" s="655"/>
      <c r="DU25" s="655"/>
      <c r="DV25" s="656"/>
      <c r="DW25" s="628">
        <v>17.5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35611</v>
      </c>
      <c r="S26" s="624"/>
      <c r="T26" s="624"/>
      <c r="U26" s="624"/>
      <c r="V26" s="624"/>
      <c r="W26" s="624"/>
      <c r="X26" s="624"/>
      <c r="Y26" s="625"/>
      <c r="Z26" s="626">
        <v>0.3</v>
      </c>
      <c r="AA26" s="626"/>
      <c r="AB26" s="626"/>
      <c r="AC26" s="626"/>
      <c r="AD26" s="627">
        <v>35611</v>
      </c>
      <c r="AE26" s="627"/>
      <c r="AF26" s="627"/>
      <c r="AG26" s="627"/>
      <c r="AH26" s="627"/>
      <c r="AI26" s="627"/>
      <c r="AJ26" s="627"/>
      <c r="AK26" s="627"/>
      <c r="AL26" s="628">
        <v>0.5</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813236</v>
      </c>
      <c r="CS26" s="624"/>
      <c r="CT26" s="624"/>
      <c r="CU26" s="624"/>
      <c r="CV26" s="624"/>
      <c r="CW26" s="624"/>
      <c r="CX26" s="624"/>
      <c r="CY26" s="625"/>
      <c r="CZ26" s="657">
        <v>6.4</v>
      </c>
      <c r="DA26" s="658"/>
      <c r="DB26" s="658"/>
      <c r="DC26" s="659"/>
      <c r="DD26" s="632">
        <v>786965</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887658</v>
      </c>
      <c r="S27" s="624"/>
      <c r="T27" s="624"/>
      <c r="U27" s="624"/>
      <c r="V27" s="624"/>
      <c r="W27" s="624"/>
      <c r="X27" s="624"/>
      <c r="Y27" s="625"/>
      <c r="Z27" s="626">
        <v>6.9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1650828</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1738970</v>
      </c>
      <c r="CS27" s="655"/>
      <c r="CT27" s="655"/>
      <c r="CU27" s="655"/>
      <c r="CV27" s="655"/>
      <c r="CW27" s="655"/>
      <c r="CX27" s="655"/>
      <c r="CY27" s="656"/>
      <c r="CZ27" s="657">
        <v>13.7</v>
      </c>
      <c r="DA27" s="658"/>
      <c r="DB27" s="658"/>
      <c r="DC27" s="659"/>
      <c r="DD27" s="632">
        <v>528605</v>
      </c>
      <c r="DE27" s="655"/>
      <c r="DF27" s="655"/>
      <c r="DG27" s="655"/>
      <c r="DH27" s="655"/>
      <c r="DI27" s="655"/>
      <c r="DJ27" s="655"/>
      <c r="DK27" s="656"/>
      <c r="DL27" s="632">
        <v>528605</v>
      </c>
      <c r="DM27" s="655"/>
      <c r="DN27" s="655"/>
      <c r="DO27" s="655"/>
      <c r="DP27" s="655"/>
      <c r="DQ27" s="655"/>
      <c r="DR27" s="655"/>
      <c r="DS27" s="655"/>
      <c r="DT27" s="655"/>
      <c r="DU27" s="655"/>
      <c r="DV27" s="656"/>
      <c r="DW27" s="628">
        <v>7.3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5138</v>
      </c>
      <c r="S28" s="624"/>
      <c r="T28" s="624"/>
      <c r="U28" s="624"/>
      <c r="V28" s="624"/>
      <c r="W28" s="624"/>
      <c r="X28" s="624"/>
      <c r="Y28" s="625"/>
      <c r="Z28" s="626">
        <v>0</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1809246</v>
      </c>
      <c r="CS28" s="624"/>
      <c r="CT28" s="624"/>
      <c r="CU28" s="624"/>
      <c r="CV28" s="624"/>
      <c r="CW28" s="624"/>
      <c r="CX28" s="624"/>
      <c r="CY28" s="625"/>
      <c r="CZ28" s="657">
        <v>14.3</v>
      </c>
      <c r="DA28" s="658"/>
      <c r="DB28" s="658"/>
      <c r="DC28" s="659"/>
      <c r="DD28" s="632">
        <v>1782585</v>
      </c>
      <c r="DE28" s="624"/>
      <c r="DF28" s="624"/>
      <c r="DG28" s="624"/>
      <c r="DH28" s="624"/>
      <c r="DI28" s="624"/>
      <c r="DJ28" s="624"/>
      <c r="DK28" s="625"/>
      <c r="DL28" s="632">
        <v>1458663</v>
      </c>
      <c r="DM28" s="624"/>
      <c r="DN28" s="624"/>
      <c r="DO28" s="624"/>
      <c r="DP28" s="624"/>
      <c r="DQ28" s="624"/>
      <c r="DR28" s="624"/>
      <c r="DS28" s="624"/>
      <c r="DT28" s="624"/>
      <c r="DU28" s="624"/>
      <c r="DV28" s="625"/>
      <c r="DW28" s="628">
        <v>20.100000000000001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9271</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1809223</v>
      </c>
      <c r="CS29" s="655"/>
      <c r="CT29" s="655"/>
      <c r="CU29" s="655"/>
      <c r="CV29" s="655"/>
      <c r="CW29" s="655"/>
      <c r="CX29" s="655"/>
      <c r="CY29" s="656"/>
      <c r="CZ29" s="657">
        <v>14.3</v>
      </c>
      <c r="DA29" s="658"/>
      <c r="DB29" s="658"/>
      <c r="DC29" s="659"/>
      <c r="DD29" s="632">
        <v>1782562</v>
      </c>
      <c r="DE29" s="655"/>
      <c r="DF29" s="655"/>
      <c r="DG29" s="655"/>
      <c r="DH29" s="655"/>
      <c r="DI29" s="655"/>
      <c r="DJ29" s="655"/>
      <c r="DK29" s="656"/>
      <c r="DL29" s="632">
        <v>1458640</v>
      </c>
      <c r="DM29" s="655"/>
      <c r="DN29" s="655"/>
      <c r="DO29" s="655"/>
      <c r="DP29" s="655"/>
      <c r="DQ29" s="655"/>
      <c r="DR29" s="655"/>
      <c r="DS29" s="655"/>
      <c r="DT29" s="655"/>
      <c r="DU29" s="655"/>
      <c r="DV29" s="656"/>
      <c r="DW29" s="628">
        <v>20.100000000000001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879990</v>
      </c>
      <c r="S30" s="624"/>
      <c r="T30" s="624"/>
      <c r="U30" s="624"/>
      <c r="V30" s="624"/>
      <c r="W30" s="624"/>
      <c r="X30" s="624"/>
      <c r="Y30" s="625"/>
      <c r="Z30" s="626">
        <v>6.8</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v>
      </c>
      <c r="BH30" s="682"/>
      <c r="BI30" s="682"/>
      <c r="BJ30" s="682"/>
      <c r="BK30" s="682"/>
      <c r="BL30" s="682"/>
      <c r="BM30" s="618">
        <v>88.8</v>
      </c>
      <c r="BN30" s="682"/>
      <c r="BO30" s="682"/>
      <c r="BP30" s="682"/>
      <c r="BQ30" s="683"/>
      <c r="BR30" s="681">
        <v>97.4</v>
      </c>
      <c r="BS30" s="682"/>
      <c r="BT30" s="682"/>
      <c r="BU30" s="682"/>
      <c r="BV30" s="682"/>
      <c r="BW30" s="682"/>
      <c r="BX30" s="618">
        <v>87.3</v>
      </c>
      <c r="BY30" s="682"/>
      <c r="BZ30" s="682"/>
      <c r="CA30" s="682"/>
      <c r="CB30" s="683"/>
      <c r="CD30" s="686"/>
      <c r="CE30" s="687"/>
      <c r="CF30" s="637" t="s">
        <v>289</v>
      </c>
      <c r="CG30" s="638"/>
      <c r="CH30" s="638"/>
      <c r="CI30" s="638"/>
      <c r="CJ30" s="638"/>
      <c r="CK30" s="638"/>
      <c r="CL30" s="638"/>
      <c r="CM30" s="638"/>
      <c r="CN30" s="638"/>
      <c r="CO30" s="638"/>
      <c r="CP30" s="638"/>
      <c r="CQ30" s="639"/>
      <c r="CR30" s="623">
        <v>1683355</v>
      </c>
      <c r="CS30" s="624"/>
      <c r="CT30" s="624"/>
      <c r="CU30" s="624"/>
      <c r="CV30" s="624"/>
      <c r="CW30" s="624"/>
      <c r="CX30" s="624"/>
      <c r="CY30" s="625"/>
      <c r="CZ30" s="657">
        <v>13.3</v>
      </c>
      <c r="DA30" s="658"/>
      <c r="DB30" s="658"/>
      <c r="DC30" s="659"/>
      <c r="DD30" s="632">
        <v>1656694</v>
      </c>
      <c r="DE30" s="624"/>
      <c r="DF30" s="624"/>
      <c r="DG30" s="624"/>
      <c r="DH30" s="624"/>
      <c r="DI30" s="624"/>
      <c r="DJ30" s="624"/>
      <c r="DK30" s="625"/>
      <c r="DL30" s="632">
        <v>1332772</v>
      </c>
      <c r="DM30" s="624"/>
      <c r="DN30" s="624"/>
      <c r="DO30" s="624"/>
      <c r="DP30" s="624"/>
      <c r="DQ30" s="624"/>
      <c r="DR30" s="624"/>
      <c r="DS30" s="624"/>
      <c r="DT30" s="624"/>
      <c r="DU30" s="624"/>
      <c r="DV30" s="625"/>
      <c r="DW30" s="628">
        <v>18.3</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115220</v>
      </c>
      <c r="S31" s="624"/>
      <c r="T31" s="624"/>
      <c r="U31" s="624"/>
      <c r="V31" s="624"/>
      <c r="W31" s="624"/>
      <c r="X31" s="624"/>
      <c r="Y31" s="625"/>
      <c r="Z31" s="626">
        <v>0.9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97.7</v>
      </c>
      <c r="BH31" s="655"/>
      <c r="BI31" s="655"/>
      <c r="BJ31" s="655"/>
      <c r="BK31" s="655"/>
      <c r="BL31" s="655"/>
      <c r="BM31" s="629">
        <v>88.5</v>
      </c>
      <c r="BN31" s="679"/>
      <c r="BO31" s="679"/>
      <c r="BP31" s="679"/>
      <c r="BQ31" s="680"/>
      <c r="BR31" s="678">
        <v>97</v>
      </c>
      <c r="BS31" s="655"/>
      <c r="BT31" s="655"/>
      <c r="BU31" s="655"/>
      <c r="BV31" s="655"/>
      <c r="BW31" s="655"/>
      <c r="BX31" s="629">
        <v>86.1</v>
      </c>
      <c r="BY31" s="679"/>
      <c r="BZ31" s="679"/>
      <c r="CA31" s="679"/>
      <c r="CB31" s="680"/>
      <c r="CD31" s="686"/>
      <c r="CE31" s="687"/>
      <c r="CF31" s="637" t="s">
        <v>293</v>
      </c>
      <c r="CG31" s="638"/>
      <c r="CH31" s="638"/>
      <c r="CI31" s="638"/>
      <c r="CJ31" s="638"/>
      <c r="CK31" s="638"/>
      <c r="CL31" s="638"/>
      <c r="CM31" s="638"/>
      <c r="CN31" s="638"/>
      <c r="CO31" s="638"/>
      <c r="CP31" s="638"/>
      <c r="CQ31" s="639"/>
      <c r="CR31" s="623">
        <v>125868</v>
      </c>
      <c r="CS31" s="655"/>
      <c r="CT31" s="655"/>
      <c r="CU31" s="655"/>
      <c r="CV31" s="655"/>
      <c r="CW31" s="655"/>
      <c r="CX31" s="655"/>
      <c r="CY31" s="656"/>
      <c r="CZ31" s="657">
        <v>1</v>
      </c>
      <c r="DA31" s="658"/>
      <c r="DB31" s="658"/>
      <c r="DC31" s="659"/>
      <c r="DD31" s="632">
        <v>125868</v>
      </c>
      <c r="DE31" s="655"/>
      <c r="DF31" s="655"/>
      <c r="DG31" s="655"/>
      <c r="DH31" s="655"/>
      <c r="DI31" s="655"/>
      <c r="DJ31" s="655"/>
      <c r="DK31" s="656"/>
      <c r="DL31" s="632">
        <v>125868</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235418</v>
      </c>
      <c r="S32" s="624"/>
      <c r="T32" s="624"/>
      <c r="U32" s="624"/>
      <c r="V32" s="624"/>
      <c r="W32" s="624"/>
      <c r="X32" s="624"/>
      <c r="Y32" s="625"/>
      <c r="Z32" s="626">
        <v>1.8</v>
      </c>
      <c r="AA32" s="626"/>
      <c r="AB32" s="626"/>
      <c r="AC32" s="626"/>
      <c r="AD32" s="627">
        <v>4193</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97.8</v>
      </c>
      <c r="BH32" s="691"/>
      <c r="BI32" s="691"/>
      <c r="BJ32" s="691"/>
      <c r="BK32" s="691"/>
      <c r="BL32" s="691"/>
      <c r="BM32" s="692">
        <v>87.1</v>
      </c>
      <c r="BN32" s="691"/>
      <c r="BO32" s="691"/>
      <c r="BP32" s="691"/>
      <c r="BQ32" s="693"/>
      <c r="BR32" s="690">
        <v>97.2</v>
      </c>
      <c r="BS32" s="691"/>
      <c r="BT32" s="691"/>
      <c r="BU32" s="691"/>
      <c r="BV32" s="691"/>
      <c r="BW32" s="691"/>
      <c r="BX32" s="692">
        <v>86</v>
      </c>
      <c r="BY32" s="691"/>
      <c r="BZ32" s="691"/>
      <c r="CA32" s="691"/>
      <c r="CB32" s="693"/>
      <c r="CD32" s="688"/>
      <c r="CE32" s="689"/>
      <c r="CF32" s="637" t="s">
        <v>296</v>
      </c>
      <c r="CG32" s="638"/>
      <c r="CH32" s="638"/>
      <c r="CI32" s="638"/>
      <c r="CJ32" s="638"/>
      <c r="CK32" s="638"/>
      <c r="CL32" s="638"/>
      <c r="CM32" s="638"/>
      <c r="CN32" s="638"/>
      <c r="CO32" s="638"/>
      <c r="CP32" s="638"/>
      <c r="CQ32" s="639"/>
      <c r="CR32" s="623">
        <v>23</v>
      </c>
      <c r="CS32" s="624"/>
      <c r="CT32" s="624"/>
      <c r="CU32" s="624"/>
      <c r="CV32" s="624"/>
      <c r="CW32" s="624"/>
      <c r="CX32" s="624"/>
      <c r="CY32" s="625"/>
      <c r="CZ32" s="657">
        <v>0</v>
      </c>
      <c r="DA32" s="658"/>
      <c r="DB32" s="658"/>
      <c r="DC32" s="659"/>
      <c r="DD32" s="632">
        <v>23</v>
      </c>
      <c r="DE32" s="624"/>
      <c r="DF32" s="624"/>
      <c r="DG32" s="624"/>
      <c r="DH32" s="624"/>
      <c r="DI32" s="624"/>
      <c r="DJ32" s="624"/>
      <c r="DK32" s="625"/>
      <c r="DL32" s="632">
        <v>23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996700</v>
      </c>
      <c r="S33" s="624"/>
      <c r="T33" s="624"/>
      <c r="U33" s="624"/>
      <c r="V33" s="624"/>
      <c r="W33" s="624"/>
      <c r="X33" s="624"/>
      <c r="Y33" s="625"/>
      <c r="Z33" s="626">
        <v>7.7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5182455</v>
      </c>
      <c r="CS33" s="655"/>
      <c r="CT33" s="655"/>
      <c r="CU33" s="655"/>
      <c r="CV33" s="655"/>
      <c r="CW33" s="655"/>
      <c r="CX33" s="655"/>
      <c r="CY33" s="656"/>
      <c r="CZ33" s="657">
        <v>40.9</v>
      </c>
      <c r="DA33" s="658"/>
      <c r="DB33" s="658"/>
      <c r="DC33" s="659"/>
      <c r="DD33" s="632">
        <v>4618607</v>
      </c>
      <c r="DE33" s="655"/>
      <c r="DF33" s="655"/>
      <c r="DG33" s="655"/>
      <c r="DH33" s="655"/>
      <c r="DI33" s="655"/>
      <c r="DJ33" s="655"/>
      <c r="DK33" s="656"/>
      <c r="DL33" s="632">
        <v>2923288</v>
      </c>
      <c r="DM33" s="655"/>
      <c r="DN33" s="655"/>
      <c r="DO33" s="655"/>
      <c r="DP33" s="655"/>
      <c r="DQ33" s="655"/>
      <c r="DR33" s="655"/>
      <c r="DS33" s="655"/>
      <c r="DT33" s="655"/>
      <c r="DU33" s="655"/>
      <c r="DV33" s="656"/>
      <c r="DW33" s="628">
        <v>40.200000000000003</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1318876</v>
      </c>
      <c r="CS34" s="624"/>
      <c r="CT34" s="624"/>
      <c r="CU34" s="624"/>
      <c r="CV34" s="624"/>
      <c r="CW34" s="624"/>
      <c r="CX34" s="624"/>
      <c r="CY34" s="625"/>
      <c r="CZ34" s="657">
        <v>10.4</v>
      </c>
      <c r="DA34" s="658"/>
      <c r="DB34" s="658"/>
      <c r="DC34" s="659"/>
      <c r="DD34" s="632">
        <v>1171621</v>
      </c>
      <c r="DE34" s="624"/>
      <c r="DF34" s="624"/>
      <c r="DG34" s="624"/>
      <c r="DH34" s="624"/>
      <c r="DI34" s="624"/>
      <c r="DJ34" s="624"/>
      <c r="DK34" s="625"/>
      <c r="DL34" s="632">
        <v>1016257</v>
      </c>
      <c r="DM34" s="624"/>
      <c r="DN34" s="624"/>
      <c r="DO34" s="624"/>
      <c r="DP34" s="624"/>
      <c r="DQ34" s="624"/>
      <c r="DR34" s="624"/>
      <c r="DS34" s="624"/>
      <c r="DT34" s="624"/>
      <c r="DU34" s="624"/>
      <c r="DV34" s="625"/>
      <c r="DW34" s="628">
        <v>14</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376500</v>
      </c>
      <c r="S35" s="624"/>
      <c r="T35" s="624"/>
      <c r="U35" s="624"/>
      <c r="V35" s="624"/>
      <c r="W35" s="624"/>
      <c r="X35" s="624"/>
      <c r="Y35" s="625"/>
      <c r="Z35" s="626">
        <v>2.9</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1529902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41208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205306</v>
      </c>
      <c r="CS35" s="655"/>
      <c r="CT35" s="655"/>
      <c r="CU35" s="655"/>
      <c r="CV35" s="655"/>
      <c r="CW35" s="655"/>
      <c r="CX35" s="655"/>
      <c r="CY35" s="656"/>
      <c r="CZ35" s="657">
        <v>1.6</v>
      </c>
      <c r="DA35" s="658"/>
      <c r="DB35" s="658"/>
      <c r="DC35" s="659"/>
      <c r="DD35" s="632">
        <v>163690</v>
      </c>
      <c r="DE35" s="655"/>
      <c r="DF35" s="655"/>
      <c r="DG35" s="655"/>
      <c r="DH35" s="655"/>
      <c r="DI35" s="655"/>
      <c r="DJ35" s="655"/>
      <c r="DK35" s="656"/>
      <c r="DL35" s="632">
        <v>105256</v>
      </c>
      <c r="DM35" s="655"/>
      <c r="DN35" s="655"/>
      <c r="DO35" s="655"/>
      <c r="DP35" s="655"/>
      <c r="DQ35" s="655"/>
      <c r="DR35" s="655"/>
      <c r="DS35" s="655"/>
      <c r="DT35" s="655"/>
      <c r="DU35" s="655"/>
      <c r="DV35" s="656"/>
      <c r="DW35" s="628">
        <v>1.4</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12883447</v>
      </c>
      <c r="S36" s="696"/>
      <c r="T36" s="696"/>
      <c r="U36" s="696"/>
      <c r="V36" s="696"/>
      <c r="W36" s="696"/>
      <c r="X36" s="696"/>
      <c r="Y36" s="697"/>
      <c r="Z36" s="698">
        <v>100</v>
      </c>
      <c r="AA36" s="698"/>
      <c r="AB36" s="698"/>
      <c r="AC36" s="698"/>
      <c r="AD36" s="699">
        <v>6893559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371639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-57599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1321393</v>
      </c>
      <c r="CS36" s="624"/>
      <c r="CT36" s="624"/>
      <c r="CU36" s="624"/>
      <c r="CV36" s="624"/>
      <c r="CW36" s="624"/>
      <c r="CX36" s="624"/>
      <c r="CY36" s="625"/>
      <c r="CZ36" s="657">
        <v>10.4</v>
      </c>
      <c r="DA36" s="658"/>
      <c r="DB36" s="658"/>
      <c r="DC36" s="659"/>
      <c r="DD36" s="632">
        <v>1123994</v>
      </c>
      <c r="DE36" s="624"/>
      <c r="DF36" s="624"/>
      <c r="DG36" s="624"/>
      <c r="DH36" s="624"/>
      <c r="DI36" s="624"/>
      <c r="DJ36" s="624"/>
      <c r="DK36" s="625"/>
      <c r="DL36" s="632">
        <v>954261</v>
      </c>
      <c r="DM36" s="624"/>
      <c r="DN36" s="624"/>
      <c r="DO36" s="624"/>
      <c r="DP36" s="624"/>
      <c r="DQ36" s="624"/>
      <c r="DR36" s="624"/>
      <c r="DS36" s="624"/>
      <c r="DT36" s="624"/>
      <c r="DU36" s="624"/>
      <c r="DV36" s="625"/>
      <c r="DW36" s="628">
        <v>13.1</v>
      </c>
      <c r="DX36" s="653"/>
      <c r="DY36" s="653"/>
      <c r="DZ36" s="653"/>
      <c r="EA36" s="653"/>
      <c r="EB36" s="653"/>
      <c r="EC36" s="654"/>
    </row>
    <row r="37" spans="2:133" ht="11.25" customHeight="1">
      <c r="AQ37" s="702" t="s">
        <v>311</v>
      </c>
      <c r="AR37" s="703"/>
      <c r="AS37" s="703"/>
      <c r="AT37" s="703"/>
      <c r="AU37" s="703"/>
      <c r="AV37" s="703"/>
      <c r="AW37" s="703"/>
      <c r="AX37" s="703"/>
      <c r="AY37" s="704"/>
      <c r="AZ37" s="623">
        <v>102186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3280</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673914</v>
      </c>
      <c r="CS37" s="655"/>
      <c r="CT37" s="655"/>
      <c r="CU37" s="655"/>
      <c r="CV37" s="655"/>
      <c r="CW37" s="655"/>
      <c r="CX37" s="655"/>
      <c r="CY37" s="656"/>
      <c r="CZ37" s="657">
        <v>5.3</v>
      </c>
      <c r="DA37" s="658"/>
      <c r="DB37" s="658"/>
      <c r="DC37" s="659"/>
      <c r="DD37" s="632">
        <v>671644</v>
      </c>
      <c r="DE37" s="655"/>
      <c r="DF37" s="655"/>
      <c r="DG37" s="655"/>
      <c r="DH37" s="655"/>
      <c r="DI37" s="655"/>
      <c r="DJ37" s="655"/>
      <c r="DK37" s="656"/>
      <c r="DL37" s="632">
        <v>671644</v>
      </c>
      <c r="DM37" s="655"/>
      <c r="DN37" s="655"/>
      <c r="DO37" s="655"/>
      <c r="DP37" s="655"/>
      <c r="DQ37" s="655"/>
      <c r="DR37" s="655"/>
      <c r="DS37" s="655"/>
      <c r="DT37" s="655"/>
      <c r="DU37" s="655"/>
      <c r="DV37" s="656"/>
      <c r="DW37" s="628">
        <v>9.1999999999999993</v>
      </c>
      <c r="DX37" s="653"/>
      <c r="DY37" s="653"/>
      <c r="DZ37" s="653"/>
      <c r="EA37" s="653"/>
      <c r="EB37" s="653"/>
      <c r="EC37" s="654"/>
    </row>
    <row r="38" spans="2:133" ht="11.25" customHeight="1">
      <c r="AQ38" s="702" t="s">
        <v>314</v>
      </c>
      <c r="AR38" s="703"/>
      <c r="AS38" s="703"/>
      <c r="AT38" s="703"/>
      <c r="AU38" s="703"/>
      <c r="AV38" s="703"/>
      <c r="AW38" s="703"/>
      <c r="AX38" s="703"/>
      <c r="AY38" s="704"/>
      <c r="AZ38" s="623">
        <v>55422</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6193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1390172</v>
      </c>
      <c r="CS38" s="624"/>
      <c r="CT38" s="624"/>
      <c r="CU38" s="624"/>
      <c r="CV38" s="624"/>
      <c r="CW38" s="624"/>
      <c r="CX38" s="624"/>
      <c r="CY38" s="625"/>
      <c r="CZ38" s="657">
        <v>11</v>
      </c>
      <c r="DA38" s="658"/>
      <c r="DB38" s="658"/>
      <c r="DC38" s="659"/>
      <c r="DD38" s="632">
        <v>1222571</v>
      </c>
      <c r="DE38" s="624"/>
      <c r="DF38" s="624"/>
      <c r="DG38" s="624"/>
      <c r="DH38" s="624"/>
      <c r="DI38" s="624"/>
      <c r="DJ38" s="624"/>
      <c r="DK38" s="625"/>
      <c r="DL38" s="632">
        <v>847514</v>
      </c>
      <c r="DM38" s="624"/>
      <c r="DN38" s="624"/>
      <c r="DO38" s="624"/>
      <c r="DP38" s="624"/>
      <c r="DQ38" s="624"/>
      <c r="DR38" s="624"/>
      <c r="DS38" s="624"/>
      <c r="DT38" s="624"/>
      <c r="DU38" s="624"/>
      <c r="DV38" s="625"/>
      <c r="DW38" s="628">
        <v>11.7</v>
      </c>
      <c r="DX38" s="653"/>
      <c r="DY38" s="653"/>
      <c r="DZ38" s="653"/>
      <c r="EA38" s="653"/>
      <c r="EB38" s="653"/>
      <c r="EC38" s="654"/>
    </row>
    <row r="39" spans="2:133" ht="11.25" customHeight="1">
      <c r="AQ39" s="702" t="s">
        <v>317</v>
      </c>
      <c r="AR39" s="703"/>
      <c r="AS39" s="703"/>
      <c r="AT39" s="703"/>
      <c r="AU39" s="703"/>
      <c r="AV39" s="703"/>
      <c r="AW39" s="703"/>
      <c r="AX39" s="703"/>
      <c r="AY39" s="704"/>
      <c r="AZ39" s="623">
        <v>30000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946418</v>
      </c>
      <c r="CS39" s="655"/>
      <c r="CT39" s="655"/>
      <c r="CU39" s="655"/>
      <c r="CV39" s="655"/>
      <c r="CW39" s="655"/>
      <c r="CX39" s="655"/>
      <c r="CY39" s="656"/>
      <c r="CZ39" s="657">
        <v>7.5</v>
      </c>
      <c r="DA39" s="658"/>
      <c r="DB39" s="658"/>
      <c r="DC39" s="659"/>
      <c r="DD39" s="632">
        <v>936441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283189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290</v>
      </c>
      <c r="CS40" s="624"/>
      <c r="CT40" s="624"/>
      <c r="CU40" s="624"/>
      <c r="CV40" s="624"/>
      <c r="CW40" s="624"/>
      <c r="CX40" s="624"/>
      <c r="CY40" s="625"/>
      <c r="CZ40" s="657">
        <v>0</v>
      </c>
      <c r="DA40" s="658"/>
      <c r="DB40" s="658"/>
      <c r="DC40" s="659"/>
      <c r="DD40" s="632">
        <v>290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687466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268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2601143</v>
      </c>
      <c r="CS42" s="624"/>
      <c r="CT42" s="624"/>
      <c r="CU42" s="624"/>
      <c r="CV42" s="624"/>
      <c r="CW42" s="624"/>
      <c r="CX42" s="624"/>
      <c r="CY42" s="625"/>
      <c r="CZ42" s="657">
        <v>20.5</v>
      </c>
      <c r="DA42" s="706"/>
      <c r="DB42" s="706"/>
      <c r="DC42" s="707"/>
      <c r="DD42" s="632">
        <v>631132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74417</v>
      </c>
      <c r="CS43" s="655"/>
      <c r="CT43" s="655"/>
      <c r="CU43" s="655"/>
      <c r="CV43" s="655"/>
      <c r="CW43" s="655"/>
      <c r="CX43" s="655"/>
      <c r="CY43" s="656"/>
      <c r="CZ43" s="657">
        <v>0.6</v>
      </c>
      <c r="DA43" s="658"/>
      <c r="DB43" s="658"/>
      <c r="DC43" s="659"/>
      <c r="DD43" s="632">
        <v>65989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2601105</v>
      </c>
      <c r="CS44" s="624"/>
      <c r="CT44" s="624"/>
      <c r="CU44" s="624"/>
      <c r="CV44" s="624"/>
      <c r="CW44" s="624"/>
      <c r="CX44" s="624"/>
      <c r="CY44" s="625"/>
      <c r="CZ44" s="657">
        <v>20.5</v>
      </c>
      <c r="DA44" s="706"/>
      <c r="DB44" s="706"/>
      <c r="DC44" s="707"/>
      <c r="DD44" s="632">
        <v>631094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1628560</v>
      </c>
      <c r="CS45" s="655"/>
      <c r="CT45" s="655"/>
      <c r="CU45" s="655"/>
      <c r="CV45" s="655"/>
      <c r="CW45" s="655"/>
      <c r="CX45" s="655"/>
      <c r="CY45" s="656"/>
      <c r="CZ45" s="657">
        <v>12.9</v>
      </c>
      <c r="DA45" s="658"/>
      <c r="DB45" s="658"/>
      <c r="DC45" s="659"/>
      <c r="DD45" s="632">
        <v>72741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866054</v>
      </c>
      <c r="CS46" s="624"/>
      <c r="CT46" s="624"/>
      <c r="CU46" s="624"/>
      <c r="CV46" s="624"/>
      <c r="CW46" s="624"/>
      <c r="CX46" s="624"/>
      <c r="CY46" s="625"/>
      <c r="CZ46" s="657">
        <v>6.8</v>
      </c>
      <c r="DA46" s="706"/>
      <c r="DB46" s="706"/>
      <c r="DC46" s="707"/>
      <c r="DD46" s="632">
        <v>543362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38</v>
      </c>
      <c r="CS47" s="655"/>
      <c r="CT47" s="655"/>
      <c r="CU47" s="655"/>
      <c r="CV47" s="655"/>
      <c r="CW47" s="655"/>
      <c r="CX47" s="655"/>
      <c r="CY47" s="656"/>
      <c r="CZ47" s="657">
        <v>0</v>
      </c>
      <c r="DA47" s="658"/>
      <c r="DB47" s="658"/>
      <c r="DC47" s="659"/>
      <c r="DD47" s="632">
        <v>38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12671845</v>
      </c>
      <c r="CS49" s="691"/>
      <c r="CT49" s="691"/>
      <c r="CU49" s="691"/>
      <c r="CV49" s="691"/>
      <c r="CW49" s="691"/>
      <c r="CX49" s="691"/>
      <c r="CY49" s="718"/>
      <c r="CZ49" s="719">
        <v>100</v>
      </c>
      <c r="DA49" s="720"/>
      <c r="DB49" s="720"/>
      <c r="DC49" s="721"/>
      <c r="DD49" s="722">
        <v>8862837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12883</v>
      </c>
      <c r="R7" s="753"/>
      <c r="S7" s="753"/>
      <c r="T7" s="753"/>
      <c r="U7" s="753"/>
      <c r="V7" s="753">
        <v>12672</v>
      </c>
      <c r="W7" s="753"/>
      <c r="X7" s="753"/>
      <c r="Y7" s="753"/>
      <c r="Z7" s="753"/>
      <c r="AA7" s="753">
        <v>212</v>
      </c>
      <c r="AB7" s="753"/>
      <c r="AC7" s="753"/>
      <c r="AD7" s="753"/>
      <c r="AE7" s="754"/>
      <c r="AF7" s="755">
        <v>179</v>
      </c>
      <c r="AG7" s="756"/>
      <c r="AH7" s="756"/>
      <c r="AI7" s="756"/>
      <c r="AJ7" s="757"/>
      <c r="AK7" s="792">
        <v>7</v>
      </c>
      <c r="AL7" s="793"/>
      <c r="AM7" s="793"/>
      <c r="AN7" s="793"/>
      <c r="AO7" s="793"/>
      <c r="AP7" s="793">
        <v>12956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548</v>
      </c>
      <c r="BS7" s="796" t="s">
        <v>546</v>
      </c>
      <c r="BT7" s="797"/>
      <c r="BU7" s="797"/>
      <c r="BV7" s="797"/>
      <c r="BW7" s="797"/>
      <c r="BX7" s="797"/>
      <c r="BY7" s="797"/>
      <c r="BZ7" s="797"/>
      <c r="CA7" s="797"/>
      <c r="CB7" s="797"/>
      <c r="CC7" s="797"/>
      <c r="CD7" s="797"/>
      <c r="CE7" s="797"/>
      <c r="CF7" s="797"/>
      <c r="CG7" s="798"/>
      <c r="CH7" s="789">
        <v>0</v>
      </c>
      <c r="CI7" s="790"/>
      <c r="CJ7" s="790"/>
      <c r="CK7" s="790"/>
      <c r="CL7" s="791"/>
      <c r="CM7" s="789">
        <v>11</v>
      </c>
      <c r="CN7" s="790"/>
      <c r="CO7" s="790"/>
      <c r="CP7" s="790"/>
      <c r="CQ7" s="791"/>
      <c r="CR7" s="789">
        <v>5</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32</v>
      </c>
      <c r="CI8" s="800"/>
      <c r="CJ8" s="800"/>
      <c r="CK8" s="800"/>
      <c r="CL8" s="801"/>
      <c r="CM8" s="799">
        <v>63</v>
      </c>
      <c r="CN8" s="800"/>
      <c r="CO8" s="800"/>
      <c r="CP8" s="800"/>
      <c r="CQ8" s="801"/>
      <c r="CR8" s="799">
        <v>8</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12883</v>
      </c>
      <c r="R23" s="812"/>
      <c r="S23" s="812"/>
      <c r="T23" s="812"/>
      <c r="U23" s="812"/>
      <c r="V23" s="812">
        <v>12672</v>
      </c>
      <c r="W23" s="812"/>
      <c r="X23" s="812"/>
      <c r="Y23" s="812"/>
      <c r="Z23" s="812"/>
      <c r="AA23" s="812">
        <v>212</v>
      </c>
      <c r="AB23" s="812"/>
      <c r="AC23" s="812"/>
      <c r="AD23" s="812"/>
      <c r="AE23" s="813"/>
      <c r="AF23" s="814">
        <v>179</v>
      </c>
      <c r="AG23" s="812"/>
      <c r="AH23" s="812"/>
      <c r="AI23" s="812"/>
      <c r="AJ23" s="815"/>
      <c r="AK23" s="816"/>
      <c r="AL23" s="817"/>
      <c r="AM23" s="817"/>
      <c r="AN23" s="817"/>
      <c r="AO23" s="817"/>
      <c r="AP23" s="812">
        <v>12956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2984</v>
      </c>
      <c r="R28" s="841"/>
      <c r="S28" s="841"/>
      <c r="T28" s="841"/>
      <c r="U28" s="841"/>
      <c r="V28" s="841">
        <v>2943</v>
      </c>
      <c r="W28" s="841"/>
      <c r="X28" s="841"/>
      <c r="Y28" s="841"/>
      <c r="Z28" s="841"/>
      <c r="AA28" s="841">
        <v>41</v>
      </c>
      <c r="AB28" s="841"/>
      <c r="AC28" s="841"/>
      <c r="AD28" s="841"/>
      <c r="AE28" s="842"/>
      <c r="AF28" s="843">
        <v>41</v>
      </c>
      <c r="AG28" s="841"/>
      <c r="AH28" s="841"/>
      <c r="AI28" s="841"/>
      <c r="AJ28" s="844"/>
      <c r="AK28" s="845">
        <v>283</v>
      </c>
      <c r="AL28" s="836"/>
      <c r="AM28" s="836"/>
      <c r="AN28" s="836"/>
      <c r="AO28" s="836"/>
      <c r="AP28" s="836" t="s">
        <v>480</v>
      </c>
      <c r="AQ28" s="836"/>
      <c r="AR28" s="836"/>
      <c r="AS28" s="836"/>
      <c r="AT28" s="836"/>
      <c r="AU28" s="836" t="s">
        <v>480</v>
      </c>
      <c r="AV28" s="836"/>
      <c r="AW28" s="836"/>
      <c r="AX28" s="836"/>
      <c r="AY28" s="836"/>
      <c r="AZ28" s="837" t="s">
        <v>480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2667</v>
      </c>
      <c r="R29" s="777"/>
      <c r="S29" s="777"/>
      <c r="T29" s="777"/>
      <c r="U29" s="777"/>
      <c r="V29" s="777">
        <v>2606</v>
      </c>
      <c r="W29" s="777"/>
      <c r="X29" s="777"/>
      <c r="Y29" s="777"/>
      <c r="Z29" s="777"/>
      <c r="AA29" s="777">
        <v>61</v>
      </c>
      <c r="AB29" s="777"/>
      <c r="AC29" s="777"/>
      <c r="AD29" s="777"/>
      <c r="AE29" s="778"/>
      <c r="AF29" s="779">
        <v>61</v>
      </c>
      <c r="AG29" s="780"/>
      <c r="AH29" s="780"/>
      <c r="AI29" s="780"/>
      <c r="AJ29" s="781"/>
      <c r="AK29" s="848">
        <v>381</v>
      </c>
      <c r="AL29" s="849"/>
      <c r="AM29" s="849"/>
      <c r="AN29" s="849"/>
      <c r="AO29" s="849"/>
      <c r="AP29" s="849" t="s">
        <v>480</v>
      </c>
      <c r="AQ29" s="849"/>
      <c r="AR29" s="849"/>
      <c r="AS29" s="849"/>
      <c r="AT29" s="849"/>
      <c r="AU29" s="849" t="s">
        <v>480</v>
      </c>
      <c r="AV29" s="849"/>
      <c r="AW29" s="849"/>
      <c r="AX29" s="849"/>
      <c r="AY29" s="849"/>
      <c r="AZ29" s="850" t="s">
        <v>480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169</v>
      </c>
      <c r="R30" s="777"/>
      <c r="S30" s="777"/>
      <c r="T30" s="777"/>
      <c r="U30" s="777"/>
      <c r="V30" s="777">
        <v>168</v>
      </c>
      <c r="W30" s="777"/>
      <c r="X30" s="777"/>
      <c r="Y30" s="777"/>
      <c r="Z30" s="777"/>
      <c r="AA30" s="777">
        <v>1</v>
      </c>
      <c r="AB30" s="777"/>
      <c r="AC30" s="777"/>
      <c r="AD30" s="777"/>
      <c r="AE30" s="778"/>
      <c r="AF30" s="779">
        <v>1</v>
      </c>
      <c r="AG30" s="780"/>
      <c r="AH30" s="780"/>
      <c r="AI30" s="780"/>
      <c r="AJ30" s="781"/>
      <c r="AK30" s="848">
        <v>77</v>
      </c>
      <c r="AL30" s="849"/>
      <c r="AM30" s="849"/>
      <c r="AN30" s="849"/>
      <c r="AO30" s="849"/>
      <c r="AP30" s="849" t="s">
        <v>480</v>
      </c>
      <c r="AQ30" s="849"/>
      <c r="AR30" s="849"/>
      <c r="AS30" s="849"/>
      <c r="AT30" s="849"/>
      <c r="AU30" s="849" t="s">
        <v>480</v>
      </c>
      <c r="AV30" s="849"/>
      <c r="AW30" s="849"/>
      <c r="AX30" s="849"/>
      <c r="AY30" s="849"/>
      <c r="AZ30" s="850" t="s">
        <v>480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19</v>
      </c>
      <c r="R31" s="777"/>
      <c r="S31" s="777"/>
      <c r="T31" s="777"/>
      <c r="U31" s="777"/>
      <c r="V31" s="777">
        <v>18</v>
      </c>
      <c r="W31" s="777"/>
      <c r="X31" s="777"/>
      <c r="Y31" s="777"/>
      <c r="Z31" s="777"/>
      <c r="AA31" s="777">
        <v>1</v>
      </c>
      <c r="AB31" s="777"/>
      <c r="AC31" s="777"/>
      <c r="AD31" s="777"/>
      <c r="AE31" s="778"/>
      <c r="AF31" s="779">
        <v>1</v>
      </c>
      <c r="AG31" s="780"/>
      <c r="AH31" s="780"/>
      <c r="AI31" s="780"/>
      <c r="AJ31" s="781"/>
      <c r="AK31" s="848">
        <v>10</v>
      </c>
      <c r="AL31" s="849"/>
      <c r="AM31" s="849"/>
      <c r="AN31" s="849"/>
      <c r="AO31" s="849"/>
      <c r="AP31" s="849" t="s">
        <v>480</v>
      </c>
      <c r="AQ31" s="849"/>
      <c r="AR31" s="849"/>
      <c r="AS31" s="849"/>
      <c r="AT31" s="849"/>
      <c r="AU31" s="849" t="s">
        <v>480</v>
      </c>
      <c r="AV31" s="849"/>
      <c r="AW31" s="849"/>
      <c r="AX31" s="849"/>
      <c r="AY31" s="849"/>
      <c r="AZ31" s="850" t="s">
        <v>480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178</v>
      </c>
      <c r="R32" s="777"/>
      <c r="S32" s="777"/>
      <c r="T32" s="777"/>
      <c r="U32" s="777"/>
      <c r="V32" s="777">
        <v>184</v>
      </c>
      <c r="W32" s="777"/>
      <c r="X32" s="777"/>
      <c r="Y32" s="777"/>
      <c r="Z32" s="777"/>
      <c r="AA32" s="777">
        <v>-6</v>
      </c>
      <c r="AB32" s="777"/>
      <c r="AC32" s="777"/>
      <c r="AD32" s="777"/>
      <c r="AE32" s="778"/>
      <c r="AF32" s="779">
        <v>111</v>
      </c>
      <c r="AG32" s="780"/>
      <c r="AH32" s="780"/>
      <c r="AI32" s="780"/>
      <c r="AJ32" s="781"/>
      <c r="AK32" s="848">
        <v>30</v>
      </c>
      <c r="AL32" s="849"/>
      <c r="AM32" s="849"/>
      <c r="AN32" s="849"/>
      <c r="AO32" s="849"/>
      <c r="AP32" s="849">
        <v>897</v>
      </c>
      <c r="AQ32" s="849"/>
      <c r="AR32" s="849"/>
      <c r="AS32" s="849"/>
      <c r="AT32" s="849"/>
      <c r="AU32" s="849">
        <v>25</v>
      </c>
      <c r="AV32" s="849"/>
      <c r="AW32" s="849"/>
      <c r="AX32" s="849"/>
      <c r="AY32" s="849"/>
      <c r="AZ32" s="850" t="s">
        <v>480</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224</v>
      </c>
      <c r="R33" s="777"/>
      <c r="S33" s="777"/>
      <c r="T33" s="777"/>
      <c r="U33" s="777"/>
      <c r="V33" s="777">
        <v>219</v>
      </c>
      <c r="W33" s="777"/>
      <c r="X33" s="777"/>
      <c r="Y33" s="777"/>
      <c r="Z33" s="777"/>
      <c r="AA33" s="777">
        <v>6</v>
      </c>
      <c r="AB33" s="777"/>
      <c r="AC33" s="777"/>
      <c r="AD33" s="777"/>
      <c r="AE33" s="778"/>
      <c r="AF33" s="779">
        <v>6</v>
      </c>
      <c r="AG33" s="780"/>
      <c r="AH33" s="780"/>
      <c r="AI33" s="780"/>
      <c r="AJ33" s="781"/>
      <c r="AK33" s="848">
        <v>55</v>
      </c>
      <c r="AL33" s="849"/>
      <c r="AM33" s="849"/>
      <c r="AN33" s="849"/>
      <c r="AO33" s="849"/>
      <c r="AP33" s="849">
        <v>1974</v>
      </c>
      <c r="AQ33" s="849"/>
      <c r="AR33" s="849"/>
      <c r="AS33" s="849"/>
      <c r="AT33" s="849"/>
      <c r="AU33" s="849">
        <v>1027</v>
      </c>
      <c r="AV33" s="849"/>
      <c r="AW33" s="849"/>
      <c r="AX33" s="849"/>
      <c r="AY33" s="849"/>
      <c r="AZ33" s="850" t="s">
        <v>480</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684</v>
      </c>
      <c r="R34" s="777"/>
      <c r="S34" s="777"/>
      <c r="T34" s="777"/>
      <c r="U34" s="777"/>
      <c r="V34" s="777">
        <v>676</v>
      </c>
      <c r="W34" s="777"/>
      <c r="X34" s="777"/>
      <c r="Y34" s="777"/>
      <c r="Z34" s="777"/>
      <c r="AA34" s="777">
        <v>9</v>
      </c>
      <c r="AB34" s="777"/>
      <c r="AC34" s="777"/>
      <c r="AD34" s="777"/>
      <c r="AE34" s="778"/>
      <c r="AF34" s="779">
        <v>7</v>
      </c>
      <c r="AG34" s="780"/>
      <c r="AH34" s="780"/>
      <c r="AI34" s="780"/>
      <c r="AJ34" s="781"/>
      <c r="AK34" s="848">
        <v>300</v>
      </c>
      <c r="AL34" s="849"/>
      <c r="AM34" s="849"/>
      <c r="AN34" s="849"/>
      <c r="AO34" s="849"/>
      <c r="AP34" s="849">
        <v>4682</v>
      </c>
      <c r="AQ34" s="849"/>
      <c r="AR34" s="849"/>
      <c r="AS34" s="849"/>
      <c r="AT34" s="849"/>
      <c r="AU34" s="849">
        <v>4462</v>
      </c>
      <c r="AV34" s="849"/>
      <c r="AW34" s="849"/>
      <c r="AX34" s="849"/>
      <c r="AY34" s="849"/>
      <c r="AZ34" s="850" t="s">
        <v>480</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114</v>
      </c>
      <c r="R35" s="777"/>
      <c r="S35" s="777"/>
      <c r="T35" s="777"/>
      <c r="U35" s="777"/>
      <c r="V35" s="777">
        <v>111</v>
      </c>
      <c r="W35" s="777"/>
      <c r="X35" s="777"/>
      <c r="Y35" s="777"/>
      <c r="Z35" s="777"/>
      <c r="AA35" s="777">
        <v>3</v>
      </c>
      <c r="AB35" s="777"/>
      <c r="AC35" s="777"/>
      <c r="AD35" s="777"/>
      <c r="AE35" s="778"/>
      <c r="AF35" s="779">
        <v>3</v>
      </c>
      <c r="AG35" s="780"/>
      <c r="AH35" s="780"/>
      <c r="AI35" s="780"/>
      <c r="AJ35" s="781"/>
      <c r="AK35" s="848">
        <v>71</v>
      </c>
      <c r="AL35" s="849"/>
      <c r="AM35" s="849"/>
      <c r="AN35" s="849"/>
      <c r="AO35" s="849"/>
      <c r="AP35" s="849">
        <v>688</v>
      </c>
      <c r="AQ35" s="849"/>
      <c r="AR35" s="849"/>
      <c r="AS35" s="849"/>
      <c r="AT35" s="849"/>
      <c r="AU35" s="849">
        <v>556</v>
      </c>
      <c r="AV35" s="849"/>
      <c r="AW35" s="849"/>
      <c r="AX35" s="849"/>
      <c r="AY35" s="849"/>
      <c r="AZ35" s="850" t="s">
        <v>480</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230</v>
      </c>
      <c r="AG63" s="860"/>
      <c r="AH63" s="860"/>
      <c r="AI63" s="860"/>
      <c r="AJ63" s="861"/>
      <c r="AK63" s="862"/>
      <c r="AL63" s="857"/>
      <c r="AM63" s="857"/>
      <c r="AN63" s="857"/>
      <c r="AO63" s="857"/>
      <c r="AP63" s="860">
        <v>8241</v>
      </c>
      <c r="AQ63" s="860"/>
      <c r="AR63" s="860"/>
      <c r="AS63" s="860"/>
      <c r="AT63" s="860"/>
      <c r="AU63" s="860">
        <v>6070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2512</v>
      </c>
      <c r="R68" s="884"/>
      <c r="S68" s="884"/>
      <c r="T68" s="884"/>
      <c r="U68" s="884"/>
      <c r="V68" s="884">
        <v>2500</v>
      </c>
      <c r="W68" s="884"/>
      <c r="X68" s="884"/>
      <c r="Y68" s="884"/>
      <c r="Z68" s="884"/>
      <c r="AA68" s="884">
        <v>12</v>
      </c>
      <c r="AB68" s="884"/>
      <c r="AC68" s="884"/>
      <c r="AD68" s="884"/>
      <c r="AE68" s="884"/>
      <c r="AF68" s="884">
        <v>12</v>
      </c>
      <c r="AG68" s="884"/>
      <c r="AH68" s="884"/>
      <c r="AI68" s="884"/>
      <c r="AJ68" s="884"/>
      <c r="AK68" s="884">
        <v>32</v>
      </c>
      <c r="AL68" s="884"/>
      <c r="AM68" s="884"/>
      <c r="AN68" s="884"/>
      <c r="AO68" s="884"/>
      <c r="AP68" s="884">
        <v>1385</v>
      </c>
      <c r="AQ68" s="884"/>
      <c r="AR68" s="884"/>
      <c r="AS68" s="884"/>
      <c r="AT68" s="884"/>
      <c r="AU68" s="884">
        <v>324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2182</v>
      </c>
      <c r="R69" s="849"/>
      <c r="S69" s="849"/>
      <c r="T69" s="849"/>
      <c r="U69" s="849"/>
      <c r="V69" s="849">
        <v>2300</v>
      </c>
      <c r="W69" s="849"/>
      <c r="X69" s="849"/>
      <c r="Y69" s="849"/>
      <c r="Z69" s="849"/>
      <c r="AA69" s="849">
        <v>-118</v>
      </c>
      <c r="AB69" s="849"/>
      <c r="AC69" s="849"/>
      <c r="AD69" s="849"/>
      <c r="AE69" s="849"/>
      <c r="AF69" s="849">
        <v>-26</v>
      </c>
      <c r="AG69" s="849"/>
      <c r="AH69" s="849"/>
      <c r="AI69" s="849"/>
      <c r="AJ69" s="849"/>
      <c r="AK69" s="849">
        <v>535</v>
      </c>
      <c r="AL69" s="849"/>
      <c r="AM69" s="849"/>
      <c r="AN69" s="849"/>
      <c r="AO69" s="849"/>
      <c r="AP69" s="849">
        <v>828</v>
      </c>
      <c r="AQ69" s="849"/>
      <c r="AR69" s="849"/>
      <c r="AS69" s="849"/>
      <c r="AT69" s="849"/>
      <c r="AU69" s="849">
        <v>200</v>
      </c>
      <c r="AV69" s="849"/>
      <c r="AW69" s="849"/>
      <c r="AX69" s="849"/>
      <c r="AY69" s="849"/>
      <c r="AZ69" s="895" t="s">
        <v>544</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1104</v>
      </c>
      <c r="R70" s="849"/>
      <c r="S70" s="849"/>
      <c r="T70" s="849"/>
      <c r="U70" s="849"/>
      <c r="V70" s="849">
        <v>1065</v>
      </c>
      <c r="W70" s="849"/>
      <c r="X70" s="849"/>
      <c r="Y70" s="849"/>
      <c r="Z70" s="849"/>
      <c r="AA70" s="849">
        <v>39</v>
      </c>
      <c r="AB70" s="849"/>
      <c r="AC70" s="849"/>
      <c r="AD70" s="849"/>
      <c r="AE70" s="849"/>
      <c r="AF70" s="849">
        <v>22</v>
      </c>
      <c r="AG70" s="849"/>
      <c r="AH70" s="849"/>
      <c r="AI70" s="849"/>
      <c r="AJ70" s="849"/>
      <c r="AK70" s="849">
        <v>44</v>
      </c>
      <c r="AL70" s="849"/>
      <c r="AM70" s="849"/>
      <c r="AN70" s="849"/>
      <c r="AO70" s="849"/>
      <c r="AP70" s="849">
        <v>17</v>
      </c>
      <c r="AQ70" s="849"/>
      <c r="AR70" s="849"/>
      <c r="AS70" s="849"/>
      <c r="AT70" s="849"/>
      <c r="AU70" s="849">
        <v>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598</v>
      </c>
      <c r="R71" s="849"/>
      <c r="S71" s="849"/>
      <c r="T71" s="849"/>
      <c r="U71" s="849"/>
      <c r="V71" s="849">
        <v>524</v>
      </c>
      <c r="W71" s="849"/>
      <c r="X71" s="849"/>
      <c r="Y71" s="849"/>
      <c r="Z71" s="849"/>
      <c r="AA71" s="849">
        <v>74</v>
      </c>
      <c r="AB71" s="849"/>
      <c r="AC71" s="849"/>
      <c r="AD71" s="849"/>
      <c r="AE71" s="849"/>
      <c r="AF71" s="849">
        <v>1052</v>
      </c>
      <c r="AG71" s="849"/>
      <c r="AH71" s="849"/>
      <c r="AI71" s="849"/>
      <c r="AJ71" s="849"/>
      <c r="AK71" s="849">
        <v>46</v>
      </c>
      <c r="AL71" s="849"/>
      <c r="AM71" s="849"/>
      <c r="AN71" s="849"/>
      <c r="AO71" s="849"/>
      <c r="AP71" s="849">
        <v>149</v>
      </c>
      <c r="AQ71" s="849"/>
      <c r="AR71" s="849"/>
      <c r="AS71" s="849"/>
      <c r="AT71" s="849"/>
      <c r="AU71" s="849">
        <v>3</v>
      </c>
      <c r="AV71" s="849"/>
      <c r="AW71" s="849"/>
      <c r="AX71" s="849"/>
      <c r="AY71" s="849"/>
      <c r="AZ71" s="895" t="s">
        <v>544</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539</v>
      </c>
      <c r="C72" s="892"/>
      <c r="D72" s="892"/>
      <c r="E72" s="892"/>
      <c r="F72" s="892"/>
      <c r="G72" s="892"/>
      <c r="H72" s="892"/>
      <c r="I72" s="892"/>
      <c r="J72" s="892"/>
      <c r="K72" s="892"/>
      <c r="L72" s="892"/>
      <c r="M72" s="892"/>
      <c r="N72" s="892"/>
      <c r="O72" s="892"/>
      <c r="P72" s="893"/>
      <c r="Q72" s="894">
        <v>961</v>
      </c>
      <c r="R72" s="849"/>
      <c r="S72" s="849"/>
      <c r="T72" s="849"/>
      <c r="U72" s="849"/>
      <c r="V72" s="849">
        <v>937</v>
      </c>
      <c r="W72" s="849"/>
      <c r="X72" s="849"/>
      <c r="Y72" s="849"/>
      <c r="Z72" s="849"/>
      <c r="AA72" s="849">
        <v>24</v>
      </c>
      <c r="AB72" s="849"/>
      <c r="AC72" s="849"/>
      <c r="AD72" s="849"/>
      <c r="AE72" s="849"/>
      <c r="AF72" s="849">
        <v>24</v>
      </c>
      <c r="AG72" s="849"/>
      <c r="AH72" s="849"/>
      <c r="AI72" s="849"/>
      <c r="AJ72" s="849"/>
      <c r="AK72" s="849">
        <v>5</v>
      </c>
      <c r="AL72" s="849"/>
      <c r="AM72" s="849"/>
      <c r="AN72" s="849"/>
      <c r="AO72" s="849"/>
      <c r="AP72" s="849" t="s">
        <v>545</v>
      </c>
      <c r="AQ72" s="849"/>
      <c r="AR72" s="849"/>
      <c r="AS72" s="849"/>
      <c r="AT72" s="849"/>
      <c r="AU72" s="849" t="s">
        <v>545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540</v>
      </c>
      <c r="C73" s="892"/>
      <c r="D73" s="892"/>
      <c r="E73" s="892"/>
      <c r="F73" s="892"/>
      <c r="G73" s="892"/>
      <c r="H73" s="892"/>
      <c r="I73" s="892"/>
      <c r="J73" s="892"/>
      <c r="K73" s="892"/>
      <c r="L73" s="892"/>
      <c r="M73" s="892"/>
      <c r="N73" s="892"/>
      <c r="O73" s="892"/>
      <c r="P73" s="893"/>
      <c r="Q73" s="894">
        <v>12251</v>
      </c>
      <c r="R73" s="849"/>
      <c r="S73" s="849"/>
      <c r="T73" s="849"/>
      <c r="U73" s="849"/>
      <c r="V73" s="849">
        <v>10146</v>
      </c>
      <c r="W73" s="849"/>
      <c r="X73" s="849"/>
      <c r="Y73" s="849"/>
      <c r="Z73" s="849"/>
      <c r="AA73" s="849">
        <v>2106</v>
      </c>
      <c r="AB73" s="849"/>
      <c r="AC73" s="849"/>
      <c r="AD73" s="849"/>
      <c r="AE73" s="849"/>
      <c r="AF73" s="849">
        <v>2106</v>
      </c>
      <c r="AG73" s="849"/>
      <c r="AH73" s="849"/>
      <c r="AI73" s="849"/>
      <c r="AJ73" s="849"/>
      <c r="AK73" s="849" t="s">
        <v>545</v>
      </c>
      <c r="AL73" s="849"/>
      <c r="AM73" s="849"/>
      <c r="AN73" s="849"/>
      <c r="AO73" s="849"/>
      <c r="AP73" s="849" t="s">
        <v>545</v>
      </c>
      <c r="AQ73" s="849"/>
      <c r="AR73" s="849"/>
      <c r="AS73" s="849"/>
      <c r="AT73" s="849"/>
      <c r="AU73" s="849" t="s">
        <v>545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541</v>
      </c>
      <c r="C74" s="892"/>
      <c r="D74" s="892"/>
      <c r="E74" s="892"/>
      <c r="F74" s="892"/>
      <c r="G74" s="892"/>
      <c r="H74" s="892"/>
      <c r="I74" s="892"/>
      <c r="J74" s="892"/>
      <c r="K74" s="892"/>
      <c r="L74" s="892"/>
      <c r="M74" s="892"/>
      <c r="N74" s="892"/>
      <c r="O74" s="892"/>
      <c r="P74" s="893"/>
      <c r="Q74" s="894">
        <v>184</v>
      </c>
      <c r="R74" s="849"/>
      <c r="S74" s="849"/>
      <c r="T74" s="849"/>
      <c r="U74" s="849"/>
      <c r="V74" s="849">
        <v>176</v>
      </c>
      <c r="W74" s="849"/>
      <c r="X74" s="849"/>
      <c r="Y74" s="849"/>
      <c r="Z74" s="849"/>
      <c r="AA74" s="849">
        <v>8</v>
      </c>
      <c r="AB74" s="849"/>
      <c r="AC74" s="849"/>
      <c r="AD74" s="849"/>
      <c r="AE74" s="849"/>
      <c r="AF74" s="849">
        <v>8</v>
      </c>
      <c r="AG74" s="849"/>
      <c r="AH74" s="849"/>
      <c r="AI74" s="849"/>
      <c r="AJ74" s="849"/>
      <c r="AK74" s="849">
        <v>3</v>
      </c>
      <c r="AL74" s="849"/>
      <c r="AM74" s="849"/>
      <c r="AN74" s="849"/>
      <c r="AO74" s="849"/>
      <c r="AP74" s="849" t="s">
        <v>545</v>
      </c>
      <c r="AQ74" s="849"/>
      <c r="AR74" s="849"/>
      <c r="AS74" s="849"/>
      <c r="AT74" s="849"/>
      <c r="AU74" s="849" t="s">
        <v>545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542</v>
      </c>
      <c r="C75" s="892"/>
      <c r="D75" s="892"/>
      <c r="E75" s="892"/>
      <c r="F75" s="892"/>
      <c r="G75" s="892"/>
      <c r="H75" s="892"/>
      <c r="I75" s="892"/>
      <c r="J75" s="892"/>
      <c r="K75" s="892"/>
      <c r="L75" s="892"/>
      <c r="M75" s="892"/>
      <c r="N75" s="892"/>
      <c r="O75" s="892"/>
      <c r="P75" s="893"/>
      <c r="Q75" s="897">
        <v>482</v>
      </c>
      <c r="R75" s="898"/>
      <c r="S75" s="898"/>
      <c r="T75" s="898"/>
      <c r="U75" s="848"/>
      <c r="V75" s="899">
        <v>451</v>
      </c>
      <c r="W75" s="898"/>
      <c r="X75" s="898"/>
      <c r="Y75" s="898"/>
      <c r="Z75" s="848"/>
      <c r="AA75" s="899">
        <v>31</v>
      </c>
      <c r="AB75" s="898"/>
      <c r="AC75" s="898"/>
      <c r="AD75" s="898"/>
      <c r="AE75" s="848"/>
      <c r="AF75" s="899">
        <v>31</v>
      </c>
      <c r="AG75" s="898"/>
      <c r="AH75" s="898"/>
      <c r="AI75" s="898"/>
      <c r="AJ75" s="848"/>
      <c r="AK75" s="899">
        <v>20</v>
      </c>
      <c r="AL75" s="898"/>
      <c r="AM75" s="898"/>
      <c r="AN75" s="898"/>
      <c r="AO75" s="848"/>
      <c r="AP75" s="899" t="s">
        <v>545</v>
      </c>
      <c r="AQ75" s="898"/>
      <c r="AR75" s="898"/>
      <c r="AS75" s="898"/>
      <c r="AT75" s="848"/>
      <c r="AU75" s="899" t="s">
        <v>545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543</v>
      </c>
      <c r="C76" s="892"/>
      <c r="D76" s="892"/>
      <c r="E76" s="892"/>
      <c r="F76" s="892"/>
      <c r="G76" s="892"/>
      <c r="H76" s="892"/>
      <c r="I76" s="892"/>
      <c r="J76" s="892"/>
      <c r="K76" s="892"/>
      <c r="L76" s="892"/>
      <c r="M76" s="892"/>
      <c r="N76" s="892"/>
      <c r="O76" s="892"/>
      <c r="P76" s="893"/>
      <c r="Q76" s="897">
        <v>160773</v>
      </c>
      <c r="R76" s="898"/>
      <c r="S76" s="898"/>
      <c r="T76" s="898"/>
      <c r="U76" s="848"/>
      <c r="V76" s="899">
        <v>157982</v>
      </c>
      <c r="W76" s="898"/>
      <c r="X76" s="898"/>
      <c r="Y76" s="898"/>
      <c r="Z76" s="848"/>
      <c r="AA76" s="899">
        <v>2791</v>
      </c>
      <c r="AB76" s="898"/>
      <c r="AC76" s="898"/>
      <c r="AD76" s="898"/>
      <c r="AE76" s="848"/>
      <c r="AF76" s="899">
        <v>2789</v>
      </c>
      <c r="AG76" s="898"/>
      <c r="AH76" s="898"/>
      <c r="AI76" s="898"/>
      <c r="AJ76" s="848"/>
      <c r="AK76" s="899">
        <v>2417</v>
      </c>
      <c r="AL76" s="898"/>
      <c r="AM76" s="898"/>
      <c r="AN76" s="898"/>
      <c r="AO76" s="848"/>
      <c r="AP76" s="899" t="s">
        <v>545</v>
      </c>
      <c r="AQ76" s="898"/>
      <c r="AR76" s="898"/>
      <c r="AS76" s="898"/>
      <c r="AT76" s="848"/>
      <c r="AU76" s="899" t="s">
        <v>545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6018</v>
      </c>
      <c r="AG88" s="860"/>
      <c r="AH88" s="860"/>
      <c r="AI88" s="860"/>
      <c r="AJ88" s="860"/>
      <c r="AK88" s="857"/>
      <c r="AL88" s="857"/>
      <c r="AM88" s="857"/>
      <c r="AN88" s="857"/>
      <c r="AO88" s="857"/>
      <c r="AP88" s="860">
        <v>2379</v>
      </c>
      <c r="AQ88" s="860"/>
      <c r="AR88" s="860"/>
      <c r="AS88" s="860"/>
      <c r="AT88" s="860"/>
      <c r="AU88" s="860">
        <v>528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13</v>
      </c>
      <c r="CS102" s="868"/>
      <c r="CT102" s="868"/>
      <c r="CU102" s="868"/>
      <c r="CV102" s="911"/>
      <c r="CW102" s="910">
        <v>0</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283</v>
      </c>
      <c r="AG109" s="913"/>
      <c r="AH109" s="913"/>
      <c r="AI109" s="913"/>
      <c r="AJ109" s="914"/>
      <c r="AK109" s="912" t="s">
        <v>282</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283</v>
      </c>
      <c r="BW109" s="913"/>
      <c r="BX109" s="913"/>
      <c r="BY109" s="913"/>
      <c r="BZ109" s="914"/>
      <c r="CA109" s="912" t="s">
        <v>282</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283</v>
      </c>
      <c r="DM109" s="913"/>
      <c r="DN109" s="913"/>
      <c r="DO109" s="913"/>
      <c r="DP109" s="914"/>
      <c r="DQ109" s="912" t="s">
        <v>282</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1532383</v>
      </c>
      <c r="AB110" s="920"/>
      <c r="AC110" s="920"/>
      <c r="AD110" s="920"/>
      <c r="AE110" s="921"/>
      <c r="AF110" s="922">
        <v>1545035</v>
      </c>
      <c r="AG110" s="920"/>
      <c r="AH110" s="920"/>
      <c r="AI110" s="920"/>
      <c r="AJ110" s="921"/>
      <c r="AK110" s="922">
        <v>1485301</v>
      </c>
      <c r="AL110" s="920"/>
      <c r="AM110" s="920"/>
      <c r="AN110" s="920"/>
      <c r="AO110" s="921"/>
      <c r="AP110" s="923">
        <v>25.4</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14028307</v>
      </c>
      <c r="BR110" s="957"/>
      <c r="BS110" s="957"/>
      <c r="BT110" s="957"/>
      <c r="BU110" s="957"/>
      <c r="BV110" s="957">
        <v>13642571</v>
      </c>
      <c r="BW110" s="957"/>
      <c r="BX110" s="957"/>
      <c r="BY110" s="957"/>
      <c r="BZ110" s="957"/>
      <c r="CA110" s="957">
        <v>12955915</v>
      </c>
      <c r="CB110" s="957"/>
      <c r="CC110" s="957"/>
      <c r="CD110" s="957"/>
      <c r="CE110" s="957"/>
      <c r="CF110" s="971">
        <v>221.8</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248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6068222</v>
      </c>
      <c r="BR112" s="950"/>
      <c r="BS112" s="950"/>
      <c r="BT112" s="950"/>
      <c r="BU112" s="950"/>
      <c r="BV112" s="950">
        <v>5958772</v>
      </c>
      <c r="BW112" s="950"/>
      <c r="BX112" s="950"/>
      <c r="BY112" s="950"/>
      <c r="BZ112" s="950"/>
      <c r="CA112" s="950">
        <v>6070171</v>
      </c>
      <c r="CB112" s="950"/>
      <c r="CC112" s="950"/>
      <c r="CD112" s="950"/>
      <c r="CE112" s="950"/>
      <c r="CF112" s="944">
        <v>103.9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288438</v>
      </c>
      <c r="AB113" s="964"/>
      <c r="AC113" s="964"/>
      <c r="AD113" s="964"/>
      <c r="AE113" s="965"/>
      <c r="AF113" s="966">
        <v>275128</v>
      </c>
      <c r="AG113" s="964"/>
      <c r="AH113" s="964"/>
      <c r="AI113" s="964"/>
      <c r="AJ113" s="965"/>
      <c r="AK113" s="966">
        <v>303019</v>
      </c>
      <c r="AL113" s="964"/>
      <c r="AM113" s="964"/>
      <c r="AN113" s="964"/>
      <c r="AO113" s="965"/>
      <c r="AP113" s="967">
        <v>5.2</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525560</v>
      </c>
      <c r="BR113" s="950"/>
      <c r="BS113" s="950"/>
      <c r="BT113" s="950"/>
      <c r="BU113" s="950"/>
      <c r="BV113" s="950">
        <v>463422</v>
      </c>
      <c r="BW113" s="950"/>
      <c r="BX113" s="950"/>
      <c r="BY113" s="950"/>
      <c r="BZ113" s="950"/>
      <c r="CA113" s="950">
        <v>528261</v>
      </c>
      <c r="CB113" s="950"/>
      <c r="CC113" s="950"/>
      <c r="CD113" s="950"/>
      <c r="CE113" s="950"/>
      <c r="CF113" s="944">
        <v>9</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104942</v>
      </c>
      <c r="AB114" s="989"/>
      <c r="AC114" s="989"/>
      <c r="AD114" s="989"/>
      <c r="AE114" s="990"/>
      <c r="AF114" s="991">
        <v>113848</v>
      </c>
      <c r="AG114" s="989"/>
      <c r="AH114" s="989"/>
      <c r="AI114" s="989"/>
      <c r="AJ114" s="990"/>
      <c r="AK114" s="991">
        <v>89998</v>
      </c>
      <c r="AL114" s="989"/>
      <c r="AM114" s="989"/>
      <c r="AN114" s="989"/>
      <c r="AO114" s="990"/>
      <c r="AP114" s="992">
        <v>1.5</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1626137</v>
      </c>
      <c r="BR114" s="950"/>
      <c r="BS114" s="950"/>
      <c r="BT114" s="950"/>
      <c r="BU114" s="950"/>
      <c r="BV114" s="950">
        <v>1491189</v>
      </c>
      <c r="BW114" s="950"/>
      <c r="BX114" s="950"/>
      <c r="BY114" s="950"/>
      <c r="BZ114" s="950"/>
      <c r="CA114" s="950">
        <v>1633730</v>
      </c>
      <c r="CB114" s="950"/>
      <c r="CC114" s="950"/>
      <c r="CD114" s="950"/>
      <c r="CE114" s="950"/>
      <c r="CF114" s="944">
        <v>28</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5348</v>
      </c>
      <c r="AB115" s="964"/>
      <c r="AC115" s="964"/>
      <c r="AD115" s="964"/>
      <c r="AE115" s="965"/>
      <c r="AF115" s="966">
        <v>4720</v>
      </c>
      <c r="AG115" s="964"/>
      <c r="AH115" s="964"/>
      <c r="AI115" s="964"/>
      <c r="AJ115" s="965"/>
      <c r="AK115" s="966">
        <v>1143</v>
      </c>
      <c r="AL115" s="964"/>
      <c r="AM115" s="964"/>
      <c r="AN115" s="964"/>
      <c r="AO115" s="965"/>
      <c r="AP115" s="967">
        <v>0</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1931111</v>
      </c>
      <c r="AB117" s="996"/>
      <c r="AC117" s="996"/>
      <c r="AD117" s="996"/>
      <c r="AE117" s="997"/>
      <c r="AF117" s="995">
        <v>1938731</v>
      </c>
      <c r="AG117" s="996"/>
      <c r="AH117" s="996"/>
      <c r="AI117" s="996"/>
      <c r="AJ117" s="997"/>
      <c r="AK117" s="995">
        <v>1879461</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v>9337</v>
      </c>
      <c r="BW117" s="1016"/>
      <c r="BX117" s="1016"/>
      <c r="BY117" s="1016"/>
      <c r="BZ117" s="1016"/>
      <c r="CA117" s="1016">
        <v>4250</v>
      </c>
      <c r="CB117" s="1016"/>
      <c r="CC117" s="1016"/>
      <c r="CD117" s="1016"/>
      <c r="CE117" s="1016"/>
      <c r="CF117" s="944">
        <v>0.1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283</v>
      </c>
      <c r="AG118" s="913"/>
      <c r="AH118" s="913"/>
      <c r="AI118" s="913"/>
      <c r="AJ118" s="914"/>
      <c r="AK118" s="912" t="s">
        <v>282</v>
      </c>
      <c r="AL118" s="913"/>
      <c r="AM118" s="913"/>
      <c r="AN118" s="913"/>
      <c r="AO118" s="914"/>
      <c r="AP118" s="1020" t="s">
        <v>399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429</v>
      </c>
      <c r="BP118" s="1024"/>
      <c r="BQ118" s="1015">
        <v>22248474</v>
      </c>
      <c r="BR118" s="1016"/>
      <c r="BS118" s="1016"/>
      <c r="BT118" s="1016"/>
      <c r="BU118" s="1016"/>
      <c r="BV118" s="1016">
        <v>21565291</v>
      </c>
      <c r="BW118" s="1016"/>
      <c r="BX118" s="1016"/>
      <c r="BY118" s="1016"/>
      <c r="BZ118" s="1016"/>
      <c r="CA118" s="1016">
        <v>21192327</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2245633</v>
      </c>
      <c r="BR119" s="957"/>
      <c r="BS119" s="957"/>
      <c r="BT119" s="957"/>
      <c r="BU119" s="957"/>
      <c r="BV119" s="957">
        <v>2175463</v>
      </c>
      <c r="BW119" s="957"/>
      <c r="BX119" s="957"/>
      <c r="BY119" s="957"/>
      <c r="BZ119" s="957"/>
      <c r="CA119" s="957">
        <v>2372692</v>
      </c>
      <c r="CB119" s="957"/>
      <c r="CC119" s="957"/>
      <c r="CD119" s="957"/>
      <c r="CE119" s="957"/>
      <c r="CF119" s="971">
        <v>40.6</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248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194827</v>
      </c>
      <c r="BR120" s="950"/>
      <c r="BS120" s="950"/>
      <c r="BT120" s="950"/>
      <c r="BU120" s="950"/>
      <c r="BV120" s="950">
        <v>179140</v>
      </c>
      <c r="BW120" s="950"/>
      <c r="BX120" s="950"/>
      <c r="BY120" s="950"/>
      <c r="BZ120" s="950"/>
      <c r="CA120" s="950">
        <v>162078</v>
      </c>
      <c r="CB120" s="950"/>
      <c r="CC120" s="950"/>
      <c r="CD120" s="950"/>
      <c r="CE120" s="950"/>
      <c r="CF120" s="944">
        <v>2.8</v>
      </c>
      <c r="CG120" s="945"/>
      <c r="CH120" s="945"/>
      <c r="CI120" s="945"/>
      <c r="CJ120" s="945"/>
      <c r="CK120" s="1043" t="s">
        <v>435</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4385292</v>
      </c>
      <c r="DH120" s="957"/>
      <c r="DI120" s="957"/>
      <c r="DJ120" s="957"/>
      <c r="DK120" s="957"/>
      <c r="DL120" s="957">
        <v>4332751</v>
      </c>
      <c r="DM120" s="957"/>
      <c r="DN120" s="957"/>
      <c r="DO120" s="957"/>
      <c r="DP120" s="957"/>
      <c r="DQ120" s="957">
        <v>4462042</v>
      </c>
      <c r="DR120" s="957"/>
      <c r="DS120" s="957"/>
      <c r="DT120" s="957"/>
      <c r="DU120" s="957"/>
      <c r="DV120" s="958">
        <v>76.400000000000006</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13639838</v>
      </c>
      <c r="BR121" s="1016"/>
      <c r="BS121" s="1016"/>
      <c r="BT121" s="1016"/>
      <c r="BU121" s="1016"/>
      <c r="BV121" s="1016">
        <v>13605636</v>
      </c>
      <c r="BW121" s="1016"/>
      <c r="BX121" s="1016"/>
      <c r="BY121" s="1016"/>
      <c r="BZ121" s="1016"/>
      <c r="CA121" s="1016">
        <v>13448015</v>
      </c>
      <c r="CB121" s="1016"/>
      <c r="CC121" s="1016"/>
      <c r="CD121" s="1016"/>
      <c r="CE121" s="1016"/>
      <c r="CF121" s="1054">
        <v>230.3</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1094106</v>
      </c>
      <c r="DH121" s="950"/>
      <c r="DI121" s="950"/>
      <c r="DJ121" s="950"/>
      <c r="DK121" s="950"/>
      <c r="DL121" s="950">
        <v>1038710</v>
      </c>
      <c r="DM121" s="950"/>
      <c r="DN121" s="950"/>
      <c r="DO121" s="950"/>
      <c r="DP121" s="950"/>
      <c r="DQ121" s="950">
        <v>1026515</v>
      </c>
      <c r="DR121" s="950"/>
      <c r="DS121" s="950"/>
      <c r="DT121" s="950"/>
      <c r="DU121" s="950"/>
      <c r="DV121" s="951">
        <v>17.600000000000001</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16080298</v>
      </c>
      <c r="BR122" s="1065"/>
      <c r="BS122" s="1065"/>
      <c r="BT122" s="1065"/>
      <c r="BU122" s="1065"/>
      <c r="BV122" s="1065">
        <v>15960239</v>
      </c>
      <c r="BW122" s="1065"/>
      <c r="BX122" s="1065"/>
      <c r="BY122" s="1065"/>
      <c r="BZ122" s="1065"/>
      <c r="CA122" s="1065">
        <v>15982785</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v>588824</v>
      </c>
      <c r="DH122" s="950"/>
      <c r="DI122" s="950"/>
      <c r="DJ122" s="950"/>
      <c r="DK122" s="950"/>
      <c r="DL122" s="950">
        <v>560516</v>
      </c>
      <c r="DM122" s="950"/>
      <c r="DN122" s="950"/>
      <c r="DO122" s="950"/>
      <c r="DP122" s="950"/>
      <c r="DQ122" s="950">
        <v>556491</v>
      </c>
      <c r="DR122" s="950"/>
      <c r="DS122" s="950"/>
      <c r="DT122" s="950"/>
      <c r="DU122" s="950"/>
      <c r="DV122" s="951">
        <v>9.5</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103.8</v>
      </c>
      <c r="BR123" s="1057"/>
      <c r="BS123" s="1057"/>
      <c r="BT123" s="1057"/>
      <c r="BU123" s="1057"/>
      <c r="BV123" s="1057">
        <v>96.4</v>
      </c>
      <c r="BW123" s="1057"/>
      <c r="BX123" s="1057"/>
      <c r="BY123" s="1057"/>
      <c r="BZ123" s="1057"/>
      <c r="CA123" s="1057">
        <v>89.1</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v>26795</v>
      </c>
      <c r="DM123" s="989"/>
      <c r="DN123" s="989"/>
      <c r="DO123" s="989"/>
      <c r="DP123" s="990"/>
      <c r="DQ123" s="991">
        <v>25123</v>
      </c>
      <c r="DR123" s="989"/>
      <c r="DS123" s="989"/>
      <c r="DT123" s="989"/>
      <c r="DU123" s="990"/>
      <c r="DV123" s="992">
        <v>0.4</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3137</v>
      </c>
      <c r="AB126" s="989"/>
      <c r="AC126" s="989"/>
      <c r="AD126" s="989"/>
      <c r="AE126" s="990"/>
      <c r="AF126" s="991">
        <v>3137</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2211</v>
      </c>
      <c r="AB127" s="989"/>
      <c r="AC127" s="989"/>
      <c r="AD127" s="989"/>
      <c r="AE127" s="990"/>
      <c r="AF127" s="991">
        <v>1583</v>
      </c>
      <c r="AG127" s="989"/>
      <c r="AH127" s="989"/>
      <c r="AI127" s="989"/>
      <c r="AJ127" s="990"/>
      <c r="AK127" s="991">
        <v>1143</v>
      </c>
      <c r="AL127" s="989"/>
      <c r="AM127" s="989"/>
      <c r="AN127" s="989"/>
      <c r="AO127" s="990"/>
      <c r="AP127" s="992">
        <v>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20340</v>
      </c>
      <c r="AB128" s="1120"/>
      <c r="AC128" s="1120"/>
      <c r="AD128" s="1120"/>
      <c r="AE128" s="1121"/>
      <c r="AF128" s="1122">
        <v>21043</v>
      </c>
      <c r="AG128" s="1120"/>
      <c r="AH128" s="1120"/>
      <c r="AI128" s="1120"/>
      <c r="AJ128" s="1121"/>
      <c r="AK128" s="1122">
        <v>26661</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7166344</v>
      </c>
      <c r="AB129" s="989"/>
      <c r="AC129" s="989"/>
      <c r="AD129" s="989"/>
      <c r="AE129" s="990"/>
      <c r="AF129" s="991">
        <v>7134886</v>
      </c>
      <c r="AG129" s="989"/>
      <c r="AH129" s="989"/>
      <c r="AI129" s="989"/>
      <c r="AJ129" s="990"/>
      <c r="AK129" s="991">
        <v>7131525</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10.4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1226339</v>
      </c>
      <c r="AB130" s="989"/>
      <c r="AC130" s="989"/>
      <c r="AD130" s="989"/>
      <c r="AE130" s="990"/>
      <c r="AF130" s="991">
        <v>1323353</v>
      </c>
      <c r="AG130" s="989"/>
      <c r="AH130" s="989"/>
      <c r="AI130" s="989"/>
      <c r="AJ130" s="990"/>
      <c r="AK130" s="991">
        <v>1291030</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89.1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5940005</v>
      </c>
      <c r="AB131" s="1028"/>
      <c r="AC131" s="1028"/>
      <c r="AD131" s="1028"/>
      <c r="AE131" s="1029"/>
      <c r="AF131" s="1030">
        <v>5811533</v>
      </c>
      <c r="AG131" s="1028"/>
      <c r="AH131" s="1028"/>
      <c r="AI131" s="1028"/>
      <c r="AJ131" s="1029"/>
      <c r="AK131" s="1030">
        <v>5840495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11.52241454</v>
      </c>
      <c r="AB132" s="1134"/>
      <c r="AC132" s="1134"/>
      <c r="AD132" s="1134"/>
      <c r="AE132" s="1135"/>
      <c r="AF132" s="1136">
        <v>10.226819669999999</v>
      </c>
      <c r="AG132" s="1134"/>
      <c r="AH132" s="1134"/>
      <c r="AI132" s="1134"/>
      <c r="AJ132" s="1135"/>
      <c r="AK132" s="1136">
        <v>9.6185406330000003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12.5</v>
      </c>
      <c r="AB133" s="1141"/>
      <c r="AC133" s="1141"/>
      <c r="AD133" s="1141"/>
      <c r="AE133" s="1142"/>
      <c r="AF133" s="1140">
        <v>11.5</v>
      </c>
      <c r="AG133" s="1141"/>
      <c r="AH133" s="1141"/>
      <c r="AI133" s="1141"/>
      <c r="AJ133" s="1142"/>
      <c r="AK133" s="1140">
        <v>10.4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1340031</v>
      </c>
      <c r="L9" s="264">
        <v>72239</v>
      </c>
      <c r="M9" s="265">
        <v>95265</v>
      </c>
      <c r="N9" s="266">
        <v>-24.2</v>
      </c>
    </row>
    <row r="10" spans="1:16">
      <c r="A10" s="248"/>
      <c r="B10" s="244"/>
      <c r="C10" s="244"/>
      <c r="D10" s="244"/>
      <c r="E10" s="244"/>
      <c r="F10" s="244"/>
      <c r="G10" s="1149" t="s">
        <v>476</v>
      </c>
      <c r="H10" s="1150"/>
      <c r="I10" s="1150"/>
      <c r="J10" s="1151"/>
      <c r="K10" s="267">
        <v>46685</v>
      </c>
      <c r="L10" s="268">
        <v>2517</v>
      </c>
      <c r="M10" s="269">
        <v>8986</v>
      </c>
      <c r="N10" s="270">
        <v>-72</v>
      </c>
    </row>
    <row r="11" spans="1:16" ht="13.5" customHeight="1">
      <c r="A11" s="248"/>
      <c r="B11" s="244"/>
      <c r="C11" s="244"/>
      <c r="D11" s="244"/>
      <c r="E11" s="244"/>
      <c r="F11" s="244"/>
      <c r="G11" s="1149" t="s">
        <v>477</v>
      </c>
      <c r="H11" s="1150"/>
      <c r="I11" s="1150"/>
      <c r="J11" s="1151"/>
      <c r="K11" s="267">
        <v>270168</v>
      </c>
      <c r="L11" s="268">
        <v>14564</v>
      </c>
      <c r="M11" s="269">
        <v>12922</v>
      </c>
      <c r="N11" s="270">
        <v>12.7</v>
      </c>
    </row>
    <row r="12" spans="1:16" ht="13.5" customHeight="1">
      <c r="A12" s="248"/>
      <c r="B12" s="244"/>
      <c r="C12" s="244"/>
      <c r="D12" s="244"/>
      <c r="E12" s="244"/>
      <c r="F12" s="244"/>
      <c r="G12" s="1149" t="s">
        <v>478</v>
      </c>
      <c r="H12" s="1150"/>
      <c r="I12" s="1150"/>
      <c r="J12" s="1151"/>
      <c r="K12" s="267">
        <v>29982</v>
      </c>
      <c r="L12" s="268">
        <v>1616</v>
      </c>
      <c r="M12" s="269">
        <v>3263</v>
      </c>
      <c r="N12" s="270">
        <v>-50.5</v>
      </c>
    </row>
    <row r="13" spans="1:16" ht="13.5" customHeight="1">
      <c r="A13" s="248"/>
      <c r="B13" s="244"/>
      <c r="C13" s="244"/>
      <c r="D13" s="244"/>
      <c r="E13" s="244"/>
      <c r="F13" s="244"/>
      <c r="G13" s="1149" t="s">
        <v>479</v>
      </c>
      <c r="H13" s="1150"/>
      <c r="I13" s="1150"/>
      <c r="J13" s="1151"/>
      <c r="K13" s="267" t="s">
        <v>480</v>
      </c>
      <c r="L13" s="268" t="s">
        <v>480</v>
      </c>
      <c r="M13" s="269" t="s">
        <v>480</v>
      </c>
      <c r="N13" s="270" t="s">
        <v>480</v>
      </c>
    </row>
    <row r="14" spans="1:16" ht="13.5" customHeight="1">
      <c r="A14" s="248"/>
      <c r="B14" s="244"/>
      <c r="C14" s="244"/>
      <c r="D14" s="244"/>
      <c r="E14" s="244"/>
      <c r="F14" s="244"/>
      <c r="G14" s="1149" t="s">
        <v>481</v>
      </c>
      <c r="H14" s="1150"/>
      <c r="I14" s="1150"/>
      <c r="J14" s="1151"/>
      <c r="K14" s="267">
        <v>134225</v>
      </c>
      <c r="L14" s="268">
        <v>7236</v>
      </c>
      <c r="M14" s="269">
        <v>5957</v>
      </c>
      <c r="N14" s="270">
        <v>21.5</v>
      </c>
    </row>
    <row r="15" spans="1:16" ht="13.5" customHeight="1">
      <c r="A15" s="248"/>
      <c r="B15" s="244"/>
      <c r="C15" s="244"/>
      <c r="D15" s="244"/>
      <c r="E15" s="244"/>
      <c r="F15" s="244"/>
      <c r="G15" s="1149" t="s">
        <v>482</v>
      </c>
      <c r="H15" s="1150"/>
      <c r="I15" s="1150"/>
      <c r="J15" s="1151"/>
      <c r="K15" s="267">
        <v>74417</v>
      </c>
      <c r="L15" s="268">
        <v>4012</v>
      </c>
      <c r="M15" s="269">
        <v>1769</v>
      </c>
      <c r="N15" s="270">
        <v>126.8</v>
      </c>
    </row>
    <row r="16" spans="1:16">
      <c r="A16" s="248"/>
      <c r="B16" s="244"/>
      <c r="C16" s="244"/>
      <c r="D16" s="244"/>
      <c r="E16" s="244"/>
      <c r="F16" s="244"/>
      <c r="G16" s="1152" t="s">
        <v>483</v>
      </c>
      <c r="H16" s="1153"/>
      <c r="I16" s="1153"/>
      <c r="J16" s="1154"/>
      <c r="K16" s="268">
        <v>-189842</v>
      </c>
      <c r="L16" s="268">
        <v>-10234</v>
      </c>
      <c r="M16" s="269">
        <v>-10897</v>
      </c>
      <c r="N16" s="270">
        <v>-6.1</v>
      </c>
    </row>
    <row r="17" spans="1:16">
      <c r="A17" s="248"/>
      <c r="B17" s="244"/>
      <c r="C17" s="244"/>
      <c r="D17" s="244"/>
      <c r="E17" s="244"/>
      <c r="F17" s="244"/>
      <c r="G17" s="1152" t="s">
        <v>166</v>
      </c>
      <c r="H17" s="1153"/>
      <c r="I17" s="1153"/>
      <c r="J17" s="1154"/>
      <c r="K17" s="268">
        <v>1705666</v>
      </c>
      <c r="L17" s="268">
        <v>91950</v>
      </c>
      <c r="M17" s="269">
        <v>117266</v>
      </c>
      <c r="N17" s="270">
        <v>-21.6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8.41</v>
      </c>
      <c r="L21" s="281">
        <v>10.71</v>
      </c>
      <c r="M21" s="282">
        <v>-2.2999999999999998</v>
      </c>
      <c r="N21" s="249"/>
      <c r="O21" s="283"/>
      <c r="P21" s="279"/>
    </row>
    <row r="22" spans="1:16" s="284" customFormat="1">
      <c r="A22" s="279"/>
      <c r="B22" s="249"/>
      <c r="C22" s="249"/>
      <c r="D22" s="249"/>
      <c r="E22" s="249"/>
      <c r="F22" s="249"/>
      <c r="G22" s="1144" t="s">
        <v>489</v>
      </c>
      <c r="H22" s="1145"/>
      <c r="I22" s="1145"/>
      <c r="J22" s="1146"/>
      <c r="K22" s="285">
        <v>98.1</v>
      </c>
      <c r="L22" s="286">
        <v>95.7</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1485301</v>
      </c>
      <c r="L32" s="294">
        <v>80070</v>
      </c>
      <c r="M32" s="295">
        <v>77031</v>
      </c>
      <c r="N32" s="296">
        <v>3.9</v>
      </c>
    </row>
    <row r="33" spans="1:16" ht="13.5" customHeight="1">
      <c r="A33" s="248"/>
      <c r="B33" s="244"/>
      <c r="C33" s="244"/>
      <c r="D33" s="244"/>
      <c r="E33" s="244"/>
      <c r="F33" s="244"/>
      <c r="G33" s="1160" t="s">
        <v>494</v>
      </c>
      <c r="H33" s="1161"/>
      <c r="I33" s="1161"/>
      <c r="J33" s="1162"/>
      <c r="K33" s="294" t="s">
        <v>480</v>
      </c>
      <c r="L33" s="294" t="s">
        <v>480</v>
      </c>
      <c r="M33" s="295" t="s">
        <v>480</v>
      </c>
      <c r="N33" s="296" t="s">
        <v>480</v>
      </c>
    </row>
    <row r="34" spans="1:16" ht="27" customHeight="1">
      <c r="A34" s="248"/>
      <c r="B34" s="244"/>
      <c r="C34" s="244"/>
      <c r="D34" s="244"/>
      <c r="E34" s="244"/>
      <c r="F34" s="244"/>
      <c r="G34" s="1160" t="s">
        <v>495</v>
      </c>
      <c r="H34" s="1161"/>
      <c r="I34" s="1161"/>
      <c r="J34" s="1162"/>
      <c r="K34" s="294" t="s">
        <v>480</v>
      </c>
      <c r="L34" s="294" t="s">
        <v>480</v>
      </c>
      <c r="M34" s="295" t="s">
        <v>480</v>
      </c>
      <c r="N34" s="296" t="s">
        <v>480</v>
      </c>
    </row>
    <row r="35" spans="1:16" ht="27" customHeight="1">
      <c r="A35" s="248"/>
      <c r="B35" s="244"/>
      <c r="C35" s="244"/>
      <c r="D35" s="244"/>
      <c r="E35" s="244"/>
      <c r="F35" s="244"/>
      <c r="G35" s="1160" t="s">
        <v>496</v>
      </c>
      <c r="H35" s="1161"/>
      <c r="I35" s="1161"/>
      <c r="J35" s="1162"/>
      <c r="K35" s="294">
        <v>303019</v>
      </c>
      <c r="L35" s="294">
        <v>16335</v>
      </c>
      <c r="M35" s="295">
        <v>20812</v>
      </c>
      <c r="N35" s="296">
        <v>-21.5</v>
      </c>
    </row>
    <row r="36" spans="1:16" ht="27" customHeight="1">
      <c r="A36" s="248"/>
      <c r="B36" s="244"/>
      <c r="C36" s="244"/>
      <c r="D36" s="244"/>
      <c r="E36" s="244"/>
      <c r="F36" s="244"/>
      <c r="G36" s="1160" t="s">
        <v>497</v>
      </c>
      <c r="H36" s="1161"/>
      <c r="I36" s="1161"/>
      <c r="J36" s="1162"/>
      <c r="K36" s="294">
        <v>89998</v>
      </c>
      <c r="L36" s="294">
        <v>4852</v>
      </c>
      <c r="M36" s="295">
        <v>3303</v>
      </c>
      <c r="N36" s="296">
        <v>46.9</v>
      </c>
    </row>
    <row r="37" spans="1:16" ht="13.5" customHeight="1">
      <c r="A37" s="248"/>
      <c r="B37" s="244"/>
      <c r="C37" s="244"/>
      <c r="D37" s="244"/>
      <c r="E37" s="244"/>
      <c r="F37" s="244"/>
      <c r="G37" s="1160" t="s">
        <v>498</v>
      </c>
      <c r="H37" s="1161"/>
      <c r="I37" s="1161"/>
      <c r="J37" s="1162"/>
      <c r="K37" s="294">
        <v>1143</v>
      </c>
      <c r="L37" s="294">
        <v>62</v>
      </c>
      <c r="M37" s="295">
        <v>1276</v>
      </c>
      <c r="N37" s="296">
        <v>-95.1</v>
      </c>
    </row>
    <row r="38" spans="1:16" ht="27" customHeight="1">
      <c r="A38" s="248"/>
      <c r="B38" s="244"/>
      <c r="C38" s="244"/>
      <c r="D38" s="244"/>
      <c r="E38" s="244"/>
      <c r="F38" s="244"/>
      <c r="G38" s="1163" t="s">
        <v>499</v>
      </c>
      <c r="H38" s="1164"/>
      <c r="I38" s="1164"/>
      <c r="J38" s="1165"/>
      <c r="K38" s="297" t="s">
        <v>480</v>
      </c>
      <c r="L38" s="297" t="s">
        <v>480</v>
      </c>
      <c r="M38" s="298">
        <v>4</v>
      </c>
      <c r="N38" s="299" t="s">
        <v>480</v>
      </c>
      <c r="O38" s="293"/>
    </row>
    <row r="39" spans="1:16">
      <c r="A39" s="248"/>
      <c r="B39" s="244"/>
      <c r="C39" s="244"/>
      <c r="D39" s="244"/>
      <c r="E39" s="244"/>
      <c r="F39" s="244"/>
      <c r="G39" s="1163" t="s">
        <v>500</v>
      </c>
      <c r="H39" s="1164"/>
      <c r="I39" s="1164"/>
      <c r="J39" s="1165"/>
      <c r="K39" s="300">
        <v>-26661</v>
      </c>
      <c r="L39" s="300">
        <v>-1437</v>
      </c>
      <c r="M39" s="301">
        <v>-3022</v>
      </c>
      <c r="N39" s="302">
        <v>-52.4</v>
      </c>
      <c r="O39" s="293"/>
    </row>
    <row r="40" spans="1:16" ht="27" customHeight="1">
      <c r="A40" s="248"/>
      <c r="B40" s="244"/>
      <c r="C40" s="244"/>
      <c r="D40" s="244"/>
      <c r="E40" s="244"/>
      <c r="F40" s="244"/>
      <c r="G40" s="1160" t="s">
        <v>501</v>
      </c>
      <c r="H40" s="1161"/>
      <c r="I40" s="1161"/>
      <c r="J40" s="1162"/>
      <c r="K40" s="300">
        <v>-1291030</v>
      </c>
      <c r="L40" s="300">
        <v>-69597</v>
      </c>
      <c r="M40" s="301">
        <v>-68778</v>
      </c>
      <c r="N40" s="302">
        <v>1.2</v>
      </c>
      <c r="O40" s="293"/>
    </row>
    <row r="41" spans="1:16">
      <c r="A41" s="248"/>
      <c r="B41" s="244"/>
      <c r="C41" s="244"/>
      <c r="D41" s="244"/>
      <c r="E41" s="244"/>
      <c r="F41" s="244"/>
      <c r="G41" s="1166" t="s">
        <v>277</v>
      </c>
      <c r="H41" s="1167"/>
      <c r="I41" s="1167"/>
      <c r="J41" s="1168"/>
      <c r="K41" s="294">
        <v>561770</v>
      </c>
      <c r="L41" s="300">
        <v>30284</v>
      </c>
      <c r="M41" s="301">
        <v>30628</v>
      </c>
      <c r="N41" s="302">
        <v>-1.1000000000000001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4505772</v>
      </c>
      <c r="J51" s="320">
        <v>230947</v>
      </c>
      <c r="K51" s="321">
        <v>30.2</v>
      </c>
      <c r="L51" s="322">
        <v>90833</v>
      </c>
      <c r="M51" s="323">
        <v>-16.7</v>
      </c>
      <c r="N51" s="324">
        <v>46.9</v>
      </c>
    </row>
    <row r="52" spans="1:14">
      <c r="A52" s="248"/>
      <c r="B52" s="244"/>
      <c r="C52" s="244"/>
      <c r="D52" s="244"/>
      <c r="E52" s="244"/>
      <c r="F52" s="244"/>
      <c r="G52" s="325"/>
      <c r="H52" s="326" t="s">
        <v>512</v>
      </c>
      <c r="I52" s="327">
        <v>986324</v>
      </c>
      <c r="J52" s="328">
        <v>50555</v>
      </c>
      <c r="K52" s="329">
        <v>-28.7</v>
      </c>
      <c r="L52" s="330">
        <v>47037</v>
      </c>
      <c r="M52" s="331">
        <v>-8.1999999999999993</v>
      </c>
      <c r="N52" s="332">
        <v>-20.5</v>
      </c>
    </row>
    <row r="53" spans="1:14">
      <c r="A53" s="248"/>
      <c r="B53" s="244"/>
      <c r="C53" s="244"/>
      <c r="D53" s="244"/>
      <c r="E53" s="244"/>
      <c r="F53" s="244"/>
      <c r="G53" s="310" t="s">
        <v>513</v>
      </c>
      <c r="H53" s="311"/>
      <c r="I53" s="319">
        <v>1747758</v>
      </c>
      <c r="J53" s="320">
        <v>90797</v>
      </c>
      <c r="K53" s="321">
        <v>-60.7</v>
      </c>
      <c r="L53" s="322">
        <v>79181</v>
      </c>
      <c r="M53" s="323">
        <v>-12.8</v>
      </c>
      <c r="N53" s="324">
        <v>-47.9</v>
      </c>
    </row>
    <row r="54" spans="1:14">
      <c r="A54" s="248"/>
      <c r="B54" s="244"/>
      <c r="C54" s="244"/>
      <c r="D54" s="244"/>
      <c r="E54" s="244"/>
      <c r="F54" s="244"/>
      <c r="G54" s="325"/>
      <c r="H54" s="326" t="s">
        <v>512</v>
      </c>
      <c r="I54" s="327">
        <v>816122</v>
      </c>
      <c r="J54" s="328">
        <v>42398</v>
      </c>
      <c r="K54" s="329">
        <v>-16.100000000000001</v>
      </c>
      <c r="L54" s="330">
        <v>40448</v>
      </c>
      <c r="M54" s="331">
        <v>-14</v>
      </c>
      <c r="N54" s="332">
        <v>-2.1</v>
      </c>
    </row>
    <row r="55" spans="1:14">
      <c r="A55" s="248"/>
      <c r="B55" s="244"/>
      <c r="C55" s="244"/>
      <c r="D55" s="244"/>
      <c r="E55" s="244"/>
      <c r="F55" s="244"/>
      <c r="G55" s="310" t="s">
        <v>514</v>
      </c>
      <c r="H55" s="311"/>
      <c r="I55" s="319">
        <v>3704092</v>
      </c>
      <c r="J55" s="320">
        <v>193648</v>
      </c>
      <c r="K55" s="321">
        <v>113.3</v>
      </c>
      <c r="L55" s="322">
        <v>118124</v>
      </c>
      <c r="M55" s="323">
        <v>49.2</v>
      </c>
      <c r="N55" s="324">
        <v>64.099999999999994</v>
      </c>
    </row>
    <row r="56" spans="1:14">
      <c r="A56" s="248"/>
      <c r="B56" s="244"/>
      <c r="C56" s="244"/>
      <c r="D56" s="244"/>
      <c r="E56" s="244"/>
      <c r="F56" s="244"/>
      <c r="G56" s="325"/>
      <c r="H56" s="326" t="s">
        <v>512</v>
      </c>
      <c r="I56" s="327">
        <v>1027101</v>
      </c>
      <c r="J56" s="328">
        <v>53696</v>
      </c>
      <c r="K56" s="329">
        <v>26.6</v>
      </c>
      <c r="L56" s="330">
        <v>54614</v>
      </c>
      <c r="M56" s="331">
        <v>35</v>
      </c>
      <c r="N56" s="332">
        <v>-8.4</v>
      </c>
    </row>
    <row r="57" spans="1:14">
      <c r="A57" s="248"/>
      <c r="B57" s="244"/>
      <c r="C57" s="244"/>
      <c r="D57" s="244"/>
      <c r="E57" s="244"/>
      <c r="F57" s="244"/>
      <c r="G57" s="310" t="s">
        <v>515</v>
      </c>
      <c r="H57" s="311"/>
      <c r="I57" s="319">
        <v>3878380</v>
      </c>
      <c r="J57" s="320">
        <v>205935</v>
      </c>
      <c r="K57" s="321">
        <v>6.3</v>
      </c>
      <c r="L57" s="322">
        <v>101693</v>
      </c>
      <c r="M57" s="323">
        <v>-13.9</v>
      </c>
      <c r="N57" s="324">
        <v>20.2</v>
      </c>
    </row>
    <row r="58" spans="1:14">
      <c r="A58" s="248"/>
      <c r="B58" s="244"/>
      <c r="C58" s="244"/>
      <c r="D58" s="244"/>
      <c r="E58" s="244"/>
      <c r="F58" s="244"/>
      <c r="G58" s="325"/>
      <c r="H58" s="326" t="s">
        <v>512</v>
      </c>
      <c r="I58" s="327">
        <v>1218584</v>
      </c>
      <c r="J58" s="328">
        <v>64705</v>
      </c>
      <c r="K58" s="329">
        <v>20.5</v>
      </c>
      <c r="L58" s="330">
        <v>51066</v>
      </c>
      <c r="M58" s="331">
        <v>-6.5</v>
      </c>
      <c r="N58" s="332">
        <v>27</v>
      </c>
    </row>
    <row r="59" spans="1:14">
      <c r="A59" s="248"/>
      <c r="B59" s="244"/>
      <c r="C59" s="244"/>
      <c r="D59" s="244"/>
      <c r="E59" s="244"/>
      <c r="F59" s="244"/>
      <c r="G59" s="310" t="s">
        <v>516</v>
      </c>
      <c r="H59" s="311"/>
      <c r="I59" s="319">
        <v>2601105</v>
      </c>
      <c r="J59" s="320">
        <v>140221</v>
      </c>
      <c r="K59" s="321">
        <v>-31.9</v>
      </c>
      <c r="L59" s="322">
        <v>96635</v>
      </c>
      <c r="M59" s="323">
        <v>-5</v>
      </c>
      <c r="N59" s="324">
        <v>-26.9</v>
      </c>
    </row>
    <row r="60" spans="1:14">
      <c r="A60" s="248"/>
      <c r="B60" s="244"/>
      <c r="C60" s="244"/>
      <c r="D60" s="244"/>
      <c r="E60" s="244"/>
      <c r="F60" s="244"/>
      <c r="G60" s="325"/>
      <c r="H60" s="326" t="s">
        <v>512</v>
      </c>
      <c r="I60" s="333">
        <v>866054</v>
      </c>
      <c r="J60" s="328">
        <v>46688</v>
      </c>
      <c r="K60" s="329">
        <v>-27.8</v>
      </c>
      <c r="L60" s="330">
        <v>44408</v>
      </c>
      <c r="M60" s="331">
        <v>-13</v>
      </c>
      <c r="N60" s="332">
        <v>-14.8</v>
      </c>
    </row>
    <row r="61" spans="1:14">
      <c r="A61" s="248"/>
      <c r="B61" s="244"/>
      <c r="C61" s="244"/>
      <c r="D61" s="244"/>
      <c r="E61" s="244"/>
      <c r="F61" s="244"/>
      <c r="G61" s="310" t="s">
        <v>517</v>
      </c>
      <c r="H61" s="334"/>
      <c r="I61" s="335">
        <v>3287421</v>
      </c>
      <c r="J61" s="336">
        <v>172310</v>
      </c>
      <c r="K61" s="337">
        <v>11.4</v>
      </c>
      <c r="L61" s="338">
        <v>97293</v>
      </c>
      <c r="M61" s="339">
        <v>0.2</v>
      </c>
      <c r="N61" s="324">
        <v>11.2</v>
      </c>
    </row>
    <row r="62" spans="1:14">
      <c r="A62" s="248"/>
      <c r="B62" s="244"/>
      <c r="C62" s="244"/>
      <c r="D62" s="244"/>
      <c r="E62" s="244"/>
      <c r="F62" s="244"/>
      <c r="G62" s="325"/>
      <c r="H62" s="326" t="s">
        <v>512</v>
      </c>
      <c r="I62" s="327">
        <v>982837</v>
      </c>
      <c r="J62" s="328">
        <v>51608</v>
      </c>
      <c r="K62" s="329">
        <v>-5.0999999999999996</v>
      </c>
      <c r="L62" s="330">
        <v>47515</v>
      </c>
      <c r="M62" s="331">
        <v>-1.3</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21.19</v>
      </c>
      <c r="G47" s="12">
        <v>21.56</v>
      </c>
      <c r="H47" s="12">
        <v>24</v>
      </c>
      <c r="I47" s="12">
        <v>21.95</v>
      </c>
      <c r="J47" s="13">
        <v>24.78</v>
      </c>
    </row>
    <row r="48" spans="2:10" ht="57.75" customHeight="1">
      <c r="B48" s="14"/>
      <c r="C48" s="1171" t="s">
        <v>4</v>
      </c>
      <c r="D48" s="1171"/>
      <c r="E48" s="1172"/>
      <c r="F48" s="15">
        <v>1.83</v>
      </c>
      <c r="G48" s="16">
        <v>2.0299999999999998</v>
      </c>
      <c r="H48" s="16">
        <v>3.1</v>
      </c>
      <c r="I48" s="16">
        <v>2.68</v>
      </c>
      <c r="J48" s="17">
        <v>2.5099999999999998</v>
      </c>
    </row>
    <row r="49" spans="2:10" ht="57.75" customHeight="1" thickBot="1">
      <c r="B49" s="18"/>
      <c r="C49" s="1173" t="s">
        <v>5</v>
      </c>
      <c r="D49" s="1173"/>
      <c r="E49" s="1174"/>
      <c r="F49" s="19" t="s">
        <v>524</v>
      </c>
      <c r="G49" s="20">
        <v>13.85</v>
      </c>
      <c r="H49" s="20">
        <v>11.18</v>
      </c>
      <c r="I49" s="20">
        <v>2.0299999999999998</v>
      </c>
      <c r="J49" s="21">
        <v>7.18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2017-04-21T00:25:36Z</cp:lastPrinted>
  <dcterms:created xsi:type="dcterms:W3CDTF">2017-02-15T15:17:08Z</dcterms:created>
  <dcterms:modified xsi:type="dcterms:W3CDTF">2017-05-16T13:16:07Z</dcterms:modified>
  <cp:category/>
</cp:coreProperties>
</file>