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user\Downloads\"/>
    </mc:Choice>
  </mc:AlternateContent>
  <bookViews>
    <workbookView xWindow="240" yWindow="6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AO36"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BE36" i="9"/>
  <c r="C36" i="9"/>
  <c r="BE35" i="9"/>
  <c r="C35" i="9"/>
  <c r="BE34" i="9"/>
  <c r="C34" i="9"/>
  <c r="U34" i="9" s="1"/>
  <c r="U35" i="9" l="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l="1"/>
  <c r="AM36" i="9" s="1"/>
  <c r="BW34" i="9"/>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<sst xmlns="http://schemas.openxmlformats.org/spreadsheetml/2006/main" count="1081" uniqueCount="565">
  <si>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</si>
  <si>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</si>
  <si>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</si>
  <si>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</si>
  <si>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</si>
  <si>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</si>
  <si>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</si>
  <si>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</si>
  <si>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</si>
  <si>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</si>
  <si>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</si>
  <si>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</si>
  <si>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</si>
  <si>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</si>
  <si>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</si>
  <si>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</si>
  <si>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</si>
  <si>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</si>
  <si>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</si>
  <si>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</si>
  <si>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</si>
  <si>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</si>
  <si>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</si>
  <si>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</si>
  <si>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</si>
  <si>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</si>
  <si>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</si>
  <si>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</si>
  <si>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</si>
  <si>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</si>
  <si>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</si>
  <si>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</si>
  <si>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</si>
  <si>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</si>
  <si>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</si>
  <si>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</si>
  <si>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</si>
  <si>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</si>
  <si>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</si>
  <si>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</si>
  <si>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</si>
  <si>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</si>
  <si>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</si>
  <si>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</si>
  <si>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</si>
  <si>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</si>
  <si>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</si>
  <si>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</si>
  <si>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</si>
  <si>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</si>
  <si>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</si>
  <si>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</si>
  <si>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</si>
  <si>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</si>
  <si>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</si>
  <si>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</si>
  <si>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</si>
  <si>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</si>
  <si>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</si>
  <si>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</si>
  <si>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</si>
  <si>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</si>
  <si>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</si>
  <si>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</si>
  <si>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</si>
  <si>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</si>
  <si>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</si>
  <si>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</si>
  <si>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</si>
  <si>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</si>
  <si>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</si>
  <si>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</si>
  <si>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</si>
  <si>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</si>
  <si>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</si>
  <si>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</si>
  <si>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</si>
  <si>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</si>
  <si>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</si>
  <si>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</si>
  <si>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</si>
  <si>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</si>
  <si>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</si>
  <si>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六ケ所村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</si>
  <si>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</si>
  <si>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</si>
  <si>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</si>
  <si>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</si>
  <si>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</si>
  <si>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</si>
  <si>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</si>
  <si>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</si>
  <si>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</si>
  <si>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</si>
  <si>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</si>
  <si>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</si>
  <si>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</si>
  <si>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</si>
  <si>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</si>
  <si>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</si>
  <si>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</si>
  <si>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</si>
  <si>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</si>
  <si>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</si>
  <si>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</si>
  <si>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</si>
  <si>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</si>
  <si>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</si>
  <si>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</si>
  <si>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</si>
  <si>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</si>
  <si>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</si>
  <si>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</si>
  <si>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</si>
  <si>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</si>
  <si>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</si>
  <si>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</si>
  <si>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</si>
  <si>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</si>
  <si>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</si>
  <si>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</si>
  <si>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</si>
  <si>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</si>
  <si>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</si>
  <si>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</si>
  <si>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</si>
  <si>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</si>
  <si>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</si>
  <si>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</si>
  <si>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</si>
  <si>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</si>
  <si>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</si>
  <si>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</si>
  <si>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</si>
  <si>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</si>
  <si>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</si>
  <si>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</si>
  <si>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</si>
  <si>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</si>
  <si>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</si>
  <si>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</si>
  <si>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</si>
  <si>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</si>
  <si>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</si>
  <si>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</si>
  <si>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</si>
  <si>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</si>
  <si>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</si>
  <si>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</si>
  <si>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</si>
  <si>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</si>
  <si>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</si>
  <si>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</si>
  <si>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</si>
  <si>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</si>
  <si>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</si>
  <si>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</si>
  <si>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</si>
  <si>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</si>
  <si>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</si>
  <si>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</si>
  <si>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</si>
  <si>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</si>
  <si>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</si>
  <si>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</si>
  <si>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</si>
  <si>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</si>
  <si>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</si>
  <si>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</si>
  <si>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</si>
  <si>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</si>
  <si>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</si>
  <si>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</si>
  <si>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</si>
  <si>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</si>
  <si>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</si>
  <si>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</si>
  <si>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</si>
  <si>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</si>
  <si>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</si>
  <si>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</si>
  <si>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</si>
  <si>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</si>
  <si>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</si>
  <si>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</si>
  <si>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</si>
  <si>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</si>
  <si>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</si>
  <si>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</si>
  <si>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</si>
  <si>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</si>
  <si>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</si>
  <si>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</si>
  <si>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</si>
  <si>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</si>
  <si>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</si>
  <si>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</si>
  <si>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青森県六ケ所村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</si>
  <si>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</si>
  <si>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</si>
  <si>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</si>
  <si>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</si>
  <si>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</si>
  <si>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</si>
  <si>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</si>
  <si>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</si>
  <si>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</si>
  <si>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</si>
  <si>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</si>
  <si>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</si>
  <si>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</si>
  <si>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</si>
  <si>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</si>
  <si>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</si>
  <si>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</si>
  <si>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</si>
  <si>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</si>
  <si>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</si>
  <si>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</si>
  <si>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</si>
  <si>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</si>
  <si>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</si>
  <si>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</si>
  <si>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</si>
  <si>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</si>
  <si>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</si>
  <si>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</si>
  <si>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</si>
  <si>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</si>
  <si>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</si>
  <si>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</si>
  <si>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</si>
  <si>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</si>
  <si>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</si>
  <si>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</si>
  <si>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</si>
  <si>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</si>
  <si>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</si>
  <si>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</si>
  <si>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</si>
  <si>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</si>
  <si>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</si>
  <si>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</si>
  <si>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</si>
  <si>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</si>
  <si>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</si>
  <si>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</si>
  <si>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</si>
  <si>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</si>
  <si>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</si>
  <si>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</si>
  <si>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</si>
  <si>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</si>
  <si>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</si>
  <si>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</si>
  <si>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</si>
  <si>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</si>
  <si>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</si>
  <si>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</si>
  <si>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</si>
  <si>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</si>
  <si>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</si>
  <si>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</si>
  <si>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</si>
  <si>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</si>
  <si>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</si>
  <si>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</si>
  <si>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</si>
  <si>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</si>
  <si>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</si>
  <si>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</si>
  <si>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</si>
  <si>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</si>
  <si>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</si>
  <si>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</si>
  <si>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</si>
  <si>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</si>
  <si>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</si>
  <si>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</si>
  <si>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</si>
  <si>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</si>
  <si>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</si>
  <si>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</si>
  <si>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</si>
  <si>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</si>
  <si>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</si>
  <si>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</si>
  <si>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</si>
  <si>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</si>
  <si>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</si>
  <si>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</si>
  <si>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</si>
  <si>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</si>
  <si>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</si>
  <si>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</si>
  <si>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</si>
  <si>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</si>
  <si>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</si>
  <si>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</si>
  <si>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</si>
  <si>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</si>
  <si>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</si>
  <si>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</si>
  <si>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</si>
  <si>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</si>
  <si>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</si>
  <si>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</si>
  <si>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</si>
  <si>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</si>
  <si>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</si>
  <si>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</si>
  <si>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</si>
  <si>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</si>
  <si>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</si>
  <si>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</si>
  <si>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</si>
  <si>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</si>
  <si>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</si>
  <si>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と畜場</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</si>
  <si>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</si>
  <si>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</si>
  <si>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</si>
  <si>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</si>
  <si>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</si>
  <si>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</si>
  <si>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</si>
  <si>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</si>
  <si>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</si>
  <si>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</si>
  <si>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</si>
  <si>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</si>
  <si>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</si>
  <si>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</si>
  <si>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</si>
  <si>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</si>
  <si>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</si>
  <si>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</si>
  <si>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</si>
  <si>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</si>
  <si>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</si>
  <si>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</si>
  <si>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</si>
  <si>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</si>
  <si>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</si>
  <si>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</si>
  <si>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</si>
  <si>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青森県六ケ所村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</si>
  <si>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</si>
  <si>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</si>
  <si>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</si>
  <si>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</si>
  <si>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</si>
  <si>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</si>
  <si>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</si>
  <si>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</si>
  <si>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</si>
  <si>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</si>
  <si>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</si>
  <si>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</si>
  <si>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</si>
  <si>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</si>
  <si>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</si>
  <si>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</si>
  <si>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</si>
  <si>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</si>
  <si>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</si>
  <si>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</si>
  <si>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</si>
  <si>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</si>
  <si>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</si>
  <si>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</si>
  <si>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</si>
  <si>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</si>
  <si>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</si>
  <si>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</si>
  <si>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</si>
  <si>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</si>
  <si>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</si>
  <si>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</si>
  <si>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</si>
  <si>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</si>
  <si>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</si>
  <si>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後期高齢者医療特別会計</t>
    <phoneticPr fontId="5"/>
  </si>
  <si>
    <t>介護保険特別会計（保険事業勘定）</t>
    <phoneticPr fontId="5"/>
  </si>
  <si>
    <t>水道事業会計</t>
    <phoneticPr fontId="5"/>
  </si>
  <si>
    <t>法適用企業</t>
    <phoneticPr fontId="5"/>
  </si>
  <si>
    <t>農業集落排水事業会計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</si>
  <si>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</si>
  <si>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</si>
  <si>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</si>
  <si>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</si>
  <si>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</si>
  <si>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</si>
  <si>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</si>
  <si>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</si>
  <si>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</si>
  <si>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</si>
  <si>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</si>
  <si>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</si>
  <si>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</si>
  <si>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</si>
  <si>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</si>
  <si>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</si>
  <si>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</si>
  <si>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</si>
  <si>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</si>
  <si>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</si>
  <si>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</si>
  <si>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</si>
  <si>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</si>
  <si>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</si>
  <si>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</si>
  <si>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</si>
  <si>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</si>
  <si>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</si>
  <si>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</si>
  <si>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</si>
  <si>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</si>
  <si>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</si>
  <si>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</si>
  <si>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</si>
  <si>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</si>
  <si>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</si>
  <si>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</si>
  <si>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</si>
  <si>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</si>
  <si>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</si>
  <si>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</si>
  <si>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</si>
  <si>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</si>
  <si>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</si>
  <si>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</si>
  <si>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</si>
  <si>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</si>
  <si>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</si>
  <si>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</si>
  <si>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</si>
  <si>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</si>
  <si>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</si>
  <si>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</si>
  <si>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</si>
  <si>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介護保険特別会計（保険事業）</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</si>
  <si>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</si>
  <si>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</si>
  <si>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</si>
  <si>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</si>
  <si>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</si>
  <si>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</si>
  <si>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</si>
  <si>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</si>
  <si>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</si>
  <si>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</si>
  <si>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</si>
  <si>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</si>
  <si>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</si>
  <si>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</si>
  <si>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</si>
  <si>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</si>
  <si>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</si>
  <si>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</si>
  <si>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</si>
  <si>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</si>
  <si>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</si>
  <si>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</si>
  <si>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</si>
  <si>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</si>
  <si>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</si>
  <si>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</si>
  <si>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</si>
  <si>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</si>
  <si>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</si>
  <si>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</si>
  <si>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</si>
  <si>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</si>
  <si>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</si>
  <si>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</si>
  <si>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</si>
  <si>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</si>
  <si>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</si>
  <si>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</si>
  <si>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</si>
  <si>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</si>
  <si>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</si>
  <si>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</si>
  <si>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</si>
  <si>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</si>
  <si>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</si>
  <si>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</si>
  <si>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</si>
  <si>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</si>
  <si>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</si>
  <si>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</si>
  <si>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</si>
  <si>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</si>
  <si>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</si>
  <si>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</si>
  <si>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</si>
  <si>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</si>
  <si>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</si>
  <si>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</si>
  <si>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</si>
  <si>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</si>
  <si>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</si>
  <si>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</si>
  <si>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</si>
  <si>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</si>
  <si>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</si>
  <si>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</si>
  <si>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</si>
  <si>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</si>
  <si>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</si>
  <si>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</si>
  <si>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</si>
  <si>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</si>
  <si>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</si>
  <si>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</si>
  <si>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</si>
  <si>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</si>
  <si>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</si>
  <si>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</si>
  <si>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</si>
  <si>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</si>
  <si>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</si>
  <si>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</si>
  <si>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</si>
  <si>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一般会計</t>
  </si>
  <si>
    <t>下水道事業会計</t>
  </si>
  <si>
    <t>農業集落排水事業会計</t>
  </si>
  <si>
    <t>国民健康保険特別会計（事業勘定）</t>
  </si>
  <si>
    <t>国民健康保険特別会計（施設勘定）</t>
  </si>
  <si>
    <t>介護保険特別会計（保険事業勘定）</t>
  </si>
  <si>
    <t>後期高齢者医療特別会計</t>
  </si>
  <si>
    <t>その他会計（赤字）</t>
  </si>
  <si>
    <t>その他会計（黒字）</t>
  </si>
  <si>
    <t>-</t>
    <phoneticPr fontId="2"/>
  </si>
  <si>
    <t>-</t>
    <phoneticPr fontId="2"/>
  </si>
  <si>
    <t>北部上北広域事務組合（一般会計）</t>
    <rPh sb="0" eb="2">
      <t>ホクブ</t>
    </rPh>
    <rPh sb="2" eb="4">
      <t>カミキタ</t>
    </rPh>
    <rPh sb="4" eb="6">
      <t>コウイキ</t>
    </rPh>
    <rPh sb="6" eb="8">
      <t>ジム</t>
    </rPh>
    <rPh sb="8" eb="10">
      <t>クミアイ</t>
    </rPh>
    <rPh sb="11" eb="13">
      <t>イッパン</t>
    </rPh>
    <rPh sb="13" eb="15">
      <t>カイケイ</t>
    </rPh>
    <phoneticPr fontId="2"/>
  </si>
  <si>
    <t>-</t>
    <phoneticPr fontId="2"/>
  </si>
  <si>
    <t>北部上北広域事務組合（病院事業会計）</t>
    <rPh sb="0" eb="2">
      <t>ホクブ</t>
    </rPh>
    <rPh sb="2" eb="4">
      <t>カミキタ</t>
    </rPh>
    <rPh sb="4" eb="6">
      <t>コウイキ</t>
    </rPh>
    <rPh sb="6" eb="8">
      <t>ジム</t>
    </rPh>
    <rPh sb="8" eb="10">
      <t>クミアイ</t>
    </rPh>
    <rPh sb="11" eb="13">
      <t>ビョウイン</t>
    </rPh>
    <rPh sb="13" eb="15">
      <t>ジギョウ</t>
    </rPh>
    <rPh sb="15" eb="17">
      <t>カイケイ</t>
    </rPh>
    <phoneticPr fontId="2"/>
  </si>
  <si>
    <t>上北地方教育・福祉事務組合</t>
    <rPh sb="0" eb="2">
      <t>カミキタ</t>
    </rPh>
    <rPh sb="2" eb="4">
      <t>チホウ</t>
    </rPh>
    <rPh sb="4" eb="6">
      <t>キョウイク</t>
    </rPh>
    <rPh sb="7" eb="9">
      <t>フクシ</t>
    </rPh>
    <rPh sb="9" eb="11">
      <t>ジム</t>
    </rPh>
    <rPh sb="11" eb="13">
      <t>クミアイ</t>
    </rPh>
    <phoneticPr fontId="2"/>
  </si>
  <si>
    <t>法適用企業</t>
    <rPh sb="0" eb="1">
      <t>ホウ</t>
    </rPh>
    <rPh sb="1" eb="3">
      <t>テキヨウ</t>
    </rPh>
    <rPh sb="3" eb="5">
      <t>キギョウ</t>
    </rPh>
    <phoneticPr fontId="2"/>
  </si>
  <si>
    <t>下北地域広域行政事務組合</t>
    <rPh sb="0" eb="2">
      <t>シモキタ</t>
    </rPh>
    <rPh sb="2" eb="4">
      <t>チイキ</t>
    </rPh>
    <rPh sb="4" eb="6">
      <t>コウイキ</t>
    </rPh>
    <rPh sb="6" eb="8">
      <t>ギョウセイ</t>
    </rPh>
    <rPh sb="8" eb="10">
      <t>ジム</t>
    </rPh>
    <rPh sb="10" eb="12">
      <t>クミアイ</t>
    </rPh>
    <phoneticPr fontId="2"/>
  </si>
  <si>
    <t>十和田地区食肉処理事務組合</t>
    <rPh sb="0" eb="3">
      <t>トワダ</t>
    </rPh>
    <rPh sb="3" eb="5">
      <t>チク</t>
    </rPh>
    <rPh sb="5" eb="7">
      <t>ショクニク</t>
    </rPh>
    <rPh sb="7" eb="9">
      <t>ショリ</t>
    </rPh>
    <rPh sb="9" eb="11">
      <t>ジム</t>
    </rPh>
    <rPh sb="11" eb="13">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</si>
  <si>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</si>
  <si>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</si>
  <si>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t>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</si>
  <si>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</si>
  <si>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</si>
  <si>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青森県交通災害共済組合</t>
    <rPh sb="0" eb="3">
      <t>アオモリケン</t>
    </rPh>
    <rPh sb="3" eb="5">
      <t>コウツウ</t>
    </rPh>
    <rPh sb="5" eb="7">
      <t>サイガイ</t>
    </rPh>
    <rPh sb="7" eb="9">
      <t>キョウサイ</t>
    </rPh>
    <rPh sb="9" eb="11">
      <t>クミアイ</t>
    </rPh>
    <phoneticPr fontId="2"/>
  </si>
  <si>
    <t>六ヶ所村地域振興開発</t>
    <rPh sb="0" eb="4">
      <t>ロッカショムラ</t>
    </rPh>
    <rPh sb="4" eb="6">
      <t>チイキ</t>
    </rPh>
    <rPh sb="6" eb="8">
      <t>シンコウ</t>
    </rPh>
    <rPh sb="8" eb="10">
      <t>カイハツ</t>
    </rPh>
    <phoneticPr fontId="2"/>
  </si>
  <si>
    <t>六ヶ所村文化振興公社</t>
    <rPh sb="0" eb="4">
      <t>ロッカショムラ</t>
    </rPh>
    <rPh sb="4" eb="6">
      <t>ブンカ</t>
    </rPh>
    <rPh sb="6" eb="8">
      <t>シンコウ</t>
    </rPh>
    <rPh sb="8" eb="10">
      <t>コウシャ</t>
    </rPh>
    <phoneticPr fontId="2"/>
  </si>
  <si>
    <t>六ヶ所村農業総合公社</t>
    <rPh sb="0" eb="4">
      <t>ロッカショムラ</t>
    </rPh>
    <rPh sb="4" eb="6">
      <t>ノウギョウ</t>
    </rPh>
    <rPh sb="6" eb="8">
      <t>ソウゴウ</t>
    </rPh>
    <rPh sb="8" eb="10">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</si>
  <si>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</si>
  <si>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</si>
  <si>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</si>
  <si>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</si>
  <si>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</si>
  <si>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</si>
  <si>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</si>
  <si>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</si>
  <si>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</si>
  <si>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</si>
  <si>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</si>
  <si>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</si>
  <si>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については、平成２６年度より村財政運営計画において、普通会計における起債の借入制限策を実施したことから、類似団体を下まわる比率を維持している。また、将来負担に備えた充当可能財源の残高維持に努めていることにより、将来負担比率についても引き続き発生しない見込みであり、両比率について適正な数値を維持している。</t>
    <rPh sb="1" eb="3">
      <t>ジッシツ</t>
    </rPh>
    <rPh sb="3" eb="6">
      <t>コウサイヒ</t>
    </rPh>
    <rPh sb="6" eb="8">
      <t>ヒリツ</t>
    </rPh>
    <rPh sb="14" eb="16">
      <t>ヘイセイ</t>
    </rPh>
    <rPh sb="18" eb="19">
      <t>ネン</t>
    </rPh>
    <rPh sb="19" eb="20">
      <t>ド</t>
    </rPh>
    <rPh sb="22" eb="23">
      <t>ムラ</t>
    </rPh>
    <rPh sb="23" eb="25">
      <t>ザイセイ</t>
    </rPh>
    <rPh sb="25" eb="27">
      <t>ウンエイ</t>
    </rPh>
    <rPh sb="27" eb="29">
      <t>ケイカク</t>
    </rPh>
    <rPh sb="34" eb="36">
      <t>フツウ</t>
    </rPh>
    <rPh sb="36" eb="38">
      <t>カイケイ</t>
    </rPh>
    <rPh sb="42" eb="44">
      <t>キサイ</t>
    </rPh>
    <rPh sb="45" eb="47">
      <t>カリイレ</t>
    </rPh>
    <rPh sb="47" eb="49">
      <t>セイゲン</t>
    </rPh>
    <rPh sb="49" eb="50">
      <t>サク</t>
    </rPh>
    <rPh sb="51" eb="53">
      <t>ジッシ</t>
    </rPh>
    <rPh sb="60" eb="62">
      <t>ルイジ</t>
    </rPh>
    <rPh sb="62" eb="64">
      <t>ダンタイ</t>
    </rPh>
    <rPh sb="65" eb="66">
      <t>シタ</t>
    </rPh>
    <rPh sb="69" eb="71">
      <t>ヒリツ</t>
    </rPh>
    <rPh sb="72" eb="74">
      <t>イジ</t>
    </rPh>
    <rPh sb="82" eb="84">
      <t>ショウライ</t>
    </rPh>
    <rPh sb="84" eb="86">
      <t>フタン</t>
    </rPh>
    <rPh sb="87" eb="88">
      <t>ソナ</t>
    </rPh>
    <rPh sb="90" eb="92">
      <t>ジュウトウ</t>
    </rPh>
    <rPh sb="92" eb="94">
      <t>カノウ</t>
    </rPh>
    <rPh sb="94" eb="96">
      <t>ザイゲン</t>
    </rPh>
    <rPh sb="97" eb="99">
      <t>ザンダカ</t>
    </rPh>
    <rPh sb="99" eb="101">
      <t>イジ</t>
    </rPh>
    <rPh sb="102" eb="103">
      <t>ツト</t>
    </rPh>
    <rPh sb="113" eb="115">
      <t>ショウライ</t>
    </rPh>
    <rPh sb="115" eb="117">
      <t>フタン</t>
    </rPh>
    <rPh sb="117" eb="119">
      <t>ヒリツ</t>
    </rPh>
    <rPh sb="124" eb="125">
      <t>ヒ</t>
    </rPh>
    <rPh sb="126" eb="127">
      <t>ツヅ</t>
    </rPh>
    <rPh sb="128" eb="130">
      <t>ハッセイ</t>
    </rPh>
    <rPh sb="133" eb="135">
      <t>ミコミ</t>
    </rPh>
    <rPh sb="140" eb="141">
      <t>リョウ</t>
    </rPh>
    <rPh sb="141" eb="143">
      <t>ヒリツ</t>
    </rPh>
    <rPh sb="147" eb="149">
      <t>テキセイ</t>
    </rPh>
    <rPh sb="150" eb="152">
      <t>スウチ</t>
    </rPh>
    <rPh sb="153" eb="155">
      <t>イジ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</si>
</sst>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70317</c:v>
                </c:pt>
                <c:pt idx="1">
                  <c:v>105751</c:v>
                </c:pt>
                <c:pt idx="2">
                  <c:v>158564</c:v>
                </c:pt>
                <c:pt idx="3">
                  <c:v>106092</c:v>
                </c:pt>
                <c:pt idx="4">
                  <c:v>78903</c:v>
                </c:pt>
              </c:numCache>
            </c:numRef>
          </c:val>
          <c:smooth val="0"/>
          <c:extLst>
            <c:ext xmlns:c16="http://schemas.microsoft.com/office/drawing/2014/chart" uri="{C3380CC4-5D6E-409C-BE32-E72D297353CC}">
              <c16:uniqueId val="{00000000-2106-47EE-95D4-571606701FD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409148</c:v>
                </c:pt>
                <c:pt idx="1">
                  <c:v>680186</c:v>
                </c:pt>
                <c:pt idx="2">
                  <c:v>356474</c:v>
                </c:pt>
                <c:pt idx="3">
                  <c:v>467923</c:v>
                </c:pt>
                <c:pt idx="4">
                  <c:v>527739</c:v>
                </c:pt>
              </c:numCache>
            </c:numRef>
          </c:val>
          <c:smooth val="0"/>
          <c:extLst>
            <c:ext xmlns:c16="http://schemas.microsoft.com/office/drawing/2014/chart" uri="{C3380CC4-5D6E-409C-BE32-E72D297353CC}">
              <c16:uniqueId val="{00000001-2106-47EE-95D4-571606701FD1}"/>
            </c:ext>
          </c:extLst>
        </c:ser>
        <c:dLbls>
          <c:showLegendKey val="0"/>
          <c:showVal val="0"/>
          <c:showCatName val="0"/>
          <c:showSerName val="0"/>
          <c:showPercent val="0"/>
          <c:showBubbleSize val="0"/>
        </c:dLbls>
        <c:marker val="1"/>
        <c:smooth val="0"/>
        <c:axId val="162976128"/>
        <c:axId val="162978048"/>
      </c:lineChart>
      <c:catAx>
        <c:axId val="1629761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978048"/>
        <c:crosses val="autoZero"/>
        <c:auto val="1"/>
        <c:lblAlgn val="ctr"/>
        <c:lblOffset val="100"/>
        <c:tickLblSkip val="1"/>
        <c:tickMarkSkip val="1"/>
        <c:noMultiLvlLbl val="0"/>
      </c:catAx>
      <c:valAx>
        <c:axId val="162978048"/>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976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2.83</c:v>
                </c:pt>
                <c:pt idx="1">
                  <c:v>2.46</c:v>
                </c:pt>
                <c:pt idx="2">
                  <c:v>2.34</c:v>
                </c:pt>
                <c:pt idx="3">
                  <c:v>2.6</c:v>
                </c:pt>
                <c:pt idx="4">
                  <c:v>2.31</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69.83</c:v>
                </c:pt>
                <c:pt idx="1">
                  <c:v>73.239999999999995</c:v>
                </c:pt>
                <c:pt idx="2">
                  <c:v>80.37</c:v>
                </c:pt>
                <c:pt idx="3">
                  <c:v>89.12</c:v>
                </c:pt>
                <c:pt idx="4">
                  <c:v>89.41</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71274240"/>
        <c:axId val="171276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3.44</c:v>
                </c:pt>
                <c:pt idx="1">
                  <c:v>3.14</c:v>
                </c:pt>
                <c:pt idx="2">
                  <c:v>12.48</c:v>
                </c:pt>
                <c:pt idx="3">
                  <c:v>1.66</c:v>
                </c:pt>
                <c:pt idx="4">
                  <c:v>5.69</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71274240"/>
        <c:axId val="171276160"/>
      </c:lineChart>
      <c:catAx>
        <c:axId val="17127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1276160"/>
        <c:crosses val="autoZero"/>
        <c:auto val="1"/>
        <c:lblAlgn val="ctr"/>
        <c:lblOffset val="100"/>
        <c:tickLblSkip val="1"/>
        <c:tickMarkSkip val="1"/>
        <c:noMultiLvlLbl val="0"/>
      </c:catAx>
      <c:valAx>
        <c:axId val="171276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274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0.06</c:v>
                </c:pt>
                <c:pt idx="4">
                  <c:v>#N/A</c:v>
                </c:pt>
                <c:pt idx="5">
                  <c:v>0</c:v>
                </c:pt>
                <c:pt idx="6">
                  <c:v>#N/A</c:v>
                </c:pt>
                <c:pt idx="7">
                  <c:v>0.15</c:v>
                </c:pt>
                <c:pt idx="8">
                  <c:v>#N/A</c:v>
                </c:pt>
                <c:pt idx="9">
                  <c:v>0.01</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介護保険特別会計（保険事業勘定）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0.03</c:v>
                </c:pt>
                <c:pt idx="2">
                  <c:v>#N/A</c:v>
                </c:pt>
                <c:pt idx="3">
                  <c:v>0.09</c:v>
                </c:pt>
                <c:pt idx="4">
                  <c:v>#N/A</c:v>
                </c:pt>
                <c:pt idx="5">
                  <c:v>0.04</c:v>
                </c:pt>
                <c:pt idx="6">
                  <c:v>#N/A</c:v>
                </c:pt>
                <c:pt idx="7">
                  <c:v>0.02</c:v>
                </c:pt>
                <c:pt idx="8">
                  <c:v>#N/A</c:v>
                </c:pt>
                <c:pt idx="9">
                  <c:v>0.02</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国民健康保険特別会計（施設勘定）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0.3</c:v>
                </c:pt>
                <c:pt idx="2">
                  <c:v>#N/A</c:v>
                </c:pt>
                <c:pt idx="3">
                  <c:v>0</c:v>
                </c:pt>
                <c:pt idx="4">
                  <c:v>#N/A</c:v>
                </c:pt>
                <c:pt idx="5">
                  <c:v>0.1</c:v>
                </c:pt>
                <c:pt idx="6">
                  <c:v>#N/A</c:v>
                </c:pt>
                <c:pt idx="7">
                  <c:v>0.01</c:v>
                </c:pt>
                <c:pt idx="8">
                  <c:v>#N/A</c:v>
                </c:pt>
                <c:pt idx="9">
                  <c:v>0.06</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0.25</c:v>
                </c:pt>
                <c:pt idx="2">
                  <c:v>#N/A</c:v>
                </c:pt>
                <c:pt idx="3">
                  <c:v>0.45</c:v>
                </c:pt>
                <c:pt idx="4">
                  <c:v>#N/A</c:v>
                </c:pt>
                <c:pt idx="5">
                  <c:v>0.21</c:v>
                </c:pt>
                <c:pt idx="6">
                  <c:v>#N/A</c:v>
                </c:pt>
                <c:pt idx="7">
                  <c:v>0.24</c:v>
                </c:pt>
                <c:pt idx="8">
                  <c:v>#N/A</c:v>
                </c:pt>
                <c:pt idx="9">
                  <c:v>0.18</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農業集落排水事業会計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0.47</c:v>
                </c:pt>
                <c:pt idx="2">
                  <c:v>#N/A</c:v>
                </c:pt>
                <c:pt idx="3">
                  <c:v>0.56999999999999995</c:v>
                </c:pt>
                <c:pt idx="4">
                  <c:v>#N/A</c:v>
                </c:pt>
                <c:pt idx="5">
                  <c:v>0.65</c:v>
                </c:pt>
                <c:pt idx="6">
                  <c:v>#N/A</c:v>
                </c:pt>
                <c:pt idx="7">
                  <c:v>0.7</c:v>
                </c:pt>
                <c:pt idx="8">
                  <c:v>#N/A</c:v>
                </c:pt>
                <c:pt idx="9">
                  <c:v>0.74</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3.04</c:v>
                </c:pt>
                <c:pt idx="2">
                  <c:v>#N/A</c:v>
                </c:pt>
                <c:pt idx="3">
                  <c:v>2.87</c:v>
                </c:pt>
                <c:pt idx="4">
                  <c:v>#N/A</c:v>
                </c:pt>
                <c:pt idx="5">
                  <c:v>2</c:v>
                </c:pt>
                <c:pt idx="6">
                  <c:v>#N/A</c:v>
                </c:pt>
                <c:pt idx="7">
                  <c:v>1.26</c:v>
                </c:pt>
                <c:pt idx="8">
                  <c:v>#N/A</c:v>
                </c:pt>
                <c:pt idx="9">
                  <c:v>2.0099999999999998</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2.81</c:v>
                </c:pt>
                <c:pt idx="2">
                  <c:v>#N/A</c:v>
                </c:pt>
                <c:pt idx="3">
                  <c:v>2.46</c:v>
                </c:pt>
                <c:pt idx="4">
                  <c:v>#N/A</c:v>
                </c:pt>
                <c:pt idx="5">
                  <c:v>2.33</c:v>
                </c:pt>
                <c:pt idx="6">
                  <c:v>#N/A</c:v>
                </c:pt>
                <c:pt idx="7">
                  <c:v>2.6</c:v>
                </c:pt>
                <c:pt idx="8">
                  <c:v>#N/A</c:v>
                </c:pt>
                <c:pt idx="9">
                  <c:v>2.2999999999999998</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7.61</c:v>
                </c:pt>
                <c:pt idx="2">
                  <c:v>#N/A</c:v>
                </c:pt>
                <c:pt idx="3">
                  <c:v>7.18</c:v>
                </c:pt>
                <c:pt idx="4">
                  <c:v>#N/A</c:v>
                </c:pt>
                <c:pt idx="5">
                  <c:v>6.03</c:v>
                </c:pt>
                <c:pt idx="6">
                  <c:v>#N/A</c:v>
                </c:pt>
                <c:pt idx="7">
                  <c:v>6.34</c:v>
                </c:pt>
                <c:pt idx="8">
                  <c:v>#N/A</c:v>
                </c:pt>
                <c:pt idx="9">
                  <c:v>5.56</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71480960"/>
        <c:axId val="171482496"/>
      </c:barChart>
      <c:catAx>
        <c:axId val="171480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1482496"/>
        <c:crosses val="autoZero"/>
        <c:auto val="1"/>
        <c:lblAlgn val="ctr"/>
        <c:lblOffset val="100"/>
        <c:tickLblSkip val="1"/>
        <c:tickMarkSkip val="1"/>
        <c:noMultiLvlLbl val="0"/>
      </c:catAx>
      <c:valAx>
        <c:axId val="171482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4809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559</c:v>
                </c:pt>
                <c:pt idx="5">
                  <c:v>552</c:v>
                </c:pt>
                <c:pt idx="8">
                  <c:v>589</c:v>
                </c:pt>
                <c:pt idx="11">
                  <c:v>579</c:v>
                </c:pt>
                <c:pt idx="14">
                  <c:v>600</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1</c:v>
                </c:pt>
                <c:pt idx="9">
                  <c:v>1</c:v>
                </c:pt>
                <c:pt idx="12">
                  <c:v>1</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128</c:v>
                </c:pt>
                <c:pt idx="3">
                  <c:v>47</c:v>
                </c:pt>
                <c:pt idx="6">
                  <c:v>47</c:v>
                </c:pt>
                <c:pt idx="9">
                  <c:v>44</c:v>
                </c:pt>
                <c:pt idx="12">
                  <c:v>45</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304</c:v>
                </c:pt>
                <c:pt idx="3">
                  <c:v>314</c:v>
                </c:pt>
                <c:pt idx="6">
                  <c:v>342</c:v>
                </c:pt>
                <c:pt idx="9">
                  <c:v>346</c:v>
                </c:pt>
                <c:pt idx="12">
                  <c:v>366</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462</c:v>
                </c:pt>
                <c:pt idx="3">
                  <c:v>550</c:v>
                </c:pt>
                <c:pt idx="6">
                  <c:v>591</c:v>
                </c:pt>
                <c:pt idx="9">
                  <c:v>577</c:v>
                </c:pt>
                <c:pt idx="12">
                  <c:v>638</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73941888"/>
        <c:axId val="173943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335</c:v>
                </c:pt>
                <c:pt idx="2">
                  <c:v>#N/A</c:v>
                </c:pt>
                <c:pt idx="3">
                  <c:v>#N/A</c:v>
                </c:pt>
                <c:pt idx="4">
                  <c:v>359</c:v>
                </c:pt>
                <c:pt idx="5">
                  <c:v>#N/A</c:v>
                </c:pt>
                <c:pt idx="6">
                  <c:v>#N/A</c:v>
                </c:pt>
                <c:pt idx="7">
                  <c:v>392</c:v>
                </c:pt>
                <c:pt idx="8">
                  <c:v>#N/A</c:v>
                </c:pt>
                <c:pt idx="9">
                  <c:v>#N/A</c:v>
                </c:pt>
                <c:pt idx="10">
                  <c:v>389</c:v>
                </c:pt>
                <c:pt idx="11">
                  <c:v>#N/A</c:v>
                </c:pt>
                <c:pt idx="12">
                  <c:v>#N/A</c:v>
                </c:pt>
                <c:pt idx="13">
                  <c:v>450</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73941888"/>
        <c:axId val="173943808"/>
      </c:lineChart>
      <c:catAx>
        <c:axId val="173941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3943808"/>
        <c:crosses val="autoZero"/>
        <c:auto val="1"/>
        <c:lblAlgn val="ctr"/>
        <c:lblOffset val="100"/>
        <c:tickLblSkip val="1"/>
        <c:tickMarkSkip val="1"/>
        <c:noMultiLvlLbl val="0"/>
      </c:catAx>
      <c:valAx>
        <c:axId val="173943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941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6571</c:v>
                </c:pt>
                <c:pt idx="5">
                  <c:v>6294</c:v>
                </c:pt>
                <c:pt idx="8">
                  <c:v>6098</c:v>
                </c:pt>
                <c:pt idx="11">
                  <c:v>5658</c:v>
                </c:pt>
                <c:pt idx="14">
                  <c:v>5347</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356</c:v>
                </c:pt>
                <c:pt idx="5">
                  <c:v>341</c:v>
                </c:pt>
                <c:pt idx="8">
                  <c:v>304</c:v>
                </c:pt>
                <c:pt idx="11">
                  <c:v>258</c:v>
                </c:pt>
                <c:pt idx="14">
                  <c:v>236</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9536</c:v>
                </c:pt>
                <c:pt idx="5">
                  <c:v>9889</c:v>
                </c:pt>
                <c:pt idx="8">
                  <c:v>11491</c:v>
                </c:pt>
                <c:pt idx="11">
                  <c:v>12166</c:v>
                </c:pt>
                <c:pt idx="14">
                  <c:v>12028</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40</c:v>
                </c:pt>
                <c:pt idx="3">
                  <c:v>2</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1119</c:v>
                </c:pt>
                <c:pt idx="3">
                  <c:v>1400</c:v>
                </c:pt>
                <c:pt idx="6">
                  <c:v>1045</c:v>
                </c:pt>
                <c:pt idx="9">
                  <c:v>958</c:v>
                </c:pt>
                <c:pt idx="12">
                  <c:v>1350</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348</c:v>
                </c:pt>
                <c:pt idx="3">
                  <c:v>343</c:v>
                </c:pt>
                <c:pt idx="6">
                  <c:v>287</c:v>
                </c:pt>
                <c:pt idx="9">
                  <c:v>248</c:v>
                </c:pt>
                <c:pt idx="12">
                  <c:v>213</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6124</c:v>
                </c:pt>
                <c:pt idx="3">
                  <c:v>6042</c:v>
                </c:pt>
                <c:pt idx="6">
                  <c:v>5963</c:v>
                </c:pt>
                <c:pt idx="9">
                  <c:v>5957</c:v>
                </c:pt>
                <c:pt idx="12">
                  <c:v>6045</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6557</c:v>
                </c:pt>
                <c:pt idx="3">
                  <c:v>6479</c:v>
                </c:pt>
                <c:pt idx="6">
                  <c:v>6303</c:v>
                </c:pt>
                <c:pt idx="9">
                  <c:v>5811</c:v>
                </c:pt>
                <c:pt idx="12">
                  <c:v>5250</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71323776"/>
        <c:axId val="171325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71323776"/>
        <c:axId val="171325696"/>
      </c:lineChart>
      <c:catAx>
        <c:axId val="17132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1325696"/>
        <c:crosses val="autoZero"/>
        <c:auto val="1"/>
        <c:lblAlgn val="ctr"/>
        <c:lblOffset val="100"/>
        <c:tickLblSkip val="1"/>
        <c:tickMarkSkip val="1"/>
        <c:noMultiLvlLbl val="0"/>
      </c:catAx>
      <c:valAx>
        <c:axId val="171325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323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{6F78E72E-A23F-47E3-9037-D787E4320E34}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{92FB6C8A-13D6-4D64-87A8-C872928B8BDE}</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{1110BF60-A330-4305-8283-E7ABBB8FF5E9}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{501EA7A5-1C47-4F28-9AE5-ADFBB7C6FFA6}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{05D14FF3-927A-456E-B85A-67267E0E346D}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{F75EB720-B937-46D9-9715-890E7EFB6A0A}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{5E9B5695-89F2-4B3C-BD17-D7D3EA81EE48}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{C3D0040B-8604-48B3-8067-7FDD8089AE8E}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{8E630099-55DF-42F5-9925-844C199033BB}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{372B6895-4EC8-43CB-ACEC-0A1A20F87518}</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74520960"/>
        <c:axId val="174275200"/>
      </c:scatterChart>
      <c:valAx>
        <c:axId val="1745209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4275200"/>
        <c:crosses val="autoZero"/>
        <c:crossBetween val="midCat"/>
      </c:valAx>
      <c:valAx>
        <c:axId val="17427520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45209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{8E3E1E22-1037-4F28-A41E-34FFB4A062C6}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{5E96E4DE-673B-4F59-B583-9A03F7A390D2}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{FB165B15-9A43-4DB6-B652-32AFF77BA86F}</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{1787A23A-2B6F-465E-ACB9-B9891C5FDADA}</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{70097615-87DC-4BE5-AB3A-44CC6B353CC7}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5.5</c:v>
                </c:pt>
                <c:pt idx="1">
                  <c:v>5.3</c:v>
                </c:pt>
                <c:pt idx="2">
                  <c:v>4.8</c:v>
                </c:pt>
                <c:pt idx="3">
                  <c:v>5.0999999999999996</c:v>
                </c:pt>
                <c:pt idx="4">
                  <c:v>5.4</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{FB949D0E-F171-4742-922F-52C7B0079613}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{109A2D06-BF44-4A53-8AA8-89853725D1C8}</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{1D43A2FF-79C5-47C7-8F0F-0DFC6B0E0F3E}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{CF3109DF-350F-46FA-8B8D-468D5834F172}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{BBE23727-4808-45EF-B66B-BAA8571B275F}</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10.4</c:v>
                </c:pt>
                <c:pt idx="1">
                  <c:v>9.8000000000000007</c:v>
                </c:pt>
                <c:pt idx="2">
                  <c:v>8.5</c:v>
                </c:pt>
                <c:pt idx="3">
                  <c:v>9.3000000000000007</c:v>
                </c:pt>
                <c:pt idx="4">
                  <c:v>9.1999999999999993</c:v>
                </c:pt>
              </c:numCache>
            </c:numRef>
          </c:xVal>
          <c:yVal>
            <c:numRef>
              <c:f>公会計指標分析・財政指標組合せ分析表!$K$77:$O$77</c:f>
              <c:numCache>
                <c:formatCode>#,##0.0;"▲ "#,##0.0</c:formatCode>
                <c:ptCount val="5"/>
                <c:pt idx="0">
                  <c:v>34.299999999999997</c:v>
                </c:pt>
                <c:pt idx="1">
                  <c:v>24.3</c:v>
                </c:pt>
                <c:pt idx="2">
                  <c:v>0</c:v>
                </c:pt>
                <c:pt idx="3">
                  <c:v>20.2</c:v>
                </c:pt>
                <c:pt idx="4">
                  <c:v>38.5</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74320256"/>
        <c:axId val="174205568"/>
      </c:scatterChart>
      <c:valAx>
        <c:axId val="174320256"/>
        <c:scaling>
          <c:orientation val="minMax"/>
          <c:max val="10.6"/>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4205568"/>
        <c:crosses val="autoZero"/>
        <c:crossBetween val="midCat"/>
      </c:valAx>
      <c:valAx>
        <c:axId val="174205568"/>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4320256"/>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青森県六ケ所村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10,553
10,467
252.68
16,220,551
15,994,710
189,872
8,226,720
5,250,088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原子燃料サイクル施設の立地に伴う関連事業所の集中等により、類似団体平均を上回る税収があるため１．６５となっているが、今後は人口減少や高齢化の進行による税収減が見込まれることから、組織の見直しや施策の重点化等による行政の効率化を図り、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58738</xdr:rowOff>
    </xdr:from>
    <xdr:to>
      <xdr:col>7</xdr:col>
      <xdr:colOff>152400</xdr:colOff>
      <xdr:row>44</xdr:row>
      <xdr:rowOff>155046</xdr:rowOff>
    </xdr:to>
    <xdr:cxnSp macro="">
      <xdr:nvCxnSpPr>
        <xdr:cNvPr id="66" name="直線コネクタ 65"/>
        <xdr:cNvCxnSpPr/>
      </xdr:nvCxnSpPr>
      <xdr:spPr>
        <a:xfrm flipV="1">
          <a:off x="4953000" y="6230938"/>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127123</xdr:rowOff>
    </xdr:from>
    <xdr:ext cx="762000" cy="259045"/>
    <xdr:sp macro="" textlink="">
      <xdr:nvSpPr>
        <xdr:cNvPr id="67"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155046</xdr:rowOff>
    </xdr:from>
    <xdr:to>
      <xdr:col>7</xdr:col>
      <xdr:colOff>241300</xdr:colOff>
      <xdr:row>44</xdr:row>
      <xdr:rowOff>155046</xdr:rowOff>
    </xdr:to>
    <xdr:cxnSp macro="">
      <xdr:nvCxnSpPr>
        <xdr:cNvPr id="68" name="直線コネクタ 67"/>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145115</xdr:rowOff>
    </xdr:from>
    <xdr:ext cx="762000" cy="259045"/>
    <xdr:sp macro="" textlink="">
      <xdr:nvSpPr>
        <xdr:cNvPr id="69"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7</xdr:col>
      <xdr:colOff>63500</xdr:colOff>
      <xdr:row>36</xdr:row>
      <xdr:rowOff>58738</xdr:rowOff>
    </xdr:from>
    <xdr:to>
      <xdr:col>7</xdr:col>
      <xdr:colOff>241300</xdr:colOff>
      <xdr:row>36</xdr:row>
      <xdr:rowOff>58738</xdr:rowOff>
    </xdr:to>
    <xdr:cxnSp macro="">
      <xdr:nvCxnSpPr>
        <xdr:cNvPr id="70" name="直線コネクタ 69"/>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58738</xdr:rowOff>
    </xdr:from>
    <xdr:to>
      <xdr:col>7</xdr:col>
      <xdr:colOff>152400</xdr:colOff>
      <xdr:row>36</xdr:row>
      <xdr:rowOff>88900</xdr:rowOff>
    </xdr:to>
    <xdr:cxnSp macro="">
      <xdr:nvCxnSpPr>
        <xdr:cNvPr id="71" name="直線コネクタ 70"/>
        <xdr:cNvCxnSpPr/>
      </xdr:nvCxnSpPr>
      <xdr:spPr>
        <a:xfrm flipV="1">
          <a:off x="4114800" y="6230938"/>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147760</xdr:rowOff>
    </xdr:from>
    <xdr:ext cx="762000" cy="259045"/>
    <xdr:sp macro="" textlink="">
      <xdr:nvSpPr>
        <xdr:cNvPr id="72"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68792</xdr:rowOff>
    </xdr:from>
    <xdr:to>
      <xdr:col>6</xdr:col>
      <xdr:colOff>0</xdr:colOff>
      <xdr:row>36</xdr:row>
      <xdr:rowOff>88900</xdr:rowOff>
    </xdr:to>
    <xdr:cxnSp macro="">
      <xdr:nvCxnSpPr>
        <xdr:cNvPr id="74" name="直線コネクタ 73"/>
        <xdr:cNvCxnSpPr/>
      </xdr:nvCxnSpPr>
      <xdr:spPr>
        <a:xfrm>
          <a:off x="3225800" y="62409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4233</xdr:rowOff>
    </xdr:from>
    <xdr:to>
      <xdr:col>6</xdr:col>
      <xdr:colOff>50800</xdr:colOff>
      <xdr:row>43</xdr:row>
      <xdr:rowOff>105833</xdr:rowOff>
    </xdr:to>
    <xdr:sp macro="" textlink="">
      <xdr:nvSpPr>
        <xdr:cNvPr id="75" name="フローチャート : 判断 74"/>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76" name="テキスト ボックス 75"/>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68792</xdr:rowOff>
    </xdr:from>
    <xdr:to>
      <xdr:col>4</xdr:col>
      <xdr:colOff>482600</xdr:colOff>
      <xdr:row>36</xdr:row>
      <xdr:rowOff>129117</xdr:rowOff>
    </xdr:to>
    <xdr:cxnSp macro="">
      <xdr:nvCxnSpPr>
        <xdr:cNvPr id="77" name="直線コネクタ 76"/>
        <xdr:cNvCxnSpPr/>
      </xdr:nvCxnSpPr>
      <xdr:spPr>
        <a:xfrm flipV="1">
          <a:off x="2336800" y="624099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8" name="フローチャート : 判断 77"/>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79" name="テキスト ボックス 78"/>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0.58</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88900</xdr:rowOff>
    </xdr:from>
    <xdr:to>
      <xdr:col>3</xdr:col>
      <xdr:colOff>279400</xdr:colOff>
      <xdr:row>36</xdr:row>
      <xdr:rowOff>129117</xdr:rowOff>
    </xdr:to>
    <xdr:cxnSp macro="">
      <xdr:nvCxnSpPr>
        <xdr:cNvPr id="80" name="直線コネクタ 79"/>
        <xdr:cNvCxnSpPr/>
      </xdr:nvCxnSpPr>
      <xdr:spPr>
        <a:xfrm>
          <a:off x="1447800" y="62611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105304</xdr:rowOff>
    </xdr:from>
    <xdr:to>
      <xdr:col>3</xdr:col>
      <xdr:colOff>330200</xdr:colOff>
      <xdr:row>43</xdr:row>
      <xdr:rowOff>35454</xdr:rowOff>
    </xdr:to>
    <xdr:sp macro="" textlink="">
      <xdr:nvSpPr>
        <xdr:cNvPr id="81" name="フローチャート : 判断 80"/>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20231</xdr:rowOff>
    </xdr:from>
    <xdr:ext cx="762000" cy="259045"/>
    <xdr:sp macro="" textlink="">
      <xdr:nvSpPr>
        <xdr:cNvPr id="82" name="テキスト ボックス 81"/>
        <xdr:cNvSpPr txBox="1"/>
      </xdr:nvSpPr>
      <xdr:spPr>
        <a:xfrm>
          <a:off x="1955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3" name="フローチャート : 判断 82"/>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4" name="テキスト ボックス 83"/>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36</xdr:row>
      <xdr:rowOff>7938</xdr:rowOff>
    </xdr:from>
    <xdr:to>
      <xdr:col>7</xdr:col>
      <xdr:colOff>203200</xdr:colOff>
      <xdr:row>36</xdr:row>
      <xdr:rowOff>109538</xdr:rowOff>
    </xdr:to>
    <xdr:sp macro="" textlink="">
      <xdr:nvSpPr>
        <xdr:cNvPr id="90" name="円/楕円 89"/>
        <xdr:cNvSpPr/>
      </xdr:nvSpPr>
      <xdr:spPr>
        <a:xfrm>
          <a:off x="4902200" y="618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100665</xdr:rowOff>
    </xdr:from>
    <xdr:ext cx="762000" cy="259045"/>
    <xdr:sp macro="" textlink="">
      <xdr:nvSpPr>
        <xdr:cNvPr id="91" name="財政力該当値テキスト"/>
        <xdr:cNvSpPr txBox="1"/>
      </xdr:nvSpPr>
      <xdr:spPr>
        <a:xfrm>
          <a:off x="5041900" y="6101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38100</xdr:rowOff>
    </xdr:from>
    <xdr:to>
      <xdr:col>6</xdr:col>
      <xdr:colOff>50800</xdr:colOff>
      <xdr:row>36</xdr:row>
      <xdr:rowOff>139700</xdr:rowOff>
    </xdr:to>
    <xdr:sp macro="" textlink="">
      <xdr:nvSpPr>
        <xdr:cNvPr id="92" name="円/楕円 91"/>
        <xdr:cNvSpPr/>
      </xdr:nvSpPr>
      <xdr:spPr>
        <a:xfrm>
          <a:off x="406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34</xdr:row>
      <xdr:rowOff>149877</xdr:rowOff>
    </xdr:from>
    <xdr:ext cx="736600" cy="259045"/>
    <xdr:sp macro="" textlink="">
      <xdr:nvSpPr>
        <xdr:cNvPr id="93" name="テキスト ボックス 92"/>
        <xdr:cNvSpPr txBox="1"/>
      </xdr:nvSpPr>
      <xdr:spPr>
        <a:xfrm>
          <a:off x="3733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17992</xdr:rowOff>
    </xdr:from>
    <xdr:to>
      <xdr:col>4</xdr:col>
      <xdr:colOff>533400</xdr:colOff>
      <xdr:row>36</xdr:row>
      <xdr:rowOff>119592</xdr:rowOff>
    </xdr:to>
    <xdr:sp macro="" textlink="">
      <xdr:nvSpPr>
        <xdr:cNvPr id="94" name="円/楕円 93"/>
        <xdr:cNvSpPr/>
      </xdr:nvSpPr>
      <xdr:spPr>
        <a:xfrm>
          <a:off x="3175000" y="61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34</xdr:row>
      <xdr:rowOff>129769</xdr:rowOff>
    </xdr:from>
    <xdr:ext cx="762000" cy="259045"/>
    <xdr:sp macro="" textlink="">
      <xdr:nvSpPr>
        <xdr:cNvPr id="95" name="テキスト ボックス 94"/>
        <xdr:cNvSpPr txBox="1"/>
      </xdr:nvSpPr>
      <xdr:spPr>
        <a:xfrm>
          <a:off x="2844800" y="595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78317</xdr:rowOff>
    </xdr:from>
    <xdr:to>
      <xdr:col>3</xdr:col>
      <xdr:colOff>330200</xdr:colOff>
      <xdr:row>37</xdr:row>
      <xdr:rowOff>8467</xdr:rowOff>
    </xdr:to>
    <xdr:sp macro="" textlink="">
      <xdr:nvSpPr>
        <xdr:cNvPr id="96" name="円/楕円 95"/>
        <xdr:cNvSpPr/>
      </xdr:nvSpPr>
      <xdr:spPr>
        <a:xfrm>
          <a:off x="2286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18644</xdr:rowOff>
    </xdr:from>
    <xdr:ext cx="762000" cy="259045"/>
    <xdr:sp macro="" textlink="">
      <xdr:nvSpPr>
        <xdr:cNvPr id="97" name="テキスト ボックス 96"/>
        <xdr:cNvSpPr txBox="1"/>
      </xdr:nvSpPr>
      <xdr:spPr>
        <a:xfrm>
          <a:off x="1955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38100</xdr:rowOff>
    </xdr:from>
    <xdr:to>
      <xdr:col>2</xdr:col>
      <xdr:colOff>127000</xdr:colOff>
      <xdr:row>36</xdr:row>
      <xdr:rowOff>139700</xdr:rowOff>
    </xdr:to>
    <xdr:sp macro="" textlink="">
      <xdr:nvSpPr>
        <xdr:cNvPr id="98" name="円/楕円 97"/>
        <xdr:cNvSpPr/>
      </xdr:nvSpPr>
      <xdr:spPr>
        <a:xfrm>
          <a:off x="139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149877</xdr:rowOff>
    </xdr:from>
    <xdr:ext cx="762000" cy="259045"/>
    <xdr:sp macro="" textlink="">
      <xdr:nvSpPr>
        <xdr:cNvPr id="99" name="テキスト ボックス 98"/>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運営計画において、起債の新規借入を制限してきたことにより、公債費が平成２６年度以降減少していることや公共施設への指定管理者制度の導入による人件費の削減に起因し、６９．５％と適正な数値となっており、今後も行財政改革への取組等を通じて義務的経費の削減に努め、現在の水準を維持する。</a:t>
          </a: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24638</xdr:rowOff>
    </xdr:to>
    <xdr:cxnSp macro="">
      <xdr:nvCxnSpPr>
        <xdr:cNvPr id="127" name="直線コネクタ 126"/>
        <xdr:cNvCxnSpPr/>
      </xdr:nvCxnSpPr>
      <xdr:spPr>
        <a:xfrm flipV="1">
          <a:off x="4953000" y="10046970"/>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8"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9" name="直線コネクタ 128"/>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0"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1" name="直線コネクタ 130"/>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102870</xdr:rowOff>
    </xdr:from>
    <xdr:to>
      <xdr:col>7</xdr:col>
      <xdr:colOff>152400</xdr:colOff>
      <xdr:row>60</xdr:row>
      <xdr:rowOff>136398</xdr:rowOff>
    </xdr:to>
    <xdr:cxnSp macro="">
      <xdr:nvCxnSpPr>
        <xdr:cNvPr id="132" name="直線コネクタ 131"/>
        <xdr:cNvCxnSpPr/>
      </xdr:nvCxnSpPr>
      <xdr:spPr>
        <a:xfrm flipV="1">
          <a:off x="4114800" y="10046970"/>
          <a:ext cx="8382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168419</xdr:rowOff>
    </xdr:from>
    <xdr:ext cx="762000" cy="259045"/>
    <xdr:sp macro="" textlink="">
      <xdr:nvSpPr>
        <xdr:cNvPr id="133" name="財政構造の弾力性平均値テキスト"/>
        <xdr:cNvSpPr txBox="1"/>
      </xdr:nvSpPr>
      <xdr:spPr>
        <a:xfrm>
          <a:off x="5041900" y="10798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4" name="フローチャート : 判断 133"/>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160782</xdr:rowOff>
    </xdr:from>
    <xdr:to>
      <xdr:col>6</xdr:col>
      <xdr:colOff>0</xdr:colOff>
      <xdr:row>60</xdr:row>
      <xdr:rowOff>136398</xdr:rowOff>
    </xdr:to>
    <xdr:cxnSp macro="">
      <xdr:nvCxnSpPr>
        <xdr:cNvPr id="135" name="直線コネクタ 134"/>
        <xdr:cNvCxnSpPr/>
      </xdr:nvCxnSpPr>
      <xdr:spPr>
        <a:xfrm>
          <a:off x="3225800" y="10104882"/>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6" name="フローチャート : 判断 135"/>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9923</xdr:rowOff>
    </xdr:from>
    <xdr:ext cx="736600" cy="259045"/>
    <xdr:sp macro="" textlink="">
      <xdr:nvSpPr>
        <xdr:cNvPr id="137" name="テキスト ボックス 136"/>
        <xdr:cNvSpPr txBox="1"/>
      </xdr:nvSpPr>
      <xdr:spPr>
        <a:xfrm>
          <a:off x="3733800" y="108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160782</xdr:rowOff>
    </xdr:from>
    <xdr:to>
      <xdr:col>4</xdr:col>
      <xdr:colOff>482600</xdr:colOff>
      <xdr:row>59</xdr:row>
      <xdr:rowOff>52070</xdr:rowOff>
    </xdr:to>
    <xdr:cxnSp macro="">
      <xdr:nvCxnSpPr>
        <xdr:cNvPr id="138" name="直線コネクタ 137"/>
        <xdr:cNvCxnSpPr/>
      </xdr:nvCxnSpPr>
      <xdr:spPr>
        <a:xfrm flipV="1">
          <a:off x="2336800" y="1010488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85344</xdr:rowOff>
    </xdr:from>
    <xdr:to>
      <xdr:col>4</xdr:col>
      <xdr:colOff>533400</xdr:colOff>
      <xdr:row>63</xdr:row>
      <xdr:rowOff>15494</xdr:rowOff>
    </xdr:to>
    <xdr:sp macro="" textlink="">
      <xdr:nvSpPr>
        <xdr:cNvPr id="139" name="フローチャート : 判断 138"/>
        <xdr:cNvSpPr/>
      </xdr:nvSpPr>
      <xdr:spPr>
        <a:xfrm>
          <a:off x="3175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271</xdr:rowOff>
    </xdr:from>
    <xdr:ext cx="762000" cy="259045"/>
    <xdr:sp macro="" textlink="">
      <xdr:nvSpPr>
        <xdr:cNvPr id="140" name="テキスト ボックス 139"/>
        <xdr:cNvSpPr txBox="1"/>
      </xdr:nvSpPr>
      <xdr:spPr>
        <a:xfrm>
          <a:off x="2844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52070</xdr:rowOff>
    </xdr:from>
    <xdr:to>
      <xdr:col>3</xdr:col>
      <xdr:colOff>279400</xdr:colOff>
      <xdr:row>62</xdr:row>
      <xdr:rowOff>1016</xdr:rowOff>
    </xdr:to>
    <xdr:cxnSp macro="">
      <xdr:nvCxnSpPr>
        <xdr:cNvPr id="141" name="直線コネクタ 140"/>
        <xdr:cNvCxnSpPr/>
      </xdr:nvCxnSpPr>
      <xdr:spPr>
        <a:xfrm flipV="1">
          <a:off x="1447800" y="10167620"/>
          <a:ext cx="889000" cy="46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160274</xdr:rowOff>
    </xdr:from>
    <xdr:to>
      <xdr:col>3</xdr:col>
      <xdr:colOff>330200</xdr:colOff>
      <xdr:row>62</xdr:row>
      <xdr:rowOff>90424</xdr:rowOff>
    </xdr:to>
    <xdr:sp macro="" textlink="">
      <xdr:nvSpPr>
        <xdr:cNvPr id="142" name="フローチャート : 判断 141"/>
        <xdr:cNvSpPr/>
      </xdr:nvSpPr>
      <xdr:spPr>
        <a:xfrm>
          <a:off x="2286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75201</xdr:rowOff>
    </xdr:from>
    <xdr:ext cx="762000" cy="259045"/>
    <xdr:sp macro="" textlink="">
      <xdr:nvSpPr>
        <xdr:cNvPr id="143" name="テキスト ボックス 142"/>
        <xdr:cNvSpPr txBox="1"/>
      </xdr:nvSpPr>
      <xdr:spPr>
        <a:xfrm>
          <a:off x="1955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121666</xdr:rowOff>
    </xdr:from>
    <xdr:to>
      <xdr:col>2</xdr:col>
      <xdr:colOff>127000</xdr:colOff>
      <xdr:row>62</xdr:row>
      <xdr:rowOff>51816</xdr:rowOff>
    </xdr:to>
    <xdr:sp macro="" textlink="">
      <xdr:nvSpPr>
        <xdr:cNvPr id="144" name="フローチャート : 判断 143"/>
        <xdr:cNvSpPr/>
      </xdr:nvSpPr>
      <xdr:spPr>
        <a:xfrm>
          <a:off x="1397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61993</xdr:rowOff>
    </xdr:from>
    <xdr:ext cx="762000" cy="259045"/>
    <xdr:sp macro="" textlink="">
      <xdr:nvSpPr>
        <xdr:cNvPr id="145" name="テキスト ボックス 144"/>
        <xdr:cNvSpPr txBox="1"/>
      </xdr:nvSpPr>
      <xdr:spPr>
        <a:xfrm>
          <a:off x="1066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58</xdr:row>
      <xdr:rowOff>52070</xdr:rowOff>
    </xdr:from>
    <xdr:to>
      <xdr:col>7</xdr:col>
      <xdr:colOff>203200</xdr:colOff>
      <xdr:row>58</xdr:row>
      <xdr:rowOff>153670</xdr:rowOff>
    </xdr:to>
    <xdr:sp macro="" textlink="">
      <xdr:nvSpPr>
        <xdr:cNvPr id="151" name="円/楕円 150"/>
        <xdr:cNvSpPr/>
      </xdr:nvSpPr>
      <xdr:spPr>
        <a:xfrm>
          <a:off x="49022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144797</xdr:rowOff>
    </xdr:from>
    <xdr:ext cx="762000" cy="259045"/>
    <xdr:sp macro="" textlink="">
      <xdr:nvSpPr>
        <xdr:cNvPr id="152" name="財政構造の弾力性該当値テキスト"/>
        <xdr:cNvSpPr txBox="1"/>
      </xdr:nvSpPr>
      <xdr:spPr>
        <a:xfrm>
          <a:off x="5041900" y="991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85598</xdr:rowOff>
    </xdr:from>
    <xdr:to>
      <xdr:col>6</xdr:col>
      <xdr:colOff>50800</xdr:colOff>
      <xdr:row>61</xdr:row>
      <xdr:rowOff>15748</xdr:rowOff>
    </xdr:to>
    <xdr:sp macro="" textlink="">
      <xdr:nvSpPr>
        <xdr:cNvPr id="153" name="円/楕円 152"/>
        <xdr:cNvSpPr/>
      </xdr:nvSpPr>
      <xdr:spPr>
        <a:xfrm>
          <a:off x="4064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25925</xdr:rowOff>
    </xdr:from>
    <xdr:ext cx="736600" cy="259045"/>
    <xdr:sp macro="" textlink="">
      <xdr:nvSpPr>
        <xdr:cNvPr id="154" name="テキスト ボックス 153"/>
        <xdr:cNvSpPr txBox="1"/>
      </xdr:nvSpPr>
      <xdr:spPr>
        <a:xfrm>
          <a:off x="3733800" y="101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109982</xdr:rowOff>
    </xdr:from>
    <xdr:to>
      <xdr:col>4</xdr:col>
      <xdr:colOff>533400</xdr:colOff>
      <xdr:row>59</xdr:row>
      <xdr:rowOff>40132</xdr:rowOff>
    </xdr:to>
    <xdr:sp macro="" textlink="">
      <xdr:nvSpPr>
        <xdr:cNvPr id="155" name="円/楕円 154"/>
        <xdr:cNvSpPr/>
      </xdr:nvSpPr>
      <xdr:spPr>
        <a:xfrm>
          <a:off x="3175000" y="1005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50309</xdr:rowOff>
    </xdr:from>
    <xdr:ext cx="762000" cy="259045"/>
    <xdr:sp macro="" textlink="">
      <xdr:nvSpPr>
        <xdr:cNvPr id="156" name="テキスト ボックス 155"/>
        <xdr:cNvSpPr txBox="1"/>
      </xdr:nvSpPr>
      <xdr:spPr>
        <a:xfrm>
          <a:off x="2844800" y="982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1270</xdr:rowOff>
    </xdr:from>
    <xdr:to>
      <xdr:col>3</xdr:col>
      <xdr:colOff>330200</xdr:colOff>
      <xdr:row>59</xdr:row>
      <xdr:rowOff>102870</xdr:rowOff>
    </xdr:to>
    <xdr:sp macro="" textlink="">
      <xdr:nvSpPr>
        <xdr:cNvPr id="157" name="円/楕円 156"/>
        <xdr:cNvSpPr/>
      </xdr:nvSpPr>
      <xdr:spPr>
        <a:xfrm>
          <a:off x="2286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113047</xdr:rowOff>
    </xdr:from>
    <xdr:ext cx="762000" cy="259045"/>
    <xdr:sp macro="" textlink="">
      <xdr:nvSpPr>
        <xdr:cNvPr id="158" name="テキスト ボックス 157"/>
        <xdr:cNvSpPr txBox="1"/>
      </xdr:nvSpPr>
      <xdr:spPr>
        <a:xfrm>
          <a:off x="1955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121666</xdr:rowOff>
    </xdr:from>
    <xdr:to>
      <xdr:col>2</xdr:col>
      <xdr:colOff>127000</xdr:colOff>
      <xdr:row>62</xdr:row>
      <xdr:rowOff>51816</xdr:rowOff>
    </xdr:to>
    <xdr:sp macro="" textlink="">
      <xdr:nvSpPr>
        <xdr:cNvPr id="159" name="円/楕円 158"/>
        <xdr:cNvSpPr/>
      </xdr:nvSpPr>
      <xdr:spPr>
        <a:xfrm>
          <a:off x="1397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36593</xdr:rowOff>
    </xdr:from>
    <xdr:ext cx="762000" cy="259045"/>
    <xdr:sp macro="" textlink="">
      <xdr:nvSpPr>
        <xdr:cNvPr id="160" name="テキスト ボックス 159"/>
        <xdr:cNvSpPr txBox="1"/>
      </xdr:nvSpPr>
      <xdr:spPr>
        <a:xfrm>
          <a:off x="1066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[401,637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村の地理的要因により、出張所やこども園、診療所などの出先機関が多いことや原子燃料サイクル施設の立地に伴う特殊業務に係る人員配置等により、類似団体を大きく上回っている。今後は、行財政改革による公共施設の縮減や人員削減などの取組強化により数値の低減を図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99017</xdr:rowOff>
    </xdr:from>
    <xdr:to>
      <xdr:col>7</xdr:col>
      <xdr:colOff>152400</xdr:colOff>
      <xdr:row>89</xdr:row>
      <xdr:rowOff>77750</xdr:rowOff>
    </xdr:to>
    <xdr:cxnSp macro="">
      <xdr:nvCxnSpPr>
        <xdr:cNvPr id="188" name="直線コネクタ 187"/>
        <xdr:cNvCxnSpPr/>
      </xdr:nvCxnSpPr>
      <xdr:spPr>
        <a:xfrm flipV="1">
          <a:off x="4953000" y="13815017"/>
          <a:ext cx="0" cy="15217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49827</xdr:rowOff>
    </xdr:from>
    <xdr:ext cx="762000" cy="259045"/>
    <xdr:sp macro="" textlink="">
      <xdr:nvSpPr>
        <xdr:cNvPr id="189" name="人件費・物件費等の状況最小値テキスト"/>
        <xdr:cNvSpPr txBox="1"/>
      </xdr:nvSpPr>
      <xdr:spPr>
        <a:xfrm>
          <a:off x="5041900" y="15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401,637</a:t>
          </a:r>
          <a:endParaRPr kumimoji="1" lang="ja-JP" altLang="en-US" sz="1000" b="1">
            <a:latin typeface="ＭＳ Ｐゴシック"/>
          </a:endParaRPr>
        </a:p>
      </xdr:txBody>
    </xdr:sp>
    <xdr:clientData/>
  </xdr:oneCellAnchor>
  <xdr:twoCellAnchor>
    <xdr:from>
      <xdr:col>7</xdr:col>
      <xdr:colOff>63500</xdr:colOff>
      <xdr:row>89</xdr:row>
      <xdr:rowOff>77750</xdr:rowOff>
    </xdr:from>
    <xdr:to>
      <xdr:col>7</xdr:col>
      <xdr:colOff>241300</xdr:colOff>
      <xdr:row>89</xdr:row>
      <xdr:rowOff>77750</xdr:rowOff>
    </xdr:to>
    <xdr:cxnSp macro="">
      <xdr:nvCxnSpPr>
        <xdr:cNvPr id="190" name="直線コネクタ 189"/>
        <xdr:cNvCxnSpPr/>
      </xdr:nvCxnSpPr>
      <xdr:spPr>
        <a:xfrm>
          <a:off x="4864100" y="15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13944</xdr:rowOff>
    </xdr:from>
    <xdr:ext cx="762000" cy="259045"/>
    <xdr:sp macro="" textlink="">
      <xdr:nvSpPr>
        <xdr:cNvPr id="191" name="人件費・物件費等の状況最大値テキスト"/>
        <xdr:cNvSpPr txBox="1"/>
      </xdr:nvSpPr>
      <xdr:spPr>
        <a:xfrm>
          <a:off x="5041900" y="1355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86,307</a:t>
          </a:r>
          <a:endParaRPr kumimoji="1" lang="ja-JP" altLang="en-US" sz="1000" b="1">
            <a:latin typeface="ＭＳ Ｐゴシック"/>
          </a:endParaRPr>
        </a:p>
      </xdr:txBody>
    </xdr:sp>
    <xdr:clientData/>
  </xdr:oneCellAnchor>
  <xdr:twoCellAnchor>
    <xdr:from>
      <xdr:col>7</xdr:col>
      <xdr:colOff>63500</xdr:colOff>
      <xdr:row>80</xdr:row>
      <xdr:rowOff>99017</xdr:rowOff>
    </xdr:from>
    <xdr:to>
      <xdr:col>7</xdr:col>
      <xdr:colOff>241300</xdr:colOff>
      <xdr:row>80</xdr:row>
      <xdr:rowOff>99017</xdr:rowOff>
    </xdr:to>
    <xdr:cxnSp macro="">
      <xdr:nvCxnSpPr>
        <xdr:cNvPr id="192" name="直線コネクタ 191"/>
        <xdr:cNvCxnSpPr/>
      </xdr:nvCxnSpPr>
      <xdr:spPr>
        <a:xfrm>
          <a:off x="4864100" y="13815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89</xdr:row>
      <xdr:rowOff>77750</xdr:rowOff>
    </xdr:from>
    <xdr:to>
      <xdr:col>7</xdr:col>
      <xdr:colOff>152400</xdr:colOff>
      <xdr:row>90</xdr:row>
      <xdr:rowOff>6840</xdr:rowOff>
    </xdr:to>
    <xdr:cxnSp macro="">
      <xdr:nvCxnSpPr>
        <xdr:cNvPr id="193" name="直線コネクタ 192"/>
        <xdr:cNvCxnSpPr/>
      </xdr:nvCxnSpPr>
      <xdr:spPr>
        <a:xfrm flipV="1">
          <a:off x="4114800" y="15336800"/>
          <a:ext cx="838200" cy="10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142045</xdr:rowOff>
    </xdr:from>
    <xdr:ext cx="762000" cy="259045"/>
    <xdr:sp macro="" textlink="">
      <xdr:nvSpPr>
        <xdr:cNvPr id="194" name="人件費・物件費等の状況平均値テキスト"/>
        <xdr:cNvSpPr txBox="1"/>
      </xdr:nvSpPr>
      <xdr:spPr>
        <a:xfrm>
          <a:off x="5041900" y="14029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173,377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125518</xdr:rowOff>
    </xdr:from>
    <xdr:to>
      <xdr:col>7</xdr:col>
      <xdr:colOff>203200</xdr:colOff>
      <xdr:row>83</xdr:row>
      <xdr:rowOff>55668</xdr:rowOff>
    </xdr:to>
    <xdr:sp macro="" textlink="">
      <xdr:nvSpPr>
        <xdr:cNvPr id="195" name="フローチャート : 判断 194"/>
        <xdr:cNvSpPr/>
      </xdr:nvSpPr>
      <xdr:spPr>
        <a:xfrm>
          <a:off x="4902200" y="141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88</xdr:row>
      <xdr:rowOff>118551</xdr:rowOff>
    </xdr:from>
    <xdr:to>
      <xdr:col>6</xdr:col>
      <xdr:colOff>0</xdr:colOff>
      <xdr:row>90</xdr:row>
      <xdr:rowOff>6840</xdr:rowOff>
    </xdr:to>
    <xdr:cxnSp macro="">
      <xdr:nvCxnSpPr>
        <xdr:cNvPr id="196" name="直線コネクタ 195"/>
        <xdr:cNvCxnSpPr/>
      </xdr:nvCxnSpPr>
      <xdr:spPr>
        <a:xfrm>
          <a:off x="3225800" y="15206151"/>
          <a:ext cx="889000" cy="23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133688</xdr:rowOff>
    </xdr:from>
    <xdr:to>
      <xdr:col>6</xdr:col>
      <xdr:colOff>50800</xdr:colOff>
      <xdr:row>83</xdr:row>
      <xdr:rowOff>63838</xdr:rowOff>
    </xdr:to>
    <xdr:sp macro="" textlink="">
      <xdr:nvSpPr>
        <xdr:cNvPr id="197" name="フローチャート : 判断 196"/>
        <xdr:cNvSpPr/>
      </xdr:nvSpPr>
      <xdr:spPr>
        <a:xfrm>
          <a:off x="4064000" y="1419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74015</xdr:rowOff>
    </xdr:from>
    <xdr:ext cx="736600" cy="259045"/>
    <xdr:sp macro="" textlink="">
      <xdr:nvSpPr>
        <xdr:cNvPr id="198" name="テキスト ボックス 197"/>
        <xdr:cNvSpPr txBox="1"/>
      </xdr:nvSpPr>
      <xdr:spPr>
        <a:xfrm>
          <a:off x="3733800" y="13961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114798</xdr:rowOff>
    </xdr:from>
    <xdr:to>
      <xdr:col>4</xdr:col>
      <xdr:colOff>482600</xdr:colOff>
      <xdr:row>88</xdr:row>
      <xdr:rowOff>118551</xdr:rowOff>
    </xdr:to>
    <xdr:cxnSp macro="">
      <xdr:nvCxnSpPr>
        <xdr:cNvPr id="199" name="直線コネクタ 198"/>
        <xdr:cNvCxnSpPr/>
      </xdr:nvCxnSpPr>
      <xdr:spPr>
        <a:xfrm>
          <a:off x="2336800" y="15030948"/>
          <a:ext cx="889000" cy="17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2820</xdr:rowOff>
    </xdr:from>
    <xdr:to>
      <xdr:col>4</xdr:col>
      <xdr:colOff>533400</xdr:colOff>
      <xdr:row>83</xdr:row>
      <xdr:rowOff>104420</xdr:rowOff>
    </xdr:to>
    <xdr:sp macro="" textlink="">
      <xdr:nvSpPr>
        <xdr:cNvPr id="200" name="フローチャート : 判断 199"/>
        <xdr:cNvSpPr/>
      </xdr:nvSpPr>
      <xdr:spPr>
        <a:xfrm>
          <a:off x="3175000" y="142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114597</xdr:rowOff>
    </xdr:from>
    <xdr:ext cx="762000" cy="259045"/>
    <xdr:sp macro="" textlink="">
      <xdr:nvSpPr>
        <xdr:cNvPr id="201" name="テキスト ボックス 200"/>
        <xdr:cNvSpPr txBox="1"/>
      </xdr:nvSpPr>
      <xdr:spPr>
        <a:xfrm>
          <a:off x="2844800" y="1400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183,479</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114798</xdr:rowOff>
    </xdr:from>
    <xdr:to>
      <xdr:col>3</xdr:col>
      <xdr:colOff>279400</xdr:colOff>
      <xdr:row>87</xdr:row>
      <xdr:rowOff>157445</xdr:rowOff>
    </xdr:to>
    <xdr:cxnSp macro="">
      <xdr:nvCxnSpPr>
        <xdr:cNvPr id="202" name="直線コネクタ 201"/>
        <xdr:cNvCxnSpPr/>
      </xdr:nvCxnSpPr>
      <xdr:spPr>
        <a:xfrm flipV="1">
          <a:off x="1447800" y="15030948"/>
          <a:ext cx="889000" cy="4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34807</xdr:rowOff>
    </xdr:from>
    <xdr:to>
      <xdr:col>3</xdr:col>
      <xdr:colOff>330200</xdr:colOff>
      <xdr:row>82</xdr:row>
      <xdr:rowOff>136407</xdr:rowOff>
    </xdr:to>
    <xdr:sp macro="" textlink="">
      <xdr:nvSpPr>
        <xdr:cNvPr id="203" name="フローチャート : 判断 202"/>
        <xdr:cNvSpPr/>
      </xdr:nvSpPr>
      <xdr:spPr>
        <a:xfrm>
          <a:off x="2286000" y="1409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146584</xdr:rowOff>
    </xdr:from>
    <xdr:ext cx="762000" cy="259045"/>
    <xdr:sp macro="" textlink="">
      <xdr:nvSpPr>
        <xdr:cNvPr id="204" name="テキスト ボックス 203"/>
        <xdr:cNvSpPr txBox="1"/>
      </xdr:nvSpPr>
      <xdr:spPr>
        <a:xfrm>
          <a:off x="1955800" y="13862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4172</xdr:rowOff>
    </xdr:from>
    <xdr:to>
      <xdr:col>2</xdr:col>
      <xdr:colOff>127000</xdr:colOff>
      <xdr:row>82</xdr:row>
      <xdr:rowOff>105772</xdr:rowOff>
    </xdr:to>
    <xdr:sp macro="" textlink="">
      <xdr:nvSpPr>
        <xdr:cNvPr id="205" name="フローチャート : 判断 204"/>
        <xdr:cNvSpPr/>
      </xdr:nvSpPr>
      <xdr:spPr>
        <a:xfrm>
          <a:off x="1397000" y="1406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115949</xdr:rowOff>
    </xdr:from>
    <xdr:ext cx="762000" cy="259045"/>
    <xdr:sp macro="" textlink="">
      <xdr:nvSpPr>
        <xdr:cNvPr id="206" name="テキスト ボックス 205"/>
        <xdr:cNvSpPr txBox="1"/>
      </xdr:nvSpPr>
      <xdr:spPr>
        <a:xfrm>
          <a:off x="1066800" y="1383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89</xdr:row>
      <xdr:rowOff>26950</xdr:rowOff>
    </xdr:from>
    <xdr:to>
      <xdr:col>7</xdr:col>
      <xdr:colOff>203200</xdr:colOff>
      <xdr:row>89</xdr:row>
      <xdr:rowOff>128550</xdr:rowOff>
    </xdr:to>
    <xdr:sp macro="" textlink="">
      <xdr:nvSpPr>
        <xdr:cNvPr id="212" name="円/楕円 211"/>
        <xdr:cNvSpPr/>
      </xdr:nvSpPr>
      <xdr:spPr>
        <a:xfrm>
          <a:off x="4902200" y="15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94277</xdr:rowOff>
    </xdr:from>
    <xdr:ext cx="762000" cy="259045"/>
    <xdr:sp macro="" textlink="">
      <xdr:nvSpPr>
        <xdr:cNvPr id="213" name="人件費・物件費等の状況該当値テキスト"/>
        <xdr:cNvSpPr txBox="1"/>
      </xdr:nvSpPr>
      <xdr:spPr>
        <a:xfrm>
          <a:off x="5041900" y="15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401,637</a:t>
          </a:r>
          <a:endParaRPr kumimoji="1" lang="ja-JP" altLang="en-US" sz="1000" b="1">
            <a:solidFill>
              <a:srgbClr val="FF0000"/>
            </a:solidFill>
            <a:latin typeface="ＭＳ Ｐゴシック"/>
          </a:endParaRPr>
        </a:p>
      </xdr:txBody>
    </xdr:sp>
    <xdr:clientData/>
  </xdr:oneCellAnchor>
  <xdr:twoCellAnchor>
    <xdr:from>
      <xdr:col>5</xdr:col>
      <xdr:colOff>635000</xdr:colOff>
      <xdr:row>89</xdr:row>
      <xdr:rowOff>127490</xdr:rowOff>
    </xdr:from>
    <xdr:to>
      <xdr:col>6</xdr:col>
      <xdr:colOff>50800</xdr:colOff>
      <xdr:row>90</xdr:row>
      <xdr:rowOff>57640</xdr:rowOff>
    </xdr:to>
    <xdr:sp macro="" textlink="">
      <xdr:nvSpPr>
        <xdr:cNvPr id="214" name="円/楕円 213"/>
        <xdr:cNvSpPr/>
      </xdr:nvSpPr>
      <xdr:spPr>
        <a:xfrm>
          <a:off x="4064000" y="1538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90</xdr:row>
      <xdr:rowOff>42417</xdr:rowOff>
    </xdr:from>
    <xdr:ext cx="736600" cy="259045"/>
    <xdr:sp macro="" textlink="">
      <xdr:nvSpPr>
        <xdr:cNvPr id="215" name="テキスト ボックス 214"/>
        <xdr:cNvSpPr txBox="1"/>
      </xdr:nvSpPr>
      <xdr:spPr>
        <a:xfrm>
          <a:off x="3733800" y="1547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422,470</a:t>
          </a:r>
          <a:endParaRPr kumimoji="1" lang="ja-JP" altLang="en-US" sz="1000" b="1">
            <a:solidFill>
              <a:srgbClr val="FF0000"/>
            </a:solidFill>
            <a:latin typeface="ＭＳ Ｐゴシック"/>
          </a:endParaRPr>
        </a:p>
      </xdr:txBody>
    </xdr:sp>
    <xdr:clientData/>
  </xdr:oneCellAnchor>
  <xdr:twoCellAnchor>
    <xdr:from>
      <xdr:col>4</xdr:col>
      <xdr:colOff>431800</xdr:colOff>
      <xdr:row>88</xdr:row>
      <xdr:rowOff>67751</xdr:rowOff>
    </xdr:from>
    <xdr:to>
      <xdr:col>4</xdr:col>
      <xdr:colOff>533400</xdr:colOff>
      <xdr:row>88</xdr:row>
      <xdr:rowOff>169351</xdr:rowOff>
    </xdr:to>
    <xdr:sp macro="" textlink="">
      <xdr:nvSpPr>
        <xdr:cNvPr id="216" name="円/楕円 215"/>
        <xdr:cNvSpPr/>
      </xdr:nvSpPr>
      <xdr:spPr>
        <a:xfrm>
          <a:off x="3175000" y="1515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154128</xdr:rowOff>
    </xdr:from>
    <xdr:ext cx="762000" cy="259045"/>
    <xdr:sp macro="" textlink="">
      <xdr:nvSpPr>
        <xdr:cNvPr id="217" name="テキスト ボックス 216"/>
        <xdr:cNvSpPr txBox="1"/>
      </xdr:nvSpPr>
      <xdr:spPr>
        <a:xfrm>
          <a:off x="2844800" y="1524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374,565</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63998</xdr:rowOff>
    </xdr:from>
    <xdr:to>
      <xdr:col>3</xdr:col>
      <xdr:colOff>330200</xdr:colOff>
      <xdr:row>87</xdr:row>
      <xdr:rowOff>165598</xdr:rowOff>
    </xdr:to>
    <xdr:sp macro="" textlink="">
      <xdr:nvSpPr>
        <xdr:cNvPr id="218" name="円/楕円 217"/>
        <xdr:cNvSpPr/>
      </xdr:nvSpPr>
      <xdr:spPr>
        <a:xfrm>
          <a:off x="2286000" y="1498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150375</xdr:rowOff>
    </xdr:from>
    <xdr:ext cx="762000" cy="259045"/>
    <xdr:sp macro="" textlink="">
      <xdr:nvSpPr>
        <xdr:cNvPr id="219" name="テキスト ボックス 218"/>
        <xdr:cNvSpPr txBox="1"/>
      </xdr:nvSpPr>
      <xdr:spPr>
        <a:xfrm>
          <a:off x="1955800" y="1506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338,261</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106645</xdr:rowOff>
    </xdr:from>
    <xdr:to>
      <xdr:col>2</xdr:col>
      <xdr:colOff>127000</xdr:colOff>
      <xdr:row>88</xdr:row>
      <xdr:rowOff>36795</xdr:rowOff>
    </xdr:to>
    <xdr:sp macro="" textlink="">
      <xdr:nvSpPr>
        <xdr:cNvPr id="220" name="円/楕円 219"/>
        <xdr:cNvSpPr/>
      </xdr:nvSpPr>
      <xdr:spPr>
        <a:xfrm>
          <a:off x="1397000" y="1502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21572</xdr:rowOff>
    </xdr:from>
    <xdr:ext cx="762000" cy="259045"/>
    <xdr:sp macro="" textlink="">
      <xdr:nvSpPr>
        <xdr:cNvPr id="221" name="テキスト ボックス 220"/>
        <xdr:cNvSpPr txBox="1"/>
      </xdr:nvSpPr>
      <xdr:spPr>
        <a:xfrm>
          <a:off x="1066800" y="1510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347,098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給料表については、国の給与改定に準じて定めており、ラスパイレス指数については、類似団体の中でも中間の水準となっている。今後も人事院勧告や定員適正化計画に基づき、給与の適正化に努めていく。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129721</xdr:rowOff>
    </xdr:from>
    <xdr:to>
      <xdr:col>24</xdr:col>
      <xdr:colOff>558800</xdr:colOff>
      <xdr:row>87</xdr:row>
      <xdr:rowOff>79527</xdr:rowOff>
    </xdr:to>
    <xdr:cxnSp macro="">
      <xdr:nvCxnSpPr>
        <xdr:cNvPr id="252" name="直線コネクタ 251"/>
        <xdr:cNvCxnSpPr/>
      </xdr:nvCxnSpPr>
      <xdr:spPr>
        <a:xfrm flipV="1">
          <a:off x="17018000" y="13674271"/>
          <a:ext cx="0" cy="1321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51604</xdr:rowOff>
    </xdr:from>
    <xdr:ext cx="762000" cy="259045"/>
    <xdr:sp macro="" textlink="">
      <xdr:nvSpPr>
        <xdr:cNvPr id="253" name="給与水準   （国との比較）最小値テキスト"/>
        <xdr:cNvSpPr txBox="1"/>
      </xdr:nvSpPr>
      <xdr:spPr>
        <a:xfrm>
          <a:off x="17106900" y="149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79527</xdr:rowOff>
    </xdr:from>
    <xdr:to>
      <xdr:col>24</xdr:col>
      <xdr:colOff>647700</xdr:colOff>
      <xdr:row>87</xdr:row>
      <xdr:rowOff>79527</xdr:rowOff>
    </xdr:to>
    <xdr:cxnSp macro="">
      <xdr:nvCxnSpPr>
        <xdr:cNvPr id="254" name="直線コネクタ 253"/>
        <xdr:cNvCxnSpPr/>
      </xdr:nvCxnSpPr>
      <xdr:spPr>
        <a:xfrm>
          <a:off x="16929100" y="149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44648</xdr:rowOff>
    </xdr:from>
    <xdr:ext cx="762000" cy="259045"/>
    <xdr:sp macro="" textlink="">
      <xdr:nvSpPr>
        <xdr:cNvPr id="255"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79</xdr:row>
      <xdr:rowOff>129721</xdr:rowOff>
    </xdr:from>
    <xdr:to>
      <xdr:col>24</xdr:col>
      <xdr:colOff>647700</xdr:colOff>
      <xdr:row>79</xdr:row>
      <xdr:rowOff>129721</xdr:rowOff>
    </xdr:to>
    <xdr:cxnSp macro="">
      <xdr:nvCxnSpPr>
        <xdr:cNvPr id="256" name="直線コネクタ 255"/>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76805</xdr:rowOff>
    </xdr:from>
    <xdr:to>
      <xdr:col>24</xdr:col>
      <xdr:colOff>558800</xdr:colOff>
      <xdr:row>85</xdr:row>
      <xdr:rowOff>8768</xdr:rowOff>
    </xdr:to>
    <xdr:cxnSp macro="">
      <xdr:nvCxnSpPr>
        <xdr:cNvPr id="257" name="直線コネクタ 256"/>
        <xdr:cNvCxnSpPr/>
      </xdr:nvCxnSpPr>
      <xdr:spPr>
        <a:xfrm>
          <a:off x="16179800" y="14478605"/>
          <a:ext cx="8382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42532</xdr:rowOff>
    </xdr:from>
    <xdr:ext cx="762000" cy="259045"/>
    <xdr:sp macro="" textlink="">
      <xdr:nvSpPr>
        <xdr:cNvPr id="258" name="給与水準   （国との比較）平均値テキスト"/>
        <xdr:cNvSpPr txBox="1"/>
      </xdr:nvSpPr>
      <xdr:spPr>
        <a:xfrm>
          <a:off x="17106900" y="1427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26005</xdr:rowOff>
    </xdr:from>
    <xdr:to>
      <xdr:col>24</xdr:col>
      <xdr:colOff>609600</xdr:colOff>
      <xdr:row>84</xdr:row>
      <xdr:rowOff>127605</xdr:rowOff>
    </xdr:to>
    <xdr:sp macro="" textlink="">
      <xdr:nvSpPr>
        <xdr:cNvPr id="259" name="フローチャート : 判断 258"/>
        <xdr:cNvSpPr/>
      </xdr:nvSpPr>
      <xdr:spPr>
        <a:xfrm>
          <a:off x="16967200" y="1442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29936</xdr:rowOff>
    </xdr:from>
    <xdr:to>
      <xdr:col>23</xdr:col>
      <xdr:colOff>406400</xdr:colOff>
      <xdr:row>84</xdr:row>
      <xdr:rowOff>76805</xdr:rowOff>
    </xdr:to>
    <xdr:cxnSp macro="">
      <xdr:nvCxnSpPr>
        <xdr:cNvPr id="260" name="直線コネクタ 259"/>
        <xdr:cNvCxnSpPr/>
      </xdr:nvCxnSpPr>
      <xdr:spPr>
        <a:xfrm>
          <a:off x="15290800" y="14260286"/>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14514</xdr:rowOff>
    </xdr:from>
    <xdr:to>
      <xdr:col>23</xdr:col>
      <xdr:colOff>457200</xdr:colOff>
      <xdr:row>84</xdr:row>
      <xdr:rowOff>116114</xdr:rowOff>
    </xdr:to>
    <xdr:sp macro="" textlink="">
      <xdr:nvSpPr>
        <xdr:cNvPr id="261" name="フローチャート : 判断 260"/>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126291</xdr:rowOff>
    </xdr:from>
    <xdr:ext cx="736600" cy="259045"/>
    <xdr:sp macro="" textlink="">
      <xdr:nvSpPr>
        <xdr:cNvPr id="262" name="テキスト ボックス 261"/>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29936</xdr:rowOff>
    </xdr:from>
    <xdr:to>
      <xdr:col>22</xdr:col>
      <xdr:colOff>203200</xdr:colOff>
      <xdr:row>83</xdr:row>
      <xdr:rowOff>167821</xdr:rowOff>
    </xdr:to>
    <xdr:cxnSp macro="">
      <xdr:nvCxnSpPr>
        <xdr:cNvPr id="263" name="直線コネクタ 262"/>
        <xdr:cNvCxnSpPr/>
      </xdr:nvCxnSpPr>
      <xdr:spPr>
        <a:xfrm flipV="1">
          <a:off x="14401800" y="1426028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151493</xdr:rowOff>
    </xdr:from>
    <xdr:to>
      <xdr:col>22</xdr:col>
      <xdr:colOff>254000</xdr:colOff>
      <xdr:row>84</xdr:row>
      <xdr:rowOff>81643</xdr:rowOff>
    </xdr:to>
    <xdr:sp macro="" textlink="">
      <xdr:nvSpPr>
        <xdr:cNvPr id="264" name="フローチャート : 判断 263"/>
        <xdr:cNvSpPr/>
      </xdr:nvSpPr>
      <xdr:spPr>
        <a:xfrm>
          <a:off x="15240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66420</xdr:rowOff>
    </xdr:from>
    <xdr:ext cx="762000" cy="259045"/>
    <xdr:sp macro="" textlink="">
      <xdr:nvSpPr>
        <xdr:cNvPr id="265" name="テキスト ボックス 264"/>
        <xdr:cNvSpPr txBox="1"/>
      </xdr:nvSpPr>
      <xdr:spPr>
        <a:xfrm>
          <a:off x="14909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167821</xdr:rowOff>
    </xdr:from>
    <xdr:to>
      <xdr:col>21</xdr:col>
      <xdr:colOff>0</xdr:colOff>
      <xdr:row>89</xdr:row>
      <xdr:rowOff>23888</xdr:rowOff>
    </xdr:to>
    <xdr:cxnSp macro="">
      <xdr:nvCxnSpPr>
        <xdr:cNvPr id="266" name="直線コネクタ 265"/>
        <xdr:cNvCxnSpPr/>
      </xdr:nvCxnSpPr>
      <xdr:spPr>
        <a:xfrm flipV="1">
          <a:off x="13512800" y="14398171"/>
          <a:ext cx="889000" cy="88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151493</xdr:rowOff>
    </xdr:from>
    <xdr:to>
      <xdr:col>21</xdr:col>
      <xdr:colOff>50800</xdr:colOff>
      <xdr:row>84</xdr:row>
      <xdr:rowOff>81643</xdr:rowOff>
    </xdr:to>
    <xdr:sp macro="" textlink="">
      <xdr:nvSpPr>
        <xdr:cNvPr id="267" name="フローチャート : 判断 266"/>
        <xdr:cNvSpPr/>
      </xdr:nvSpPr>
      <xdr:spPr>
        <a:xfrm>
          <a:off x="14351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66420</xdr:rowOff>
    </xdr:from>
    <xdr:ext cx="762000" cy="259045"/>
    <xdr:sp macro="" textlink="">
      <xdr:nvSpPr>
        <xdr:cNvPr id="268" name="テキスト ボックス 267"/>
        <xdr:cNvSpPr txBox="1"/>
      </xdr:nvSpPr>
      <xdr:spPr>
        <a:xfrm>
          <a:off x="14020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69" name="フローチャート : 判断 268"/>
        <xdr:cNvSpPr/>
      </xdr:nvSpPr>
      <xdr:spPr>
        <a:xfrm>
          <a:off x="13462000" y="152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70" name="テキスト ボックス 269"/>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76" name="円/楕円 275"/>
        <xdr:cNvSpPr/>
      </xdr:nvSpPr>
      <xdr:spPr>
        <a:xfrm>
          <a:off x="169672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101495</xdr:rowOff>
    </xdr:from>
    <xdr:ext cx="762000" cy="259045"/>
    <xdr:sp macro="" textlink="">
      <xdr:nvSpPr>
        <xdr:cNvPr id="277" name="給与水準   （国との比較）該当値テキスト"/>
        <xdr:cNvSpPr txBox="1"/>
      </xdr:nvSpPr>
      <xdr:spPr>
        <a:xfrm>
          <a:off x="17106900" y="1450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26005</xdr:rowOff>
    </xdr:from>
    <xdr:to>
      <xdr:col>23</xdr:col>
      <xdr:colOff>457200</xdr:colOff>
      <xdr:row>84</xdr:row>
      <xdr:rowOff>127605</xdr:rowOff>
    </xdr:to>
    <xdr:sp macro="" textlink="">
      <xdr:nvSpPr>
        <xdr:cNvPr id="278" name="円/楕円 277"/>
        <xdr:cNvSpPr/>
      </xdr:nvSpPr>
      <xdr:spPr>
        <a:xfrm>
          <a:off x="16129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112382</xdr:rowOff>
    </xdr:from>
    <xdr:ext cx="736600" cy="259045"/>
    <xdr:sp macro="" textlink="">
      <xdr:nvSpPr>
        <xdr:cNvPr id="279" name="テキスト ボックス 278"/>
        <xdr:cNvSpPr txBox="1"/>
      </xdr:nvSpPr>
      <xdr:spPr>
        <a:xfrm>
          <a:off x="15798800" y="1451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150586</xdr:rowOff>
    </xdr:from>
    <xdr:to>
      <xdr:col>22</xdr:col>
      <xdr:colOff>254000</xdr:colOff>
      <xdr:row>83</xdr:row>
      <xdr:rowOff>80736</xdr:rowOff>
    </xdr:to>
    <xdr:sp macro="" textlink="">
      <xdr:nvSpPr>
        <xdr:cNvPr id="280" name="円/楕円 279"/>
        <xdr:cNvSpPr/>
      </xdr:nvSpPr>
      <xdr:spPr>
        <a:xfrm>
          <a:off x="15240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90913</xdr:rowOff>
    </xdr:from>
    <xdr:ext cx="762000" cy="259045"/>
    <xdr:sp macro="" textlink="">
      <xdr:nvSpPr>
        <xdr:cNvPr id="281" name="テキスト ボックス 280"/>
        <xdr:cNvSpPr txBox="1"/>
      </xdr:nvSpPr>
      <xdr:spPr>
        <a:xfrm>
          <a:off x="14909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117021</xdr:rowOff>
    </xdr:from>
    <xdr:to>
      <xdr:col>21</xdr:col>
      <xdr:colOff>50800</xdr:colOff>
      <xdr:row>84</xdr:row>
      <xdr:rowOff>47171</xdr:rowOff>
    </xdr:to>
    <xdr:sp macro="" textlink="">
      <xdr:nvSpPr>
        <xdr:cNvPr id="282" name="円/楕円 281"/>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57348</xdr:rowOff>
    </xdr:from>
    <xdr:ext cx="762000" cy="259045"/>
    <xdr:sp macro="" textlink="">
      <xdr:nvSpPr>
        <xdr:cNvPr id="283" name="テキスト ボックス 282"/>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144538</xdr:rowOff>
    </xdr:from>
    <xdr:to>
      <xdr:col>19</xdr:col>
      <xdr:colOff>533400</xdr:colOff>
      <xdr:row>89</xdr:row>
      <xdr:rowOff>74688</xdr:rowOff>
    </xdr:to>
    <xdr:sp macro="" textlink="">
      <xdr:nvSpPr>
        <xdr:cNvPr id="284" name="円/楕円 283"/>
        <xdr:cNvSpPr/>
      </xdr:nvSpPr>
      <xdr:spPr>
        <a:xfrm>
          <a:off x="13462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84865</xdr:rowOff>
    </xdr:from>
    <xdr:ext cx="762000" cy="259045"/>
    <xdr:sp macro="" textlink="">
      <xdr:nvSpPr>
        <xdr:cNvPr id="285" name="テキスト ボックス 284"/>
        <xdr:cNvSpPr txBox="1"/>
      </xdr:nvSpPr>
      <xdr:spPr>
        <a:xfrm>
          <a:off x="13131800" y="15001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[18.57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100">
              <a:solidFill>
                <a:schemeClr val="dk1"/>
              </a:solidFill>
              <a:effectLst/>
              <a:latin typeface="+mn-lt"/>
              <a:ea typeface="+mn-ea"/>
              <a:cs typeface="+mn-cs"/>
            </a:rPr>
            <a:t>村の地理的要因により、出張所やこども園、診療所などの出先機関が多いことや原子燃料サイクル施設の立地に伴う特殊業務に係る人員配置等により、類似団体を大きく上回っている。今後は、行財政改革による公共施設の縮減や人員削減などの取組強化により数値の低減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100457</xdr:rowOff>
    </xdr:from>
    <xdr:to>
      <xdr:col>24</xdr:col>
      <xdr:colOff>558800</xdr:colOff>
      <xdr:row>67</xdr:row>
      <xdr:rowOff>80814</xdr:rowOff>
    </xdr:to>
    <xdr:cxnSp macro="">
      <xdr:nvCxnSpPr>
        <xdr:cNvPr id="315" name="直線コネクタ 314"/>
        <xdr:cNvCxnSpPr/>
      </xdr:nvCxnSpPr>
      <xdr:spPr>
        <a:xfrm flipV="1">
          <a:off x="17018000" y="10044557"/>
          <a:ext cx="0" cy="1523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52891</xdr:rowOff>
    </xdr:from>
    <xdr:ext cx="762000" cy="259045"/>
    <xdr:sp macro="" textlink="">
      <xdr:nvSpPr>
        <xdr:cNvPr id="316" name="定員管理の状況最小値テキスト"/>
        <xdr:cNvSpPr txBox="1"/>
      </xdr:nvSpPr>
      <xdr:spPr>
        <a:xfrm>
          <a:off x="17106900" y="115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67</xdr:row>
      <xdr:rowOff>80814</xdr:rowOff>
    </xdr:from>
    <xdr:to>
      <xdr:col>24</xdr:col>
      <xdr:colOff>647700</xdr:colOff>
      <xdr:row>67</xdr:row>
      <xdr:rowOff>80814</xdr:rowOff>
    </xdr:to>
    <xdr:cxnSp macro="">
      <xdr:nvCxnSpPr>
        <xdr:cNvPr id="317" name="直線コネクタ 316"/>
        <xdr:cNvCxnSpPr/>
      </xdr:nvCxnSpPr>
      <xdr:spPr>
        <a:xfrm>
          <a:off x="16929100" y="1156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15384</xdr:rowOff>
    </xdr:from>
    <xdr:ext cx="762000" cy="259045"/>
    <xdr:sp macro="" textlink="">
      <xdr:nvSpPr>
        <xdr:cNvPr id="318" name="定員管理の状況最大値テキスト"/>
        <xdr:cNvSpPr txBox="1"/>
      </xdr:nvSpPr>
      <xdr:spPr>
        <a:xfrm>
          <a:off x="17106900" y="97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24</xdr:col>
      <xdr:colOff>469900</xdr:colOff>
      <xdr:row>58</xdr:row>
      <xdr:rowOff>100457</xdr:rowOff>
    </xdr:from>
    <xdr:to>
      <xdr:col>24</xdr:col>
      <xdr:colOff>647700</xdr:colOff>
      <xdr:row>58</xdr:row>
      <xdr:rowOff>100457</xdr:rowOff>
    </xdr:to>
    <xdr:cxnSp macro="">
      <xdr:nvCxnSpPr>
        <xdr:cNvPr id="319" name="直線コネクタ 318"/>
        <xdr:cNvCxnSpPr/>
      </xdr:nvCxnSpPr>
      <xdr:spPr>
        <a:xfrm>
          <a:off x="16929100" y="1004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105325</xdr:rowOff>
    </xdr:from>
    <xdr:to>
      <xdr:col>24</xdr:col>
      <xdr:colOff>558800</xdr:colOff>
      <xdr:row>64</xdr:row>
      <xdr:rowOff>109347</xdr:rowOff>
    </xdr:to>
    <xdr:cxnSp macro="">
      <xdr:nvCxnSpPr>
        <xdr:cNvPr id="320" name="直線コネクタ 319"/>
        <xdr:cNvCxnSpPr/>
      </xdr:nvCxnSpPr>
      <xdr:spPr>
        <a:xfrm>
          <a:off x="16179800" y="11078125"/>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86843</xdr:rowOff>
    </xdr:from>
    <xdr:ext cx="762000" cy="259045"/>
    <xdr:sp macro="" textlink="">
      <xdr:nvSpPr>
        <xdr:cNvPr id="321" name="定員管理の状況平均値テキスト"/>
        <xdr:cNvSpPr txBox="1"/>
      </xdr:nvSpPr>
      <xdr:spPr>
        <a:xfrm>
          <a:off x="17106900" y="10202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70316</xdr:rowOff>
    </xdr:from>
    <xdr:to>
      <xdr:col>24</xdr:col>
      <xdr:colOff>609600</xdr:colOff>
      <xdr:row>61</xdr:row>
      <xdr:rowOff>466</xdr:rowOff>
    </xdr:to>
    <xdr:sp macro="" textlink="">
      <xdr:nvSpPr>
        <xdr:cNvPr id="322" name="フローチャート : 判断 321"/>
        <xdr:cNvSpPr/>
      </xdr:nvSpPr>
      <xdr:spPr>
        <a:xfrm>
          <a:off x="169672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90043</xdr:rowOff>
    </xdr:from>
    <xdr:to>
      <xdr:col>23</xdr:col>
      <xdr:colOff>406400</xdr:colOff>
      <xdr:row>64</xdr:row>
      <xdr:rowOff>105325</xdr:rowOff>
    </xdr:to>
    <xdr:cxnSp macro="">
      <xdr:nvCxnSpPr>
        <xdr:cNvPr id="323" name="直線コネクタ 322"/>
        <xdr:cNvCxnSpPr/>
      </xdr:nvCxnSpPr>
      <xdr:spPr>
        <a:xfrm>
          <a:off x="15290800" y="11062843"/>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38946</xdr:rowOff>
    </xdr:from>
    <xdr:to>
      <xdr:col>23</xdr:col>
      <xdr:colOff>457200</xdr:colOff>
      <xdr:row>60</xdr:row>
      <xdr:rowOff>140546</xdr:rowOff>
    </xdr:to>
    <xdr:sp macro="" textlink="">
      <xdr:nvSpPr>
        <xdr:cNvPr id="324" name="フローチャート : 判断 323"/>
        <xdr:cNvSpPr/>
      </xdr:nvSpPr>
      <xdr:spPr>
        <a:xfrm>
          <a:off x="16129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150723</xdr:rowOff>
    </xdr:from>
    <xdr:ext cx="736600" cy="259045"/>
    <xdr:sp macro="" textlink="">
      <xdr:nvSpPr>
        <xdr:cNvPr id="325" name="テキスト ボックス 324"/>
        <xdr:cNvSpPr txBox="1"/>
      </xdr:nvSpPr>
      <xdr:spPr>
        <a:xfrm>
          <a:off x="15798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65236</xdr:rowOff>
    </xdr:from>
    <xdr:to>
      <xdr:col>22</xdr:col>
      <xdr:colOff>203200</xdr:colOff>
      <xdr:row>64</xdr:row>
      <xdr:rowOff>90043</xdr:rowOff>
    </xdr:to>
    <xdr:cxnSp macro="">
      <xdr:nvCxnSpPr>
        <xdr:cNvPr id="326" name="直線コネクタ 325"/>
        <xdr:cNvCxnSpPr/>
      </xdr:nvCxnSpPr>
      <xdr:spPr>
        <a:xfrm>
          <a:off x="14401800" y="10866586"/>
          <a:ext cx="889000" cy="1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69511</xdr:rowOff>
    </xdr:from>
    <xdr:to>
      <xdr:col>22</xdr:col>
      <xdr:colOff>254000</xdr:colOff>
      <xdr:row>60</xdr:row>
      <xdr:rowOff>171111</xdr:rowOff>
    </xdr:to>
    <xdr:sp macro="" textlink="">
      <xdr:nvSpPr>
        <xdr:cNvPr id="327" name="フローチャート : 判断 326"/>
        <xdr:cNvSpPr/>
      </xdr:nvSpPr>
      <xdr:spPr>
        <a:xfrm>
          <a:off x="15240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9838</xdr:rowOff>
    </xdr:from>
    <xdr:ext cx="762000" cy="259045"/>
    <xdr:sp macro="" textlink="">
      <xdr:nvSpPr>
        <xdr:cNvPr id="328" name="テキスト ボックス 327"/>
        <xdr:cNvSpPr txBox="1"/>
      </xdr:nvSpPr>
      <xdr:spPr>
        <a:xfrm>
          <a:off x="14909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33062</xdr:rowOff>
    </xdr:from>
    <xdr:to>
      <xdr:col>21</xdr:col>
      <xdr:colOff>0</xdr:colOff>
      <xdr:row>63</xdr:row>
      <xdr:rowOff>65236</xdr:rowOff>
    </xdr:to>
    <xdr:cxnSp macro="">
      <xdr:nvCxnSpPr>
        <xdr:cNvPr id="329" name="直線コネクタ 328"/>
        <xdr:cNvCxnSpPr/>
      </xdr:nvCxnSpPr>
      <xdr:spPr>
        <a:xfrm>
          <a:off x="13512800" y="10834412"/>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18838</xdr:rowOff>
    </xdr:from>
    <xdr:to>
      <xdr:col>21</xdr:col>
      <xdr:colOff>50800</xdr:colOff>
      <xdr:row>60</xdr:row>
      <xdr:rowOff>120438</xdr:rowOff>
    </xdr:to>
    <xdr:sp macro="" textlink="">
      <xdr:nvSpPr>
        <xdr:cNvPr id="330" name="フローチャート : 判断 329"/>
        <xdr:cNvSpPr/>
      </xdr:nvSpPr>
      <xdr:spPr>
        <a:xfrm>
          <a:off x="14351000" y="103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130615</xdr:rowOff>
    </xdr:from>
    <xdr:ext cx="762000" cy="259045"/>
    <xdr:sp macro="" textlink="">
      <xdr:nvSpPr>
        <xdr:cNvPr id="331" name="テキスト ボックス 330"/>
        <xdr:cNvSpPr txBox="1"/>
      </xdr:nvSpPr>
      <xdr:spPr>
        <a:xfrm>
          <a:off x="14020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170180</xdr:rowOff>
    </xdr:from>
    <xdr:to>
      <xdr:col>19</xdr:col>
      <xdr:colOff>533400</xdr:colOff>
      <xdr:row>60</xdr:row>
      <xdr:rowOff>100330</xdr:rowOff>
    </xdr:to>
    <xdr:sp macro="" textlink="">
      <xdr:nvSpPr>
        <xdr:cNvPr id="332" name="フローチャート : 判断 331"/>
        <xdr:cNvSpPr/>
      </xdr:nvSpPr>
      <xdr:spPr>
        <a:xfrm>
          <a:off x="13462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110507</xdr:rowOff>
    </xdr:from>
    <xdr:ext cx="762000" cy="259045"/>
    <xdr:sp macro="" textlink="">
      <xdr:nvSpPr>
        <xdr:cNvPr id="333" name="テキスト ボックス 332"/>
        <xdr:cNvSpPr txBox="1"/>
      </xdr:nvSpPr>
      <xdr:spPr>
        <a:xfrm>
          <a:off x="13131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58547</xdr:rowOff>
    </xdr:from>
    <xdr:to>
      <xdr:col>24</xdr:col>
      <xdr:colOff>609600</xdr:colOff>
      <xdr:row>64</xdr:row>
      <xdr:rowOff>160147</xdr:rowOff>
    </xdr:to>
    <xdr:sp macro="" textlink="">
      <xdr:nvSpPr>
        <xdr:cNvPr id="339" name="円/楕円 338"/>
        <xdr:cNvSpPr/>
      </xdr:nvSpPr>
      <xdr:spPr>
        <a:xfrm>
          <a:off x="16967200" y="1103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30624</xdr:rowOff>
    </xdr:from>
    <xdr:ext cx="762000" cy="259045"/>
    <xdr:sp macro="" textlink="">
      <xdr:nvSpPr>
        <xdr:cNvPr id="340" name="定員管理の状況該当値テキスト"/>
        <xdr:cNvSpPr txBox="1"/>
      </xdr:nvSpPr>
      <xdr:spPr>
        <a:xfrm>
          <a:off x="17106900" y="1100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18.57</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54525</xdr:rowOff>
    </xdr:from>
    <xdr:to>
      <xdr:col>23</xdr:col>
      <xdr:colOff>457200</xdr:colOff>
      <xdr:row>64</xdr:row>
      <xdr:rowOff>156125</xdr:rowOff>
    </xdr:to>
    <xdr:sp macro="" textlink="">
      <xdr:nvSpPr>
        <xdr:cNvPr id="341" name="円/楕円 340"/>
        <xdr:cNvSpPr/>
      </xdr:nvSpPr>
      <xdr:spPr>
        <a:xfrm>
          <a:off x="16129000" y="1102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140902</xdr:rowOff>
    </xdr:from>
    <xdr:ext cx="736600" cy="259045"/>
    <xdr:sp macro="" textlink="">
      <xdr:nvSpPr>
        <xdr:cNvPr id="342" name="テキスト ボックス 341"/>
        <xdr:cNvSpPr txBox="1"/>
      </xdr:nvSpPr>
      <xdr:spPr>
        <a:xfrm>
          <a:off x="15798800" y="11113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18.52</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39243</xdr:rowOff>
    </xdr:from>
    <xdr:to>
      <xdr:col>22</xdr:col>
      <xdr:colOff>254000</xdr:colOff>
      <xdr:row>64</xdr:row>
      <xdr:rowOff>140843</xdr:rowOff>
    </xdr:to>
    <xdr:sp macro="" textlink="">
      <xdr:nvSpPr>
        <xdr:cNvPr id="343" name="円/楕円 342"/>
        <xdr:cNvSpPr/>
      </xdr:nvSpPr>
      <xdr:spPr>
        <a:xfrm>
          <a:off x="15240000" y="110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125620</xdr:rowOff>
    </xdr:from>
    <xdr:ext cx="762000" cy="259045"/>
    <xdr:sp macro="" textlink="">
      <xdr:nvSpPr>
        <xdr:cNvPr id="344" name="テキスト ボックス 343"/>
        <xdr:cNvSpPr txBox="1"/>
      </xdr:nvSpPr>
      <xdr:spPr>
        <a:xfrm>
          <a:off x="14909800" y="1109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18.33</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14436</xdr:rowOff>
    </xdr:from>
    <xdr:to>
      <xdr:col>21</xdr:col>
      <xdr:colOff>50800</xdr:colOff>
      <xdr:row>63</xdr:row>
      <xdr:rowOff>116036</xdr:rowOff>
    </xdr:to>
    <xdr:sp macro="" textlink="">
      <xdr:nvSpPr>
        <xdr:cNvPr id="345" name="円/楕円 344"/>
        <xdr:cNvSpPr/>
      </xdr:nvSpPr>
      <xdr:spPr>
        <a:xfrm>
          <a:off x="14351000" y="108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100813</xdr:rowOff>
    </xdr:from>
    <xdr:ext cx="762000" cy="259045"/>
    <xdr:sp macro="" textlink="">
      <xdr:nvSpPr>
        <xdr:cNvPr id="346" name="テキスト ボックス 345"/>
        <xdr:cNvSpPr txBox="1"/>
      </xdr:nvSpPr>
      <xdr:spPr>
        <a:xfrm>
          <a:off x="14020800" y="1090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153712</xdr:rowOff>
    </xdr:from>
    <xdr:to>
      <xdr:col>19</xdr:col>
      <xdr:colOff>533400</xdr:colOff>
      <xdr:row>63</xdr:row>
      <xdr:rowOff>83862</xdr:rowOff>
    </xdr:to>
    <xdr:sp macro="" textlink="">
      <xdr:nvSpPr>
        <xdr:cNvPr id="347" name="円/楕円 346"/>
        <xdr:cNvSpPr/>
      </xdr:nvSpPr>
      <xdr:spPr>
        <a:xfrm>
          <a:off x="13462000" y="1078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68639</xdr:rowOff>
    </xdr:from>
    <xdr:ext cx="762000" cy="259045"/>
    <xdr:sp macro="" textlink="">
      <xdr:nvSpPr>
        <xdr:cNvPr id="348" name="テキスト ボックス 347"/>
        <xdr:cNvSpPr txBox="1"/>
      </xdr:nvSpPr>
      <xdr:spPr>
        <a:xfrm>
          <a:off x="13131800" y="108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平成２６年度からの起債の借入制限政策により類似団体平均を下回っており、今後も引き続き六ヶ所村財政運営計画に基づき、起債の借入制限を行っていく。</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45</xdr:row>
      <xdr:rowOff>74083</xdr:rowOff>
    </xdr:to>
    <xdr:cxnSp macro="">
      <xdr:nvCxnSpPr>
        <xdr:cNvPr id="378" name="直線コネクタ 377"/>
        <xdr:cNvCxnSpPr/>
      </xdr:nvCxnSpPr>
      <xdr:spPr>
        <a:xfrm flipV="1">
          <a:off x="17018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81"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82" name="直線コネクタ 381"/>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118533</xdr:rowOff>
    </xdr:from>
    <xdr:to>
      <xdr:col>24</xdr:col>
      <xdr:colOff>558800</xdr:colOff>
      <xdr:row>37</xdr:row>
      <xdr:rowOff>158750</xdr:rowOff>
    </xdr:to>
    <xdr:cxnSp macro="">
      <xdr:nvCxnSpPr>
        <xdr:cNvPr id="383" name="直線コネクタ 382"/>
        <xdr:cNvCxnSpPr/>
      </xdr:nvCxnSpPr>
      <xdr:spPr>
        <a:xfrm>
          <a:off x="16179800" y="64621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75088</xdr:rowOff>
    </xdr:from>
    <xdr:ext cx="762000" cy="259045"/>
    <xdr:sp macro="" textlink="">
      <xdr:nvSpPr>
        <xdr:cNvPr id="384" name="公債費負担の状況平均値テキスト"/>
        <xdr:cNvSpPr txBox="1"/>
      </xdr:nvSpPr>
      <xdr:spPr>
        <a:xfrm>
          <a:off x="17106900" y="693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103011</xdr:rowOff>
    </xdr:from>
    <xdr:to>
      <xdr:col>24</xdr:col>
      <xdr:colOff>609600</xdr:colOff>
      <xdr:row>41</xdr:row>
      <xdr:rowOff>33161</xdr:rowOff>
    </xdr:to>
    <xdr:sp macro="" textlink="">
      <xdr:nvSpPr>
        <xdr:cNvPr id="385" name="フローチャート : 判断 384"/>
        <xdr:cNvSpPr/>
      </xdr:nvSpPr>
      <xdr:spPr>
        <a:xfrm>
          <a:off x="169672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78317</xdr:rowOff>
    </xdr:from>
    <xdr:to>
      <xdr:col>23</xdr:col>
      <xdr:colOff>406400</xdr:colOff>
      <xdr:row>37</xdr:row>
      <xdr:rowOff>118533</xdr:rowOff>
    </xdr:to>
    <xdr:cxnSp macro="">
      <xdr:nvCxnSpPr>
        <xdr:cNvPr id="386" name="直線コネクタ 385"/>
        <xdr:cNvCxnSpPr/>
      </xdr:nvCxnSpPr>
      <xdr:spPr>
        <a:xfrm>
          <a:off x="15290800" y="64219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7" name="フローチャート : 判断 386"/>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31344</xdr:rowOff>
    </xdr:from>
    <xdr:ext cx="736600" cy="259045"/>
    <xdr:sp macro="" textlink="">
      <xdr:nvSpPr>
        <xdr:cNvPr id="388" name="テキスト ボックス 387"/>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78317</xdr:rowOff>
    </xdr:from>
    <xdr:to>
      <xdr:col>22</xdr:col>
      <xdr:colOff>203200</xdr:colOff>
      <xdr:row>37</xdr:row>
      <xdr:rowOff>145345</xdr:rowOff>
    </xdr:to>
    <xdr:cxnSp macro="">
      <xdr:nvCxnSpPr>
        <xdr:cNvPr id="389" name="直線コネクタ 388"/>
        <xdr:cNvCxnSpPr/>
      </xdr:nvCxnSpPr>
      <xdr:spPr>
        <a:xfrm flipV="1">
          <a:off x="14401800" y="6421967"/>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9172</xdr:rowOff>
    </xdr:from>
    <xdr:to>
      <xdr:col>22</xdr:col>
      <xdr:colOff>254000</xdr:colOff>
      <xdr:row>40</xdr:row>
      <xdr:rowOff>110772</xdr:rowOff>
    </xdr:to>
    <xdr:sp macro="" textlink="">
      <xdr:nvSpPr>
        <xdr:cNvPr id="390" name="フローチャート : 判断 389"/>
        <xdr:cNvSpPr/>
      </xdr:nvSpPr>
      <xdr:spPr>
        <a:xfrm>
          <a:off x="15240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95549</xdr:rowOff>
    </xdr:from>
    <xdr:ext cx="762000" cy="259045"/>
    <xdr:sp macro="" textlink="">
      <xdr:nvSpPr>
        <xdr:cNvPr id="391" name="テキスト ボックス 390"/>
        <xdr:cNvSpPr txBox="1"/>
      </xdr:nvSpPr>
      <xdr:spPr>
        <a:xfrm>
          <a:off x="149098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145345</xdr:rowOff>
    </xdr:from>
    <xdr:to>
      <xdr:col>21</xdr:col>
      <xdr:colOff>0</xdr:colOff>
      <xdr:row>38</xdr:row>
      <xdr:rowOff>705</xdr:rowOff>
    </xdr:to>
    <xdr:cxnSp macro="">
      <xdr:nvCxnSpPr>
        <xdr:cNvPr id="392" name="直線コネクタ 391"/>
        <xdr:cNvCxnSpPr/>
      </xdr:nvCxnSpPr>
      <xdr:spPr>
        <a:xfrm flipV="1">
          <a:off x="13512800" y="64889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11995</xdr:rowOff>
    </xdr:from>
    <xdr:to>
      <xdr:col>21</xdr:col>
      <xdr:colOff>50800</xdr:colOff>
      <xdr:row>41</xdr:row>
      <xdr:rowOff>113595</xdr:rowOff>
    </xdr:to>
    <xdr:sp macro="" textlink="">
      <xdr:nvSpPr>
        <xdr:cNvPr id="393" name="フローチャート : 判断 392"/>
        <xdr:cNvSpPr/>
      </xdr:nvSpPr>
      <xdr:spPr>
        <a:xfrm>
          <a:off x="14351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98372</xdr:rowOff>
    </xdr:from>
    <xdr:ext cx="762000" cy="259045"/>
    <xdr:sp macro="" textlink="">
      <xdr:nvSpPr>
        <xdr:cNvPr id="394" name="テキスト ボックス 393"/>
        <xdr:cNvSpPr txBox="1"/>
      </xdr:nvSpPr>
      <xdr:spPr>
        <a:xfrm>
          <a:off x="14020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92428</xdr:rowOff>
    </xdr:from>
    <xdr:to>
      <xdr:col>19</xdr:col>
      <xdr:colOff>533400</xdr:colOff>
      <xdr:row>42</xdr:row>
      <xdr:rowOff>22578</xdr:rowOff>
    </xdr:to>
    <xdr:sp macro="" textlink="">
      <xdr:nvSpPr>
        <xdr:cNvPr id="395" name="フローチャート : 判断 394"/>
        <xdr:cNvSpPr/>
      </xdr:nvSpPr>
      <xdr:spPr>
        <a:xfrm>
          <a:off x="13462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7355</xdr:rowOff>
    </xdr:from>
    <xdr:ext cx="762000" cy="259045"/>
    <xdr:sp macro="" textlink="">
      <xdr:nvSpPr>
        <xdr:cNvPr id="396" name="テキスト ボックス 395"/>
        <xdr:cNvSpPr txBox="1"/>
      </xdr:nvSpPr>
      <xdr:spPr>
        <a:xfrm>
          <a:off x="13131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107950</xdr:rowOff>
    </xdr:from>
    <xdr:to>
      <xdr:col>24</xdr:col>
      <xdr:colOff>609600</xdr:colOff>
      <xdr:row>38</xdr:row>
      <xdr:rowOff>38100</xdr:rowOff>
    </xdr:to>
    <xdr:sp macro="" textlink="">
      <xdr:nvSpPr>
        <xdr:cNvPr id="402" name="円/楕円 401"/>
        <xdr:cNvSpPr/>
      </xdr:nvSpPr>
      <xdr:spPr>
        <a:xfrm>
          <a:off x="1696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124477</xdr:rowOff>
    </xdr:from>
    <xdr:ext cx="762000" cy="259045"/>
    <xdr:sp macro="" textlink="">
      <xdr:nvSpPr>
        <xdr:cNvPr id="403" name="公債費負担の状況該当値テキスト"/>
        <xdr:cNvSpPr txBox="1"/>
      </xdr:nvSpPr>
      <xdr:spPr>
        <a:xfrm>
          <a:off x="17106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67733</xdr:rowOff>
    </xdr:from>
    <xdr:to>
      <xdr:col>23</xdr:col>
      <xdr:colOff>457200</xdr:colOff>
      <xdr:row>37</xdr:row>
      <xdr:rowOff>169334</xdr:rowOff>
    </xdr:to>
    <xdr:sp macro="" textlink="">
      <xdr:nvSpPr>
        <xdr:cNvPr id="404" name="円/楕円 403"/>
        <xdr:cNvSpPr/>
      </xdr:nvSpPr>
      <xdr:spPr>
        <a:xfrm>
          <a:off x="16129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8060</xdr:rowOff>
    </xdr:from>
    <xdr:ext cx="736600" cy="259045"/>
    <xdr:sp macro="" textlink="">
      <xdr:nvSpPr>
        <xdr:cNvPr id="405" name="テキスト ボックス 404"/>
        <xdr:cNvSpPr txBox="1"/>
      </xdr:nvSpPr>
      <xdr:spPr>
        <a:xfrm>
          <a:off x="15798800" y="618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27517</xdr:rowOff>
    </xdr:from>
    <xdr:to>
      <xdr:col>22</xdr:col>
      <xdr:colOff>254000</xdr:colOff>
      <xdr:row>37</xdr:row>
      <xdr:rowOff>129117</xdr:rowOff>
    </xdr:to>
    <xdr:sp macro="" textlink="">
      <xdr:nvSpPr>
        <xdr:cNvPr id="406" name="円/楕円 405"/>
        <xdr:cNvSpPr/>
      </xdr:nvSpPr>
      <xdr:spPr>
        <a:xfrm>
          <a:off x="15240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407" name="テキスト ボックス 406"/>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94545</xdr:rowOff>
    </xdr:from>
    <xdr:to>
      <xdr:col>21</xdr:col>
      <xdr:colOff>50800</xdr:colOff>
      <xdr:row>38</xdr:row>
      <xdr:rowOff>24695</xdr:rowOff>
    </xdr:to>
    <xdr:sp macro="" textlink="">
      <xdr:nvSpPr>
        <xdr:cNvPr id="408" name="円/楕円 407"/>
        <xdr:cNvSpPr/>
      </xdr:nvSpPr>
      <xdr:spPr>
        <a:xfrm>
          <a:off x="143510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34872</xdr:rowOff>
    </xdr:from>
    <xdr:ext cx="762000" cy="259045"/>
    <xdr:sp macro="" textlink="">
      <xdr:nvSpPr>
        <xdr:cNvPr id="409" name="テキスト ボックス 408"/>
        <xdr:cNvSpPr txBox="1"/>
      </xdr:nvSpPr>
      <xdr:spPr>
        <a:xfrm>
          <a:off x="14020800" y="620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121355</xdr:rowOff>
    </xdr:from>
    <xdr:to>
      <xdr:col>19</xdr:col>
      <xdr:colOff>533400</xdr:colOff>
      <xdr:row>38</xdr:row>
      <xdr:rowOff>51505</xdr:rowOff>
    </xdr:to>
    <xdr:sp macro="" textlink="">
      <xdr:nvSpPr>
        <xdr:cNvPr id="410" name="円/楕円 409"/>
        <xdr:cNvSpPr/>
      </xdr:nvSpPr>
      <xdr:spPr>
        <a:xfrm>
          <a:off x="13462000" y="64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61682</xdr:rowOff>
    </xdr:from>
    <xdr:ext cx="762000" cy="259045"/>
    <xdr:sp macro="" textlink="">
      <xdr:nvSpPr>
        <xdr:cNvPr id="411" name="テキスト ボックス 410"/>
        <xdr:cNvSpPr txBox="1"/>
      </xdr:nvSpPr>
      <xdr:spPr>
        <a:xfrm>
          <a:off x="13131800" y="623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おり、主な要因は、起債の借入制限政策による地方債残高の減並びに財政調整基金及び減債基金の積立てによる充当可能基金の増があげられる。今後も公債費等義務的経費の削減を中心とする行財政改革を進め、財政の健全運営に努め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101721</xdr:rowOff>
    </xdr:to>
    <xdr:cxnSp macro="">
      <xdr:nvCxnSpPr>
        <xdr:cNvPr id="442" name="直線コネクタ 441"/>
        <xdr:cNvCxnSpPr/>
      </xdr:nvCxnSpPr>
      <xdr:spPr>
        <a:xfrm flipV="1">
          <a:off x="17018000" y="2313214"/>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73798</xdr:rowOff>
    </xdr:from>
    <xdr:ext cx="762000" cy="259045"/>
    <xdr:sp macro="" textlink="">
      <xdr:nvSpPr>
        <xdr:cNvPr id="443" name="将来負担の状況最小値テキスト"/>
        <xdr:cNvSpPr txBox="1"/>
      </xdr:nvSpPr>
      <xdr:spPr>
        <a:xfrm>
          <a:off x="17106900" y="384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24</xdr:col>
      <xdr:colOff>469900</xdr:colOff>
      <xdr:row>22</xdr:row>
      <xdr:rowOff>101721</xdr:rowOff>
    </xdr:from>
    <xdr:to>
      <xdr:col>24</xdr:col>
      <xdr:colOff>647700</xdr:colOff>
      <xdr:row>22</xdr:row>
      <xdr:rowOff>101721</xdr:rowOff>
    </xdr:to>
    <xdr:cxnSp macro="">
      <xdr:nvCxnSpPr>
        <xdr:cNvPr id="444" name="直線コネクタ 443"/>
        <xdr:cNvCxnSpPr/>
      </xdr:nvCxnSpPr>
      <xdr:spPr>
        <a:xfrm>
          <a:off x="16929100" y="387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105125</xdr:rowOff>
    </xdr:from>
    <xdr:ext cx="762000" cy="259045"/>
    <xdr:sp macro="" textlink="">
      <xdr:nvSpPr>
        <xdr:cNvPr id="447" name="将来負担の状況平均値テキスト"/>
        <xdr:cNvSpPr txBox="1"/>
      </xdr:nvSpPr>
      <xdr:spPr>
        <a:xfrm>
          <a:off x="17106900" y="267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133048</xdr:rowOff>
    </xdr:from>
    <xdr:to>
      <xdr:col>24</xdr:col>
      <xdr:colOff>609600</xdr:colOff>
      <xdr:row>16</xdr:row>
      <xdr:rowOff>63198</xdr:rowOff>
    </xdr:to>
    <xdr:sp macro="" textlink="">
      <xdr:nvSpPr>
        <xdr:cNvPr id="448" name="フローチャート : 判断 447"/>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9" name="フローチャート : 判断 448"/>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50" name="テキスト ボックス 449"/>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51" name="フローチャート : 判断 450"/>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52" name="テキスト ボックス 451"/>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141333</xdr:rowOff>
    </xdr:from>
    <xdr:to>
      <xdr:col>21</xdr:col>
      <xdr:colOff>50800</xdr:colOff>
      <xdr:row>15</xdr:row>
      <xdr:rowOff>71483</xdr:rowOff>
    </xdr:to>
    <xdr:sp macro="" textlink="">
      <xdr:nvSpPr>
        <xdr:cNvPr id="453" name="フローチャート : 判断 452"/>
        <xdr:cNvSpPr/>
      </xdr:nvSpPr>
      <xdr:spPr>
        <a:xfrm>
          <a:off x="14351000" y="254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81660</xdr:rowOff>
    </xdr:from>
    <xdr:ext cx="762000" cy="259045"/>
    <xdr:sp macro="" textlink="">
      <xdr:nvSpPr>
        <xdr:cNvPr id="454" name="テキスト ボックス 453"/>
        <xdr:cNvSpPr txBox="1"/>
      </xdr:nvSpPr>
      <xdr:spPr>
        <a:xfrm>
          <a:off x="14020800" y="231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84788</xdr:rowOff>
    </xdr:from>
    <xdr:to>
      <xdr:col>19</xdr:col>
      <xdr:colOff>533400</xdr:colOff>
      <xdr:row>16</xdr:row>
      <xdr:rowOff>14938</xdr:rowOff>
    </xdr:to>
    <xdr:sp macro="" textlink="">
      <xdr:nvSpPr>
        <xdr:cNvPr id="455" name="フローチャート : 判断 454"/>
        <xdr:cNvSpPr/>
      </xdr:nvSpPr>
      <xdr:spPr>
        <a:xfrm>
          <a:off x="13462000" y="265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25115</xdr:rowOff>
    </xdr:from>
    <xdr:ext cx="762000" cy="259045"/>
    <xdr:sp macro="" textlink="">
      <xdr:nvSpPr>
        <xdr:cNvPr id="456" name="テキスト ボックス 455"/>
        <xdr:cNvSpPr txBox="1"/>
      </xdr:nvSpPr>
      <xdr:spPr>
        <a:xfrm>
          <a:off x="13131800" y="242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青森県六ケ所村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10,553
10,467
252.68
16,220,551
15,994,710
189,872
8,226,720
5,250,088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類似団体平均を下回っており、行財政改革による職員等の定員管理、給与の適正化に努めてきた効果が現れており、今後も事務事業の見直し等による職員定数の適正化等による人件費の削減を図っていく。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46990</xdr:rowOff>
    </xdr:from>
    <xdr:to>
      <xdr:col>7</xdr:col>
      <xdr:colOff>15875</xdr:colOff>
      <xdr:row>40</xdr:row>
      <xdr:rowOff>104140</xdr:rowOff>
    </xdr:to>
    <xdr:cxnSp macro="">
      <xdr:nvCxnSpPr>
        <xdr:cNvPr id="61" name="直線コネクタ 60"/>
        <xdr:cNvCxnSpPr/>
      </xdr:nvCxnSpPr>
      <xdr:spPr>
        <a:xfrm flipV="1">
          <a:off x="4826000" y="57048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46990</xdr:rowOff>
    </xdr:from>
    <xdr:to>
      <xdr:col>7</xdr:col>
      <xdr:colOff>104775</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24130</xdr:rowOff>
    </xdr:from>
    <xdr:to>
      <xdr:col>7</xdr:col>
      <xdr:colOff>15875</xdr:colOff>
      <xdr:row>36</xdr:row>
      <xdr:rowOff>20320</xdr:rowOff>
    </xdr:to>
    <xdr:cxnSp macro="">
      <xdr:nvCxnSpPr>
        <xdr:cNvPr id="66" name="直線コネクタ 65"/>
        <xdr:cNvCxnSpPr/>
      </xdr:nvCxnSpPr>
      <xdr:spPr>
        <a:xfrm flipV="1">
          <a:off x="3987800" y="602488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120667</xdr:rowOff>
    </xdr:from>
    <xdr:ext cx="762000" cy="259045"/>
    <xdr:sp macro="" textlink="">
      <xdr:nvSpPr>
        <xdr:cNvPr id="67" name="人件費平均値テキスト"/>
        <xdr:cNvSpPr txBox="1"/>
      </xdr:nvSpPr>
      <xdr:spPr>
        <a:xfrm>
          <a:off x="4914900" y="6121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68" name="フローチャート : 判断 67"/>
        <xdr:cNvSpPr/>
      </xdr:nvSpPr>
      <xdr:spPr>
        <a:xfrm>
          <a:off x="47752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24130</xdr:rowOff>
    </xdr:from>
    <xdr:to>
      <xdr:col>5</xdr:col>
      <xdr:colOff>549275</xdr:colOff>
      <xdr:row>36</xdr:row>
      <xdr:rowOff>20320</xdr:rowOff>
    </xdr:to>
    <xdr:cxnSp macro="">
      <xdr:nvCxnSpPr>
        <xdr:cNvPr id="69" name="直線コネクタ 68"/>
        <xdr:cNvCxnSpPr/>
      </xdr:nvCxnSpPr>
      <xdr:spPr>
        <a:xfrm>
          <a:off x="3098800" y="60248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24130</xdr:rowOff>
    </xdr:from>
    <xdr:to>
      <xdr:col>4</xdr:col>
      <xdr:colOff>346075</xdr:colOff>
      <xdr:row>35</xdr:row>
      <xdr:rowOff>24130</xdr:rowOff>
    </xdr:to>
    <xdr:cxnSp macro="">
      <xdr:nvCxnSpPr>
        <xdr:cNvPr id="72" name="直線コネクタ 71"/>
        <xdr:cNvCxnSpPr/>
      </xdr:nvCxnSpPr>
      <xdr:spPr>
        <a:xfrm>
          <a:off x="2209800" y="6024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91440</xdr:rowOff>
    </xdr:from>
    <xdr:to>
      <xdr:col>4</xdr:col>
      <xdr:colOff>396875</xdr:colOff>
      <xdr:row>37</xdr:row>
      <xdr:rowOff>21590</xdr:rowOff>
    </xdr:to>
    <xdr:sp macro="" textlink="">
      <xdr:nvSpPr>
        <xdr:cNvPr id="73" name="フローチャート :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6367</xdr:rowOff>
    </xdr:from>
    <xdr:ext cx="762000" cy="259045"/>
    <xdr:sp macro="" textlink="">
      <xdr:nvSpPr>
        <xdr:cNvPr id="74" name="テキスト ボックス 73"/>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24130</xdr:rowOff>
    </xdr:from>
    <xdr:to>
      <xdr:col>3</xdr:col>
      <xdr:colOff>142875</xdr:colOff>
      <xdr:row>35</xdr:row>
      <xdr:rowOff>153670</xdr:rowOff>
    </xdr:to>
    <xdr:cxnSp macro="">
      <xdr:nvCxnSpPr>
        <xdr:cNvPr id="75" name="直線コネクタ 74"/>
        <xdr:cNvCxnSpPr/>
      </xdr:nvCxnSpPr>
      <xdr:spPr>
        <a:xfrm flipV="1">
          <a:off x="1320800" y="60248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xdr:rowOff>
    </xdr:from>
    <xdr:to>
      <xdr:col>3</xdr:col>
      <xdr:colOff>193675</xdr:colOff>
      <xdr:row>36</xdr:row>
      <xdr:rowOff>116840</xdr:rowOff>
    </xdr:to>
    <xdr:sp macro="" textlink="">
      <xdr:nvSpPr>
        <xdr:cNvPr id="76" name="フローチャート :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45720</xdr:rowOff>
    </xdr:from>
    <xdr:to>
      <xdr:col>1</xdr:col>
      <xdr:colOff>676275</xdr:colOff>
      <xdr:row>36</xdr:row>
      <xdr:rowOff>147320</xdr:rowOff>
    </xdr:to>
    <xdr:sp macro="" textlink="">
      <xdr:nvSpPr>
        <xdr:cNvPr id="78" name="フローチャート : 判断 77"/>
        <xdr:cNvSpPr/>
      </xdr:nvSpPr>
      <xdr:spPr>
        <a:xfrm>
          <a:off x="1270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132097</xdr:rowOff>
    </xdr:from>
    <xdr:ext cx="762000" cy="259045"/>
    <xdr:sp macro="" textlink="">
      <xdr:nvSpPr>
        <xdr:cNvPr id="79" name="テキスト ボックス 78"/>
        <xdr:cNvSpPr txBox="1"/>
      </xdr:nvSpPr>
      <xdr:spPr>
        <a:xfrm>
          <a:off x="939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144780</xdr:rowOff>
    </xdr:from>
    <xdr:to>
      <xdr:col>7</xdr:col>
      <xdr:colOff>66675</xdr:colOff>
      <xdr:row>35</xdr:row>
      <xdr:rowOff>74930</xdr:rowOff>
    </xdr:to>
    <xdr:sp macro="" textlink="">
      <xdr:nvSpPr>
        <xdr:cNvPr id="85" name="円/楕円 84"/>
        <xdr:cNvSpPr/>
      </xdr:nvSpPr>
      <xdr:spPr>
        <a:xfrm>
          <a:off x="4775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161307</xdr:rowOff>
    </xdr:from>
    <xdr:ext cx="762000" cy="259045"/>
    <xdr:sp macro="" textlink="">
      <xdr:nvSpPr>
        <xdr:cNvPr id="86" name="人件費該当値テキスト"/>
        <xdr:cNvSpPr txBox="1"/>
      </xdr:nvSpPr>
      <xdr:spPr>
        <a:xfrm>
          <a:off x="4914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140970</xdr:rowOff>
    </xdr:from>
    <xdr:to>
      <xdr:col>5</xdr:col>
      <xdr:colOff>600075</xdr:colOff>
      <xdr:row>36</xdr:row>
      <xdr:rowOff>71120</xdr:rowOff>
    </xdr:to>
    <xdr:sp macro="" textlink="">
      <xdr:nvSpPr>
        <xdr:cNvPr id="87" name="円/楕円 86"/>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55897</xdr:rowOff>
    </xdr:from>
    <xdr:ext cx="736600" cy="259045"/>
    <xdr:sp macro="" textlink="">
      <xdr:nvSpPr>
        <xdr:cNvPr id="88" name="テキスト ボックス 87"/>
        <xdr:cNvSpPr txBox="1"/>
      </xdr:nvSpPr>
      <xdr:spPr>
        <a:xfrm>
          <a:off x="3606800" y="622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144780</xdr:rowOff>
    </xdr:from>
    <xdr:to>
      <xdr:col>4</xdr:col>
      <xdr:colOff>396875</xdr:colOff>
      <xdr:row>35</xdr:row>
      <xdr:rowOff>74930</xdr:rowOff>
    </xdr:to>
    <xdr:sp macro="" textlink="">
      <xdr:nvSpPr>
        <xdr:cNvPr id="89" name="円/楕円 88"/>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85107</xdr:rowOff>
    </xdr:from>
    <xdr:ext cx="762000" cy="259045"/>
    <xdr:sp macro="" textlink="">
      <xdr:nvSpPr>
        <xdr:cNvPr id="90" name="テキスト ボックス 89"/>
        <xdr:cNvSpPr txBox="1"/>
      </xdr:nvSpPr>
      <xdr:spPr>
        <a:xfrm>
          <a:off x="2717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144780</xdr:rowOff>
    </xdr:from>
    <xdr:to>
      <xdr:col>3</xdr:col>
      <xdr:colOff>193675</xdr:colOff>
      <xdr:row>35</xdr:row>
      <xdr:rowOff>74930</xdr:rowOff>
    </xdr:to>
    <xdr:sp macro="" textlink="">
      <xdr:nvSpPr>
        <xdr:cNvPr id="91" name="円/楕円 90"/>
        <xdr:cNvSpPr/>
      </xdr:nvSpPr>
      <xdr:spPr>
        <a:xfrm>
          <a:off x="2159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85107</xdr:rowOff>
    </xdr:from>
    <xdr:ext cx="762000" cy="259045"/>
    <xdr:sp macro="" textlink="">
      <xdr:nvSpPr>
        <xdr:cNvPr id="92" name="テキスト ボックス 91"/>
        <xdr:cNvSpPr txBox="1"/>
      </xdr:nvSpPr>
      <xdr:spPr>
        <a:xfrm>
          <a:off x="1828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102870</xdr:rowOff>
    </xdr:from>
    <xdr:to>
      <xdr:col>1</xdr:col>
      <xdr:colOff>676275</xdr:colOff>
      <xdr:row>36</xdr:row>
      <xdr:rowOff>33020</xdr:rowOff>
    </xdr:to>
    <xdr:sp macro="" textlink="">
      <xdr:nvSpPr>
        <xdr:cNvPr id="93" name="円/楕円 92"/>
        <xdr:cNvSpPr/>
      </xdr:nvSpPr>
      <xdr:spPr>
        <a:xfrm>
          <a:off x="1270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43197</xdr:rowOff>
    </xdr:from>
    <xdr:ext cx="762000" cy="259045"/>
    <xdr:sp macro="" textlink="">
      <xdr:nvSpPr>
        <xdr:cNvPr id="94" name="テキスト ボックス 93"/>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共施設への指定管理者制度の導入による委託料の増加や新規施設の整備に伴う光熱水費の増加により類似団体の平均を上回る数値となっている。今後は指定管理委託料の積算精査や光熱水費の縮減に努め、数値の低減化を図っ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21</xdr:row>
      <xdr:rowOff>46990</xdr:rowOff>
    </xdr:to>
    <xdr:cxnSp macro="">
      <xdr:nvCxnSpPr>
        <xdr:cNvPr id="122" name="直線コネクタ 121"/>
        <xdr:cNvCxnSpPr/>
      </xdr:nvCxnSpPr>
      <xdr:spPr>
        <a:xfrm flipV="1">
          <a:off x="16510000" y="24358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19067</xdr:rowOff>
    </xdr:from>
    <xdr:ext cx="762000" cy="259045"/>
    <xdr:sp macro="" textlink="">
      <xdr:nvSpPr>
        <xdr:cNvPr id="123"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21</xdr:row>
      <xdr:rowOff>46990</xdr:rowOff>
    </xdr:from>
    <xdr:to>
      <xdr:col>24</xdr:col>
      <xdr:colOff>120650</xdr:colOff>
      <xdr:row>21</xdr:row>
      <xdr:rowOff>46990</xdr:rowOff>
    </xdr:to>
    <xdr:cxnSp macro="">
      <xdr:nvCxnSpPr>
        <xdr:cNvPr id="124" name="直線コネクタ 123"/>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43180</xdr:rowOff>
    </xdr:from>
    <xdr:to>
      <xdr:col>24</xdr:col>
      <xdr:colOff>31750</xdr:colOff>
      <xdr:row>18</xdr:row>
      <xdr:rowOff>165100</xdr:rowOff>
    </xdr:to>
    <xdr:cxnSp macro="">
      <xdr:nvCxnSpPr>
        <xdr:cNvPr id="127" name="直線コネクタ 126"/>
        <xdr:cNvCxnSpPr/>
      </xdr:nvCxnSpPr>
      <xdr:spPr>
        <a:xfrm flipV="1">
          <a:off x="15671800" y="31292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138447</xdr:rowOff>
    </xdr:from>
    <xdr:ext cx="762000" cy="259045"/>
    <xdr:sp macro="" textlink="">
      <xdr:nvSpPr>
        <xdr:cNvPr id="128" name="物件費平均値テキスト"/>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29" name="フローチャート : 判断 128"/>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20320</xdr:rowOff>
    </xdr:from>
    <xdr:to>
      <xdr:col>22</xdr:col>
      <xdr:colOff>565150</xdr:colOff>
      <xdr:row>18</xdr:row>
      <xdr:rowOff>165100</xdr:rowOff>
    </xdr:to>
    <xdr:cxnSp macro="">
      <xdr:nvCxnSpPr>
        <xdr:cNvPr id="130" name="直線コネクタ 129"/>
        <xdr:cNvCxnSpPr/>
      </xdr:nvCxnSpPr>
      <xdr:spPr>
        <a:xfrm>
          <a:off x="14782800" y="31064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31" name="フローチャート : 判断 130"/>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24147</xdr:rowOff>
    </xdr:from>
    <xdr:ext cx="736600" cy="259045"/>
    <xdr:sp macro="" textlink="">
      <xdr:nvSpPr>
        <xdr:cNvPr id="132" name="テキスト ボックス 131"/>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168910</xdr:rowOff>
    </xdr:from>
    <xdr:to>
      <xdr:col>21</xdr:col>
      <xdr:colOff>361950</xdr:colOff>
      <xdr:row>18</xdr:row>
      <xdr:rowOff>20320</xdr:rowOff>
    </xdr:to>
    <xdr:cxnSp macro="">
      <xdr:nvCxnSpPr>
        <xdr:cNvPr id="133" name="直線コネクタ 132"/>
        <xdr:cNvCxnSpPr/>
      </xdr:nvCxnSpPr>
      <xdr:spPr>
        <a:xfrm>
          <a:off x="13893800" y="3083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11430</xdr:rowOff>
    </xdr:from>
    <xdr:to>
      <xdr:col>21</xdr:col>
      <xdr:colOff>412750</xdr:colOff>
      <xdr:row>17</xdr:row>
      <xdr:rowOff>113030</xdr:rowOff>
    </xdr:to>
    <xdr:sp macro="" textlink="">
      <xdr:nvSpPr>
        <xdr:cNvPr id="134" name="フローチャート : 判断 133"/>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123207</xdr:rowOff>
    </xdr:from>
    <xdr:ext cx="762000" cy="259045"/>
    <xdr:sp macro="" textlink="">
      <xdr:nvSpPr>
        <xdr:cNvPr id="135" name="テキスト ボックス 134"/>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168910</xdr:rowOff>
    </xdr:from>
    <xdr:to>
      <xdr:col>20</xdr:col>
      <xdr:colOff>158750</xdr:colOff>
      <xdr:row>18</xdr:row>
      <xdr:rowOff>66040</xdr:rowOff>
    </xdr:to>
    <xdr:cxnSp macro="">
      <xdr:nvCxnSpPr>
        <xdr:cNvPr id="136" name="直線コネクタ 135"/>
        <xdr:cNvCxnSpPr/>
      </xdr:nvCxnSpPr>
      <xdr:spPr>
        <a:xfrm flipV="1">
          <a:off x="13004800" y="3083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99060</xdr:rowOff>
    </xdr:from>
    <xdr:to>
      <xdr:col>20</xdr:col>
      <xdr:colOff>209550</xdr:colOff>
      <xdr:row>17</xdr:row>
      <xdr:rowOff>29210</xdr:rowOff>
    </xdr:to>
    <xdr:sp macro="" textlink="">
      <xdr:nvSpPr>
        <xdr:cNvPr id="137" name="フローチャート : 判断 136"/>
        <xdr:cNvSpPr/>
      </xdr:nvSpPr>
      <xdr:spPr>
        <a:xfrm>
          <a:off x="13843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39387</xdr:rowOff>
    </xdr:from>
    <xdr:ext cx="762000" cy="259045"/>
    <xdr:sp macro="" textlink="">
      <xdr:nvSpPr>
        <xdr:cNvPr id="138" name="テキスト ボックス 137"/>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15240</xdr:rowOff>
    </xdr:from>
    <xdr:to>
      <xdr:col>19</xdr:col>
      <xdr:colOff>6350</xdr:colOff>
      <xdr:row>16</xdr:row>
      <xdr:rowOff>116840</xdr:rowOff>
    </xdr:to>
    <xdr:sp macro="" textlink="">
      <xdr:nvSpPr>
        <xdr:cNvPr id="139" name="フローチャート : 判断 138"/>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127017</xdr:rowOff>
    </xdr:from>
    <xdr:ext cx="762000" cy="259045"/>
    <xdr:sp macro="" textlink="">
      <xdr:nvSpPr>
        <xdr:cNvPr id="140" name="テキスト ボックス 139"/>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163830</xdr:rowOff>
    </xdr:from>
    <xdr:to>
      <xdr:col>24</xdr:col>
      <xdr:colOff>82550</xdr:colOff>
      <xdr:row>18</xdr:row>
      <xdr:rowOff>93980</xdr:rowOff>
    </xdr:to>
    <xdr:sp macro="" textlink="">
      <xdr:nvSpPr>
        <xdr:cNvPr id="146" name="円/楕円 145"/>
        <xdr:cNvSpPr/>
      </xdr:nvSpPr>
      <xdr:spPr>
        <a:xfrm>
          <a:off x="164592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135907</xdr:rowOff>
    </xdr:from>
    <xdr:ext cx="762000" cy="259045"/>
    <xdr:sp macro="" textlink="">
      <xdr:nvSpPr>
        <xdr:cNvPr id="147" name="物件費該当値テキスト"/>
        <xdr:cNvSpPr txBox="1"/>
      </xdr:nvSpPr>
      <xdr:spPr>
        <a:xfrm>
          <a:off x="165989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114300</xdr:rowOff>
    </xdr:from>
    <xdr:to>
      <xdr:col>22</xdr:col>
      <xdr:colOff>615950</xdr:colOff>
      <xdr:row>19</xdr:row>
      <xdr:rowOff>44450</xdr:rowOff>
    </xdr:to>
    <xdr:sp macro="" textlink="">
      <xdr:nvSpPr>
        <xdr:cNvPr id="148" name="円/楕円 147"/>
        <xdr:cNvSpPr/>
      </xdr:nvSpPr>
      <xdr:spPr>
        <a:xfrm>
          <a:off x="15621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29227</xdr:rowOff>
    </xdr:from>
    <xdr:ext cx="736600" cy="259045"/>
    <xdr:sp macro="" textlink="">
      <xdr:nvSpPr>
        <xdr:cNvPr id="149" name="テキスト ボックス 148"/>
        <xdr:cNvSpPr txBox="1"/>
      </xdr:nvSpPr>
      <xdr:spPr>
        <a:xfrm>
          <a:off x="15290800" y="328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140970</xdr:rowOff>
    </xdr:from>
    <xdr:to>
      <xdr:col>21</xdr:col>
      <xdr:colOff>412750</xdr:colOff>
      <xdr:row>18</xdr:row>
      <xdr:rowOff>71120</xdr:rowOff>
    </xdr:to>
    <xdr:sp macro="" textlink="">
      <xdr:nvSpPr>
        <xdr:cNvPr id="150" name="円/楕円 149"/>
        <xdr:cNvSpPr/>
      </xdr:nvSpPr>
      <xdr:spPr>
        <a:xfrm>
          <a:off x="14732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55897</xdr:rowOff>
    </xdr:from>
    <xdr:ext cx="762000" cy="259045"/>
    <xdr:sp macro="" textlink="">
      <xdr:nvSpPr>
        <xdr:cNvPr id="151" name="テキスト ボックス 150"/>
        <xdr:cNvSpPr txBox="1"/>
      </xdr:nvSpPr>
      <xdr:spPr>
        <a:xfrm>
          <a:off x="14401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118110</xdr:rowOff>
    </xdr:from>
    <xdr:to>
      <xdr:col>20</xdr:col>
      <xdr:colOff>209550</xdr:colOff>
      <xdr:row>18</xdr:row>
      <xdr:rowOff>48260</xdr:rowOff>
    </xdr:to>
    <xdr:sp macro="" textlink="">
      <xdr:nvSpPr>
        <xdr:cNvPr id="152" name="円/楕円 151"/>
        <xdr:cNvSpPr/>
      </xdr:nvSpPr>
      <xdr:spPr>
        <a:xfrm>
          <a:off x="13843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33037</xdr:rowOff>
    </xdr:from>
    <xdr:ext cx="762000" cy="259045"/>
    <xdr:sp macro="" textlink="">
      <xdr:nvSpPr>
        <xdr:cNvPr id="153" name="テキスト ボックス 152"/>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15240</xdr:rowOff>
    </xdr:from>
    <xdr:to>
      <xdr:col>19</xdr:col>
      <xdr:colOff>6350</xdr:colOff>
      <xdr:row>18</xdr:row>
      <xdr:rowOff>116840</xdr:rowOff>
    </xdr:to>
    <xdr:sp macro="" textlink="">
      <xdr:nvSpPr>
        <xdr:cNvPr id="154" name="円/楕円 153"/>
        <xdr:cNvSpPr/>
      </xdr:nvSpPr>
      <xdr:spPr>
        <a:xfrm>
          <a:off x="12954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101617</xdr:rowOff>
    </xdr:from>
    <xdr:ext cx="762000" cy="259045"/>
    <xdr:sp macro="" textlink="">
      <xdr:nvSpPr>
        <xdr:cNvPr id="155" name="テキスト ボックス 154"/>
        <xdr:cNvSpPr txBox="1"/>
      </xdr:nvSpPr>
      <xdr:spPr>
        <a:xfrm>
          <a:off x="12623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類似団体平均を下回っており、今後も資格審査等の適正化や各種手当への独自加算等の見直しを進めていくことで、数値の上昇抑制を図る。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135165</xdr:rowOff>
    </xdr:to>
    <xdr:cxnSp macro="">
      <xdr:nvCxnSpPr>
        <xdr:cNvPr id="185" name="直線コネクタ 184"/>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6"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7" name="直線コネクタ 186"/>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8"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9" name="直線コネクタ 188"/>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159657</xdr:rowOff>
    </xdr:from>
    <xdr:to>
      <xdr:col>7</xdr:col>
      <xdr:colOff>15875</xdr:colOff>
      <xdr:row>52</xdr:row>
      <xdr:rowOff>159657</xdr:rowOff>
    </xdr:to>
    <xdr:cxnSp macro="">
      <xdr:nvCxnSpPr>
        <xdr:cNvPr id="190" name="直線コネクタ 189"/>
        <xdr:cNvCxnSpPr/>
      </xdr:nvCxnSpPr>
      <xdr:spPr>
        <a:xfrm>
          <a:off x="3987800" y="9075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56442</xdr:rowOff>
    </xdr:from>
    <xdr:ext cx="762000" cy="259045"/>
    <xdr:sp macro="" textlink="">
      <xdr:nvSpPr>
        <xdr:cNvPr id="191"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94343</xdr:rowOff>
    </xdr:from>
    <xdr:to>
      <xdr:col>5</xdr:col>
      <xdr:colOff>549275</xdr:colOff>
      <xdr:row>52</xdr:row>
      <xdr:rowOff>159657</xdr:rowOff>
    </xdr:to>
    <xdr:cxnSp macro="">
      <xdr:nvCxnSpPr>
        <xdr:cNvPr id="193" name="直線コネクタ 192"/>
        <xdr:cNvCxnSpPr/>
      </xdr:nvCxnSpPr>
      <xdr:spPr>
        <a:xfrm>
          <a:off x="3098800" y="90097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170742</xdr:rowOff>
    </xdr:from>
    <xdr:ext cx="736600" cy="259045"/>
    <xdr:sp macro="" textlink="">
      <xdr:nvSpPr>
        <xdr:cNvPr id="195" name="テキスト ボックス 194"/>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94343</xdr:rowOff>
    </xdr:from>
    <xdr:to>
      <xdr:col>4</xdr:col>
      <xdr:colOff>346075</xdr:colOff>
      <xdr:row>52</xdr:row>
      <xdr:rowOff>110672</xdr:rowOff>
    </xdr:to>
    <xdr:cxnSp macro="">
      <xdr:nvCxnSpPr>
        <xdr:cNvPr id="196" name="直線コネクタ 195"/>
        <xdr:cNvCxnSpPr/>
      </xdr:nvCxnSpPr>
      <xdr:spPr>
        <a:xfrm flipV="1">
          <a:off x="2209800" y="90097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7" name="フローチャート : 判断 196"/>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198" name="テキスト ボックス 197"/>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110672</xdr:rowOff>
    </xdr:from>
    <xdr:to>
      <xdr:col>3</xdr:col>
      <xdr:colOff>142875</xdr:colOff>
      <xdr:row>52</xdr:row>
      <xdr:rowOff>110672</xdr:rowOff>
    </xdr:to>
    <xdr:cxnSp macro="">
      <xdr:nvCxnSpPr>
        <xdr:cNvPr id="199" name="直線コネクタ 198"/>
        <xdr:cNvCxnSpPr/>
      </xdr:nvCxnSpPr>
      <xdr:spPr>
        <a:xfrm>
          <a:off x="1320800" y="9026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0" name="フローチャート : 判断 199"/>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201" name="テキスト ボックス 200"/>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02" name="フローチャート : 判断 201"/>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72770</xdr:rowOff>
    </xdr:from>
    <xdr:ext cx="762000" cy="259045"/>
    <xdr:sp macro="" textlink="">
      <xdr:nvSpPr>
        <xdr:cNvPr id="203" name="テキスト ボックス 202"/>
        <xdr:cNvSpPr txBox="1"/>
      </xdr:nvSpPr>
      <xdr:spPr>
        <a:xfrm>
          <a:off x="939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52</xdr:row>
      <xdr:rowOff>108857</xdr:rowOff>
    </xdr:from>
    <xdr:to>
      <xdr:col>7</xdr:col>
      <xdr:colOff>66675</xdr:colOff>
      <xdr:row>53</xdr:row>
      <xdr:rowOff>39007</xdr:rowOff>
    </xdr:to>
    <xdr:sp macro="" textlink="">
      <xdr:nvSpPr>
        <xdr:cNvPr id="209" name="円/楕円 208"/>
        <xdr:cNvSpPr/>
      </xdr:nvSpPr>
      <xdr:spPr>
        <a:xfrm>
          <a:off x="4775200" y="90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17434</xdr:rowOff>
    </xdr:from>
    <xdr:ext cx="762000" cy="259045"/>
    <xdr:sp macro="" textlink="">
      <xdr:nvSpPr>
        <xdr:cNvPr id="210" name="扶助費該当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108857</xdr:rowOff>
    </xdr:from>
    <xdr:to>
      <xdr:col>5</xdr:col>
      <xdr:colOff>600075</xdr:colOff>
      <xdr:row>53</xdr:row>
      <xdr:rowOff>39007</xdr:rowOff>
    </xdr:to>
    <xdr:sp macro="" textlink="">
      <xdr:nvSpPr>
        <xdr:cNvPr id="211" name="円/楕円 210"/>
        <xdr:cNvSpPr/>
      </xdr:nvSpPr>
      <xdr:spPr>
        <a:xfrm>
          <a:off x="3937000" y="90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49184</xdr:rowOff>
    </xdr:from>
    <xdr:ext cx="736600" cy="259045"/>
    <xdr:sp macro="" textlink="">
      <xdr:nvSpPr>
        <xdr:cNvPr id="212" name="テキスト ボックス 211"/>
        <xdr:cNvSpPr txBox="1"/>
      </xdr:nvSpPr>
      <xdr:spPr>
        <a:xfrm>
          <a:off x="3606800" y="879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43543</xdr:rowOff>
    </xdr:from>
    <xdr:to>
      <xdr:col>4</xdr:col>
      <xdr:colOff>396875</xdr:colOff>
      <xdr:row>52</xdr:row>
      <xdr:rowOff>145143</xdr:rowOff>
    </xdr:to>
    <xdr:sp macro="" textlink="">
      <xdr:nvSpPr>
        <xdr:cNvPr id="213" name="円/楕円 212"/>
        <xdr:cNvSpPr/>
      </xdr:nvSpPr>
      <xdr:spPr>
        <a:xfrm>
          <a:off x="3048000" y="89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50</xdr:row>
      <xdr:rowOff>155320</xdr:rowOff>
    </xdr:from>
    <xdr:ext cx="762000" cy="259045"/>
    <xdr:sp macro="" textlink="">
      <xdr:nvSpPr>
        <xdr:cNvPr id="214" name="テキスト ボックス 213"/>
        <xdr:cNvSpPr txBox="1"/>
      </xdr:nvSpPr>
      <xdr:spPr>
        <a:xfrm>
          <a:off x="2717800" y="872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59872</xdr:rowOff>
    </xdr:from>
    <xdr:to>
      <xdr:col>3</xdr:col>
      <xdr:colOff>193675</xdr:colOff>
      <xdr:row>52</xdr:row>
      <xdr:rowOff>161472</xdr:rowOff>
    </xdr:to>
    <xdr:sp macro="" textlink="">
      <xdr:nvSpPr>
        <xdr:cNvPr id="215" name="円/楕円 214"/>
        <xdr:cNvSpPr/>
      </xdr:nvSpPr>
      <xdr:spPr>
        <a:xfrm>
          <a:off x="2159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199</xdr:rowOff>
    </xdr:from>
    <xdr:ext cx="762000" cy="259045"/>
    <xdr:sp macro="" textlink="">
      <xdr:nvSpPr>
        <xdr:cNvPr id="216" name="テキスト ボックス 215"/>
        <xdr:cNvSpPr txBox="1"/>
      </xdr:nvSpPr>
      <xdr:spPr>
        <a:xfrm>
          <a:off x="1828800" y="87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59872</xdr:rowOff>
    </xdr:from>
    <xdr:to>
      <xdr:col>1</xdr:col>
      <xdr:colOff>676275</xdr:colOff>
      <xdr:row>52</xdr:row>
      <xdr:rowOff>161472</xdr:rowOff>
    </xdr:to>
    <xdr:sp macro="" textlink="">
      <xdr:nvSpPr>
        <xdr:cNvPr id="217" name="円/楕円 216"/>
        <xdr:cNvSpPr/>
      </xdr:nvSpPr>
      <xdr:spPr>
        <a:xfrm>
          <a:off x="1270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199</xdr:rowOff>
    </xdr:from>
    <xdr:ext cx="762000" cy="259045"/>
    <xdr:sp macro="" textlink="">
      <xdr:nvSpPr>
        <xdr:cNvPr id="218" name="テキスト ボックス 217"/>
        <xdr:cNvSpPr txBox="1"/>
      </xdr:nvSpPr>
      <xdr:spPr>
        <a:xfrm>
          <a:off x="939800" y="87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除排雪経費及び特別会計等への繰出金の減により類似団体の中では最も低い数値となっている。今後も特別会計等への繰出金の内容精査により数値の適正化に努める。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42418</xdr:rowOff>
    </xdr:from>
    <xdr:to>
      <xdr:col>24</xdr:col>
      <xdr:colOff>31750</xdr:colOff>
      <xdr:row>60</xdr:row>
      <xdr:rowOff>122428</xdr:rowOff>
    </xdr:to>
    <xdr:cxnSp macro="">
      <xdr:nvCxnSpPr>
        <xdr:cNvPr id="243" name="直線コネクタ 242"/>
        <xdr:cNvCxnSpPr/>
      </xdr:nvCxnSpPr>
      <xdr:spPr>
        <a:xfrm flipV="1">
          <a:off x="16510000" y="94721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60</xdr:row>
      <xdr:rowOff>122428</xdr:rowOff>
    </xdr:from>
    <xdr:to>
      <xdr:col>24</xdr:col>
      <xdr:colOff>120650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128795</xdr:rowOff>
    </xdr:from>
    <xdr:ext cx="762000" cy="259045"/>
    <xdr:sp macro="" textlink="">
      <xdr:nvSpPr>
        <xdr:cNvPr id="246" name="その他最大値テキスト"/>
        <xdr:cNvSpPr txBox="1"/>
      </xdr:nvSpPr>
      <xdr:spPr>
        <a:xfrm>
          <a:off x="16598900" y="921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55</xdr:row>
      <xdr:rowOff>42418</xdr:rowOff>
    </xdr:from>
    <xdr:to>
      <xdr:col>24</xdr:col>
      <xdr:colOff>120650</xdr:colOff>
      <xdr:row>55</xdr:row>
      <xdr:rowOff>42418</xdr:rowOff>
    </xdr:to>
    <xdr:cxnSp macro="">
      <xdr:nvCxnSpPr>
        <xdr:cNvPr id="247" name="直線コネクタ 246"/>
        <xdr:cNvCxnSpPr/>
      </xdr:nvCxnSpPr>
      <xdr:spPr>
        <a:xfrm>
          <a:off x="16421100" y="947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42418</xdr:rowOff>
    </xdr:from>
    <xdr:to>
      <xdr:col>24</xdr:col>
      <xdr:colOff>31750</xdr:colOff>
      <xdr:row>55</xdr:row>
      <xdr:rowOff>170434</xdr:rowOff>
    </xdr:to>
    <xdr:cxnSp macro="">
      <xdr:nvCxnSpPr>
        <xdr:cNvPr id="248" name="直線コネクタ 247"/>
        <xdr:cNvCxnSpPr/>
      </xdr:nvCxnSpPr>
      <xdr:spPr>
        <a:xfrm flipV="1">
          <a:off x="15671800" y="9472168"/>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162577</xdr:rowOff>
    </xdr:from>
    <xdr:ext cx="762000" cy="259045"/>
    <xdr:sp macro="" textlink="">
      <xdr:nvSpPr>
        <xdr:cNvPr id="249"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0" name="フローチャート :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83566</xdr:rowOff>
    </xdr:from>
    <xdr:to>
      <xdr:col>22</xdr:col>
      <xdr:colOff>565150</xdr:colOff>
      <xdr:row>55</xdr:row>
      <xdr:rowOff>170434</xdr:rowOff>
    </xdr:to>
    <xdr:cxnSp macro="">
      <xdr:nvCxnSpPr>
        <xdr:cNvPr id="251" name="直線コネクタ 250"/>
        <xdr:cNvCxnSpPr/>
      </xdr:nvCxnSpPr>
      <xdr:spPr>
        <a:xfrm>
          <a:off x="14782800" y="95133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762</xdr:rowOff>
    </xdr:from>
    <xdr:to>
      <xdr:col>22</xdr:col>
      <xdr:colOff>615950</xdr:colOff>
      <xdr:row>57</xdr:row>
      <xdr:rowOff>102362</xdr:rowOff>
    </xdr:to>
    <xdr:sp macro="" textlink="">
      <xdr:nvSpPr>
        <xdr:cNvPr id="252" name="フローチャート : 判断 251"/>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87139</xdr:rowOff>
    </xdr:from>
    <xdr:ext cx="736600" cy="259045"/>
    <xdr:sp macro="" textlink="">
      <xdr:nvSpPr>
        <xdr:cNvPr id="253" name="テキスト ボックス 252"/>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83566</xdr:rowOff>
    </xdr:from>
    <xdr:to>
      <xdr:col>21</xdr:col>
      <xdr:colOff>361950</xdr:colOff>
      <xdr:row>56</xdr:row>
      <xdr:rowOff>94996</xdr:rowOff>
    </xdr:to>
    <xdr:cxnSp macro="">
      <xdr:nvCxnSpPr>
        <xdr:cNvPr id="254" name="直線コネクタ 253"/>
        <xdr:cNvCxnSpPr/>
      </xdr:nvCxnSpPr>
      <xdr:spPr>
        <a:xfrm flipV="1">
          <a:off x="13893800" y="951331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117348</xdr:rowOff>
    </xdr:from>
    <xdr:to>
      <xdr:col>21</xdr:col>
      <xdr:colOff>412750</xdr:colOff>
      <xdr:row>57</xdr:row>
      <xdr:rowOff>47498</xdr:rowOff>
    </xdr:to>
    <xdr:sp macro="" textlink="">
      <xdr:nvSpPr>
        <xdr:cNvPr id="255" name="フローチャート : 判断 254"/>
        <xdr:cNvSpPr/>
      </xdr:nvSpPr>
      <xdr:spPr>
        <a:xfrm>
          <a:off x="14732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32275</xdr:rowOff>
    </xdr:from>
    <xdr:ext cx="762000" cy="259045"/>
    <xdr:sp macro="" textlink="">
      <xdr:nvSpPr>
        <xdr:cNvPr id="256" name="テキスト ボックス 255"/>
        <xdr:cNvSpPr txBox="1"/>
      </xdr:nvSpPr>
      <xdr:spPr>
        <a:xfrm>
          <a:off x="14401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94996</xdr:rowOff>
    </xdr:from>
    <xdr:to>
      <xdr:col>20</xdr:col>
      <xdr:colOff>158750</xdr:colOff>
      <xdr:row>56</xdr:row>
      <xdr:rowOff>117856</xdr:rowOff>
    </xdr:to>
    <xdr:cxnSp macro="">
      <xdr:nvCxnSpPr>
        <xdr:cNvPr id="257" name="直線コネクタ 256"/>
        <xdr:cNvCxnSpPr/>
      </xdr:nvCxnSpPr>
      <xdr:spPr>
        <a:xfrm flipV="1">
          <a:off x="13004800" y="96961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58" name="フローチャート : 判断 257"/>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59" name="テキスト ボックス 258"/>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135636</xdr:rowOff>
    </xdr:from>
    <xdr:to>
      <xdr:col>19</xdr:col>
      <xdr:colOff>6350</xdr:colOff>
      <xdr:row>57</xdr:row>
      <xdr:rowOff>65786</xdr:rowOff>
    </xdr:to>
    <xdr:sp macro="" textlink="">
      <xdr:nvSpPr>
        <xdr:cNvPr id="260" name="フローチャート : 判断 259"/>
        <xdr:cNvSpPr/>
      </xdr:nvSpPr>
      <xdr:spPr>
        <a:xfrm>
          <a:off x="12954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50563</xdr:rowOff>
    </xdr:from>
    <xdr:ext cx="762000" cy="259045"/>
    <xdr:sp macro="" textlink="">
      <xdr:nvSpPr>
        <xdr:cNvPr id="261" name="テキスト ボックス 260"/>
        <xdr:cNvSpPr txBox="1"/>
      </xdr:nvSpPr>
      <xdr:spPr>
        <a:xfrm>
          <a:off x="12623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163068</xdr:rowOff>
    </xdr:from>
    <xdr:to>
      <xdr:col>24</xdr:col>
      <xdr:colOff>82550</xdr:colOff>
      <xdr:row>55</xdr:row>
      <xdr:rowOff>93218</xdr:rowOff>
    </xdr:to>
    <xdr:sp macro="" textlink="">
      <xdr:nvSpPr>
        <xdr:cNvPr id="267" name="円/楕円 266"/>
        <xdr:cNvSpPr/>
      </xdr:nvSpPr>
      <xdr:spPr>
        <a:xfrm>
          <a:off x="16459200" y="94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71645</xdr:rowOff>
    </xdr:from>
    <xdr:ext cx="762000" cy="259045"/>
    <xdr:sp macro="" textlink="">
      <xdr:nvSpPr>
        <xdr:cNvPr id="268" name="その他該当値テキスト"/>
        <xdr:cNvSpPr txBox="1"/>
      </xdr:nvSpPr>
      <xdr:spPr>
        <a:xfrm>
          <a:off x="16598900" y="932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119634</xdr:rowOff>
    </xdr:from>
    <xdr:to>
      <xdr:col>22</xdr:col>
      <xdr:colOff>615950</xdr:colOff>
      <xdr:row>56</xdr:row>
      <xdr:rowOff>49784</xdr:rowOff>
    </xdr:to>
    <xdr:sp macro="" textlink="">
      <xdr:nvSpPr>
        <xdr:cNvPr id="269" name="円/楕円 268"/>
        <xdr:cNvSpPr/>
      </xdr:nvSpPr>
      <xdr:spPr>
        <a:xfrm>
          <a:off x="156210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59961</xdr:rowOff>
    </xdr:from>
    <xdr:ext cx="736600" cy="259045"/>
    <xdr:sp macro="" textlink="">
      <xdr:nvSpPr>
        <xdr:cNvPr id="270" name="テキスト ボックス 269"/>
        <xdr:cNvSpPr txBox="1"/>
      </xdr:nvSpPr>
      <xdr:spPr>
        <a:xfrm>
          <a:off x="15290800" y="9318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32766</xdr:rowOff>
    </xdr:from>
    <xdr:to>
      <xdr:col>21</xdr:col>
      <xdr:colOff>412750</xdr:colOff>
      <xdr:row>55</xdr:row>
      <xdr:rowOff>134366</xdr:rowOff>
    </xdr:to>
    <xdr:sp macro="" textlink="">
      <xdr:nvSpPr>
        <xdr:cNvPr id="271" name="円/楕円 270"/>
        <xdr:cNvSpPr/>
      </xdr:nvSpPr>
      <xdr:spPr>
        <a:xfrm>
          <a:off x="14732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144543</xdr:rowOff>
    </xdr:from>
    <xdr:ext cx="762000" cy="259045"/>
    <xdr:sp macro="" textlink="">
      <xdr:nvSpPr>
        <xdr:cNvPr id="272" name="テキスト ボックス 271"/>
        <xdr:cNvSpPr txBox="1"/>
      </xdr:nvSpPr>
      <xdr:spPr>
        <a:xfrm>
          <a:off x="14401800" y="923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44196</xdr:rowOff>
    </xdr:from>
    <xdr:to>
      <xdr:col>20</xdr:col>
      <xdr:colOff>209550</xdr:colOff>
      <xdr:row>56</xdr:row>
      <xdr:rowOff>145796</xdr:rowOff>
    </xdr:to>
    <xdr:sp macro="" textlink="">
      <xdr:nvSpPr>
        <xdr:cNvPr id="273" name="円/楕円 272"/>
        <xdr:cNvSpPr/>
      </xdr:nvSpPr>
      <xdr:spPr>
        <a:xfrm>
          <a:off x="13843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155973</xdr:rowOff>
    </xdr:from>
    <xdr:ext cx="762000" cy="259045"/>
    <xdr:sp macro="" textlink="">
      <xdr:nvSpPr>
        <xdr:cNvPr id="274" name="テキスト ボックス 273"/>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75" name="円/楕円 274"/>
        <xdr:cNvSpPr/>
      </xdr:nvSpPr>
      <xdr:spPr>
        <a:xfrm>
          <a:off x="12954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7383</xdr:rowOff>
    </xdr:from>
    <xdr:ext cx="762000" cy="259045"/>
    <xdr:sp macro="" textlink="">
      <xdr:nvSpPr>
        <xdr:cNvPr id="276" name="テキスト ボックス 275"/>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部事務組合に対する負担金や第一次産業振興助成金の増加により類似団体平均を上回る数値となっている。今後は各種団体への補助金の見直しや一部事務組合負担金の精査等の徹底により数値の低減化を図っていく。</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39</xdr:row>
      <xdr:rowOff>101854</xdr:rowOff>
    </xdr:to>
    <xdr:cxnSp macro="">
      <xdr:nvCxnSpPr>
        <xdr:cNvPr id="301" name="直線コネクタ 300"/>
        <xdr:cNvCxnSpPr/>
      </xdr:nvCxnSpPr>
      <xdr:spPr>
        <a:xfrm flipV="1">
          <a:off x="16510000" y="5823712"/>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2"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3" name="直線コネクタ 302"/>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4"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5" name="直線コネクタ 304"/>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152146</xdr:rowOff>
    </xdr:from>
    <xdr:to>
      <xdr:col>24</xdr:col>
      <xdr:colOff>31750</xdr:colOff>
      <xdr:row>38</xdr:row>
      <xdr:rowOff>30988</xdr:rowOff>
    </xdr:to>
    <xdr:cxnSp macro="">
      <xdr:nvCxnSpPr>
        <xdr:cNvPr id="306" name="直線コネクタ 305"/>
        <xdr:cNvCxnSpPr/>
      </xdr:nvCxnSpPr>
      <xdr:spPr>
        <a:xfrm flipV="1">
          <a:off x="15671800" y="649579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147591</xdr:rowOff>
    </xdr:from>
    <xdr:ext cx="762000" cy="259045"/>
    <xdr:sp macro="" textlink="">
      <xdr:nvSpPr>
        <xdr:cNvPr id="307"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08" name="フローチャート : 判断 30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30988</xdr:rowOff>
    </xdr:from>
    <xdr:to>
      <xdr:col>22</xdr:col>
      <xdr:colOff>565150</xdr:colOff>
      <xdr:row>38</xdr:row>
      <xdr:rowOff>40132</xdr:rowOff>
    </xdr:to>
    <xdr:cxnSp macro="">
      <xdr:nvCxnSpPr>
        <xdr:cNvPr id="309" name="直線コネクタ 308"/>
        <xdr:cNvCxnSpPr/>
      </xdr:nvCxnSpPr>
      <xdr:spPr>
        <a:xfrm flipV="1">
          <a:off x="14782800" y="65460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135636</xdr:rowOff>
    </xdr:from>
    <xdr:to>
      <xdr:col>22</xdr:col>
      <xdr:colOff>615950</xdr:colOff>
      <xdr:row>37</xdr:row>
      <xdr:rowOff>65786</xdr:rowOff>
    </xdr:to>
    <xdr:sp macro="" textlink="">
      <xdr:nvSpPr>
        <xdr:cNvPr id="310" name="フローチャート :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75963</xdr:rowOff>
    </xdr:from>
    <xdr:ext cx="736600" cy="259045"/>
    <xdr:sp macro="" textlink="">
      <xdr:nvSpPr>
        <xdr:cNvPr id="311" name="テキスト ボックス 310"/>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106426</xdr:rowOff>
    </xdr:from>
    <xdr:to>
      <xdr:col>21</xdr:col>
      <xdr:colOff>361950</xdr:colOff>
      <xdr:row>38</xdr:row>
      <xdr:rowOff>40132</xdr:rowOff>
    </xdr:to>
    <xdr:cxnSp macro="">
      <xdr:nvCxnSpPr>
        <xdr:cNvPr id="312" name="直線コネクタ 311"/>
        <xdr:cNvCxnSpPr/>
      </xdr:nvCxnSpPr>
      <xdr:spPr>
        <a:xfrm>
          <a:off x="13893800" y="645007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19050</xdr:rowOff>
    </xdr:from>
    <xdr:to>
      <xdr:col>21</xdr:col>
      <xdr:colOff>412750</xdr:colOff>
      <xdr:row>37</xdr:row>
      <xdr:rowOff>120650</xdr:rowOff>
    </xdr:to>
    <xdr:sp macro="" textlink="">
      <xdr:nvSpPr>
        <xdr:cNvPr id="313" name="フローチャート : 判断 312"/>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130827</xdr:rowOff>
    </xdr:from>
    <xdr:ext cx="762000" cy="259045"/>
    <xdr:sp macro="" textlink="">
      <xdr:nvSpPr>
        <xdr:cNvPr id="314" name="テキスト ボックス 313"/>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106426</xdr:rowOff>
    </xdr:from>
    <xdr:to>
      <xdr:col>20</xdr:col>
      <xdr:colOff>158750</xdr:colOff>
      <xdr:row>39</xdr:row>
      <xdr:rowOff>97282</xdr:rowOff>
    </xdr:to>
    <xdr:cxnSp macro="">
      <xdr:nvCxnSpPr>
        <xdr:cNvPr id="315" name="直線コネクタ 314"/>
        <xdr:cNvCxnSpPr/>
      </xdr:nvCxnSpPr>
      <xdr:spPr>
        <a:xfrm flipV="1">
          <a:off x="13004800" y="6450076"/>
          <a:ext cx="889000" cy="3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6" name="フローチャート : 判断 315"/>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7" name="テキスト ボックス 316"/>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18" name="フローチャート : 判断 317"/>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94251</xdr:rowOff>
    </xdr:from>
    <xdr:ext cx="762000" cy="259045"/>
    <xdr:sp macro="" textlink="">
      <xdr:nvSpPr>
        <xdr:cNvPr id="319" name="テキスト ボックス 318"/>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101346</xdr:rowOff>
    </xdr:from>
    <xdr:to>
      <xdr:col>24</xdr:col>
      <xdr:colOff>82550</xdr:colOff>
      <xdr:row>38</xdr:row>
      <xdr:rowOff>31496</xdr:rowOff>
    </xdr:to>
    <xdr:sp macro="" textlink="">
      <xdr:nvSpPr>
        <xdr:cNvPr id="325" name="円/楕円 324"/>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73423</xdr:rowOff>
    </xdr:from>
    <xdr:ext cx="762000" cy="259045"/>
    <xdr:sp macro="" textlink="">
      <xdr:nvSpPr>
        <xdr:cNvPr id="326" name="補助費等該当値テキスト"/>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151638</xdr:rowOff>
    </xdr:from>
    <xdr:to>
      <xdr:col>22</xdr:col>
      <xdr:colOff>615950</xdr:colOff>
      <xdr:row>38</xdr:row>
      <xdr:rowOff>81788</xdr:rowOff>
    </xdr:to>
    <xdr:sp macro="" textlink="">
      <xdr:nvSpPr>
        <xdr:cNvPr id="327" name="円/楕円 326"/>
        <xdr:cNvSpPr/>
      </xdr:nvSpPr>
      <xdr:spPr>
        <a:xfrm>
          <a:off x="15621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66565</xdr:rowOff>
    </xdr:from>
    <xdr:ext cx="736600" cy="259045"/>
    <xdr:sp macro="" textlink="">
      <xdr:nvSpPr>
        <xdr:cNvPr id="328" name="テキスト ボックス 327"/>
        <xdr:cNvSpPr txBox="1"/>
      </xdr:nvSpPr>
      <xdr:spPr>
        <a:xfrm>
          <a:off x="15290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160782</xdr:rowOff>
    </xdr:from>
    <xdr:to>
      <xdr:col>21</xdr:col>
      <xdr:colOff>412750</xdr:colOff>
      <xdr:row>38</xdr:row>
      <xdr:rowOff>90932</xdr:rowOff>
    </xdr:to>
    <xdr:sp macro="" textlink="">
      <xdr:nvSpPr>
        <xdr:cNvPr id="329" name="円/楕円 328"/>
        <xdr:cNvSpPr/>
      </xdr:nvSpPr>
      <xdr:spPr>
        <a:xfrm>
          <a:off x="14732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75709</xdr:rowOff>
    </xdr:from>
    <xdr:ext cx="762000" cy="259045"/>
    <xdr:sp macro="" textlink="">
      <xdr:nvSpPr>
        <xdr:cNvPr id="330" name="テキスト ボックス 329"/>
        <xdr:cNvSpPr txBox="1"/>
      </xdr:nvSpPr>
      <xdr:spPr>
        <a:xfrm>
          <a:off x="14401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55626</xdr:rowOff>
    </xdr:from>
    <xdr:to>
      <xdr:col>20</xdr:col>
      <xdr:colOff>209550</xdr:colOff>
      <xdr:row>37</xdr:row>
      <xdr:rowOff>157226</xdr:rowOff>
    </xdr:to>
    <xdr:sp macro="" textlink="">
      <xdr:nvSpPr>
        <xdr:cNvPr id="331" name="円/楕円 330"/>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142003</xdr:rowOff>
    </xdr:from>
    <xdr:ext cx="762000" cy="259045"/>
    <xdr:sp macro="" textlink="">
      <xdr:nvSpPr>
        <xdr:cNvPr id="332" name="テキスト ボックス 331"/>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46482</xdr:rowOff>
    </xdr:from>
    <xdr:to>
      <xdr:col>19</xdr:col>
      <xdr:colOff>6350</xdr:colOff>
      <xdr:row>39</xdr:row>
      <xdr:rowOff>148082</xdr:rowOff>
    </xdr:to>
    <xdr:sp macro="" textlink="">
      <xdr:nvSpPr>
        <xdr:cNvPr id="333" name="円/楕円 332"/>
        <xdr:cNvSpPr/>
      </xdr:nvSpPr>
      <xdr:spPr>
        <a:xfrm>
          <a:off x="12954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132859</xdr:rowOff>
    </xdr:from>
    <xdr:ext cx="762000" cy="259045"/>
    <xdr:sp macro="" textlink="">
      <xdr:nvSpPr>
        <xdr:cNvPr id="334" name="テキスト ボックス 333"/>
        <xdr:cNvSpPr txBox="1"/>
      </xdr:nvSpPr>
      <xdr:spPr>
        <a:xfrm>
          <a:off x="12623800" y="68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起債の借入抑制策により、毎年度の起債償還額が年々減少していることに起因し、類似団体平均を下回っている。今後も六ヶ所村財政運営計画に基づき、起債の借入抑制策の継続に取り組んでいく。</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149860</xdr:rowOff>
    </xdr:from>
    <xdr:to>
      <xdr:col>7</xdr:col>
      <xdr:colOff>15875</xdr:colOff>
      <xdr:row>80</xdr:row>
      <xdr:rowOff>131572</xdr:rowOff>
    </xdr:to>
    <xdr:cxnSp macro="">
      <xdr:nvCxnSpPr>
        <xdr:cNvPr id="359" name="直線コネクタ 358"/>
        <xdr:cNvCxnSpPr/>
      </xdr:nvCxnSpPr>
      <xdr:spPr>
        <a:xfrm flipV="1">
          <a:off x="4826000" y="128371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103649</xdr:rowOff>
    </xdr:from>
    <xdr:ext cx="762000" cy="259045"/>
    <xdr:sp macro="" textlink="">
      <xdr:nvSpPr>
        <xdr:cNvPr id="360" name="公債費最小値テキスト"/>
        <xdr:cNvSpPr txBox="1"/>
      </xdr:nvSpPr>
      <xdr:spPr>
        <a:xfrm>
          <a:off x="4914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80</xdr:row>
      <xdr:rowOff>131572</xdr:rowOff>
    </xdr:from>
    <xdr:to>
      <xdr:col>7</xdr:col>
      <xdr:colOff>104775</xdr:colOff>
      <xdr:row>80</xdr:row>
      <xdr:rowOff>131572</xdr:rowOff>
    </xdr:to>
    <xdr:cxnSp macro="">
      <xdr:nvCxnSpPr>
        <xdr:cNvPr id="361" name="直線コネクタ 360"/>
        <xdr:cNvCxnSpPr/>
      </xdr:nvCxnSpPr>
      <xdr:spPr>
        <a:xfrm>
          <a:off x="4737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64787</xdr:rowOff>
    </xdr:from>
    <xdr:ext cx="762000" cy="259045"/>
    <xdr:sp macro="" textlink="">
      <xdr:nvSpPr>
        <xdr:cNvPr id="362" name="公債費最大値テキスト"/>
        <xdr:cNvSpPr txBox="1"/>
      </xdr:nvSpPr>
      <xdr:spPr>
        <a:xfrm>
          <a:off x="4914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74</xdr:row>
      <xdr:rowOff>149860</xdr:rowOff>
    </xdr:from>
    <xdr:to>
      <xdr:col>7</xdr:col>
      <xdr:colOff>104775</xdr:colOff>
      <xdr:row>74</xdr:row>
      <xdr:rowOff>149860</xdr:rowOff>
    </xdr:to>
    <xdr:cxnSp macro="">
      <xdr:nvCxnSpPr>
        <xdr:cNvPr id="363" name="直線コネクタ 362"/>
        <xdr:cNvCxnSpPr/>
      </xdr:nvCxnSpPr>
      <xdr:spPr>
        <a:xfrm>
          <a:off x="4737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33274</xdr:rowOff>
    </xdr:from>
    <xdr:to>
      <xdr:col>7</xdr:col>
      <xdr:colOff>15875</xdr:colOff>
      <xdr:row>75</xdr:row>
      <xdr:rowOff>37846</xdr:rowOff>
    </xdr:to>
    <xdr:cxnSp macro="">
      <xdr:nvCxnSpPr>
        <xdr:cNvPr id="364" name="直線コネクタ 363"/>
        <xdr:cNvCxnSpPr/>
      </xdr:nvCxnSpPr>
      <xdr:spPr>
        <a:xfrm flipV="1">
          <a:off x="3987800" y="128920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55135</xdr:rowOff>
    </xdr:from>
    <xdr:ext cx="762000" cy="259045"/>
    <xdr:sp macro="" textlink="">
      <xdr:nvSpPr>
        <xdr:cNvPr id="365" name="公債費平均値テキスト"/>
        <xdr:cNvSpPr txBox="1"/>
      </xdr:nvSpPr>
      <xdr:spPr>
        <a:xfrm>
          <a:off x="4914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66" name="フローチャート : 判断 365"/>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19558</xdr:rowOff>
    </xdr:from>
    <xdr:to>
      <xdr:col>5</xdr:col>
      <xdr:colOff>549275</xdr:colOff>
      <xdr:row>75</xdr:row>
      <xdr:rowOff>37846</xdr:rowOff>
    </xdr:to>
    <xdr:cxnSp macro="">
      <xdr:nvCxnSpPr>
        <xdr:cNvPr id="367" name="直線コネクタ 366"/>
        <xdr:cNvCxnSpPr/>
      </xdr:nvCxnSpPr>
      <xdr:spPr>
        <a:xfrm>
          <a:off x="3098800" y="128783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8" name="フローチャート :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69" name="テキスト ボックス 368"/>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10414</xdr:rowOff>
    </xdr:from>
    <xdr:to>
      <xdr:col>4</xdr:col>
      <xdr:colOff>346075</xdr:colOff>
      <xdr:row>75</xdr:row>
      <xdr:rowOff>19558</xdr:rowOff>
    </xdr:to>
    <xdr:cxnSp macro="">
      <xdr:nvCxnSpPr>
        <xdr:cNvPr id="370" name="直線コネクタ 369"/>
        <xdr:cNvCxnSpPr/>
      </xdr:nvCxnSpPr>
      <xdr:spPr>
        <a:xfrm>
          <a:off x="2209800" y="128691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80772</xdr:rowOff>
    </xdr:from>
    <xdr:to>
      <xdr:col>4</xdr:col>
      <xdr:colOff>396875</xdr:colOff>
      <xdr:row>77</xdr:row>
      <xdr:rowOff>10922</xdr:rowOff>
    </xdr:to>
    <xdr:sp macro="" textlink="">
      <xdr:nvSpPr>
        <xdr:cNvPr id="371" name="フローチャート : 判断 370"/>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167149</xdr:rowOff>
    </xdr:from>
    <xdr:ext cx="762000" cy="259045"/>
    <xdr:sp macro="" textlink="">
      <xdr:nvSpPr>
        <xdr:cNvPr id="372" name="テキスト ボックス 371"/>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145288</xdr:rowOff>
    </xdr:from>
    <xdr:to>
      <xdr:col>3</xdr:col>
      <xdr:colOff>142875</xdr:colOff>
      <xdr:row>75</xdr:row>
      <xdr:rowOff>10414</xdr:rowOff>
    </xdr:to>
    <xdr:cxnSp macro="">
      <xdr:nvCxnSpPr>
        <xdr:cNvPr id="373" name="直線コネクタ 372"/>
        <xdr:cNvCxnSpPr/>
      </xdr:nvCxnSpPr>
      <xdr:spPr>
        <a:xfrm>
          <a:off x="1320800" y="128325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112776</xdr:rowOff>
    </xdr:from>
    <xdr:to>
      <xdr:col>3</xdr:col>
      <xdr:colOff>193675</xdr:colOff>
      <xdr:row>77</xdr:row>
      <xdr:rowOff>42926</xdr:rowOff>
    </xdr:to>
    <xdr:sp macro="" textlink="">
      <xdr:nvSpPr>
        <xdr:cNvPr id="374" name="フローチャート : 判断 373"/>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27703</xdr:rowOff>
    </xdr:from>
    <xdr:ext cx="762000" cy="259045"/>
    <xdr:sp macro="" textlink="">
      <xdr:nvSpPr>
        <xdr:cNvPr id="375" name="テキスト ボックス 374"/>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103632</xdr:rowOff>
    </xdr:from>
    <xdr:to>
      <xdr:col>1</xdr:col>
      <xdr:colOff>676275</xdr:colOff>
      <xdr:row>77</xdr:row>
      <xdr:rowOff>33782</xdr:rowOff>
    </xdr:to>
    <xdr:sp macro="" textlink="">
      <xdr:nvSpPr>
        <xdr:cNvPr id="376" name="フローチャート : 判断 375"/>
        <xdr:cNvSpPr/>
      </xdr:nvSpPr>
      <xdr:spPr>
        <a:xfrm>
          <a:off x="1270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18559</xdr:rowOff>
    </xdr:from>
    <xdr:ext cx="762000" cy="259045"/>
    <xdr:sp macro="" textlink="">
      <xdr:nvSpPr>
        <xdr:cNvPr id="377" name="テキスト ボックス 376"/>
        <xdr:cNvSpPr txBox="1"/>
      </xdr:nvSpPr>
      <xdr:spPr>
        <a:xfrm>
          <a:off x="939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153924</xdr:rowOff>
    </xdr:from>
    <xdr:to>
      <xdr:col>7</xdr:col>
      <xdr:colOff>66675</xdr:colOff>
      <xdr:row>75</xdr:row>
      <xdr:rowOff>84074</xdr:rowOff>
    </xdr:to>
    <xdr:sp macro="" textlink="">
      <xdr:nvSpPr>
        <xdr:cNvPr id="383" name="円/楕円 382"/>
        <xdr:cNvSpPr/>
      </xdr:nvSpPr>
      <xdr:spPr>
        <a:xfrm>
          <a:off x="47752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62501</xdr:rowOff>
    </xdr:from>
    <xdr:ext cx="762000" cy="259045"/>
    <xdr:sp macro="" textlink="">
      <xdr:nvSpPr>
        <xdr:cNvPr id="384" name="公債費該当値テキスト"/>
        <xdr:cNvSpPr txBox="1"/>
      </xdr:nvSpPr>
      <xdr:spPr>
        <a:xfrm>
          <a:off x="4914900" y="1274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158496</xdr:rowOff>
    </xdr:from>
    <xdr:to>
      <xdr:col>5</xdr:col>
      <xdr:colOff>600075</xdr:colOff>
      <xdr:row>75</xdr:row>
      <xdr:rowOff>88646</xdr:rowOff>
    </xdr:to>
    <xdr:sp macro="" textlink="">
      <xdr:nvSpPr>
        <xdr:cNvPr id="385" name="円/楕円 384"/>
        <xdr:cNvSpPr/>
      </xdr:nvSpPr>
      <xdr:spPr>
        <a:xfrm>
          <a:off x="3937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98823</xdr:rowOff>
    </xdr:from>
    <xdr:ext cx="736600" cy="259045"/>
    <xdr:sp macro="" textlink="">
      <xdr:nvSpPr>
        <xdr:cNvPr id="386" name="テキスト ボックス 385"/>
        <xdr:cNvSpPr txBox="1"/>
      </xdr:nvSpPr>
      <xdr:spPr>
        <a:xfrm>
          <a:off x="3606800" y="1261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140208</xdr:rowOff>
    </xdr:from>
    <xdr:to>
      <xdr:col>4</xdr:col>
      <xdr:colOff>396875</xdr:colOff>
      <xdr:row>75</xdr:row>
      <xdr:rowOff>70358</xdr:rowOff>
    </xdr:to>
    <xdr:sp macro="" textlink="">
      <xdr:nvSpPr>
        <xdr:cNvPr id="387" name="円/楕円 386"/>
        <xdr:cNvSpPr/>
      </xdr:nvSpPr>
      <xdr:spPr>
        <a:xfrm>
          <a:off x="3048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80535</xdr:rowOff>
    </xdr:from>
    <xdr:ext cx="762000" cy="259045"/>
    <xdr:sp macro="" textlink="">
      <xdr:nvSpPr>
        <xdr:cNvPr id="388" name="テキスト ボックス 387"/>
        <xdr:cNvSpPr txBox="1"/>
      </xdr:nvSpPr>
      <xdr:spPr>
        <a:xfrm>
          <a:off x="2717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131064</xdr:rowOff>
    </xdr:from>
    <xdr:to>
      <xdr:col>3</xdr:col>
      <xdr:colOff>193675</xdr:colOff>
      <xdr:row>75</xdr:row>
      <xdr:rowOff>61214</xdr:rowOff>
    </xdr:to>
    <xdr:sp macro="" textlink="">
      <xdr:nvSpPr>
        <xdr:cNvPr id="389" name="円/楕円 388"/>
        <xdr:cNvSpPr/>
      </xdr:nvSpPr>
      <xdr:spPr>
        <a:xfrm>
          <a:off x="2159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71391</xdr:rowOff>
    </xdr:from>
    <xdr:ext cx="762000" cy="259045"/>
    <xdr:sp macro="" textlink="">
      <xdr:nvSpPr>
        <xdr:cNvPr id="390" name="テキスト ボックス 389"/>
        <xdr:cNvSpPr txBox="1"/>
      </xdr:nvSpPr>
      <xdr:spPr>
        <a:xfrm>
          <a:off x="1828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94488</xdr:rowOff>
    </xdr:from>
    <xdr:to>
      <xdr:col>1</xdr:col>
      <xdr:colOff>676275</xdr:colOff>
      <xdr:row>75</xdr:row>
      <xdr:rowOff>24638</xdr:rowOff>
    </xdr:to>
    <xdr:sp macro="" textlink="">
      <xdr:nvSpPr>
        <xdr:cNvPr id="391" name="円/楕円 390"/>
        <xdr:cNvSpPr/>
      </xdr:nvSpPr>
      <xdr:spPr>
        <a:xfrm>
          <a:off x="1270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34815</xdr:rowOff>
    </xdr:from>
    <xdr:ext cx="762000" cy="259045"/>
    <xdr:sp macro="" textlink="">
      <xdr:nvSpPr>
        <xdr:cNvPr id="392" name="テキスト ボックス 391"/>
        <xdr:cNvSpPr txBox="1"/>
      </xdr:nvSpPr>
      <xdr:spPr>
        <a:xfrm>
          <a:off x="939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公共施設への指定管理者制度の導入による委託料の増加</a:t>
          </a:r>
          <a:r>
            <a:rPr kumimoji="1" lang="ja-JP" altLang="en-US" sz="1300">
              <a:solidFill>
                <a:schemeClr val="dk1"/>
              </a:solidFill>
              <a:effectLst/>
              <a:latin typeface="+mn-lt"/>
              <a:ea typeface="+mn-ea"/>
              <a:cs typeface="+mn-cs"/>
            </a:rPr>
            <a:t>等により物件費は類似団体の平均を上回る数値となっているが、人件費や扶助費については、職員等の定員管理及び各種手当の見直し等により類似団体の平均を下回る数値となっている。</a:t>
          </a:r>
          <a:r>
            <a:rPr kumimoji="1" lang="ja-JP" altLang="en-US" sz="1300">
              <a:latin typeface="ＭＳ Ｐゴシック"/>
            </a:rPr>
            <a:t>今後も物件費の縮減等により数値の適正化を図っていく。</a:t>
          </a: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77470</xdr:rowOff>
    </xdr:from>
    <xdr:to>
      <xdr:col>24</xdr:col>
      <xdr:colOff>31750</xdr:colOff>
      <xdr:row>80</xdr:row>
      <xdr:rowOff>146050</xdr:rowOff>
    </xdr:to>
    <xdr:cxnSp macro="">
      <xdr:nvCxnSpPr>
        <xdr:cNvPr id="420" name="直線コネクタ 419"/>
        <xdr:cNvCxnSpPr/>
      </xdr:nvCxnSpPr>
      <xdr:spPr>
        <a:xfrm flipV="1">
          <a:off x="16510000" y="1276477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1"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2" name="直線コネクタ 421"/>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163847</xdr:rowOff>
    </xdr:from>
    <xdr:ext cx="762000" cy="259045"/>
    <xdr:sp macro="" textlink="">
      <xdr:nvSpPr>
        <xdr:cNvPr id="423" name="公債費以外最大値テキスト"/>
        <xdr:cNvSpPr txBox="1"/>
      </xdr:nvSpPr>
      <xdr:spPr>
        <a:xfrm>
          <a:off x="16598900" y="1250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23</xdr:col>
      <xdr:colOff>628650</xdr:colOff>
      <xdr:row>74</xdr:row>
      <xdr:rowOff>77470</xdr:rowOff>
    </xdr:from>
    <xdr:to>
      <xdr:col>24</xdr:col>
      <xdr:colOff>120650</xdr:colOff>
      <xdr:row>74</xdr:row>
      <xdr:rowOff>77470</xdr:rowOff>
    </xdr:to>
    <xdr:cxnSp macro="">
      <xdr:nvCxnSpPr>
        <xdr:cNvPr id="424" name="直線コネクタ 423"/>
        <xdr:cNvCxnSpPr/>
      </xdr:nvCxnSpPr>
      <xdr:spPr>
        <a:xfrm>
          <a:off x="16421100" y="1276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138430</xdr:rowOff>
    </xdr:from>
    <xdr:to>
      <xdr:col>24</xdr:col>
      <xdr:colOff>31750</xdr:colOff>
      <xdr:row>77</xdr:row>
      <xdr:rowOff>88900</xdr:rowOff>
    </xdr:to>
    <xdr:cxnSp macro="">
      <xdr:nvCxnSpPr>
        <xdr:cNvPr id="425" name="直線コネクタ 424"/>
        <xdr:cNvCxnSpPr/>
      </xdr:nvCxnSpPr>
      <xdr:spPr>
        <a:xfrm flipV="1">
          <a:off x="15671800" y="12997180"/>
          <a:ext cx="838200" cy="29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2557</xdr:rowOff>
    </xdr:from>
    <xdr:ext cx="762000" cy="259045"/>
    <xdr:sp macro="" textlink="">
      <xdr:nvSpPr>
        <xdr:cNvPr id="426" name="公債費以外平均値テキスト"/>
        <xdr:cNvSpPr txBox="1"/>
      </xdr:nvSpPr>
      <xdr:spPr>
        <a:xfrm>
          <a:off x="16598900" y="13204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27" name="フローチャート : 判断 426"/>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24130</xdr:rowOff>
    </xdr:from>
    <xdr:to>
      <xdr:col>22</xdr:col>
      <xdr:colOff>565150</xdr:colOff>
      <xdr:row>77</xdr:row>
      <xdr:rowOff>88900</xdr:rowOff>
    </xdr:to>
    <xdr:cxnSp macro="">
      <xdr:nvCxnSpPr>
        <xdr:cNvPr id="428" name="直線コネクタ 427"/>
        <xdr:cNvCxnSpPr/>
      </xdr:nvCxnSpPr>
      <xdr:spPr>
        <a:xfrm>
          <a:off x="14782800" y="1305433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9" name="フローチャート : 判断 428"/>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30" name="テキスト ボックス 429"/>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24130</xdr:rowOff>
    </xdr:from>
    <xdr:to>
      <xdr:col>21</xdr:col>
      <xdr:colOff>361950</xdr:colOff>
      <xdr:row>76</xdr:row>
      <xdr:rowOff>81280</xdr:rowOff>
    </xdr:to>
    <xdr:cxnSp macro="">
      <xdr:nvCxnSpPr>
        <xdr:cNvPr id="431" name="直線コネクタ 430"/>
        <xdr:cNvCxnSpPr/>
      </xdr:nvCxnSpPr>
      <xdr:spPr>
        <a:xfrm flipV="1">
          <a:off x="13893800" y="130543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87630</xdr:rowOff>
    </xdr:from>
    <xdr:to>
      <xdr:col>21</xdr:col>
      <xdr:colOff>412750</xdr:colOff>
      <xdr:row>78</xdr:row>
      <xdr:rowOff>17780</xdr:rowOff>
    </xdr:to>
    <xdr:sp macro="" textlink="">
      <xdr:nvSpPr>
        <xdr:cNvPr id="432" name="フローチャート : 判断 431"/>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2557</xdr:rowOff>
    </xdr:from>
    <xdr:ext cx="762000" cy="259045"/>
    <xdr:sp macro="" textlink="">
      <xdr:nvSpPr>
        <xdr:cNvPr id="433" name="テキスト ボックス 432"/>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81280</xdr:rowOff>
    </xdr:from>
    <xdr:to>
      <xdr:col>20</xdr:col>
      <xdr:colOff>158750</xdr:colOff>
      <xdr:row>78</xdr:row>
      <xdr:rowOff>134620</xdr:rowOff>
    </xdr:to>
    <xdr:cxnSp macro="">
      <xdr:nvCxnSpPr>
        <xdr:cNvPr id="434" name="直線コネクタ 433"/>
        <xdr:cNvCxnSpPr/>
      </xdr:nvCxnSpPr>
      <xdr:spPr>
        <a:xfrm flipV="1">
          <a:off x="13004800" y="1311148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156211</xdr:rowOff>
    </xdr:from>
    <xdr:to>
      <xdr:col>20</xdr:col>
      <xdr:colOff>209550</xdr:colOff>
      <xdr:row>77</xdr:row>
      <xdr:rowOff>86361</xdr:rowOff>
    </xdr:to>
    <xdr:sp macro="" textlink="">
      <xdr:nvSpPr>
        <xdr:cNvPr id="435" name="フローチャート : 判断 434"/>
        <xdr:cNvSpPr/>
      </xdr:nvSpPr>
      <xdr:spPr>
        <a:xfrm>
          <a:off x="13843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71138</xdr:rowOff>
    </xdr:from>
    <xdr:ext cx="762000" cy="259045"/>
    <xdr:sp macro="" textlink="">
      <xdr:nvSpPr>
        <xdr:cNvPr id="436" name="テキスト ボックス 435"/>
        <xdr:cNvSpPr txBox="1"/>
      </xdr:nvSpPr>
      <xdr:spPr>
        <a:xfrm>
          <a:off x="13512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37" name="フローチャート : 判断 436"/>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73677</xdr:rowOff>
    </xdr:from>
    <xdr:ext cx="762000" cy="259045"/>
    <xdr:sp macro="" textlink="">
      <xdr:nvSpPr>
        <xdr:cNvPr id="438" name="テキスト ボックス 437"/>
        <xdr:cNvSpPr txBox="1"/>
      </xdr:nvSpPr>
      <xdr:spPr>
        <a:xfrm>
          <a:off x="12623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87630</xdr:rowOff>
    </xdr:from>
    <xdr:to>
      <xdr:col>24</xdr:col>
      <xdr:colOff>82550</xdr:colOff>
      <xdr:row>76</xdr:row>
      <xdr:rowOff>17780</xdr:rowOff>
    </xdr:to>
    <xdr:sp macro="" textlink="">
      <xdr:nvSpPr>
        <xdr:cNvPr id="444" name="円/楕円 443"/>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104157</xdr:rowOff>
    </xdr:from>
    <xdr:ext cx="762000" cy="259045"/>
    <xdr:sp macro="" textlink="">
      <xdr:nvSpPr>
        <xdr:cNvPr id="445" name="公債費以外該当値テキスト"/>
        <xdr:cNvSpPr txBox="1"/>
      </xdr:nvSpPr>
      <xdr:spPr>
        <a:xfrm>
          <a:off x="16598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38100</xdr:rowOff>
    </xdr:from>
    <xdr:to>
      <xdr:col>22</xdr:col>
      <xdr:colOff>615950</xdr:colOff>
      <xdr:row>77</xdr:row>
      <xdr:rowOff>139700</xdr:rowOff>
    </xdr:to>
    <xdr:sp macro="" textlink="">
      <xdr:nvSpPr>
        <xdr:cNvPr id="446" name="円/楕円 445"/>
        <xdr:cNvSpPr/>
      </xdr:nvSpPr>
      <xdr:spPr>
        <a:xfrm>
          <a:off x="15621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124477</xdr:rowOff>
    </xdr:from>
    <xdr:ext cx="736600" cy="259045"/>
    <xdr:sp macro="" textlink="">
      <xdr:nvSpPr>
        <xdr:cNvPr id="447" name="テキスト ボックス 446"/>
        <xdr:cNvSpPr txBox="1"/>
      </xdr:nvSpPr>
      <xdr:spPr>
        <a:xfrm>
          <a:off x="15290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144780</xdr:rowOff>
    </xdr:from>
    <xdr:to>
      <xdr:col>21</xdr:col>
      <xdr:colOff>412750</xdr:colOff>
      <xdr:row>76</xdr:row>
      <xdr:rowOff>74930</xdr:rowOff>
    </xdr:to>
    <xdr:sp macro="" textlink="">
      <xdr:nvSpPr>
        <xdr:cNvPr id="448" name="円/楕円 447"/>
        <xdr:cNvSpPr/>
      </xdr:nvSpPr>
      <xdr:spPr>
        <a:xfrm>
          <a:off x="14732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85107</xdr:rowOff>
    </xdr:from>
    <xdr:ext cx="762000" cy="259045"/>
    <xdr:sp macro="" textlink="">
      <xdr:nvSpPr>
        <xdr:cNvPr id="449" name="テキスト ボックス 448"/>
        <xdr:cNvSpPr txBox="1"/>
      </xdr:nvSpPr>
      <xdr:spPr>
        <a:xfrm>
          <a:off x="14401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30480</xdr:rowOff>
    </xdr:from>
    <xdr:to>
      <xdr:col>20</xdr:col>
      <xdr:colOff>209550</xdr:colOff>
      <xdr:row>76</xdr:row>
      <xdr:rowOff>132080</xdr:rowOff>
    </xdr:to>
    <xdr:sp macro="" textlink="">
      <xdr:nvSpPr>
        <xdr:cNvPr id="450" name="円/楕円 449"/>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51" name="テキスト ボックス 450"/>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83820</xdr:rowOff>
    </xdr:from>
    <xdr:to>
      <xdr:col>19</xdr:col>
      <xdr:colOff>6350</xdr:colOff>
      <xdr:row>79</xdr:row>
      <xdr:rowOff>13970</xdr:rowOff>
    </xdr:to>
    <xdr:sp macro="" textlink="">
      <xdr:nvSpPr>
        <xdr:cNvPr id="452" name="円/楕円 451"/>
        <xdr:cNvSpPr/>
      </xdr:nvSpPr>
      <xdr:spPr>
        <a:xfrm>
          <a:off x="12954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170197</xdr:rowOff>
    </xdr:from>
    <xdr:ext cx="762000" cy="259045"/>
    <xdr:sp macro="" textlink="">
      <xdr:nvSpPr>
        <xdr:cNvPr id="453" name="テキスト ボックス 452"/>
        <xdr:cNvSpPr txBox="1"/>
      </xdr:nvSpPr>
      <xdr:spPr>
        <a:xfrm>
          <a:off x="12623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青森県六ケ所村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55448</xdr:rowOff>
    </xdr:from>
    <xdr:to>
      <xdr:col>4</xdr:col>
      <xdr:colOff>1117600</xdr:colOff>
      <xdr:row>20</xdr:row>
      <xdr:rowOff>53894</xdr:rowOff>
    </xdr:to>
    <xdr:cxnSp macro="">
      <xdr:nvCxnSpPr>
        <xdr:cNvPr id="45" name="直線コネクタ 44"/>
        <xdr:cNvCxnSpPr/>
      </xdr:nvCxnSpPr>
      <xdr:spPr bwMode="auto">
        <a:xfrm flipV="1">
          <a:off x="5651500" y="2160473"/>
          <a:ext cx="0" cy="1370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25971</xdr:rowOff>
    </xdr:from>
    <xdr:ext cx="762000" cy="259045"/>
    <xdr:sp macro="" textlink="">
      <xdr:nvSpPr>
        <xdr:cNvPr id="46" name="人口1人当たり決算額の推移最小値テキスト130"/>
        <xdr:cNvSpPr txBox="1"/>
      </xdr:nvSpPr>
      <xdr:spPr>
        <a:xfrm>
          <a:off x="5740400" y="350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53,344</a:t>
          </a:r>
          <a:endParaRPr kumimoji="1" lang="ja-JP" altLang="en-US" sz="1000" b="1">
            <a:latin typeface="ＭＳ Ｐゴシック"/>
          </a:endParaRPr>
        </a:p>
      </xdr:txBody>
    </xdr:sp>
    <xdr:clientData/>
  </xdr:oneCellAnchor>
  <xdr:twoCellAnchor>
    <xdr:from>
      <xdr:col>4</xdr:col>
      <xdr:colOff>1028700</xdr:colOff>
      <xdr:row>20</xdr:row>
      <xdr:rowOff>53894</xdr:rowOff>
    </xdr:from>
    <xdr:to>
      <xdr:col>5</xdr:col>
      <xdr:colOff>73025</xdr:colOff>
      <xdr:row>20</xdr:row>
      <xdr:rowOff>53894</xdr:rowOff>
    </xdr:to>
    <xdr:cxnSp macro="">
      <xdr:nvCxnSpPr>
        <xdr:cNvPr id="47" name="直線コネクタ 46"/>
        <xdr:cNvCxnSpPr/>
      </xdr:nvCxnSpPr>
      <xdr:spPr bwMode="auto">
        <a:xfrm>
          <a:off x="5562600" y="35305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141825</xdr:rowOff>
    </xdr:from>
    <xdr:ext cx="762000" cy="259045"/>
    <xdr:sp macro="" textlink="">
      <xdr:nvSpPr>
        <xdr:cNvPr id="48" name="人口1人当たり決算額の推移最大値テキスト130"/>
        <xdr:cNvSpPr txBox="1"/>
      </xdr:nvSpPr>
      <xdr:spPr>
        <a:xfrm>
          <a:off x="5740400" y="19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233,140</a:t>
          </a:r>
          <a:endParaRPr kumimoji="1" lang="ja-JP" altLang="en-US" sz="1000" b="1">
            <a:latin typeface="ＭＳ Ｐゴシック"/>
          </a:endParaRPr>
        </a:p>
      </xdr:txBody>
    </xdr:sp>
    <xdr:clientData/>
  </xdr:oneCellAnchor>
  <xdr:twoCellAnchor>
    <xdr:from>
      <xdr:col>4</xdr:col>
      <xdr:colOff>1028700</xdr:colOff>
      <xdr:row>12</xdr:row>
      <xdr:rowOff>55448</xdr:rowOff>
    </xdr:from>
    <xdr:to>
      <xdr:col>5</xdr:col>
      <xdr:colOff>73025</xdr:colOff>
      <xdr:row>12</xdr:row>
      <xdr:rowOff>55448</xdr:rowOff>
    </xdr:to>
    <xdr:cxnSp macro="">
      <xdr:nvCxnSpPr>
        <xdr:cNvPr id="49" name="直線コネクタ 48"/>
        <xdr:cNvCxnSpPr/>
      </xdr:nvCxnSpPr>
      <xdr:spPr bwMode="auto">
        <a:xfrm>
          <a:off x="5562600" y="21604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55448</xdr:rowOff>
    </xdr:from>
    <xdr:to>
      <xdr:col>4</xdr:col>
      <xdr:colOff>1117600</xdr:colOff>
      <xdr:row>12</xdr:row>
      <xdr:rowOff>77081</xdr:rowOff>
    </xdr:to>
    <xdr:cxnSp macro="">
      <xdr:nvCxnSpPr>
        <xdr:cNvPr id="50" name="直線コネクタ 49"/>
        <xdr:cNvCxnSpPr/>
      </xdr:nvCxnSpPr>
      <xdr:spPr bwMode="auto">
        <a:xfrm flipV="1">
          <a:off x="5003800" y="2160473"/>
          <a:ext cx="647700" cy="21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86971</xdr:rowOff>
    </xdr:from>
    <xdr:ext cx="762000" cy="259045"/>
    <xdr:sp macro="" textlink="">
      <xdr:nvSpPr>
        <xdr:cNvPr id="51" name="人口1人当たり決算額の推移平均値テキスト130"/>
        <xdr:cNvSpPr txBox="1"/>
      </xdr:nvSpPr>
      <xdr:spPr>
        <a:xfrm>
          <a:off x="5740400" y="3049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106,172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114894</xdr:rowOff>
    </xdr:from>
    <xdr:to>
      <xdr:col>5</xdr:col>
      <xdr:colOff>34925</xdr:colOff>
      <xdr:row>18</xdr:row>
      <xdr:rowOff>45044</xdr:rowOff>
    </xdr:to>
    <xdr:sp macro="" textlink="">
      <xdr:nvSpPr>
        <xdr:cNvPr id="52" name="フローチャート : 判断 51"/>
        <xdr:cNvSpPr/>
      </xdr:nvSpPr>
      <xdr:spPr bwMode="auto">
        <a:xfrm>
          <a:off x="56007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77081</xdr:rowOff>
    </xdr:from>
    <xdr:to>
      <xdr:col>4</xdr:col>
      <xdr:colOff>469900</xdr:colOff>
      <xdr:row>12</xdr:row>
      <xdr:rowOff>127411</xdr:rowOff>
    </xdr:to>
    <xdr:cxnSp macro="">
      <xdr:nvCxnSpPr>
        <xdr:cNvPr id="53" name="直線コネクタ 52"/>
        <xdr:cNvCxnSpPr/>
      </xdr:nvCxnSpPr>
      <xdr:spPr bwMode="auto">
        <a:xfrm flipV="1">
          <a:off x="4305300" y="2182106"/>
          <a:ext cx="698500" cy="50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130218</xdr:rowOff>
    </xdr:from>
    <xdr:to>
      <xdr:col>4</xdr:col>
      <xdr:colOff>520700</xdr:colOff>
      <xdr:row>18</xdr:row>
      <xdr:rowOff>60368</xdr:rowOff>
    </xdr:to>
    <xdr:sp macro="" textlink="">
      <xdr:nvSpPr>
        <xdr:cNvPr id="54" name="フローチャート : 判断 53"/>
        <xdr:cNvSpPr/>
      </xdr:nvSpPr>
      <xdr:spPr bwMode="auto">
        <a:xfrm>
          <a:off x="4953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45145</xdr:rowOff>
    </xdr:from>
    <xdr:ext cx="736600" cy="259045"/>
    <xdr:sp macro="" textlink="">
      <xdr:nvSpPr>
        <xdr:cNvPr id="55" name="テキスト ボックス 54"/>
        <xdr:cNvSpPr txBox="1"/>
      </xdr:nvSpPr>
      <xdr:spPr>
        <a:xfrm>
          <a:off x="4622800" y="317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84252</xdr:rowOff>
    </xdr:from>
    <xdr:to>
      <xdr:col>3</xdr:col>
      <xdr:colOff>904875</xdr:colOff>
      <xdr:row>12</xdr:row>
      <xdr:rowOff>127411</xdr:rowOff>
    </xdr:to>
    <xdr:cxnSp macro="">
      <xdr:nvCxnSpPr>
        <xdr:cNvPr id="56" name="直線コネクタ 55"/>
        <xdr:cNvCxnSpPr/>
      </xdr:nvCxnSpPr>
      <xdr:spPr bwMode="auto">
        <a:xfrm>
          <a:off x="3606800" y="2189277"/>
          <a:ext cx="698500" cy="43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88796</xdr:rowOff>
    </xdr:from>
    <xdr:to>
      <xdr:col>3</xdr:col>
      <xdr:colOff>955675</xdr:colOff>
      <xdr:row>18</xdr:row>
      <xdr:rowOff>18946</xdr:rowOff>
    </xdr:to>
    <xdr:sp macro="" textlink="">
      <xdr:nvSpPr>
        <xdr:cNvPr id="57" name="フローチャート : 判断 56"/>
        <xdr:cNvSpPr/>
      </xdr:nvSpPr>
      <xdr:spPr bwMode="auto">
        <a:xfrm>
          <a:off x="42545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3723</xdr:rowOff>
    </xdr:from>
    <xdr:ext cx="762000" cy="259045"/>
    <xdr:sp macro="" textlink="">
      <xdr:nvSpPr>
        <xdr:cNvPr id="58" name="テキスト ボックス 57"/>
        <xdr:cNvSpPr txBox="1"/>
      </xdr:nvSpPr>
      <xdr:spPr>
        <a:xfrm>
          <a:off x="3924300" y="313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109,597</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76426</xdr:rowOff>
    </xdr:from>
    <xdr:to>
      <xdr:col>3</xdr:col>
      <xdr:colOff>206375</xdr:colOff>
      <xdr:row>12</xdr:row>
      <xdr:rowOff>84252</xdr:rowOff>
    </xdr:to>
    <xdr:cxnSp macro="">
      <xdr:nvCxnSpPr>
        <xdr:cNvPr id="59" name="直線コネクタ 58"/>
        <xdr:cNvCxnSpPr/>
      </xdr:nvCxnSpPr>
      <xdr:spPr bwMode="auto">
        <a:xfrm>
          <a:off x="2908300" y="2181451"/>
          <a:ext cx="698500" cy="7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148773</xdr:rowOff>
    </xdr:from>
    <xdr:to>
      <xdr:col>3</xdr:col>
      <xdr:colOff>257175</xdr:colOff>
      <xdr:row>18</xdr:row>
      <xdr:rowOff>78923</xdr:rowOff>
    </xdr:to>
    <xdr:sp macro="" textlink="">
      <xdr:nvSpPr>
        <xdr:cNvPr id="60" name="フローチャート : 判断 59"/>
        <xdr:cNvSpPr/>
      </xdr:nvSpPr>
      <xdr:spPr bwMode="auto">
        <a:xfrm>
          <a:off x="3556000" y="3111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63700</xdr:rowOff>
    </xdr:from>
    <xdr:ext cx="762000" cy="259045"/>
    <xdr:sp macro="" textlink="">
      <xdr:nvSpPr>
        <xdr:cNvPr id="61" name="テキスト ボックス 60"/>
        <xdr:cNvSpPr txBox="1"/>
      </xdr:nvSpPr>
      <xdr:spPr>
        <a:xfrm>
          <a:off x="3225800" y="319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144315</xdr:rowOff>
    </xdr:from>
    <xdr:to>
      <xdr:col>2</xdr:col>
      <xdr:colOff>692150</xdr:colOff>
      <xdr:row>18</xdr:row>
      <xdr:rowOff>74465</xdr:rowOff>
    </xdr:to>
    <xdr:sp macro="" textlink="">
      <xdr:nvSpPr>
        <xdr:cNvPr id="62" name="フローチャート : 判断 61"/>
        <xdr:cNvSpPr/>
      </xdr:nvSpPr>
      <xdr:spPr bwMode="auto">
        <a:xfrm>
          <a:off x="2857500" y="3106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59242</xdr:rowOff>
    </xdr:from>
    <xdr:ext cx="762000" cy="259045"/>
    <xdr:sp macro="" textlink="">
      <xdr:nvSpPr>
        <xdr:cNvPr id="63" name="テキスト ボックス 62"/>
        <xdr:cNvSpPr txBox="1"/>
      </xdr:nvSpPr>
      <xdr:spPr>
        <a:xfrm>
          <a:off x="2527300" y="31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12</xdr:row>
      <xdr:rowOff>4648</xdr:rowOff>
    </xdr:from>
    <xdr:to>
      <xdr:col>5</xdr:col>
      <xdr:colOff>34925</xdr:colOff>
      <xdr:row>12</xdr:row>
      <xdr:rowOff>106248</xdr:rowOff>
    </xdr:to>
    <xdr:sp macro="" textlink="">
      <xdr:nvSpPr>
        <xdr:cNvPr id="69" name="円/楕円 68"/>
        <xdr:cNvSpPr/>
      </xdr:nvSpPr>
      <xdr:spPr bwMode="auto">
        <a:xfrm>
          <a:off x="5600700" y="2109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122775</xdr:rowOff>
    </xdr:from>
    <xdr:ext cx="762000" cy="259045"/>
    <xdr:sp macro="" textlink="">
      <xdr:nvSpPr>
        <xdr:cNvPr id="70" name="人口1人当たり決算額の推移該当値テキスト130"/>
        <xdr:cNvSpPr txBox="1"/>
      </xdr:nvSpPr>
      <xdr:spPr>
        <a:xfrm>
          <a:off x="5740400" y="2056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233,140</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26281</xdr:rowOff>
    </xdr:from>
    <xdr:to>
      <xdr:col>4</xdr:col>
      <xdr:colOff>520700</xdr:colOff>
      <xdr:row>12</xdr:row>
      <xdr:rowOff>127881</xdr:rowOff>
    </xdr:to>
    <xdr:sp macro="" textlink="">
      <xdr:nvSpPr>
        <xdr:cNvPr id="71" name="円/楕円 70"/>
        <xdr:cNvSpPr/>
      </xdr:nvSpPr>
      <xdr:spPr bwMode="auto">
        <a:xfrm>
          <a:off x="4953000" y="2131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138058</xdr:rowOff>
    </xdr:from>
    <xdr:ext cx="736600" cy="259045"/>
    <xdr:sp macro="" textlink="">
      <xdr:nvSpPr>
        <xdr:cNvPr id="72" name="テキスト ボックス 71"/>
        <xdr:cNvSpPr txBox="1"/>
      </xdr:nvSpPr>
      <xdr:spPr>
        <a:xfrm>
          <a:off x="4622800" y="190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230,301</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76611</xdr:rowOff>
    </xdr:from>
    <xdr:to>
      <xdr:col>3</xdr:col>
      <xdr:colOff>955675</xdr:colOff>
      <xdr:row>13</xdr:row>
      <xdr:rowOff>6761</xdr:rowOff>
    </xdr:to>
    <xdr:sp macro="" textlink="">
      <xdr:nvSpPr>
        <xdr:cNvPr id="73" name="円/楕円 72"/>
        <xdr:cNvSpPr/>
      </xdr:nvSpPr>
      <xdr:spPr bwMode="auto">
        <a:xfrm>
          <a:off x="4254500" y="2181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16938</xdr:rowOff>
    </xdr:from>
    <xdr:ext cx="762000" cy="259045"/>
    <xdr:sp macro="" textlink="">
      <xdr:nvSpPr>
        <xdr:cNvPr id="74" name="テキスト ボックス 73"/>
        <xdr:cNvSpPr txBox="1"/>
      </xdr:nvSpPr>
      <xdr:spPr>
        <a:xfrm>
          <a:off x="3924300" y="195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223,696</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33452</xdr:rowOff>
    </xdr:from>
    <xdr:to>
      <xdr:col>3</xdr:col>
      <xdr:colOff>257175</xdr:colOff>
      <xdr:row>12</xdr:row>
      <xdr:rowOff>135052</xdr:rowOff>
    </xdr:to>
    <xdr:sp macro="" textlink="">
      <xdr:nvSpPr>
        <xdr:cNvPr id="75" name="円/楕円 74"/>
        <xdr:cNvSpPr/>
      </xdr:nvSpPr>
      <xdr:spPr bwMode="auto">
        <a:xfrm>
          <a:off x="3556000" y="2138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145229</xdr:rowOff>
    </xdr:from>
    <xdr:ext cx="762000" cy="259045"/>
    <xdr:sp macro="" textlink="">
      <xdr:nvSpPr>
        <xdr:cNvPr id="76" name="テキスト ボックス 75"/>
        <xdr:cNvSpPr txBox="1"/>
      </xdr:nvSpPr>
      <xdr:spPr>
        <a:xfrm>
          <a:off x="3225800" y="190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229,360</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25626</xdr:rowOff>
    </xdr:from>
    <xdr:to>
      <xdr:col>2</xdr:col>
      <xdr:colOff>692150</xdr:colOff>
      <xdr:row>12</xdr:row>
      <xdr:rowOff>127226</xdr:rowOff>
    </xdr:to>
    <xdr:sp macro="" textlink="">
      <xdr:nvSpPr>
        <xdr:cNvPr id="77" name="円/楕円 76"/>
        <xdr:cNvSpPr/>
      </xdr:nvSpPr>
      <xdr:spPr bwMode="auto">
        <a:xfrm>
          <a:off x="2857500" y="2130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137403</xdr:rowOff>
    </xdr:from>
    <xdr:ext cx="762000" cy="259045"/>
    <xdr:sp macro="" textlink="">
      <xdr:nvSpPr>
        <xdr:cNvPr id="78" name="テキスト ボックス 77"/>
        <xdr:cNvSpPr txBox="1"/>
      </xdr:nvSpPr>
      <xdr:spPr>
        <a:xfrm>
          <a:off x="2527300" y="18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230,387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6" name="テキスト ボックス 95"/>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220204</xdr:rowOff>
    </xdr:from>
    <xdr:to>
      <xdr:col>4</xdr:col>
      <xdr:colOff>1117600</xdr:colOff>
      <xdr:row>39</xdr:row>
      <xdr:rowOff>6462</xdr:rowOff>
    </xdr:to>
    <xdr:cxnSp macro="">
      <xdr:nvCxnSpPr>
        <xdr:cNvPr id="110" name="直線コネクタ 109"/>
        <xdr:cNvCxnSpPr/>
      </xdr:nvCxnSpPr>
      <xdr:spPr bwMode="auto">
        <a:xfrm flipV="1">
          <a:off x="5651500" y="6144754"/>
          <a:ext cx="0" cy="15007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149989</xdr:rowOff>
    </xdr:from>
    <xdr:ext cx="762000" cy="259045"/>
    <xdr:sp macro="" textlink="">
      <xdr:nvSpPr>
        <xdr:cNvPr id="111" name="人口1人当たり決算額の推移最小値テキスト445"/>
        <xdr:cNvSpPr txBox="1"/>
      </xdr:nvSpPr>
      <xdr:spPr>
        <a:xfrm>
          <a:off x="5740400" y="761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8,941</a:t>
          </a:r>
          <a:endParaRPr kumimoji="1" lang="ja-JP" altLang="en-US" sz="1000" b="1">
            <a:latin typeface="ＭＳ Ｐゴシック"/>
          </a:endParaRPr>
        </a:p>
      </xdr:txBody>
    </xdr:sp>
    <xdr:clientData/>
  </xdr:oneCellAnchor>
  <xdr:twoCellAnchor>
    <xdr:from>
      <xdr:col>4</xdr:col>
      <xdr:colOff>1028700</xdr:colOff>
      <xdr:row>39</xdr:row>
      <xdr:rowOff>6462</xdr:rowOff>
    </xdr:from>
    <xdr:to>
      <xdr:col>5</xdr:col>
      <xdr:colOff>73025</xdr:colOff>
      <xdr:row>39</xdr:row>
      <xdr:rowOff>6462</xdr:rowOff>
    </xdr:to>
    <xdr:cxnSp macro="">
      <xdr:nvCxnSpPr>
        <xdr:cNvPr id="112" name="直線コネクタ 111"/>
        <xdr:cNvCxnSpPr/>
      </xdr:nvCxnSpPr>
      <xdr:spPr bwMode="auto">
        <a:xfrm>
          <a:off x="5562600" y="7645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135131</xdr:rowOff>
    </xdr:from>
    <xdr:ext cx="762000" cy="259045"/>
    <xdr:sp macro="" textlink="">
      <xdr:nvSpPr>
        <xdr:cNvPr id="113" name="人口1人当たり決算額の推移最大値テキスト445"/>
        <xdr:cNvSpPr txBox="1"/>
      </xdr:nvSpPr>
      <xdr:spPr>
        <a:xfrm>
          <a:off x="5740400" y="588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54,896</a:t>
          </a:r>
          <a:endParaRPr kumimoji="1" lang="ja-JP" altLang="en-US" sz="1000" b="1">
            <a:latin typeface="ＭＳ Ｐゴシック"/>
          </a:endParaRPr>
        </a:p>
      </xdr:txBody>
    </xdr:sp>
    <xdr:clientData/>
  </xdr:oneCellAnchor>
  <xdr:twoCellAnchor>
    <xdr:from>
      <xdr:col>4</xdr:col>
      <xdr:colOff>1028700</xdr:colOff>
      <xdr:row>33</xdr:row>
      <xdr:rowOff>220204</xdr:rowOff>
    </xdr:from>
    <xdr:to>
      <xdr:col>5</xdr:col>
      <xdr:colOff>73025</xdr:colOff>
      <xdr:row>33</xdr:row>
      <xdr:rowOff>220204</xdr:rowOff>
    </xdr:to>
    <xdr:cxnSp macro="">
      <xdr:nvCxnSpPr>
        <xdr:cNvPr id="114" name="直線コネクタ 113"/>
        <xdr:cNvCxnSpPr/>
      </xdr:nvCxnSpPr>
      <xdr:spPr bwMode="auto">
        <a:xfrm>
          <a:off x="5562600" y="6144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280097</xdr:rowOff>
    </xdr:from>
    <xdr:to>
      <xdr:col>4</xdr:col>
      <xdr:colOff>1117600</xdr:colOff>
      <xdr:row>35</xdr:row>
      <xdr:rowOff>132355</xdr:rowOff>
    </xdr:to>
    <xdr:cxnSp macro="">
      <xdr:nvCxnSpPr>
        <xdr:cNvPr id="115" name="直線コネクタ 114"/>
        <xdr:cNvCxnSpPr/>
      </xdr:nvCxnSpPr>
      <xdr:spPr bwMode="auto">
        <a:xfrm flipV="1">
          <a:off x="5003800" y="6547547"/>
          <a:ext cx="647700" cy="195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39133</xdr:rowOff>
    </xdr:from>
    <xdr:ext cx="762000" cy="259045"/>
    <xdr:sp macro="" textlink="">
      <xdr:nvSpPr>
        <xdr:cNvPr id="116" name="人口1人当たり決算額の推移平均値テキスト445"/>
        <xdr:cNvSpPr txBox="1"/>
      </xdr:nvSpPr>
      <xdr:spPr>
        <a:xfrm>
          <a:off x="5740400" y="699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26,530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67056</xdr:rowOff>
    </xdr:from>
    <xdr:to>
      <xdr:col>5</xdr:col>
      <xdr:colOff>34925</xdr:colOff>
      <xdr:row>36</xdr:row>
      <xdr:rowOff>168656</xdr:rowOff>
    </xdr:to>
    <xdr:sp macro="" textlink="">
      <xdr:nvSpPr>
        <xdr:cNvPr id="117" name="フローチャート : 判断 116"/>
        <xdr:cNvSpPr/>
      </xdr:nvSpPr>
      <xdr:spPr bwMode="auto">
        <a:xfrm>
          <a:off x="5600700" y="7020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132355</xdr:rowOff>
    </xdr:from>
    <xdr:to>
      <xdr:col>4</xdr:col>
      <xdr:colOff>469900</xdr:colOff>
      <xdr:row>35</xdr:row>
      <xdr:rowOff>134772</xdr:rowOff>
    </xdr:to>
    <xdr:cxnSp macro="">
      <xdr:nvCxnSpPr>
        <xdr:cNvPr id="118" name="直線コネクタ 117"/>
        <xdr:cNvCxnSpPr/>
      </xdr:nvCxnSpPr>
      <xdr:spPr bwMode="auto">
        <a:xfrm flipV="1">
          <a:off x="4305300" y="6742705"/>
          <a:ext cx="698500" cy="2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132011</xdr:rowOff>
    </xdr:from>
    <xdr:to>
      <xdr:col>4</xdr:col>
      <xdr:colOff>520700</xdr:colOff>
      <xdr:row>37</xdr:row>
      <xdr:rowOff>62161</xdr:rowOff>
    </xdr:to>
    <xdr:sp macro="" textlink="">
      <xdr:nvSpPr>
        <xdr:cNvPr id="119" name="フローチャート : 判断 118"/>
        <xdr:cNvSpPr/>
      </xdr:nvSpPr>
      <xdr:spPr bwMode="auto">
        <a:xfrm>
          <a:off x="4953000" y="7085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46938</xdr:rowOff>
    </xdr:from>
    <xdr:ext cx="736600" cy="259045"/>
    <xdr:sp macro="" textlink="">
      <xdr:nvSpPr>
        <xdr:cNvPr id="120" name="テキスト ボックス 119"/>
        <xdr:cNvSpPr txBox="1"/>
      </xdr:nvSpPr>
      <xdr:spPr>
        <a:xfrm>
          <a:off x="4622800" y="7171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134772</xdr:rowOff>
    </xdr:from>
    <xdr:to>
      <xdr:col>3</xdr:col>
      <xdr:colOff>904875</xdr:colOff>
      <xdr:row>35</xdr:row>
      <xdr:rowOff>252109</xdr:rowOff>
    </xdr:to>
    <xdr:cxnSp macro="">
      <xdr:nvCxnSpPr>
        <xdr:cNvPr id="121" name="直線コネクタ 120"/>
        <xdr:cNvCxnSpPr/>
      </xdr:nvCxnSpPr>
      <xdr:spPr bwMode="auto">
        <a:xfrm flipV="1">
          <a:off x="3606800" y="6745122"/>
          <a:ext cx="698500" cy="117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38350</xdr:rowOff>
    </xdr:from>
    <xdr:to>
      <xdr:col>3</xdr:col>
      <xdr:colOff>955675</xdr:colOff>
      <xdr:row>37</xdr:row>
      <xdr:rowOff>139950</xdr:rowOff>
    </xdr:to>
    <xdr:sp macro="" textlink="">
      <xdr:nvSpPr>
        <xdr:cNvPr id="122" name="フローチャート : 判断 121"/>
        <xdr:cNvSpPr/>
      </xdr:nvSpPr>
      <xdr:spPr bwMode="auto">
        <a:xfrm>
          <a:off x="4254500" y="7163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124727</xdr:rowOff>
    </xdr:from>
    <xdr:ext cx="762000" cy="259045"/>
    <xdr:sp macro="" textlink="">
      <xdr:nvSpPr>
        <xdr:cNvPr id="123" name="テキスト ボックス 122"/>
        <xdr:cNvSpPr txBox="1"/>
      </xdr:nvSpPr>
      <xdr:spPr>
        <a:xfrm>
          <a:off x="3924300" y="724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252109</xdr:rowOff>
    </xdr:from>
    <xdr:to>
      <xdr:col>3</xdr:col>
      <xdr:colOff>206375</xdr:colOff>
      <xdr:row>35</xdr:row>
      <xdr:rowOff>327907</xdr:rowOff>
    </xdr:to>
    <xdr:cxnSp macro="">
      <xdr:nvCxnSpPr>
        <xdr:cNvPr id="124" name="直線コネクタ 123"/>
        <xdr:cNvCxnSpPr/>
      </xdr:nvCxnSpPr>
      <xdr:spPr bwMode="auto">
        <a:xfrm flipV="1">
          <a:off x="2908300" y="6862459"/>
          <a:ext cx="698500" cy="75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121332</xdr:rowOff>
    </xdr:from>
    <xdr:to>
      <xdr:col>3</xdr:col>
      <xdr:colOff>257175</xdr:colOff>
      <xdr:row>37</xdr:row>
      <xdr:rowOff>51482</xdr:rowOff>
    </xdr:to>
    <xdr:sp macro="" textlink="">
      <xdr:nvSpPr>
        <xdr:cNvPr id="125" name="フローチャート : 判断 124"/>
        <xdr:cNvSpPr/>
      </xdr:nvSpPr>
      <xdr:spPr bwMode="auto">
        <a:xfrm>
          <a:off x="3556000" y="70745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36259</xdr:rowOff>
    </xdr:from>
    <xdr:ext cx="762000" cy="259045"/>
    <xdr:sp macro="" textlink="">
      <xdr:nvSpPr>
        <xdr:cNvPr id="126" name="テキスト ボックス 125"/>
        <xdr:cNvSpPr txBox="1"/>
      </xdr:nvSpPr>
      <xdr:spPr>
        <a:xfrm>
          <a:off x="3225800" y="716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91876</xdr:rowOff>
    </xdr:from>
    <xdr:to>
      <xdr:col>2</xdr:col>
      <xdr:colOff>692150</xdr:colOff>
      <xdr:row>37</xdr:row>
      <xdr:rowOff>22026</xdr:rowOff>
    </xdr:to>
    <xdr:sp macro="" textlink="">
      <xdr:nvSpPr>
        <xdr:cNvPr id="127" name="フローチャート : 判断 126"/>
        <xdr:cNvSpPr/>
      </xdr:nvSpPr>
      <xdr:spPr bwMode="auto">
        <a:xfrm>
          <a:off x="2857500" y="7045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6803</xdr:rowOff>
    </xdr:from>
    <xdr:ext cx="762000" cy="259045"/>
    <xdr:sp macro="" textlink="">
      <xdr:nvSpPr>
        <xdr:cNvPr id="128" name="テキスト ボックス 127"/>
        <xdr:cNvSpPr txBox="1"/>
      </xdr:nvSpPr>
      <xdr:spPr>
        <a:xfrm>
          <a:off x="2527300" y="713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229297</xdr:rowOff>
    </xdr:from>
    <xdr:to>
      <xdr:col>5</xdr:col>
      <xdr:colOff>34925</xdr:colOff>
      <xdr:row>34</xdr:row>
      <xdr:rowOff>330897</xdr:rowOff>
    </xdr:to>
    <xdr:sp macro="" textlink="">
      <xdr:nvSpPr>
        <xdr:cNvPr id="134" name="円/楕円 133"/>
        <xdr:cNvSpPr/>
      </xdr:nvSpPr>
      <xdr:spPr bwMode="auto">
        <a:xfrm>
          <a:off x="5600700" y="6496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74374</xdr:rowOff>
    </xdr:from>
    <xdr:ext cx="762000" cy="259045"/>
    <xdr:sp macro="" textlink="">
      <xdr:nvSpPr>
        <xdr:cNvPr id="135" name="人口1人当たり決算額の推移該当値テキスト445"/>
        <xdr:cNvSpPr txBox="1"/>
      </xdr:nvSpPr>
      <xdr:spPr>
        <a:xfrm>
          <a:off x="5740400" y="634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42,562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81555</xdr:rowOff>
    </xdr:from>
    <xdr:to>
      <xdr:col>4</xdr:col>
      <xdr:colOff>520700</xdr:colOff>
      <xdr:row>35</xdr:row>
      <xdr:rowOff>183155</xdr:rowOff>
    </xdr:to>
    <xdr:sp macro="" textlink="">
      <xdr:nvSpPr>
        <xdr:cNvPr id="136" name="円/楕円 135"/>
        <xdr:cNvSpPr/>
      </xdr:nvSpPr>
      <xdr:spPr bwMode="auto">
        <a:xfrm>
          <a:off x="4953000" y="6691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193332</xdr:rowOff>
    </xdr:from>
    <xdr:ext cx="736600" cy="259045"/>
    <xdr:sp macro="" textlink="">
      <xdr:nvSpPr>
        <xdr:cNvPr id="137" name="テキスト ボックス 136"/>
        <xdr:cNvSpPr txBox="1"/>
      </xdr:nvSpPr>
      <xdr:spPr>
        <a:xfrm>
          <a:off x="4622800" y="6460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36,586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83972</xdr:rowOff>
    </xdr:from>
    <xdr:to>
      <xdr:col>3</xdr:col>
      <xdr:colOff>955675</xdr:colOff>
      <xdr:row>35</xdr:row>
      <xdr:rowOff>185572</xdr:rowOff>
    </xdr:to>
    <xdr:sp macro="" textlink="">
      <xdr:nvSpPr>
        <xdr:cNvPr id="138" name="円/楕円 137"/>
        <xdr:cNvSpPr/>
      </xdr:nvSpPr>
      <xdr:spPr bwMode="auto">
        <a:xfrm>
          <a:off x="4254500" y="6694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195749</xdr:rowOff>
    </xdr:from>
    <xdr:ext cx="762000" cy="259045"/>
    <xdr:sp macro="" textlink="">
      <xdr:nvSpPr>
        <xdr:cNvPr id="139" name="テキスト ボックス 138"/>
        <xdr:cNvSpPr txBox="1"/>
      </xdr:nvSpPr>
      <xdr:spPr>
        <a:xfrm>
          <a:off x="3924300" y="646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36,512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201309</xdr:rowOff>
    </xdr:from>
    <xdr:to>
      <xdr:col>3</xdr:col>
      <xdr:colOff>257175</xdr:colOff>
      <xdr:row>35</xdr:row>
      <xdr:rowOff>302909</xdr:rowOff>
    </xdr:to>
    <xdr:sp macro="" textlink="">
      <xdr:nvSpPr>
        <xdr:cNvPr id="140" name="円/楕円 139"/>
        <xdr:cNvSpPr/>
      </xdr:nvSpPr>
      <xdr:spPr bwMode="auto">
        <a:xfrm>
          <a:off x="3556000" y="6811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313086</xdr:rowOff>
    </xdr:from>
    <xdr:ext cx="762000" cy="259045"/>
    <xdr:sp macro="" textlink="">
      <xdr:nvSpPr>
        <xdr:cNvPr id="141" name="テキスト ボックス 140"/>
        <xdr:cNvSpPr txBox="1"/>
      </xdr:nvSpPr>
      <xdr:spPr>
        <a:xfrm>
          <a:off x="3225800" y="6580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32,919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277107</xdr:rowOff>
    </xdr:from>
    <xdr:to>
      <xdr:col>2</xdr:col>
      <xdr:colOff>692150</xdr:colOff>
      <xdr:row>36</xdr:row>
      <xdr:rowOff>35807</xdr:rowOff>
    </xdr:to>
    <xdr:sp macro="" textlink="">
      <xdr:nvSpPr>
        <xdr:cNvPr id="142" name="円/楕円 141"/>
        <xdr:cNvSpPr/>
      </xdr:nvSpPr>
      <xdr:spPr bwMode="auto">
        <a:xfrm>
          <a:off x="2857500" y="6887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45984</xdr:rowOff>
    </xdr:from>
    <xdr:ext cx="762000" cy="259045"/>
    <xdr:sp macro="" textlink="">
      <xdr:nvSpPr>
        <xdr:cNvPr id="143" name="テキスト ボックス 142"/>
        <xdr:cNvSpPr txBox="1"/>
      </xdr:nvSpPr>
      <xdr:spPr>
        <a:xfrm>
          <a:off x="2527300" y="665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青森県六ケ所村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10,553
10,467
252.68
16,220,551
15,994,710
189,872
8,226,720
5,250,088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58,710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138600</xdr:rowOff>
    </xdr:from>
    <xdr:to>
      <xdr:col>6</xdr:col>
      <xdr:colOff>510540</xdr:colOff>
      <xdr:row>38</xdr:row>
      <xdr:rowOff>117112</xdr:rowOff>
    </xdr:to>
    <xdr:cxnSp macro="">
      <xdr:nvCxnSpPr>
        <xdr:cNvPr id="58" name="直線コネクタ 57"/>
        <xdr:cNvCxnSpPr/>
      </xdr:nvCxnSpPr>
      <xdr:spPr>
        <a:xfrm flipV="1">
          <a:off x="4633595" y="5110650"/>
          <a:ext cx="1270" cy="15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120939</xdr:rowOff>
    </xdr:from>
    <xdr:ext cx="534377" cy="259045"/>
    <xdr:sp macro="" textlink="">
      <xdr:nvSpPr>
        <xdr:cNvPr id="59" name="人件費最小値テキスト"/>
        <xdr:cNvSpPr txBox="1"/>
      </xdr:nvSpPr>
      <xdr:spPr>
        <a:xfrm>
          <a:off x="4686300" y="663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44,075</a:t>
          </a:r>
          <a:endParaRPr kumimoji="1" lang="ja-JP" altLang="en-US" sz="1000" b="1">
            <a:latin typeface="ＭＳ Ｐゴシック"/>
          </a:endParaRPr>
        </a:p>
      </xdr:txBody>
    </xdr:sp>
    <xdr:clientData/>
  </xdr:oneCellAnchor>
  <xdr:twoCellAnchor>
    <xdr:from>
      <xdr:col>6</xdr:col>
      <xdr:colOff>422275</xdr:colOff>
      <xdr:row>38</xdr:row>
      <xdr:rowOff>117112</xdr:rowOff>
    </xdr:from>
    <xdr:to>
      <xdr:col>6</xdr:col>
      <xdr:colOff>600075</xdr:colOff>
      <xdr:row>38</xdr:row>
      <xdr:rowOff>117112</xdr:rowOff>
    </xdr:to>
    <xdr:cxnSp macro="">
      <xdr:nvCxnSpPr>
        <xdr:cNvPr id="60" name="直線コネクタ 59"/>
        <xdr:cNvCxnSpPr/>
      </xdr:nvCxnSpPr>
      <xdr:spPr>
        <a:xfrm>
          <a:off x="4546600" y="663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85277</xdr:rowOff>
    </xdr:from>
    <xdr:ext cx="599010" cy="259045"/>
    <xdr:sp macro="" textlink="">
      <xdr:nvSpPr>
        <xdr:cNvPr id="61" name="人件費最大値テキスト"/>
        <xdr:cNvSpPr txBox="1"/>
      </xdr:nvSpPr>
      <xdr:spPr>
        <a:xfrm>
          <a:off x="4686300" y="488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183,851</a:t>
          </a:r>
          <a:endParaRPr kumimoji="1" lang="ja-JP" altLang="en-US" sz="1000" b="1">
            <a:latin typeface="ＭＳ Ｐゴシック"/>
          </a:endParaRPr>
        </a:p>
      </xdr:txBody>
    </xdr:sp>
    <xdr:clientData/>
  </xdr:oneCellAnchor>
  <xdr:twoCellAnchor>
    <xdr:from>
      <xdr:col>6</xdr:col>
      <xdr:colOff>422275</xdr:colOff>
      <xdr:row>29</xdr:row>
      <xdr:rowOff>138600</xdr:rowOff>
    </xdr:from>
    <xdr:to>
      <xdr:col>6</xdr:col>
      <xdr:colOff>600075</xdr:colOff>
      <xdr:row>29</xdr:row>
      <xdr:rowOff>138600</xdr:rowOff>
    </xdr:to>
    <xdr:cxnSp macro="">
      <xdr:nvCxnSpPr>
        <xdr:cNvPr id="62" name="直線コネクタ 61"/>
        <xdr:cNvCxnSpPr/>
      </xdr:nvCxnSpPr>
      <xdr:spPr>
        <a:xfrm>
          <a:off x="4546600" y="511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95134</xdr:rowOff>
    </xdr:from>
    <xdr:to>
      <xdr:col>6</xdr:col>
      <xdr:colOff>511175</xdr:colOff>
      <xdr:row>30</xdr:row>
      <xdr:rowOff>115272</xdr:rowOff>
    </xdr:to>
    <xdr:cxnSp macro="">
      <xdr:nvCxnSpPr>
        <xdr:cNvPr id="63" name="直線コネクタ 62"/>
        <xdr:cNvCxnSpPr/>
      </xdr:nvCxnSpPr>
      <xdr:spPr>
        <a:xfrm flipV="1">
          <a:off x="3797300" y="5238634"/>
          <a:ext cx="838200" cy="2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111958</xdr:rowOff>
    </xdr:from>
    <xdr:ext cx="534377" cy="259045"/>
    <xdr:sp macro="" textlink="">
      <xdr:nvSpPr>
        <xdr:cNvPr id="64" name="人件費平均値テキスト"/>
        <xdr:cNvSpPr txBox="1"/>
      </xdr:nvSpPr>
      <xdr:spPr>
        <a:xfrm>
          <a:off x="4686300" y="6112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85,150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133531</xdr:rowOff>
    </xdr:from>
    <xdr:to>
      <xdr:col>6</xdr:col>
      <xdr:colOff>561975</xdr:colOff>
      <xdr:row>36</xdr:row>
      <xdr:rowOff>63681</xdr:rowOff>
    </xdr:to>
    <xdr:sp macro="" textlink="">
      <xdr:nvSpPr>
        <xdr:cNvPr id="65" name="フローチャート : 判断 64"/>
        <xdr:cNvSpPr/>
      </xdr:nvSpPr>
      <xdr:spPr>
        <a:xfrm>
          <a:off x="4584700" y="613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115272</xdr:rowOff>
    </xdr:from>
    <xdr:to>
      <xdr:col>5</xdr:col>
      <xdr:colOff>358775</xdr:colOff>
      <xdr:row>31</xdr:row>
      <xdr:rowOff>17682</xdr:rowOff>
    </xdr:to>
    <xdr:cxnSp macro="">
      <xdr:nvCxnSpPr>
        <xdr:cNvPr id="66" name="直線コネクタ 65"/>
        <xdr:cNvCxnSpPr/>
      </xdr:nvCxnSpPr>
      <xdr:spPr>
        <a:xfrm flipV="1">
          <a:off x="2908300" y="5258772"/>
          <a:ext cx="889000" cy="7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146714</xdr:rowOff>
    </xdr:from>
    <xdr:to>
      <xdr:col>5</xdr:col>
      <xdr:colOff>409575</xdr:colOff>
      <xdr:row>36</xdr:row>
      <xdr:rowOff>76864</xdr:rowOff>
    </xdr:to>
    <xdr:sp macro="" textlink="">
      <xdr:nvSpPr>
        <xdr:cNvPr id="67" name="フローチャート : 判断 66"/>
        <xdr:cNvSpPr/>
      </xdr:nvSpPr>
      <xdr:spPr>
        <a:xfrm>
          <a:off x="37465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67991</xdr:rowOff>
    </xdr:from>
    <xdr:ext cx="534377" cy="259045"/>
    <xdr:sp macro="" textlink="">
      <xdr:nvSpPr>
        <xdr:cNvPr id="68" name="テキスト ボックス 67"/>
        <xdr:cNvSpPr txBox="1"/>
      </xdr:nvSpPr>
      <xdr:spPr>
        <a:xfrm>
          <a:off x="3530111" y="624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17682</xdr:rowOff>
    </xdr:from>
    <xdr:to>
      <xdr:col>4</xdr:col>
      <xdr:colOff>155575</xdr:colOff>
      <xdr:row>31</xdr:row>
      <xdr:rowOff>122479</xdr:rowOff>
    </xdr:to>
    <xdr:cxnSp macro="">
      <xdr:nvCxnSpPr>
        <xdr:cNvPr id="69" name="直線コネクタ 68"/>
        <xdr:cNvCxnSpPr/>
      </xdr:nvCxnSpPr>
      <xdr:spPr>
        <a:xfrm flipV="1">
          <a:off x="2019300" y="5332632"/>
          <a:ext cx="889000" cy="10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121808</xdr:rowOff>
    </xdr:from>
    <xdr:to>
      <xdr:col>4</xdr:col>
      <xdr:colOff>206375</xdr:colOff>
      <xdr:row>36</xdr:row>
      <xdr:rowOff>51958</xdr:rowOff>
    </xdr:to>
    <xdr:sp macro="" textlink="">
      <xdr:nvSpPr>
        <xdr:cNvPr id="70" name="フローチャート : 判断 69"/>
        <xdr:cNvSpPr/>
      </xdr:nvSpPr>
      <xdr:spPr>
        <a:xfrm>
          <a:off x="2857500" y="612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43085</xdr:rowOff>
    </xdr:from>
    <xdr:ext cx="534377" cy="259045"/>
    <xdr:sp macro="" textlink="">
      <xdr:nvSpPr>
        <xdr:cNvPr id="71" name="テキスト ボックス 70"/>
        <xdr:cNvSpPr txBox="1"/>
      </xdr:nvSpPr>
      <xdr:spPr>
        <a:xfrm>
          <a:off x="2641111" y="621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86,227</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94448</xdr:rowOff>
    </xdr:from>
    <xdr:to>
      <xdr:col>2</xdr:col>
      <xdr:colOff>638175</xdr:colOff>
      <xdr:row>31</xdr:row>
      <xdr:rowOff>122479</xdr:rowOff>
    </xdr:to>
    <xdr:cxnSp macro="">
      <xdr:nvCxnSpPr>
        <xdr:cNvPr id="72" name="直線コネクタ 71"/>
        <xdr:cNvCxnSpPr/>
      </xdr:nvCxnSpPr>
      <xdr:spPr>
        <a:xfrm>
          <a:off x="1130300" y="5409398"/>
          <a:ext cx="889000" cy="2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14562</xdr:rowOff>
    </xdr:from>
    <xdr:to>
      <xdr:col>3</xdr:col>
      <xdr:colOff>3175</xdr:colOff>
      <xdr:row>36</xdr:row>
      <xdr:rowOff>116162</xdr:rowOff>
    </xdr:to>
    <xdr:sp macro="" textlink="">
      <xdr:nvSpPr>
        <xdr:cNvPr id="73" name="フローチャート : 判断 72"/>
        <xdr:cNvSpPr/>
      </xdr:nvSpPr>
      <xdr:spPr>
        <a:xfrm>
          <a:off x="1968500" y="618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107289</xdr:rowOff>
    </xdr:from>
    <xdr:ext cx="534377" cy="259045"/>
    <xdr:sp macro="" textlink="">
      <xdr:nvSpPr>
        <xdr:cNvPr id="74" name="テキスト ボックス 73"/>
        <xdr:cNvSpPr txBox="1"/>
      </xdr:nvSpPr>
      <xdr:spPr>
        <a:xfrm>
          <a:off x="1752111" y="627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80,329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7573</xdr:rowOff>
    </xdr:from>
    <xdr:to>
      <xdr:col>1</xdr:col>
      <xdr:colOff>485775</xdr:colOff>
      <xdr:row>36</xdr:row>
      <xdr:rowOff>109173</xdr:rowOff>
    </xdr:to>
    <xdr:sp macro="" textlink="">
      <xdr:nvSpPr>
        <xdr:cNvPr id="75" name="フローチャート : 判断 74"/>
        <xdr:cNvSpPr/>
      </xdr:nvSpPr>
      <xdr:spPr>
        <a:xfrm>
          <a:off x="1079500" y="617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100300</xdr:rowOff>
    </xdr:from>
    <xdr:ext cx="534377" cy="259045"/>
    <xdr:sp macro="" textlink="">
      <xdr:nvSpPr>
        <xdr:cNvPr id="76" name="テキスト ボックス 75"/>
        <xdr:cNvSpPr txBox="1"/>
      </xdr:nvSpPr>
      <xdr:spPr>
        <a:xfrm>
          <a:off x="863111" y="627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80,971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30</xdr:row>
      <xdr:rowOff>44334</xdr:rowOff>
    </xdr:from>
    <xdr:to>
      <xdr:col>6</xdr:col>
      <xdr:colOff>561975</xdr:colOff>
      <xdr:row>30</xdr:row>
      <xdr:rowOff>145934</xdr:rowOff>
    </xdr:to>
    <xdr:sp macro="" textlink="">
      <xdr:nvSpPr>
        <xdr:cNvPr id="82" name="円/楕円 81"/>
        <xdr:cNvSpPr/>
      </xdr:nvSpPr>
      <xdr:spPr>
        <a:xfrm>
          <a:off x="4584700" y="518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29</xdr:row>
      <xdr:rowOff>67211</xdr:rowOff>
    </xdr:from>
    <xdr:ext cx="599010" cy="259045"/>
    <xdr:sp macro="" textlink="">
      <xdr:nvSpPr>
        <xdr:cNvPr id="83" name="人件費該当値テキスト"/>
        <xdr:cNvSpPr txBox="1"/>
      </xdr:nvSpPr>
      <xdr:spPr>
        <a:xfrm>
          <a:off x="4686300" y="5039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172,094</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64472</xdr:rowOff>
    </xdr:from>
    <xdr:to>
      <xdr:col>5</xdr:col>
      <xdr:colOff>409575</xdr:colOff>
      <xdr:row>30</xdr:row>
      <xdr:rowOff>166072</xdr:rowOff>
    </xdr:to>
    <xdr:sp macro="" textlink="">
      <xdr:nvSpPr>
        <xdr:cNvPr id="84" name="円/楕円 83"/>
        <xdr:cNvSpPr/>
      </xdr:nvSpPr>
      <xdr:spPr>
        <a:xfrm>
          <a:off x="3746500" y="52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29</xdr:row>
      <xdr:rowOff>11149</xdr:rowOff>
    </xdr:from>
    <xdr:ext cx="599010" cy="259045"/>
    <xdr:sp macro="" textlink="">
      <xdr:nvSpPr>
        <xdr:cNvPr id="85" name="テキスト ボックス 84"/>
        <xdr:cNvSpPr txBox="1"/>
      </xdr:nvSpPr>
      <xdr:spPr>
        <a:xfrm>
          <a:off x="3497794" y="498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170,244</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138332</xdr:rowOff>
    </xdr:from>
    <xdr:to>
      <xdr:col>4</xdr:col>
      <xdr:colOff>206375</xdr:colOff>
      <xdr:row>31</xdr:row>
      <xdr:rowOff>68482</xdr:rowOff>
    </xdr:to>
    <xdr:sp macro="" textlink="">
      <xdr:nvSpPr>
        <xdr:cNvPr id="86" name="円/楕円 85"/>
        <xdr:cNvSpPr/>
      </xdr:nvSpPr>
      <xdr:spPr>
        <a:xfrm>
          <a:off x="2857500" y="528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29</xdr:row>
      <xdr:rowOff>85009</xdr:rowOff>
    </xdr:from>
    <xdr:ext cx="599010" cy="259045"/>
    <xdr:sp macro="" textlink="">
      <xdr:nvSpPr>
        <xdr:cNvPr id="87" name="テキスト ボックス 86"/>
        <xdr:cNvSpPr txBox="1"/>
      </xdr:nvSpPr>
      <xdr:spPr>
        <a:xfrm>
          <a:off x="2608794" y="505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163,459</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71679</xdr:rowOff>
    </xdr:from>
    <xdr:to>
      <xdr:col>3</xdr:col>
      <xdr:colOff>3175</xdr:colOff>
      <xdr:row>32</xdr:row>
      <xdr:rowOff>1829</xdr:rowOff>
    </xdr:to>
    <xdr:sp macro="" textlink="">
      <xdr:nvSpPr>
        <xdr:cNvPr id="88" name="円/楕円 87"/>
        <xdr:cNvSpPr/>
      </xdr:nvSpPr>
      <xdr:spPr>
        <a:xfrm>
          <a:off x="1968500" y="538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18356</xdr:rowOff>
    </xdr:from>
    <xdr:ext cx="599010" cy="259045"/>
    <xdr:sp macro="" textlink="">
      <xdr:nvSpPr>
        <xdr:cNvPr id="89" name="テキスト ボックス 88"/>
        <xdr:cNvSpPr txBox="1"/>
      </xdr:nvSpPr>
      <xdr:spPr>
        <a:xfrm>
          <a:off x="1719794" y="5161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153,832</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43648</xdr:rowOff>
    </xdr:from>
    <xdr:to>
      <xdr:col>1</xdr:col>
      <xdr:colOff>485775</xdr:colOff>
      <xdr:row>31</xdr:row>
      <xdr:rowOff>145248</xdr:rowOff>
    </xdr:to>
    <xdr:sp macro="" textlink="">
      <xdr:nvSpPr>
        <xdr:cNvPr id="90" name="円/楕円 89"/>
        <xdr:cNvSpPr/>
      </xdr:nvSpPr>
      <xdr:spPr>
        <a:xfrm>
          <a:off x="1079500" y="535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161775</xdr:rowOff>
    </xdr:from>
    <xdr:ext cx="599010" cy="259045"/>
    <xdr:sp macro="" textlink="">
      <xdr:nvSpPr>
        <xdr:cNvPr id="91" name="テキスト ボックス 90"/>
        <xdr:cNvSpPr txBox="1"/>
      </xdr:nvSpPr>
      <xdr:spPr>
        <a:xfrm>
          <a:off x="830794" y="5133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156,407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13993</xdr:rowOff>
    </xdr:from>
    <xdr:to>
      <xdr:col>6</xdr:col>
      <xdr:colOff>510540</xdr:colOff>
      <xdr:row>59</xdr:row>
      <xdr:rowOff>112740</xdr:rowOff>
    </xdr:to>
    <xdr:cxnSp macro="">
      <xdr:nvCxnSpPr>
        <xdr:cNvPr id="116" name="直線コネクタ 115"/>
        <xdr:cNvCxnSpPr/>
      </xdr:nvCxnSpPr>
      <xdr:spPr>
        <a:xfrm flipV="1">
          <a:off x="4633595" y="8757943"/>
          <a:ext cx="1270" cy="1470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116567</xdr:rowOff>
    </xdr:from>
    <xdr:ext cx="534377" cy="259045"/>
    <xdr:sp macro="" textlink="">
      <xdr:nvSpPr>
        <xdr:cNvPr id="117" name="物件費最小値テキスト"/>
        <xdr:cNvSpPr txBox="1"/>
      </xdr:nvSpPr>
      <xdr:spPr>
        <a:xfrm>
          <a:off x="4686300" y="102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41,038</a:t>
          </a:r>
          <a:endParaRPr kumimoji="1" lang="ja-JP" altLang="en-US" sz="1000" b="1">
            <a:latin typeface="ＭＳ Ｐゴシック"/>
          </a:endParaRPr>
        </a:p>
      </xdr:txBody>
    </xdr:sp>
    <xdr:clientData/>
  </xdr:oneCellAnchor>
  <xdr:twoCellAnchor>
    <xdr:from>
      <xdr:col>6</xdr:col>
      <xdr:colOff>422275</xdr:colOff>
      <xdr:row>59</xdr:row>
      <xdr:rowOff>112740</xdr:rowOff>
    </xdr:from>
    <xdr:to>
      <xdr:col>6</xdr:col>
      <xdr:colOff>600075</xdr:colOff>
      <xdr:row>59</xdr:row>
      <xdr:rowOff>112740</xdr:rowOff>
    </xdr:to>
    <xdr:cxnSp macro="">
      <xdr:nvCxnSpPr>
        <xdr:cNvPr id="118" name="直線コネクタ 117"/>
        <xdr:cNvCxnSpPr/>
      </xdr:nvCxnSpPr>
      <xdr:spPr>
        <a:xfrm>
          <a:off x="4546600" y="1022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132120</xdr:rowOff>
    </xdr:from>
    <xdr:ext cx="599010" cy="259045"/>
    <xdr:sp macro="" textlink="">
      <xdr:nvSpPr>
        <xdr:cNvPr id="119" name="物件費最大値テキスト"/>
        <xdr:cNvSpPr txBox="1"/>
      </xdr:nvSpPr>
      <xdr:spPr>
        <a:xfrm>
          <a:off x="4686300" y="853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233,997</a:t>
          </a:r>
          <a:endParaRPr kumimoji="1" lang="ja-JP" altLang="en-US" sz="1000" b="1">
            <a:latin typeface="ＭＳ Ｐゴシック"/>
          </a:endParaRPr>
        </a:p>
      </xdr:txBody>
    </xdr:sp>
    <xdr:clientData/>
  </xdr:oneCellAnchor>
  <xdr:twoCellAnchor>
    <xdr:from>
      <xdr:col>6</xdr:col>
      <xdr:colOff>422275</xdr:colOff>
      <xdr:row>51</xdr:row>
      <xdr:rowOff>13993</xdr:rowOff>
    </xdr:from>
    <xdr:to>
      <xdr:col>6</xdr:col>
      <xdr:colOff>600075</xdr:colOff>
      <xdr:row>51</xdr:row>
      <xdr:rowOff>13993</xdr:rowOff>
    </xdr:to>
    <xdr:cxnSp macro="">
      <xdr:nvCxnSpPr>
        <xdr:cNvPr id="120" name="直線コネクタ 119"/>
        <xdr:cNvCxnSpPr/>
      </xdr:nvCxnSpPr>
      <xdr:spPr>
        <a:xfrm>
          <a:off x="4546600" y="8757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145308</xdr:rowOff>
    </xdr:from>
    <xdr:to>
      <xdr:col>6</xdr:col>
      <xdr:colOff>511175</xdr:colOff>
      <xdr:row>51</xdr:row>
      <xdr:rowOff>128575</xdr:rowOff>
    </xdr:to>
    <xdr:cxnSp macro="">
      <xdr:nvCxnSpPr>
        <xdr:cNvPr id="121" name="直線コネクタ 120"/>
        <xdr:cNvCxnSpPr/>
      </xdr:nvCxnSpPr>
      <xdr:spPr>
        <a:xfrm>
          <a:off x="3797300" y="8717808"/>
          <a:ext cx="838200" cy="15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29730</xdr:rowOff>
    </xdr:from>
    <xdr:ext cx="534377" cy="259045"/>
    <xdr:sp macro="" textlink="">
      <xdr:nvSpPr>
        <xdr:cNvPr id="122" name="物件費平均値テキスト"/>
        <xdr:cNvSpPr txBox="1"/>
      </xdr:nvSpPr>
      <xdr:spPr>
        <a:xfrm>
          <a:off x="4686300" y="9802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87,434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51303</xdr:rowOff>
    </xdr:from>
    <xdr:to>
      <xdr:col>6</xdr:col>
      <xdr:colOff>561975</xdr:colOff>
      <xdr:row>57</xdr:row>
      <xdr:rowOff>152903</xdr:rowOff>
    </xdr:to>
    <xdr:sp macro="" textlink="">
      <xdr:nvSpPr>
        <xdr:cNvPr id="123" name="フローチャート : 判断 122"/>
        <xdr:cNvSpPr/>
      </xdr:nvSpPr>
      <xdr:spPr>
        <a:xfrm>
          <a:off x="45847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50</xdr:row>
      <xdr:rowOff>145308</xdr:rowOff>
    </xdr:from>
    <xdr:to>
      <xdr:col>5</xdr:col>
      <xdr:colOff>358775</xdr:colOff>
      <xdr:row>52</xdr:row>
      <xdr:rowOff>95931</xdr:rowOff>
    </xdr:to>
    <xdr:cxnSp macro="">
      <xdr:nvCxnSpPr>
        <xdr:cNvPr id="124" name="直線コネクタ 123"/>
        <xdr:cNvCxnSpPr/>
      </xdr:nvCxnSpPr>
      <xdr:spPr>
        <a:xfrm flipV="1">
          <a:off x="2908300" y="8717808"/>
          <a:ext cx="889000" cy="29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15732</xdr:rowOff>
    </xdr:from>
    <xdr:to>
      <xdr:col>5</xdr:col>
      <xdr:colOff>409575</xdr:colOff>
      <xdr:row>57</xdr:row>
      <xdr:rowOff>117332</xdr:rowOff>
    </xdr:to>
    <xdr:sp macro="" textlink="">
      <xdr:nvSpPr>
        <xdr:cNvPr id="125" name="フローチャート : 判断 124"/>
        <xdr:cNvSpPr/>
      </xdr:nvSpPr>
      <xdr:spPr>
        <a:xfrm>
          <a:off x="3746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108459</xdr:rowOff>
    </xdr:from>
    <xdr:ext cx="534377" cy="259045"/>
    <xdr:sp macro="" textlink="">
      <xdr:nvSpPr>
        <xdr:cNvPr id="126" name="テキスト ボックス 125"/>
        <xdr:cNvSpPr txBox="1"/>
      </xdr:nvSpPr>
      <xdr:spPr>
        <a:xfrm>
          <a:off x="3530111" y="988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95931</xdr:rowOff>
    </xdr:from>
    <xdr:to>
      <xdr:col>4</xdr:col>
      <xdr:colOff>155575</xdr:colOff>
      <xdr:row>53</xdr:row>
      <xdr:rowOff>130243</xdr:rowOff>
    </xdr:to>
    <xdr:cxnSp macro="">
      <xdr:nvCxnSpPr>
        <xdr:cNvPr id="127" name="直線コネクタ 126"/>
        <xdr:cNvCxnSpPr/>
      </xdr:nvCxnSpPr>
      <xdr:spPr>
        <a:xfrm flipV="1">
          <a:off x="2019300" y="9011331"/>
          <a:ext cx="889000" cy="20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135496</xdr:rowOff>
    </xdr:from>
    <xdr:to>
      <xdr:col>4</xdr:col>
      <xdr:colOff>206375</xdr:colOff>
      <xdr:row>57</xdr:row>
      <xdr:rowOff>65646</xdr:rowOff>
    </xdr:to>
    <xdr:sp macro="" textlink="">
      <xdr:nvSpPr>
        <xdr:cNvPr id="128" name="フローチャート : 判断 127"/>
        <xdr:cNvSpPr/>
      </xdr:nvSpPr>
      <xdr:spPr>
        <a:xfrm>
          <a:off x="2857500" y="973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56773</xdr:rowOff>
    </xdr:from>
    <xdr:ext cx="534377" cy="259045"/>
    <xdr:sp macro="" textlink="">
      <xdr:nvSpPr>
        <xdr:cNvPr id="129" name="テキスト ボックス 128"/>
        <xdr:cNvSpPr txBox="1"/>
      </xdr:nvSpPr>
      <xdr:spPr>
        <a:xfrm>
          <a:off x="2641111" y="982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98,885</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88379</xdr:rowOff>
    </xdr:from>
    <xdr:to>
      <xdr:col>2</xdr:col>
      <xdr:colOff>638175</xdr:colOff>
      <xdr:row>53</xdr:row>
      <xdr:rowOff>130243</xdr:rowOff>
    </xdr:to>
    <xdr:cxnSp macro="">
      <xdr:nvCxnSpPr>
        <xdr:cNvPr id="130" name="直線コネクタ 129"/>
        <xdr:cNvCxnSpPr/>
      </xdr:nvCxnSpPr>
      <xdr:spPr>
        <a:xfrm>
          <a:off x="1130300" y="9175229"/>
          <a:ext cx="889000" cy="4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131328</xdr:rowOff>
    </xdr:from>
    <xdr:to>
      <xdr:col>3</xdr:col>
      <xdr:colOff>3175</xdr:colOff>
      <xdr:row>58</xdr:row>
      <xdr:rowOff>61478</xdr:rowOff>
    </xdr:to>
    <xdr:sp macro="" textlink="">
      <xdr:nvSpPr>
        <xdr:cNvPr id="131" name="フローチャート : 判断 130"/>
        <xdr:cNvSpPr/>
      </xdr:nvSpPr>
      <xdr:spPr>
        <a:xfrm>
          <a:off x="1968500" y="99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52605</xdr:rowOff>
    </xdr:from>
    <xdr:ext cx="534377" cy="259045"/>
    <xdr:sp macro="" textlink="">
      <xdr:nvSpPr>
        <xdr:cNvPr id="132" name="テキスト ボックス 131"/>
        <xdr:cNvSpPr txBox="1"/>
      </xdr:nvSpPr>
      <xdr:spPr>
        <a:xfrm>
          <a:off x="1752111" y="999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76,932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5789</xdr:rowOff>
    </xdr:from>
    <xdr:to>
      <xdr:col>1</xdr:col>
      <xdr:colOff>485775</xdr:colOff>
      <xdr:row>58</xdr:row>
      <xdr:rowOff>107389</xdr:rowOff>
    </xdr:to>
    <xdr:sp macro="" textlink="">
      <xdr:nvSpPr>
        <xdr:cNvPr id="133" name="フローチャート : 判断 132"/>
        <xdr:cNvSpPr/>
      </xdr:nvSpPr>
      <xdr:spPr>
        <a:xfrm>
          <a:off x="1079500" y="994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98516</xdr:rowOff>
    </xdr:from>
    <xdr:ext cx="534377" cy="259045"/>
    <xdr:sp macro="" textlink="">
      <xdr:nvSpPr>
        <xdr:cNvPr id="134" name="テキスト ボックス 133"/>
        <xdr:cNvSpPr txBox="1"/>
      </xdr:nvSpPr>
      <xdr:spPr>
        <a:xfrm>
          <a:off x="863111" y="1004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70,907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51</xdr:row>
      <xdr:rowOff>77775</xdr:rowOff>
    </xdr:from>
    <xdr:to>
      <xdr:col>6</xdr:col>
      <xdr:colOff>561975</xdr:colOff>
      <xdr:row>52</xdr:row>
      <xdr:rowOff>7925</xdr:rowOff>
    </xdr:to>
    <xdr:sp macro="" textlink="">
      <xdr:nvSpPr>
        <xdr:cNvPr id="140" name="円/楕円 139"/>
        <xdr:cNvSpPr/>
      </xdr:nvSpPr>
      <xdr:spPr>
        <a:xfrm>
          <a:off x="4584700" y="882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164152</xdr:rowOff>
    </xdr:from>
    <xdr:ext cx="599010" cy="259045"/>
    <xdr:sp macro="" textlink="">
      <xdr:nvSpPr>
        <xdr:cNvPr id="141" name="物件費該当値テキスト"/>
        <xdr:cNvSpPr txBox="1"/>
      </xdr:nvSpPr>
      <xdr:spPr>
        <a:xfrm>
          <a:off x="4686300" y="873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218,960</a:t>
          </a:r>
          <a:endParaRPr kumimoji="1" lang="ja-JP" altLang="en-US" sz="1000" b="1">
            <a:solidFill>
              <a:srgbClr val="FF0000"/>
            </a:solidFill>
            <a:latin typeface="ＭＳ Ｐゴシック"/>
          </a:endParaRPr>
        </a:p>
      </xdr:txBody>
    </xdr:sp>
    <xdr:clientData/>
  </xdr:oneCellAnchor>
  <xdr:twoCellAnchor>
    <xdr:from>
      <xdr:col>5</xdr:col>
      <xdr:colOff>307975</xdr:colOff>
      <xdr:row>50</xdr:row>
      <xdr:rowOff>94508</xdr:rowOff>
    </xdr:from>
    <xdr:to>
      <xdr:col>5</xdr:col>
      <xdr:colOff>409575</xdr:colOff>
      <xdr:row>51</xdr:row>
      <xdr:rowOff>24658</xdr:rowOff>
    </xdr:to>
    <xdr:sp macro="" textlink="">
      <xdr:nvSpPr>
        <xdr:cNvPr id="142" name="円/楕円 141"/>
        <xdr:cNvSpPr/>
      </xdr:nvSpPr>
      <xdr:spPr>
        <a:xfrm>
          <a:off x="3746500" y="866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49</xdr:row>
      <xdr:rowOff>41185</xdr:rowOff>
    </xdr:from>
    <xdr:ext cx="599010" cy="259045"/>
    <xdr:sp macro="" textlink="">
      <xdr:nvSpPr>
        <xdr:cNvPr id="143" name="テキスト ボックス 142"/>
        <xdr:cNvSpPr txBox="1"/>
      </xdr:nvSpPr>
      <xdr:spPr>
        <a:xfrm>
          <a:off x="3497794" y="844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239,264</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45131</xdr:rowOff>
    </xdr:from>
    <xdr:to>
      <xdr:col>4</xdr:col>
      <xdr:colOff>206375</xdr:colOff>
      <xdr:row>52</xdr:row>
      <xdr:rowOff>146731</xdr:rowOff>
    </xdr:to>
    <xdr:sp macro="" textlink="">
      <xdr:nvSpPr>
        <xdr:cNvPr id="144" name="円/楕円 143"/>
        <xdr:cNvSpPr/>
      </xdr:nvSpPr>
      <xdr:spPr>
        <a:xfrm>
          <a:off x="2857500" y="896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50</xdr:row>
      <xdr:rowOff>163258</xdr:rowOff>
    </xdr:from>
    <xdr:ext cx="599010" cy="259045"/>
    <xdr:sp macro="" textlink="">
      <xdr:nvSpPr>
        <xdr:cNvPr id="145" name="テキスト ボックス 144"/>
        <xdr:cNvSpPr txBox="1"/>
      </xdr:nvSpPr>
      <xdr:spPr>
        <a:xfrm>
          <a:off x="2608794" y="8735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200,744</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79443</xdr:rowOff>
    </xdr:from>
    <xdr:to>
      <xdr:col>3</xdr:col>
      <xdr:colOff>3175</xdr:colOff>
      <xdr:row>54</xdr:row>
      <xdr:rowOff>9593</xdr:rowOff>
    </xdr:to>
    <xdr:sp macro="" textlink="">
      <xdr:nvSpPr>
        <xdr:cNvPr id="146" name="円/楕円 145"/>
        <xdr:cNvSpPr/>
      </xdr:nvSpPr>
      <xdr:spPr>
        <a:xfrm>
          <a:off x="1968500" y="916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26120</xdr:rowOff>
    </xdr:from>
    <xdr:ext cx="599010" cy="259045"/>
    <xdr:sp macro="" textlink="">
      <xdr:nvSpPr>
        <xdr:cNvPr id="147" name="テキスト ボックス 146"/>
        <xdr:cNvSpPr txBox="1"/>
      </xdr:nvSpPr>
      <xdr:spPr>
        <a:xfrm>
          <a:off x="1719794" y="894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173,741</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37579</xdr:rowOff>
    </xdr:from>
    <xdr:to>
      <xdr:col>1</xdr:col>
      <xdr:colOff>485775</xdr:colOff>
      <xdr:row>53</xdr:row>
      <xdr:rowOff>139179</xdr:rowOff>
    </xdr:to>
    <xdr:sp macro="" textlink="">
      <xdr:nvSpPr>
        <xdr:cNvPr id="148" name="円/楕円 147"/>
        <xdr:cNvSpPr/>
      </xdr:nvSpPr>
      <xdr:spPr>
        <a:xfrm>
          <a:off x="1079500" y="912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51</xdr:row>
      <xdr:rowOff>155706</xdr:rowOff>
    </xdr:from>
    <xdr:ext cx="599010" cy="259045"/>
    <xdr:sp macro="" textlink="">
      <xdr:nvSpPr>
        <xdr:cNvPr id="149" name="テキスト ボックス 148"/>
        <xdr:cNvSpPr txBox="1"/>
      </xdr:nvSpPr>
      <xdr:spPr>
        <a:xfrm>
          <a:off x="830794" y="8899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179,235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21651</xdr:rowOff>
    </xdr:from>
    <xdr:to>
      <xdr:col>6</xdr:col>
      <xdr:colOff>510540</xdr:colOff>
      <xdr:row>78</xdr:row>
      <xdr:rowOff>123196</xdr:rowOff>
    </xdr:to>
    <xdr:cxnSp macro="">
      <xdr:nvCxnSpPr>
        <xdr:cNvPr id="171" name="直線コネクタ 170"/>
        <xdr:cNvCxnSpPr/>
      </xdr:nvCxnSpPr>
      <xdr:spPr>
        <a:xfrm flipV="1">
          <a:off x="4633595" y="12194601"/>
          <a:ext cx="1270" cy="1301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127023</xdr:rowOff>
    </xdr:from>
    <xdr:ext cx="378565" cy="259045"/>
    <xdr:sp macro="" textlink="">
      <xdr:nvSpPr>
        <xdr:cNvPr id="172" name="維持補修費最小値テキスト"/>
        <xdr:cNvSpPr txBox="1"/>
      </xdr:nvSpPr>
      <xdr:spPr>
        <a:xfrm>
          <a:off x="4686300" y="1350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a:t>
          </a:r>
          <a:endParaRPr kumimoji="1" lang="ja-JP" altLang="en-US" sz="1000" b="1">
            <a:latin typeface="ＭＳ Ｐゴシック"/>
          </a:endParaRPr>
        </a:p>
      </xdr:txBody>
    </xdr:sp>
    <xdr:clientData/>
  </xdr:oneCellAnchor>
  <xdr:twoCellAnchor>
    <xdr:from>
      <xdr:col>6</xdr:col>
      <xdr:colOff>422275</xdr:colOff>
      <xdr:row>78</xdr:row>
      <xdr:rowOff>123196</xdr:rowOff>
    </xdr:from>
    <xdr:to>
      <xdr:col>6</xdr:col>
      <xdr:colOff>600075</xdr:colOff>
      <xdr:row>78</xdr:row>
      <xdr:rowOff>123196</xdr:rowOff>
    </xdr:to>
    <xdr:cxnSp macro="">
      <xdr:nvCxnSpPr>
        <xdr:cNvPr id="173" name="直線コネクタ 172"/>
        <xdr:cNvCxnSpPr/>
      </xdr:nvCxnSpPr>
      <xdr:spPr>
        <a:xfrm>
          <a:off x="4546600" y="134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139778</xdr:rowOff>
    </xdr:from>
    <xdr:ext cx="534377" cy="259045"/>
    <xdr:sp macro="" textlink="">
      <xdr:nvSpPr>
        <xdr:cNvPr id="174" name="維持補修費最大値テキスト"/>
        <xdr:cNvSpPr txBox="1"/>
      </xdr:nvSpPr>
      <xdr:spPr>
        <a:xfrm>
          <a:off x="4686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57,664</a:t>
          </a:r>
          <a:endParaRPr kumimoji="1" lang="ja-JP" altLang="en-US" sz="1000" b="1">
            <a:latin typeface="ＭＳ Ｐゴシック"/>
          </a:endParaRPr>
        </a:p>
      </xdr:txBody>
    </xdr:sp>
    <xdr:clientData/>
  </xdr:oneCellAnchor>
  <xdr:twoCellAnchor>
    <xdr:from>
      <xdr:col>6</xdr:col>
      <xdr:colOff>422275</xdr:colOff>
      <xdr:row>71</xdr:row>
      <xdr:rowOff>21651</xdr:rowOff>
    </xdr:from>
    <xdr:to>
      <xdr:col>6</xdr:col>
      <xdr:colOff>600075</xdr:colOff>
      <xdr:row>71</xdr:row>
      <xdr:rowOff>21651</xdr:rowOff>
    </xdr:to>
    <xdr:cxnSp macro="">
      <xdr:nvCxnSpPr>
        <xdr:cNvPr id="175" name="直線コネクタ 174"/>
        <xdr:cNvCxnSpPr/>
      </xdr:nvCxnSpPr>
      <xdr:spPr>
        <a:xfrm>
          <a:off x="4546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121252</xdr:rowOff>
    </xdr:from>
    <xdr:to>
      <xdr:col>6</xdr:col>
      <xdr:colOff>511175</xdr:colOff>
      <xdr:row>76</xdr:row>
      <xdr:rowOff>12621</xdr:rowOff>
    </xdr:to>
    <xdr:cxnSp macro="">
      <xdr:nvCxnSpPr>
        <xdr:cNvPr id="176" name="直線コネクタ 175"/>
        <xdr:cNvCxnSpPr/>
      </xdr:nvCxnSpPr>
      <xdr:spPr>
        <a:xfrm>
          <a:off x="3797300" y="12980002"/>
          <a:ext cx="838200" cy="6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70984</xdr:rowOff>
    </xdr:from>
    <xdr:ext cx="469744" cy="259045"/>
    <xdr:sp macro="" textlink="">
      <xdr:nvSpPr>
        <xdr:cNvPr id="177" name="維持補修費平均値テキスト"/>
        <xdr:cNvSpPr txBox="1"/>
      </xdr:nvSpPr>
      <xdr:spPr>
        <a:xfrm>
          <a:off x="4686300" y="13272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92557</xdr:rowOff>
    </xdr:from>
    <xdr:to>
      <xdr:col>6</xdr:col>
      <xdr:colOff>561975</xdr:colOff>
      <xdr:row>78</xdr:row>
      <xdr:rowOff>22707</xdr:rowOff>
    </xdr:to>
    <xdr:sp macro="" textlink="">
      <xdr:nvSpPr>
        <xdr:cNvPr id="178" name="フローチャート : 判断 177"/>
        <xdr:cNvSpPr/>
      </xdr:nvSpPr>
      <xdr:spPr>
        <a:xfrm>
          <a:off x="4584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121252</xdr:rowOff>
    </xdr:from>
    <xdr:to>
      <xdr:col>5</xdr:col>
      <xdr:colOff>358775</xdr:colOff>
      <xdr:row>75</xdr:row>
      <xdr:rowOff>170149</xdr:rowOff>
    </xdr:to>
    <xdr:cxnSp macro="">
      <xdr:nvCxnSpPr>
        <xdr:cNvPr id="179" name="直線コネクタ 178"/>
        <xdr:cNvCxnSpPr/>
      </xdr:nvCxnSpPr>
      <xdr:spPr>
        <a:xfrm flipV="1">
          <a:off x="2908300" y="12980002"/>
          <a:ext cx="889000" cy="4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135054</xdr:rowOff>
    </xdr:from>
    <xdr:to>
      <xdr:col>5</xdr:col>
      <xdr:colOff>409575</xdr:colOff>
      <xdr:row>78</xdr:row>
      <xdr:rowOff>65204</xdr:rowOff>
    </xdr:to>
    <xdr:sp macro="" textlink="">
      <xdr:nvSpPr>
        <xdr:cNvPr id="180" name="フローチャート : 判断 179"/>
        <xdr:cNvSpPr/>
      </xdr:nvSpPr>
      <xdr:spPr>
        <a:xfrm>
          <a:off x="3746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56331</xdr:rowOff>
    </xdr:from>
    <xdr:ext cx="469744" cy="259045"/>
    <xdr:sp macro="" textlink="">
      <xdr:nvSpPr>
        <xdr:cNvPr id="181" name="テキスト ボックス 180"/>
        <xdr:cNvSpPr txBox="1"/>
      </xdr:nvSpPr>
      <xdr:spPr>
        <a:xfrm>
          <a:off x="3562427" y="1342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165280</xdr:rowOff>
    </xdr:from>
    <xdr:to>
      <xdr:col>4</xdr:col>
      <xdr:colOff>155575</xdr:colOff>
      <xdr:row>75</xdr:row>
      <xdr:rowOff>170149</xdr:rowOff>
    </xdr:to>
    <xdr:cxnSp macro="">
      <xdr:nvCxnSpPr>
        <xdr:cNvPr id="182" name="直線コネクタ 181"/>
        <xdr:cNvCxnSpPr/>
      </xdr:nvCxnSpPr>
      <xdr:spPr>
        <a:xfrm>
          <a:off x="2019300" y="13024030"/>
          <a:ext cx="889000" cy="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162395</xdr:rowOff>
    </xdr:from>
    <xdr:to>
      <xdr:col>4</xdr:col>
      <xdr:colOff>206375</xdr:colOff>
      <xdr:row>78</xdr:row>
      <xdr:rowOff>92545</xdr:rowOff>
    </xdr:to>
    <xdr:sp macro="" textlink="">
      <xdr:nvSpPr>
        <xdr:cNvPr id="183" name="フローチャート : 判断 182"/>
        <xdr:cNvSpPr/>
      </xdr:nvSpPr>
      <xdr:spPr>
        <a:xfrm>
          <a:off x="2857500" y="133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83672</xdr:rowOff>
    </xdr:from>
    <xdr:ext cx="469744" cy="259045"/>
    <xdr:sp macro="" textlink="">
      <xdr:nvSpPr>
        <xdr:cNvPr id="184" name="テキスト ボックス 183"/>
        <xdr:cNvSpPr txBox="1"/>
      </xdr:nvSpPr>
      <xdr:spPr>
        <a:xfrm>
          <a:off x="2673427" y="1345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4,285</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156457</xdr:rowOff>
    </xdr:from>
    <xdr:to>
      <xdr:col>2</xdr:col>
      <xdr:colOff>638175</xdr:colOff>
      <xdr:row>75</xdr:row>
      <xdr:rowOff>165280</xdr:rowOff>
    </xdr:to>
    <xdr:cxnSp macro="">
      <xdr:nvCxnSpPr>
        <xdr:cNvPr id="185" name="直線コネクタ 184"/>
        <xdr:cNvCxnSpPr/>
      </xdr:nvCxnSpPr>
      <xdr:spPr>
        <a:xfrm>
          <a:off x="1130300" y="13015207"/>
          <a:ext cx="889000" cy="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169847</xdr:rowOff>
    </xdr:from>
    <xdr:to>
      <xdr:col>3</xdr:col>
      <xdr:colOff>3175</xdr:colOff>
      <xdr:row>78</xdr:row>
      <xdr:rowOff>99997</xdr:rowOff>
    </xdr:to>
    <xdr:sp macro="" textlink="">
      <xdr:nvSpPr>
        <xdr:cNvPr id="186" name="フローチャート : 判断 185"/>
        <xdr:cNvSpPr/>
      </xdr:nvSpPr>
      <xdr:spPr>
        <a:xfrm>
          <a:off x="1968500" y="1337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91124</xdr:rowOff>
    </xdr:from>
    <xdr:ext cx="469744" cy="259045"/>
    <xdr:sp macro="" textlink="">
      <xdr:nvSpPr>
        <xdr:cNvPr id="187" name="テキスト ボックス 186"/>
        <xdr:cNvSpPr txBox="1"/>
      </xdr:nvSpPr>
      <xdr:spPr>
        <a:xfrm>
          <a:off x="1784427" y="1346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3,959</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10444</xdr:rowOff>
    </xdr:from>
    <xdr:to>
      <xdr:col>1</xdr:col>
      <xdr:colOff>485775</xdr:colOff>
      <xdr:row>78</xdr:row>
      <xdr:rowOff>112044</xdr:rowOff>
    </xdr:to>
    <xdr:sp macro="" textlink="">
      <xdr:nvSpPr>
        <xdr:cNvPr id="188" name="フローチャート : 判断 187"/>
        <xdr:cNvSpPr/>
      </xdr:nvSpPr>
      <xdr:spPr>
        <a:xfrm>
          <a:off x="1079500" y="1338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103171</xdr:rowOff>
    </xdr:from>
    <xdr:ext cx="469744" cy="259045"/>
    <xdr:sp macro="" textlink="">
      <xdr:nvSpPr>
        <xdr:cNvPr id="189" name="テキスト ボックス 188"/>
        <xdr:cNvSpPr txBox="1"/>
      </xdr:nvSpPr>
      <xdr:spPr>
        <a:xfrm>
          <a:off x="895427" y="1347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133271</xdr:rowOff>
    </xdr:from>
    <xdr:to>
      <xdr:col>6</xdr:col>
      <xdr:colOff>561975</xdr:colOff>
      <xdr:row>76</xdr:row>
      <xdr:rowOff>63421</xdr:rowOff>
    </xdr:to>
    <xdr:sp macro="" textlink="">
      <xdr:nvSpPr>
        <xdr:cNvPr id="195" name="円/楕円 194"/>
        <xdr:cNvSpPr/>
      </xdr:nvSpPr>
      <xdr:spPr>
        <a:xfrm>
          <a:off x="4584700" y="1299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156148</xdr:rowOff>
    </xdr:from>
    <xdr:ext cx="534377" cy="259045"/>
    <xdr:sp macro="" textlink="">
      <xdr:nvSpPr>
        <xdr:cNvPr id="196" name="維持補修費該当値テキスト"/>
        <xdr:cNvSpPr txBox="1"/>
      </xdr:nvSpPr>
      <xdr:spPr>
        <a:xfrm>
          <a:off x="4686300" y="1284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20,559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70452</xdr:rowOff>
    </xdr:from>
    <xdr:to>
      <xdr:col>5</xdr:col>
      <xdr:colOff>409575</xdr:colOff>
      <xdr:row>76</xdr:row>
      <xdr:rowOff>602</xdr:rowOff>
    </xdr:to>
    <xdr:sp macro="" textlink="">
      <xdr:nvSpPr>
        <xdr:cNvPr id="197" name="円/楕円 196"/>
        <xdr:cNvSpPr/>
      </xdr:nvSpPr>
      <xdr:spPr>
        <a:xfrm>
          <a:off x="3746500" y="1292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17129</xdr:rowOff>
    </xdr:from>
    <xdr:ext cx="534377" cy="259045"/>
    <xdr:sp macro="" textlink="">
      <xdr:nvSpPr>
        <xdr:cNvPr id="198" name="テキスト ボックス 197"/>
        <xdr:cNvSpPr txBox="1"/>
      </xdr:nvSpPr>
      <xdr:spPr>
        <a:xfrm>
          <a:off x="3530111" y="1270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23,307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119349</xdr:rowOff>
    </xdr:from>
    <xdr:to>
      <xdr:col>4</xdr:col>
      <xdr:colOff>206375</xdr:colOff>
      <xdr:row>76</xdr:row>
      <xdr:rowOff>49499</xdr:rowOff>
    </xdr:to>
    <xdr:sp macro="" textlink="">
      <xdr:nvSpPr>
        <xdr:cNvPr id="199" name="円/楕円 198"/>
        <xdr:cNvSpPr/>
      </xdr:nvSpPr>
      <xdr:spPr>
        <a:xfrm>
          <a:off x="2857500" y="1297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66026</xdr:rowOff>
    </xdr:from>
    <xdr:ext cx="534377" cy="259045"/>
    <xdr:sp macro="" textlink="">
      <xdr:nvSpPr>
        <xdr:cNvPr id="200" name="テキスト ボックス 199"/>
        <xdr:cNvSpPr txBox="1"/>
      </xdr:nvSpPr>
      <xdr:spPr>
        <a:xfrm>
          <a:off x="2641111" y="1275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21,168</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114481</xdr:rowOff>
    </xdr:from>
    <xdr:to>
      <xdr:col>3</xdr:col>
      <xdr:colOff>3175</xdr:colOff>
      <xdr:row>76</xdr:row>
      <xdr:rowOff>44630</xdr:rowOff>
    </xdr:to>
    <xdr:sp macro="" textlink="">
      <xdr:nvSpPr>
        <xdr:cNvPr id="201" name="円/楕円 200"/>
        <xdr:cNvSpPr/>
      </xdr:nvSpPr>
      <xdr:spPr>
        <a:xfrm>
          <a:off x="1968500" y="129732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61158</xdr:rowOff>
    </xdr:from>
    <xdr:ext cx="534377" cy="259045"/>
    <xdr:sp macro="" textlink="">
      <xdr:nvSpPr>
        <xdr:cNvPr id="202" name="テキスト ボックス 201"/>
        <xdr:cNvSpPr txBox="1"/>
      </xdr:nvSpPr>
      <xdr:spPr>
        <a:xfrm>
          <a:off x="1752111" y="1274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21,381</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105656</xdr:rowOff>
    </xdr:from>
    <xdr:to>
      <xdr:col>1</xdr:col>
      <xdr:colOff>485775</xdr:colOff>
      <xdr:row>76</xdr:row>
      <xdr:rowOff>35806</xdr:rowOff>
    </xdr:to>
    <xdr:sp macro="" textlink="">
      <xdr:nvSpPr>
        <xdr:cNvPr id="203" name="円/楕円 202"/>
        <xdr:cNvSpPr/>
      </xdr:nvSpPr>
      <xdr:spPr>
        <a:xfrm>
          <a:off x="1079500" y="1296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52333</xdr:rowOff>
    </xdr:from>
    <xdr:ext cx="534377" cy="259045"/>
    <xdr:sp macro="" textlink="">
      <xdr:nvSpPr>
        <xdr:cNvPr id="204" name="テキスト ボックス 203"/>
        <xdr:cNvSpPr txBox="1"/>
      </xdr:nvSpPr>
      <xdr:spPr>
        <a:xfrm>
          <a:off x="863111" y="1273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21,767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86531</xdr:rowOff>
    </xdr:from>
    <xdr:to>
      <xdr:col>6</xdr:col>
      <xdr:colOff>510540</xdr:colOff>
      <xdr:row>99</xdr:row>
      <xdr:rowOff>115982</xdr:rowOff>
    </xdr:to>
    <xdr:cxnSp macro="">
      <xdr:nvCxnSpPr>
        <xdr:cNvPr id="229" name="直線コネクタ 228"/>
        <xdr:cNvCxnSpPr/>
      </xdr:nvCxnSpPr>
      <xdr:spPr>
        <a:xfrm flipV="1">
          <a:off x="4633595" y="15517031"/>
          <a:ext cx="1270" cy="1572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119809</xdr:rowOff>
    </xdr:from>
    <xdr:ext cx="534377" cy="259045"/>
    <xdr:sp macro="" textlink="">
      <xdr:nvSpPr>
        <xdr:cNvPr id="230" name="扶助費最小値テキスト"/>
        <xdr:cNvSpPr txBox="1"/>
      </xdr:nvSpPr>
      <xdr:spPr>
        <a:xfrm>
          <a:off x="4686300" y="1709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36,245</a:t>
          </a:r>
          <a:endParaRPr kumimoji="1" lang="ja-JP" altLang="en-US" sz="1000" b="1">
            <a:latin typeface="ＭＳ Ｐゴシック"/>
          </a:endParaRPr>
        </a:p>
      </xdr:txBody>
    </xdr:sp>
    <xdr:clientData/>
  </xdr:oneCellAnchor>
  <xdr:twoCellAnchor>
    <xdr:from>
      <xdr:col>6</xdr:col>
      <xdr:colOff>422275</xdr:colOff>
      <xdr:row>99</xdr:row>
      <xdr:rowOff>115982</xdr:rowOff>
    </xdr:from>
    <xdr:to>
      <xdr:col>6</xdr:col>
      <xdr:colOff>600075</xdr:colOff>
      <xdr:row>99</xdr:row>
      <xdr:rowOff>115982</xdr:rowOff>
    </xdr:to>
    <xdr:cxnSp macro="">
      <xdr:nvCxnSpPr>
        <xdr:cNvPr id="231" name="直線コネクタ 230"/>
        <xdr:cNvCxnSpPr/>
      </xdr:nvCxnSpPr>
      <xdr:spPr>
        <a:xfrm>
          <a:off x="4546600" y="1708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33208</xdr:rowOff>
    </xdr:from>
    <xdr:ext cx="599010" cy="259045"/>
    <xdr:sp macro="" textlink="">
      <xdr:nvSpPr>
        <xdr:cNvPr id="232" name="扶助費最大値テキスト"/>
        <xdr:cNvSpPr txBox="1"/>
      </xdr:nvSpPr>
      <xdr:spPr>
        <a:xfrm>
          <a:off x="4686300" y="1529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6</xdr:col>
      <xdr:colOff>422275</xdr:colOff>
      <xdr:row>90</xdr:row>
      <xdr:rowOff>86531</xdr:rowOff>
    </xdr:from>
    <xdr:to>
      <xdr:col>6</xdr:col>
      <xdr:colOff>600075</xdr:colOff>
      <xdr:row>90</xdr:row>
      <xdr:rowOff>86531</xdr:rowOff>
    </xdr:to>
    <xdr:cxnSp macro="">
      <xdr:nvCxnSpPr>
        <xdr:cNvPr id="233" name="直線コネクタ 232"/>
        <xdr:cNvCxnSpPr/>
      </xdr:nvCxnSpPr>
      <xdr:spPr>
        <a:xfrm>
          <a:off x="4546600" y="1551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165151</xdr:rowOff>
    </xdr:from>
    <xdr:to>
      <xdr:col>6</xdr:col>
      <xdr:colOff>511175</xdr:colOff>
      <xdr:row>97</xdr:row>
      <xdr:rowOff>85522</xdr:rowOff>
    </xdr:to>
    <xdr:cxnSp macro="">
      <xdr:nvCxnSpPr>
        <xdr:cNvPr id="234" name="直線コネクタ 233"/>
        <xdr:cNvCxnSpPr/>
      </xdr:nvCxnSpPr>
      <xdr:spPr>
        <a:xfrm flipV="1">
          <a:off x="3797300" y="16624351"/>
          <a:ext cx="8382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102283</xdr:rowOff>
    </xdr:from>
    <xdr:ext cx="534377" cy="259045"/>
    <xdr:sp macro="" textlink="">
      <xdr:nvSpPr>
        <xdr:cNvPr id="235" name="扶助費平均値テキスト"/>
        <xdr:cNvSpPr txBox="1"/>
      </xdr:nvSpPr>
      <xdr:spPr>
        <a:xfrm>
          <a:off x="4686300" y="16561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60,165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123856</xdr:rowOff>
    </xdr:from>
    <xdr:to>
      <xdr:col>6</xdr:col>
      <xdr:colOff>561975</xdr:colOff>
      <xdr:row>97</xdr:row>
      <xdr:rowOff>54006</xdr:rowOff>
    </xdr:to>
    <xdr:sp macro="" textlink="">
      <xdr:nvSpPr>
        <xdr:cNvPr id="236" name="フローチャート : 判断 235"/>
        <xdr:cNvSpPr/>
      </xdr:nvSpPr>
      <xdr:spPr>
        <a:xfrm>
          <a:off x="45847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85522</xdr:rowOff>
    </xdr:from>
    <xdr:to>
      <xdr:col>5</xdr:col>
      <xdr:colOff>358775</xdr:colOff>
      <xdr:row>97</xdr:row>
      <xdr:rowOff>131890</xdr:rowOff>
    </xdr:to>
    <xdr:cxnSp macro="">
      <xdr:nvCxnSpPr>
        <xdr:cNvPr id="237" name="直線コネクタ 236"/>
        <xdr:cNvCxnSpPr/>
      </xdr:nvCxnSpPr>
      <xdr:spPr>
        <a:xfrm flipV="1">
          <a:off x="2908300" y="16716172"/>
          <a:ext cx="889000" cy="4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4127</xdr:rowOff>
    </xdr:from>
    <xdr:to>
      <xdr:col>5</xdr:col>
      <xdr:colOff>409575</xdr:colOff>
      <xdr:row>97</xdr:row>
      <xdr:rowOff>105727</xdr:rowOff>
    </xdr:to>
    <xdr:sp macro="" textlink="">
      <xdr:nvSpPr>
        <xdr:cNvPr id="238" name="フローチャート : 判断 237"/>
        <xdr:cNvSpPr/>
      </xdr:nvSpPr>
      <xdr:spPr>
        <a:xfrm>
          <a:off x="3746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122254</xdr:rowOff>
    </xdr:from>
    <xdr:ext cx="534377" cy="259045"/>
    <xdr:sp macro="" textlink="">
      <xdr:nvSpPr>
        <xdr:cNvPr id="239" name="テキスト ボックス 238"/>
        <xdr:cNvSpPr txBox="1"/>
      </xdr:nvSpPr>
      <xdr:spPr>
        <a:xfrm>
          <a:off x="3530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131890</xdr:rowOff>
    </xdr:from>
    <xdr:to>
      <xdr:col>4</xdr:col>
      <xdr:colOff>155575</xdr:colOff>
      <xdr:row>98</xdr:row>
      <xdr:rowOff>48640</xdr:rowOff>
    </xdr:to>
    <xdr:cxnSp macro="">
      <xdr:nvCxnSpPr>
        <xdr:cNvPr id="240" name="直線コネクタ 239"/>
        <xdr:cNvCxnSpPr/>
      </xdr:nvCxnSpPr>
      <xdr:spPr>
        <a:xfrm flipV="1">
          <a:off x="2019300" y="16762540"/>
          <a:ext cx="889000" cy="8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95968</xdr:rowOff>
    </xdr:from>
    <xdr:to>
      <xdr:col>4</xdr:col>
      <xdr:colOff>206375</xdr:colOff>
      <xdr:row>98</xdr:row>
      <xdr:rowOff>26118</xdr:rowOff>
    </xdr:to>
    <xdr:sp macro="" textlink="">
      <xdr:nvSpPr>
        <xdr:cNvPr id="241" name="フローチャート : 判断 240"/>
        <xdr:cNvSpPr/>
      </xdr:nvSpPr>
      <xdr:spPr>
        <a:xfrm>
          <a:off x="2857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17245</xdr:rowOff>
    </xdr:from>
    <xdr:ext cx="534377" cy="259045"/>
    <xdr:sp macro="" textlink="">
      <xdr:nvSpPr>
        <xdr:cNvPr id="242" name="テキスト ボックス 241"/>
        <xdr:cNvSpPr txBox="1"/>
      </xdr:nvSpPr>
      <xdr:spPr>
        <a:xfrm>
          <a:off x="2641111" y="168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48640</xdr:rowOff>
    </xdr:from>
    <xdr:to>
      <xdr:col>2</xdr:col>
      <xdr:colOff>638175</xdr:colOff>
      <xdr:row>98</xdr:row>
      <xdr:rowOff>77064</xdr:rowOff>
    </xdr:to>
    <xdr:cxnSp macro="">
      <xdr:nvCxnSpPr>
        <xdr:cNvPr id="243" name="直線コネクタ 242"/>
        <xdr:cNvCxnSpPr/>
      </xdr:nvCxnSpPr>
      <xdr:spPr>
        <a:xfrm flipV="1">
          <a:off x="1130300" y="16850740"/>
          <a:ext cx="889000" cy="2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33865</xdr:rowOff>
    </xdr:from>
    <xdr:to>
      <xdr:col>3</xdr:col>
      <xdr:colOff>3175</xdr:colOff>
      <xdr:row>98</xdr:row>
      <xdr:rowOff>135465</xdr:rowOff>
    </xdr:to>
    <xdr:sp macro="" textlink="">
      <xdr:nvSpPr>
        <xdr:cNvPr id="244" name="フローチャート : 判断 243"/>
        <xdr:cNvSpPr/>
      </xdr:nvSpPr>
      <xdr:spPr>
        <a:xfrm>
          <a:off x="1968500" y="1683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126592</xdr:rowOff>
    </xdr:from>
    <xdr:ext cx="534377" cy="259045"/>
    <xdr:sp macro="" textlink="">
      <xdr:nvSpPr>
        <xdr:cNvPr id="245" name="テキスト ボックス 244"/>
        <xdr:cNvSpPr txBox="1"/>
      </xdr:nvSpPr>
      <xdr:spPr>
        <a:xfrm>
          <a:off x="1752111" y="1692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46,889</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44341</xdr:rowOff>
    </xdr:from>
    <xdr:to>
      <xdr:col>1</xdr:col>
      <xdr:colOff>485775</xdr:colOff>
      <xdr:row>98</xdr:row>
      <xdr:rowOff>145941</xdr:rowOff>
    </xdr:to>
    <xdr:sp macro="" textlink="">
      <xdr:nvSpPr>
        <xdr:cNvPr id="246" name="フローチャート : 判断 245"/>
        <xdr:cNvSpPr/>
      </xdr:nvSpPr>
      <xdr:spPr>
        <a:xfrm>
          <a:off x="1079500" y="168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137068</xdr:rowOff>
    </xdr:from>
    <xdr:ext cx="534377" cy="259045"/>
    <xdr:sp macro="" textlink="">
      <xdr:nvSpPr>
        <xdr:cNvPr id="247" name="テキスト ボックス 246"/>
        <xdr:cNvSpPr txBox="1"/>
      </xdr:nvSpPr>
      <xdr:spPr>
        <a:xfrm>
          <a:off x="863111" y="169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46,339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114351</xdr:rowOff>
    </xdr:from>
    <xdr:to>
      <xdr:col>6</xdr:col>
      <xdr:colOff>561975</xdr:colOff>
      <xdr:row>97</xdr:row>
      <xdr:rowOff>44501</xdr:rowOff>
    </xdr:to>
    <xdr:sp macro="" textlink="">
      <xdr:nvSpPr>
        <xdr:cNvPr id="253" name="円/楕円 252"/>
        <xdr:cNvSpPr/>
      </xdr:nvSpPr>
      <xdr:spPr>
        <a:xfrm>
          <a:off x="4584700" y="1657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137228</xdr:rowOff>
    </xdr:from>
    <xdr:ext cx="534377" cy="259045"/>
    <xdr:sp macro="" textlink="">
      <xdr:nvSpPr>
        <xdr:cNvPr id="254" name="扶助費該当値テキスト"/>
        <xdr:cNvSpPr txBox="1"/>
      </xdr:nvSpPr>
      <xdr:spPr>
        <a:xfrm>
          <a:off x="4686300" y="1642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60,664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34722</xdr:rowOff>
    </xdr:from>
    <xdr:to>
      <xdr:col>5</xdr:col>
      <xdr:colOff>409575</xdr:colOff>
      <xdr:row>97</xdr:row>
      <xdr:rowOff>136322</xdr:rowOff>
    </xdr:to>
    <xdr:sp macro="" textlink="">
      <xdr:nvSpPr>
        <xdr:cNvPr id="255" name="円/楕円 254"/>
        <xdr:cNvSpPr/>
      </xdr:nvSpPr>
      <xdr:spPr>
        <a:xfrm>
          <a:off x="3746500" y="1666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127449</xdr:rowOff>
    </xdr:from>
    <xdr:ext cx="534377" cy="259045"/>
    <xdr:sp macro="" textlink="">
      <xdr:nvSpPr>
        <xdr:cNvPr id="256" name="テキスト ボックス 255"/>
        <xdr:cNvSpPr txBox="1"/>
      </xdr:nvSpPr>
      <xdr:spPr>
        <a:xfrm>
          <a:off x="3530111" y="1675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55,844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81090</xdr:rowOff>
    </xdr:from>
    <xdr:to>
      <xdr:col>4</xdr:col>
      <xdr:colOff>206375</xdr:colOff>
      <xdr:row>98</xdr:row>
      <xdr:rowOff>11240</xdr:rowOff>
    </xdr:to>
    <xdr:sp macro="" textlink="">
      <xdr:nvSpPr>
        <xdr:cNvPr id="257" name="円/楕円 256"/>
        <xdr:cNvSpPr/>
      </xdr:nvSpPr>
      <xdr:spPr>
        <a:xfrm>
          <a:off x="2857500" y="167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27767</xdr:rowOff>
    </xdr:from>
    <xdr:ext cx="534377" cy="259045"/>
    <xdr:sp macro="" textlink="">
      <xdr:nvSpPr>
        <xdr:cNvPr id="258" name="テキスト ボックス 257"/>
        <xdr:cNvSpPr txBox="1"/>
      </xdr:nvSpPr>
      <xdr:spPr>
        <a:xfrm>
          <a:off x="2641111" y="1648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53,410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169290</xdr:rowOff>
    </xdr:from>
    <xdr:to>
      <xdr:col>3</xdr:col>
      <xdr:colOff>3175</xdr:colOff>
      <xdr:row>98</xdr:row>
      <xdr:rowOff>99440</xdr:rowOff>
    </xdr:to>
    <xdr:sp macro="" textlink="">
      <xdr:nvSpPr>
        <xdr:cNvPr id="259" name="円/楕円 258"/>
        <xdr:cNvSpPr/>
      </xdr:nvSpPr>
      <xdr:spPr>
        <a:xfrm>
          <a:off x="1968500" y="1679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115967</xdr:rowOff>
    </xdr:from>
    <xdr:ext cx="534377" cy="259045"/>
    <xdr:sp macro="" textlink="">
      <xdr:nvSpPr>
        <xdr:cNvPr id="260" name="テキスト ボックス 259"/>
        <xdr:cNvSpPr txBox="1"/>
      </xdr:nvSpPr>
      <xdr:spPr>
        <a:xfrm>
          <a:off x="1752111" y="1657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48,780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26264</xdr:rowOff>
    </xdr:from>
    <xdr:to>
      <xdr:col>1</xdr:col>
      <xdr:colOff>485775</xdr:colOff>
      <xdr:row>98</xdr:row>
      <xdr:rowOff>127864</xdr:rowOff>
    </xdr:to>
    <xdr:sp macro="" textlink="">
      <xdr:nvSpPr>
        <xdr:cNvPr id="261" name="円/楕円 260"/>
        <xdr:cNvSpPr/>
      </xdr:nvSpPr>
      <xdr:spPr>
        <a:xfrm>
          <a:off x="1079500" y="1682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144391</xdr:rowOff>
    </xdr:from>
    <xdr:ext cx="534377" cy="259045"/>
    <xdr:sp macro="" textlink="">
      <xdr:nvSpPr>
        <xdr:cNvPr id="262" name="テキスト ボックス 261"/>
        <xdr:cNvSpPr txBox="1"/>
      </xdr:nvSpPr>
      <xdr:spPr>
        <a:xfrm>
          <a:off x="863111" y="1660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49010</xdr:rowOff>
    </xdr:from>
    <xdr:to>
      <xdr:col>15</xdr:col>
      <xdr:colOff>180340</xdr:colOff>
      <xdr:row>37</xdr:row>
      <xdr:rowOff>149406</xdr:rowOff>
    </xdr:to>
    <xdr:cxnSp macro="">
      <xdr:nvCxnSpPr>
        <xdr:cNvPr id="284" name="直線コネクタ 283"/>
        <xdr:cNvCxnSpPr/>
      </xdr:nvCxnSpPr>
      <xdr:spPr>
        <a:xfrm flipV="1">
          <a:off x="10475595" y="5535410"/>
          <a:ext cx="1270" cy="95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153233</xdr:rowOff>
    </xdr:from>
    <xdr:ext cx="534377" cy="259045"/>
    <xdr:sp macro="" textlink="">
      <xdr:nvSpPr>
        <xdr:cNvPr id="285" name="補助費等最小値テキスト"/>
        <xdr:cNvSpPr txBox="1"/>
      </xdr:nvSpPr>
      <xdr:spPr>
        <a:xfrm>
          <a:off x="10528300" y="649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35,377</a:t>
          </a:r>
          <a:endParaRPr kumimoji="1" lang="ja-JP" altLang="en-US" sz="1000" b="1">
            <a:latin typeface="ＭＳ Ｐゴシック"/>
          </a:endParaRPr>
        </a:p>
      </xdr:txBody>
    </xdr:sp>
    <xdr:clientData/>
  </xdr:oneCellAnchor>
  <xdr:twoCellAnchor>
    <xdr:from>
      <xdr:col>15</xdr:col>
      <xdr:colOff>92075</xdr:colOff>
      <xdr:row>37</xdr:row>
      <xdr:rowOff>149406</xdr:rowOff>
    </xdr:from>
    <xdr:to>
      <xdr:col>15</xdr:col>
      <xdr:colOff>269875</xdr:colOff>
      <xdr:row>37</xdr:row>
      <xdr:rowOff>149406</xdr:rowOff>
    </xdr:to>
    <xdr:cxnSp macro="">
      <xdr:nvCxnSpPr>
        <xdr:cNvPr id="286" name="直線コネクタ 285"/>
        <xdr:cNvCxnSpPr/>
      </xdr:nvCxnSpPr>
      <xdr:spPr>
        <a:xfrm>
          <a:off x="10388600" y="649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167137</xdr:rowOff>
    </xdr:from>
    <xdr:ext cx="599010" cy="259045"/>
    <xdr:sp macro="" textlink="">
      <xdr:nvSpPr>
        <xdr:cNvPr id="287" name="補助費等最大値テキスト"/>
        <xdr:cNvSpPr txBox="1"/>
      </xdr:nvSpPr>
      <xdr:spPr>
        <a:xfrm>
          <a:off x="10528300" y="531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244,836</a:t>
          </a:r>
          <a:endParaRPr kumimoji="1" lang="ja-JP" altLang="en-US" sz="1000" b="1">
            <a:latin typeface="ＭＳ Ｐゴシック"/>
          </a:endParaRPr>
        </a:p>
      </xdr:txBody>
    </xdr:sp>
    <xdr:clientData/>
  </xdr:oneCellAnchor>
  <xdr:twoCellAnchor>
    <xdr:from>
      <xdr:col>15</xdr:col>
      <xdr:colOff>92075</xdr:colOff>
      <xdr:row>32</xdr:row>
      <xdr:rowOff>49010</xdr:rowOff>
    </xdr:from>
    <xdr:to>
      <xdr:col>15</xdr:col>
      <xdr:colOff>269875</xdr:colOff>
      <xdr:row>32</xdr:row>
      <xdr:rowOff>49010</xdr:rowOff>
    </xdr:to>
    <xdr:cxnSp macro="">
      <xdr:nvCxnSpPr>
        <xdr:cNvPr id="288" name="直線コネクタ 287"/>
        <xdr:cNvCxnSpPr/>
      </xdr:nvCxnSpPr>
      <xdr:spPr>
        <a:xfrm>
          <a:off x="10388600" y="5535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49010</xdr:rowOff>
    </xdr:from>
    <xdr:to>
      <xdr:col>15</xdr:col>
      <xdr:colOff>180975</xdr:colOff>
      <xdr:row>32</xdr:row>
      <xdr:rowOff>61459</xdr:rowOff>
    </xdr:to>
    <xdr:cxnSp macro="">
      <xdr:nvCxnSpPr>
        <xdr:cNvPr id="289" name="直線コネクタ 288"/>
        <xdr:cNvCxnSpPr/>
      </xdr:nvCxnSpPr>
      <xdr:spPr>
        <a:xfrm flipV="1">
          <a:off x="9639300" y="5535410"/>
          <a:ext cx="838200" cy="1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45674</xdr:rowOff>
    </xdr:from>
    <xdr:ext cx="534377" cy="259045"/>
    <xdr:sp macro="" textlink="">
      <xdr:nvSpPr>
        <xdr:cNvPr id="290" name="補助費等平均値テキスト"/>
        <xdr:cNvSpPr txBox="1"/>
      </xdr:nvSpPr>
      <xdr:spPr>
        <a:xfrm>
          <a:off x="10528300" y="6217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67247</xdr:rowOff>
    </xdr:from>
    <xdr:to>
      <xdr:col>15</xdr:col>
      <xdr:colOff>231775</xdr:colOff>
      <xdr:row>36</xdr:row>
      <xdr:rowOff>168847</xdr:rowOff>
    </xdr:to>
    <xdr:sp macro="" textlink="">
      <xdr:nvSpPr>
        <xdr:cNvPr id="291" name="フローチャート : 判断 290"/>
        <xdr:cNvSpPr/>
      </xdr:nvSpPr>
      <xdr:spPr>
        <a:xfrm>
          <a:off x="104267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109447</xdr:rowOff>
    </xdr:from>
    <xdr:to>
      <xdr:col>14</xdr:col>
      <xdr:colOff>28575</xdr:colOff>
      <xdr:row>32</xdr:row>
      <xdr:rowOff>61459</xdr:rowOff>
    </xdr:to>
    <xdr:cxnSp macro="">
      <xdr:nvCxnSpPr>
        <xdr:cNvPr id="292" name="直線コネクタ 291"/>
        <xdr:cNvCxnSpPr/>
      </xdr:nvCxnSpPr>
      <xdr:spPr>
        <a:xfrm>
          <a:off x="8750300" y="5424397"/>
          <a:ext cx="889000" cy="12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74178</xdr:rowOff>
    </xdr:from>
    <xdr:to>
      <xdr:col>14</xdr:col>
      <xdr:colOff>79375</xdr:colOff>
      <xdr:row>37</xdr:row>
      <xdr:rowOff>4328</xdr:rowOff>
    </xdr:to>
    <xdr:sp macro="" textlink="">
      <xdr:nvSpPr>
        <xdr:cNvPr id="293" name="フローチャート : 判断 292"/>
        <xdr:cNvSpPr/>
      </xdr:nvSpPr>
      <xdr:spPr>
        <a:xfrm>
          <a:off x="9588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166905</xdr:rowOff>
    </xdr:from>
    <xdr:ext cx="534377" cy="259045"/>
    <xdr:sp macro="" textlink="">
      <xdr:nvSpPr>
        <xdr:cNvPr id="294" name="テキスト ボックス 293"/>
        <xdr:cNvSpPr txBox="1"/>
      </xdr:nvSpPr>
      <xdr:spPr>
        <a:xfrm>
          <a:off x="9372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109447</xdr:rowOff>
    </xdr:from>
    <xdr:to>
      <xdr:col>12</xdr:col>
      <xdr:colOff>511175</xdr:colOff>
      <xdr:row>32</xdr:row>
      <xdr:rowOff>114636</xdr:rowOff>
    </xdr:to>
    <xdr:cxnSp macro="">
      <xdr:nvCxnSpPr>
        <xdr:cNvPr id="295" name="直線コネクタ 294"/>
        <xdr:cNvCxnSpPr/>
      </xdr:nvCxnSpPr>
      <xdr:spPr>
        <a:xfrm flipV="1">
          <a:off x="7861300" y="5424397"/>
          <a:ext cx="889000" cy="17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73478</xdr:rowOff>
    </xdr:from>
    <xdr:to>
      <xdr:col>12</xdr:col>
      <xdr:colOff>561975</xdr:colOff>
      <xdr:row>37</xdr:row>
      <xdr:rowOff>3628</xdr:rowOff>
    </xdr:to>
    <xdr:sp macro="" textlink="">
      <xdr:nvSpPr>
        <xdr:cNvPr id="296" name="フローチャート : 判断 295"/>
        <xdr:cNvSpPr/>
      </xdr:nvSpPr>
      <xdr:spPr>
        <a:xfrm>
          <a:off x="8699500" y="62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166205</xdr:rowOff>
    </xdr:from>
    <xdr:ext cx="534377" cy="259045"/>
    <xdr:sp macro="" textlink="">
      <xdr:nvSpPr>
        <xdr:cNvPr id="297" name="テキスト ボックス 296"/>
        <xdr:cNvSpPr txBox="1"/>
      </xdr:nvSpPr>
      <xdr:spPr>
        <a:xfrm>
          <a:off x="8483111" y="633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78,373</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114636</xdr:rowOff>
    </xdr:from>
    <xdr:to>
      <xdr:col>11</xdr:col>
      <xdr:colOff>307975</xdr:colOff>
      <xdr:row>32</xdr:row>
      <xdr:rowOff>121476</xdr:rowOff>
    </xdr:to>
    <xdr:cxnSp macro="">
      <xdr:nvCxnSpPr>
        <xdr:cNvPr id="298" name="直線コネクタ 297"/>
        <xdr:cNvCxnSpPr/>
      </xdr:nvCxnSpPr>
      <xdr:spPr>
        <a:xfrm flipV="1">
          <a:off x="6972300" y="5601036"/>
          <a:ext cx="889000" cy="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137148</xdr:rowOff>
    </xdr:from>
    <xdr:to>
      <xdr:col>11</xdr:col>
      <xdr:colOff>358775</xdr:colOff>
      <xdr:row>37</xdr:row>
      <xdr:rowOff>67298</xdr:rowOff>
    </xdr:to>
    <xdr:sp macro="" textlink="">
      <xdr:nvSpPr>
        <xdr:cNvPr id="299" name="フローチャート : 判断 298"/>
        <xdr:cNvSpPr/>
      </xdr:nvSpPr>
      <xdr:spPr>
        <a:xfrm>
          <a:off x="7810500" y="630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58425</xdr:rowOff>
    </xdr:from>
    <xdr:ext cx="534377" cy="259045"/>
    <xdr:sp macro="" textlink="">
      <xdr:nvSpPr>
        <xdr:cNvPr id="300" name="テキスト ボックス 299"/>
        <xdr:cNvSpPr txBox="1"/>
      </xdr:nvSpPr>
      <xdr:spPr>
        <a:xfrm>
          <a:off x="7594111" y="640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147806</xdr:rowOff>
    </xdr:from>
    <xdr:to>
      <xdr:col>10</xdr:col>
      <xdr:colOff>155575</xdr:colOff>
      <xdr:row>37</xdr:row>
      <xdr:rowOff>77956</xdr:rowOff>
    </xdr:to>
    <xdr:sp macro="" textlink="">
      <xdr:nvSpPr>
        <xdr:cNvPr id="301" name="フローチャート : 判断 300"/>
        <xdr:cNvSpPr/>
      </xdr:nvSpPr>
      <xdr:spPr>
        <a:xfrm>
          <a:off x="6921500" y="63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69083</xdr:rowOff>
    </xdr:from>
    <xdr:ext cx="534377" cy="259045"/>
    <xdr:sp macro="" textlink="">
      <xdr:nvSpPr>
        <xdr:cNvPr id="302" name="テキスト ボックス 301"/>
        <xdr:cNvSpPr txBox="1"/>
      </xdr:nvSpPr>
      <xdr:spPr>
        <a:xfrm>
          <a:off x="6705111" y="641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31</xdr:row>
      <xdr:rowOff>169660</xdr:rowOff>
    </xdr:from>
    <xdr:to>
      <xdr:col>15</xdr:col>
      <xdr:colOff>231775</xdr:colOff>
      <xdr:row>32</xdr:row>
      <xdr:rowOff>99810</xdr:rowOff>
    </xdr:to>
    <xdr:sp macro="" textlink="">
      <xdr:nvSpPr>
        <xdr:cNvPr id="308" name="円/楕円 307"/>
        <xdr:cNvSpPr/>
      </xdr:nvSpPr>
      <xdr:spPr>
        <a:xfrm>
          <a:off x="10426700" y="548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122687</xdr:rowOff>
    </xdr:from>
    <xdr:ext cx="599010" cy="259045"/>
    <xdr:sp macro="" textlink="">
      <xdr:nvSpPr>
        <xdr:cNvPr id="309" name="補助費等該当値テキスト"/>
        <xdr:cNvSpPr txBox="1"/>
      </xdr:nvSpPr>
      <xdr:spPr>
        <a:xfrm>
          <a:off x="10528300" y="5437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244,836</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10659</xdr:rowOff>
    </xdr:from>
    <xdr:to>
      <xdr:col>14</xdr:col>
      <xdr:colOff>79375</xdr:colOff>
      <xdr:row>32</xdr:row>
      <xdr:rowOff>112259</xdr:rowOff>
    </xdr:to>
    <xdr:sp macro="" textlink="">
      <xdr:nvSpPr>
        <xdr:cNvPr id="310" name="円/楕円 309"/>
        <xdr:cNvSpPr/>
      </xdr:nvSpPr>
      <xdr:spPr>
        <a:xfrm>
          <a:off x="9588500" y="549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30</xdr:row>
      <xdr:rowOff>128786</xdr:rowOff>
    </xdr:from>
    <xdr:ext cx="599010" cy="259045"/>
    <xdr:sp macro="" textlink="">
      <xdr:nvSpPr>
        <xdr:cNvPr id="311" name="テキスト ボックス 310"/>
        <xdr:cNvSpPr txBox="1"/>
      </xdr:nvSpPr>
      <xdr:spPr>
        <a:xfrm>
          <a:off x="9339794" y="5272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242,113</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58647</xdr:rowOff>
    </xdr:from>
    <xdr:to>
      <xdr:col>12</xdr:col>
      <xdr:colOff>561975</xdr:colOff>
      <xdr:row>31</xdr:row>
      <xdr:rowOff>160247</xdr:rowOff>
    </xdr:to>
    <xdr:sp macro="" textlink="">
      <xdr:nvSpPr>
        <xdr:cNvPr id="312" name="円/楕円 311"/>
        <xdr:cNvSpPr/>
      </xdr:nvSpPr>
      <xdr:spPr>
        <a:xfrm>
          <a:off x="8699500" y="537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30</xdr:row>
      <xdr:rowOff>5324</xdr:rowOff>
    </xdr:from>
    <xdr:ext cx="599010" cy="259045"/>
    <xdr:sp macro="" textlink="">
      <xdr:nvSpPr>
        <xdr:cNvPr id="313" name="テキスト ボックス 312"/>
        <xdr:cNvSpPr txBox="1"/>
      </xdr:nvSpPr>
      <xdr:spPr>
        <a:xfrm>
          <a:off x="8450794" y="514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269,117</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63836</xdr:rowOff>
    </xdr:from>
    <xdr:to>
      <xdr:col>11</xdr:col>
      <xdr:colOff>358775</xdr:colOff>
      <xdr:row>32</xdr:row>
      <xdr:rowOff>165436</xdr:rowOff>
    </xdr:to>
    <xdr:sp macro="" textlink="">
      <xdr:nvSpPr>
        <xdr:cNvPr id="314" name="円/楕円 313"/>
        <xdr:cNvSpPr/>
      </xdr:nvSpPr>
      <xdr:spPr>
        <a:xfrm>
          <a:off x="7810500" y="55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31</xdr:row>
      <xdr:rowOff>10513</xdr:rowOff>
    </xdr:from>
    <xdr:ext cx="599010" cy="259045"/>
    <xdr:sp macro="" textlink="">
      <xdr:nvSpPr>
        <xdr:cNvPr id="315" name="テキスト ボックス 314"/>
        <xdr:cNvSpPr txBox="1"/>
      </xdr:nvSpPr>
      <xdr:spPr>
        <a:xfrm>
          <a:off x="7561794" y="532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230,482</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70676</xdr:rowOff>
    </xdr:from>
    <xdr:to>
      <xdr:col>10</xdr:col>
      <xdr:colOff>155575</xdr:colOff>
      <xdr:row>33</xdr:row>
      <xdr:rowOff>826</xdr:rowOff>
    </xdr:to>
    <xdr:sp macro="" textlink="">
      <xdr:nvSpPr>
        <xdr:cNvPr id="316" name="円/楕円 315"/>
        <xdr:cNvSpPr/>
      </xdr:nvSpPr>
      <xdr:spPr>
        <a:xfrm>
          <a:off x="6921500" y="555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31</xdr:row>
      <xdr:rowOff>17353</xdr:rowOff>
    </xdr:from>
    <xdr:ext cx="599010" cy="259045"/>
    <xdr:sp macro="" textlink="">
      <xdr:nvSpPr>
        <xdr:cNvPr id="317" name="テキスト ボックス 316"/>
        <xdr:cNvSpPr txBox="1"/>
      </xdr:nvSpPr>
      <xdr:spPr>
        <a:xfrm>
          <a:off x="6672794" y="5332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228,986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97253</xdr:rowOff>
    </xdr:from>
    <xdr:to>
      <xdr:col>15</xdr:col>
      <xdr:colOff>180340</xdr:colOff>
      <xdr:row>59</xdr:row>
      <xdr:rowOff>33017</xdr:rowOff>
    </xdr:to>
    <xdr:cxnSp macro="">
      <xdr:nvCxnSpPr>
        <xdr:cNvPr id="341" name="直線コネクタ 340"/>
        <xdr:cNvCxnSpPr/>
      </xdr:nvCxnSpPr>
      <xdr:spPr>
        <a:xfrm flipV="1">
          <a:off x="10475595" y="8669753"/>
          <a:ext cx="1270" cy="147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38952</xdr:rowOff>
    </xdr:from>
    <xdr:ext cx="534377" cy="259045"/>
    <xdr:sp macro="" textlink="">
      <xdr:nvSpPr>
        <xdr:cNvPr id="342" name="普通建設事業費最小値テキスト"/>
        <xdr:cNvSpPr txBox="1"/>
      </xdr:nvSpPr>
      <xdr:spPr>
        <a:xfrm>
          <a:off x="10528300" y="101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15,003</a:t>
          </a:r>
          <a:endParaRPr kumimoji="1" lang="ja-JP" altLang="en-US" sz="1000" b="1">
            <a:latin typeface="ＭＳ Ｐゴシック"/>
          </a:endParaRPr>
        </a:p>
      </xdr:txBody>
    </xdr:sp>
    <xdr:clientData/>
  </xdr:oneCellAnchor>
  <xdr:twoCellAnchor>
    <xdr:from>
      <xdr:col>15</xdr:col>
      <xdr:colOff>92075</xdr:colOff>
      <xdr:row>59</xdr:row>
      <xdr:rowOff>33017</xdr:rowOff>
    </xdr:from>
    <xdr:to>
      <xdr:col>15</xdr:col>
      <xdr:colOff>269875</xdr:colOff>
      <xdr:row>59</xdr:row>
      <xdr:rowOff>33017</xdr:rowOff>
    </xdr:to>
    <xdr:cxnSp macro="">
      <xdr:nvCxnSpPr>
        <xdr:cNvPr id="343" name="直線コネクタ 342"/>
        <xdr:cNvCxnSpPr/>
      </xdr:nvCxnSpPr>
      <xdr:spPr>
        <a:xfrm>
          <a:off x="10388600" y="10148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43930</xdr:rowOff>
    </xdr:from>
    <xdr:ext cx="690189" cy="259045"/>
    <xdr:sp macro="" textlink="">
      <xdr:nvSpPr>
        <xdr:cNvPr id="344" name="普通建設事業費最大値テキスト"/>
        <xdr:cNvSpPr txBox="1"/>
      </xdr:nvSpPr>
      <xdr:spPr>
        <a:xfrm>
          <a:off x="10528300" y="84449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1,955,705</a:t>
          </a:r>
          <a:endParaRPr kumimoji="1" lang="ja-JP" altLang="en-US" sz="1000" b="1">
            <a:latin typeface="ＭＳ Ｐゴシック"/>
          </a:endParaRPr>
        </a:p>
      </xdr:txBody>
    </xdr:sp>
    <xdr:clientData/>
  </xdr:oneCellAnchor>
  <xdr:twoCellAnchor>
    <xdr:from>
      <xdr:col>15</xdr:col>
      <xdr:colOff>92075</xdr:colOff>
      <xdr:row>50</xdr:row>
      <xdr:rowOff>97253</xdr:rowOff>
    </xdr:from>
    <xdr:to>
      <xdr:col>15</xdr:col>
      <xdr:colOff>269875</xdr:colOff>
      <xdr:row>50</xdr:row>
      <xdr:rowOff>97253</xdr:rowOff>
    </xdr:to>
    <xdr:cxnSp macro="">
      <xdr:nvCxnSpPr>
        <xdr:cNvPr id="345" name="直線コネクタ 344"/>
        <xdr:cNvCxnSpPr/>
      </xdr:nvCxnSpPr>
      <xdr:spPr>
        <a:xfrm>
          <a:off x="10388600" y="866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156663</xdr:rowOff>
    </xdr:from>
    <xdr:to>
      <xdr:col>15</xdr:col>
      <xdr:colOff>180975</xdr:colOff>
      <xdr:row>57</xdr:row>
      <xdr:rowOff>30793</xdr:rowOff>
    </xdr:to>
    <xdr:cxnSp macro="">
      <xdr:nvCxnSpPr>
        <xdr:cNvPr id="346" name="直線コネクタ 345"/>
        <xdr:cNvCxnSpPr/>
      </xdr:nvCxnSpPr>
      <xdr:spPr>
        <a:xfrm flipV="1">
          <a:off x="9639300" y="9757863"/>
          <a:ext cx="838200" cy="4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83403</xdr:rowOff>
    </xdr:from>
    <xdr:ext cx="534377" cy="259045"/>
    <xdr:sp macro="" textlink="">
      <xdr:nvSpPr>
        <xdr:cNvPr id="347" name="普通建設事業費平均値テキスト"/>
        <xdr:cNvSpPr txBox="1"/>
      </xdr:nvSpPr>
      <xdr:spPr>
        <a:xfrm>
          <a:off x="10528300" y="10027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78,903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104976</xdr:rowOff>
    </xdr:from>
    <xdr:to>
      <xdr:col>15</xdr:col>
      <xdr:colOff>231775</xdr:colOff>
      <xdr:row>59</xdr:row>
      <xdr:rowOff>35126</xdr:rowOff>
    </xdr:to>
    <xdr:sp macro="" textlink="">
      <xdr:nvSpPr>
        <xdr:cNvPr id="348" name="フローチャート : 判断 347"/>
        <xdr:cNvSpPr/>
      </xdr:nvSpPr>
      <xdr:spPr>
        <a:xfrm>
          <a:off x="10426700" y="100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30793</xdr:rowOff>
    </xdr:from>
    <xdr:to>
      <xdr:col>14</xdr:col>
      <xdr:colOff>28575</xdr:colOff>
      <xdr:row>57</xdr:row>
      <xdr:rowOff>115717</xdr:rowOff>
    </xdr:to>
    <xdr:cxnSp macro="">
      <xdr:nvCxnSpPr>
        <xdr:cNvPr id="349" name="直線コネクタ 348"/>
        <xdr:cNvCxnSpPr/>
      </xdr:nvCxnSpPr>
      <xdr:spPr>
        <a:xfrm flipV="1">
          <a:off x="8750300" y="9803443"/>
          <a:ext cx="889000" cy="8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84258</xdr:rowOff>
    </xdr:from>
    <xdr:to>
      <xdr:col>14</xdr:col>
      <xdr:colOff>79375</xdr:colOff>
      <xdr:row>59</xdr:row>
      <xdr:rowOff>14408</xdr:rowOff>
    </xdr:to>
    <xdr:sp macro="" textlink="">
      <xdr:nvSpPr>
        <xdr:cNvPr id="350" name="フローチャート : 判断 349"/>
        <xdr:cNvSpPr/>
      </xdr:nvSpPr>
      <xdr:spPr>
        <a:xfrm>
          <a:off x="9588500" y="1002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5535</xdr:rowOff>
    </xdr:from>
    <xdr:ext cx="599010" cy="259045"/>
    <xdr:sp macro="" textlink="">
      <xdr:nvSpPr>
        <xdr:cNvPr id="351" name="テキスト ボックス 350"/>
        <xdr:cNvSpPr txBox="1"/>
      </xdr:nvSpPr>
      <xdr:spPr>
        <a:xfrm>
          <a:off x="9339794" y="1012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40498</xdr:rowOff>
    </xdr:from>
    <xdr:to>
      <xdr:col>12</xdr:col>
      <xdr:colOff>511175</xdr:colOff>
      <xdr:row>57</xdr:row>
      <xdr:rowOff>115717</xdr:rowOff>
    </xdr:to>
    <xdr:cxnSp macro="">
      <xdr:nvCxnSpPr>
        <xdr:cNvPr id="352" name="直線コネクタ 351"/>
        <xdr:cNvCxnSpPr/>
      </xdr:nvCxnSpPr>
      <xdr:spPr>
        <a:xfrm>
          <a:off x="7861300" y="9641698"/>
          <a:ext cx="889000" cy="24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44274</xdr:rowOff>
    </xdr:from>
    <xdr:to>
      <xdr:col>12</xdr:col>
      <xdr:colOff>561975</xdr:colOff>
      <xdr:row>58</xdr:row>
      <xdr:rowOff>145874</xdr:rowOff>
    </xdr:to>
    <xdr:sp macro="" textlink="">
      <xdr:nvSpPr>
        <xdr:cNvPr id="353" name="フローチャート : 判断 352"/>
        <xdr:cNvSpPr/>
      </xdr:nvSpPr>
      <xdr:spPr>
        <a:xfrm>
          <a:off x="8699500" y="998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137001</xdr:rowOff>
    </xdr:from>
    <xdr:ext cx="599010" cy="259045"/>
    <xdr:sp macro="" textlink="">
      <xdr:nvSpPr>
        <xdr:cNvPr id="354" name="テキスト ボックス 353"/>
        <xdr:cNvSpPr txBox="1"/>
      </xdr:nvSpPr>
      <xdr:spPr>
        <a:xfrm>
          <a:off x="8450794" y="1008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158,564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40498</xdr:rowOff>
    </xdr:from>
    <xdr:to>
      <xdr:col>11</xdr:col>
      <xdr:colOff>307975</xdr:colOff>
      <xdr:row>57</xdr:row>
      <xdr:rowOff>75579</xdr:rowOff>
    </xdr:to>
    <xdr:cxnSp macro="">
      <xdr:nvCxnSpPr>
        <xdr:cNvPr id="355" name="直線コネクタ 354"/>
        <xdr:cNvCxnSpPr/>
      </xdr:nvCxnSpPr>
      <xdr:spPr>
        <a:xfrm flipV="1">
          <a:off x="6972300" y="9641698"/>
          <a:ext cx="889000" cy="20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84518</xdr:rowOff>
    </xdr:from>
    <xdr:to>
      <xdr:col>11</xdr:col>
      <xdr:colOff>358775</xdr:colOff>
      <xdr:row>59</xdr:row>
      <xdr:rowOff>14668</xdr:rowOff>
    </xdr:to>
    <xdr:sp macro="" textlink="">
      <xdr:nvSpPr>
        <xdr:cNvPr id="356" name="フローチャート : 判断 355"/>
        <xdr:cNvSpPr/>
      </xdr:nvSpPr>
      <xdr:spPr>
        <a:xfrm>
          <a:off x="7810500" y="1002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5795</xdr:rowOff>
    </xdr:from>
    <xdr:ext cx="599010" cy="259045"/>
    <xdr:sp macro="" textlink="">
      <xdr:nvSpPr>
        <xdr:cNvPr id="357" name="テキスト ボックス 356"/>
        <xdr:cNvSpPr txBox="1"/>
      </xdr:nvSpPr>
      <xdr:spPr>
        <a:xfrm>
          <a:off x="7561794" y="1012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105,751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111519</xdr:rowOff>
    </xdr:from>
    <xdr:to>
      <xdr:col>10</xdr:col>
      <xdr:colOff>155575</xdr:colOff>
      <xdr:row>59</xdr:row>
      <xdr:rowOff>41669</xdr:rowOff>
    </xdr:to>
    <xdr:sp macro="" textlink="">
      <xdr:nvSpPr>
        <xdr:cNvPr id="358" name="フローチャート : 判断 357"/>
        <xdr:cNvSpPr/>
      </xdr:nvSpPr>
      <xdr:spPr>
        <a:xfrm>
          <a:off x="6921500" y="100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32796</xdr:rowOff>
    </xdr:from>
    <xdr:ext cx="534377" cy="259045"/>
    <xdr:sp macro="" textlink="">
      <xdr:nvSpPr>
        <xdr:cNvPr id="359" name="テキスト ボックス 358"/>
        <xdr:cNvSpPr txBox="1"/>
      </xdr:nvSpPr>
      <xdr:spPr>
        <a:xfrm>
          <a:off x="6705111" y="101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105863</xdr:rowOff>
    </xdr:from>
    <xdr:to>
      <xdr:col>15</xdr:col>
      <xdr:colOff>231775</xdr:colOff>
      <xdr:row>57</xdr:row>
      <xdr:rowOff>36013</xdr:rowOff>
    </xdr:to>
    <xdr:sp macro="" textlink="">
      <xdr:nvSpPr>
        <xdr:cNvPr id="365" name="円/楕円 364"/>
        <xdr:cNvSpPr/>
      </xdr:nvSpPr>
      <xdr:spPr>
        <a:xfrm>
          <a:off x="10426700" y="970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128740</xdr:rowOff>
    </xdr:from>
    <xdr:ext cx="599010" cy="259045"/>
    <xdr:sp macro="" textlink="">
      <xdr:nvSpPr>
        <xdr:cNvPr id="366" name="普通建設事業費該当値テキスト"/>
        <xdr:cNvSpPr txBox="1"/>
      </xdr:nvSpPr>
      <xdr:spPr>
        <a:xfrm>
          <a:off x="10528300" y="955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527,739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151443</xdr:rowOff>
    </xdr:from>
    <xdr:to>
      <xdr:col>14</xdr:col>
      <xdr:colOff>79375</xdr:colOff>
      <xdr:row>57</xdr:row>
      <xdr:rowOff>81593</xdr:rowOff>
    </xdr:to>
    <xdr:sp macro="" textlink="">
      <xdr:nvSpPr>
        <xdr:cNvPr id="367" name="円/楕円 366"/>
        <xdr:cNvSpPr/>
      </xdr:nvSpPr>
      <xdr:spPr>
        <a:xfrm>
          <a:off x="9588500" y="975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98120</xdr:rowOff>
    </xdr:from>
    <xdr:ext cx="599010" cy="259045"/>
    <xdr:sp macro="" textlink="">
      <xdr:nvSpPr>
        <xdr:cNvPr id="368" name="テキスト ボックス 367"/>
        <xdr:cNvSpPr txBox="1"/>
      </xdr:nvSpPr>
      <xdr:spPr>
        <a:xfrm>
          <a:off x="9339794" y="952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467,923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64917</xdr:rowOff>
    </xdr:from>
    <xdr:to>
      <xdr:col>12</xdr:col>
      <xdr:colOff>561975</xdr:colOff>
      <xdr:row>57</xdr:row>
      <xdr:rowOff>166517</xdr:rowOff>
    </xdr:to>
    <xdr:sp macro="" textlink="">
      <xdr:nvSpPr>
        <xdr:cNvPr id="369" name="円/楕円 368"/>
        <xdr:cNvSpPr/>
      </xdr:nvSpPr>
      <xdr:spPr>
        <a:xfrm>
          <a:off x="8699500" y="983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11594</xdr:rowOff>
    </xdr:from>
    <xdr:ext cx="599010" cy="259045"/>
    <xdr:sp macro="" textlink="">
      <xdr:nvSpPr>
        <xdr:cNvPr id="370" name="テキスト ボックス 369"/>
        <xdr:cNvSpPr txBox="1"/>
      </xdr:nvSpPr>
      <xdr:spPr>
        <a:xfrm>
          <a:off x="8450794" y="9612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356,474</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161148</xdr:rowOff>
    </xdr:from>
    <xdr:to>
      <xdr:col>11</xdr:col>
      <xdr:colOff>358775</xdr:colOff>
      <xdr:row>56</xdr:row>
      <xdr:rowOff>91298</xdr:rowOff>
    </xdr:to>
    <xdr:sp macro="" textlink="">
      <xdr:nvSpPr>
        <xdr:cNvPr id="371" name="円/楕円 370"/>
        <xdr:cNvSpPr/>
      </xdr:nvSpPr>
      <xdr:spPr>
        <a:xfrm>
          <a:off x="7810500" y="959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107825</xdr:rowOff>
    </xdr:from>
    <xdr:ext cx="599010" cy="259045"/>
    <xdr:sp macro="" textlink="">
      <xdr:nvSpPr>
        <xdr:cNvPr id="372" name="テキスト ボックス 371"/>
        <xdr:cNvSpPr txBox="1"/>
      </xdr:nvSpPr>
      <xdr:spPr>
        <a:xfrm>
          <a:off x="7561794" y="936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680,186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24779</xdr:rowOff>
    </xdr:from>
    <xdr:to>
      <xdr:col>10</xdr:col>
      <xdr:colOff>155575</xdr:colOff>
      <xdr:row>57</xdr:row>
      <xdr:rowOff>126379</xdr:rowOff>
    </xdr:to>
    <xdr:sp macro="" textlink="">
      <xdr:nvSpPr>
        <xdr:cNvPr id="373" name="円/楕円 372"/>
        <xdr:cNvSpPr/>
      </xdr:nvSpPr>
      <xdr:spPr>
        <a:xfrm>
          <a:off x="6921500" y="979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142906</xdr:rowOff>
    </xdr:from>
    <xdr:ext cx="599010" cy="259045"/>
    <xdr:sp macro="" textlink="">
      <xdr:nvSpPr>
        <xdr:cNvPr id="374" name="テキスト ボックス 373"/>
        <xdr:cNvSpPr txBox="1"/>
      </xdr:nvSpPr>
      <xdr:spPr>
        <a:xfrm>
          <a:off x="6672794" y="957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409,148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36,069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0" name="テキスト ボックス 389"/>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2" name="テキスト ボックス 391"/>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4" name="テキスト ボックス 39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155191</xdr:rowOff>
    </xdr:from>
    <xdr:to>
      <xdr:col>15</xdr:col>
      <xdr:colOff>180340</xdr:colOff>
      <xdr:row>79</xdr:row>
      <xdr:rowOff>44450</xdr:rowOff>
    </xdr:to>
    <xdr:cxnSp macro="">
      <xdr:nvCxnSpPr>
        <xdr:cNvPr id="398" name="直線コネクタ 397"/>
        <xdr:cNvCxnSpPr/>
      </xdr:nvCxnSpPr>
      <xdr:spPr>
        <a:xfrm flipV="1">
          <a:off x="10475595" y="12156691"/>
          <a:ext cx="1270" cy="143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79747</xdr:rowOff>
    </xdr:from>
    <xdr:ext cx="249299" cy="259045"/>
    <xdr:sp macro="" textlink="">
      <xdr:nvSpPr>
        <xdr:cNvPr id="399" name="普通建設事業費 （ うち新規整備　）最小値テキスト"/>
        <xdr:cNvSpPr txBox="1"/>
      </xdr:nvSpPr>
      <xdr:spPr>
        <a:xfrm>
          <a:off x="10528300" y="13624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101868</xdr:rowOff>
    </xdr:from>
    <xdr:ext cx="690189" cy="259045"/>
    <xdr:sp macro="" textlink="">
      <xdr:nvSpPr>
        <xdr:cNvPr id="401" name="普通建設事業費 （ うち新規整備　）最大値テキスト"/>
        <xdr:cNvSpPr txBox="1"/>
      </xdr:nvSpPr>
      <xdr:spPr>
        <a:xfrm>
          <a:off x="10528300" y="11931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1,879,671</a:t>
          </a:r>
          <a:endParaRPr kumimoji="1" lang="ja-JP" altLang="en-US" sz="1000" b="1">
            <a:latin typeface="ＭＳ Ｐゴシック"/>
          </a:endParaRPr>
        </a:p>
      </xdr:txBody>
    </xdr:sp>
    <xdr:clientData/>
  </xdr:oneCellAnchor>
  <xdr:twoCellAnchor>
    <xdr:from>
      <xdr:col>15</xdr:col>
      <xdr:colOff>92075</xdr:colOff>
      <xdr:row>70</xdr:row>
      <xdr:rowOff>155191</xdr:rowOff>
    </xdr:from>
    <xdr:to>
      <xdr:col>15</xdr:col>
      <xdr:colOff>269875</xdr:colOff>
      <xdr:row>70</xdr:row>
      <xdr:rowOff>155191</xdr:rowOff>
    </xdr:to>
    <xdr:cxnSp macro="">
      <xdr:nvCxnSpPr>
        <xdr:cNvPr id="402" name="直線コネクタ 401"/>
        <xdr:cNvCxnSpPr/>
      </xdr:nvCxnSpPr>
      <xdr:spPr>
        <a:xfrm>
          <a:off x="10388600" y="1215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68582</xdr:rowOff>
    </xdr:from>
    <xdr:to>
      <xdr:col>15</xdr:col>
      <xdr:colOff>180975</xdr:colOff>
      <xdr:row>77</xdr:row>
      <xdr:rowOff>165596</xdr:rowOff>
    </xdr:to>
    <xdr:cxnSp macro="">
      <xdr:nvCxnSpPr>
        <xdr:cNvPr id="403" name="直線コネクタ 402"/>
        <xdr:cNvCxnSpPr/>
      </xdr:nvCxnSpPr>
      <xdr:spPr>
        <a:xfrm>
          <a:off x="9639300" y="13270232"/>
          <a:ext cx="838200" cy="9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124198</xdr:rowOff>
    </xdr:from>
    <xdr:ext cx="534377" cy="259045"/>
    <xdr:sp macro="" textlink="">
      <xdr:nvSpPr>
        <xdr:cNvPr id="404" name="普通建設事業費 （ うち新規整備　）平均値テキスト"/>
        <xdr:cNvSpPr txBox="1"/>
      </xdr:nvSpPr>
      <xdr:spPr>
        <a:xfrm>
          <a:off x="10528300" y="13497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25,367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145771</xdr:rowOff>
    </xdr:from>
    <xdr:to>
      <xdr:col>15</xdr:col>
      <xdr:colOff>231775</xdr:colOff>
      <xdr:row>79</xdr:row>
      <xdr:rowOff>75921</xdr:rowOff>
    </xdr:to>
    <xdr:sp macro="" textlink="">
      <xdr:nvSpPr>
        <xdr:cNvPr id="405" name="フローチャート : 判断 404"/>
        <xdr:cNvSpPr/>
      </xdr:nvSpPr>
      <xdr:spPr>
        <a:xfrm>
          <a:off x="10426700" y="1351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68582</xdr:rowOff>
    </xdr:from>
    <xdr:to>
      <xdr:col>14</xdr:col>
      <xdr:colOff>28575</xdr:colOff>
      <xdr:row>77</xdr:row>
      <xdr:rowOff>124302</xdr:rowOff>
    </xdr:to>
    <xdr:cxnSp macro="">
      <xdr:nvCxnSpPr>
        <xdr:cNvPr id="406" name="直線コネクタ 405"/>
        <xdr:cNvCxnSpPr/>
      </xdr:nvCxnSpPr>
      <xdr:spPr>
        <a:xfrm flipV="1">
          <a:off x="8750300" y="13270232"/>
          <a:ext cx="889000" cy="5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118768</xdr:rowOff>
    </xdr:from>
    <xdr:to>
      <xdr:col>14</xdr:col>
      <xdr:colOff>79375</xdr:colOff>
      <xdr:row>79</xdr:row>
      <xdr:rowOff>48918</xdr:rowOff>
    </xdr:to>
    <xdr:sp macro="" textlink="">
      <xdr:nvSpPr>
        <xdr:cNvPr id="407" name="フローチャート : 判断 406"/>
        <xdr:cNvSpPr/>
      </xdr:nvSpPr>
      <xdr:spPr>
        <a:xfrm>
          <a:off x="9588500" y="1349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40045</xdr:rowOff>
    </xdr:from>
    <xdr:ext cx="534377" cy="259045"/>
    <xdr:sp macro="" textlink="">
      <xdr:nvSpPr>
        <xdr:cNvPr id="408" name="テキスト ボックス 407"/>
        <xdr:cNvSpPr txBox="1"/>
      </xdr:nvSpPr>
      <xdr:spPr>
        <a:xfrm>
          <a:off x="9372111" y="1358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81141</xdr:rowOff>
    </xdr:from>
    <xdr:to>
      <xdr:col>12</xdr:col>
      <xdr:colOff>561975</xdr:colOff>
      <xdr:row>79</xdr:row>
      <xdr:rowOff>11291</xdr:rowOff>
    </xdr:to>
    <xdr:sp macro="" textlink="">
      <xdr:nvSpPr>
        <xdr:cNvPr id="409" name="フローチャート : 判断 408"/>
        <xdr:cNvSpPr/>
      </xdr:nvSpPr>
      <xdr:spPr>
        <a:xfrm>
          <a:off x="8699500" y="1345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79</xdr:row>
      <xdr:rowOff>2418</xdr:rowOff>
    </xdr:from>
    <xdr:ext cx="599010" cy="259045"/>
    <xdr:sp macro="" textlink="">
      <xdr:nvSpPr>
        <xdr:cNvPr id="410" name="テキスト ボックス 409"/>
        <xdr:cNvSpPr txBox="1"/>
      </xdr:nvSpPr>
      <xdr:spPr>
        <a:xfrm>
          <a:off x="8450794" y="1354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114796</xdr:rowOff>
    </xdr:from>
    <xdr:to>
      <xdr:col>15</xdr:col>
      <xdr:colOff>231775</xdr:colOff>
      <xdr:row>78</xdr:row>
      <xdr:rowOff>44946</xdr:rowOff>
    </xdr:to>
    <xdr:sp macro="" textlink="">
      <xdr:nvSpPr>
        <xdr:cNvPr id="416" name="円/楕円 415"/>
        <xdr:cNvSpPr/>
      </xdr:nvSpPr>
      <xdr:spPr>
        <a:xfrm>
          <a:off x="10426700" y="1331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137673</xdr:rowOff>
    </xdr:from>
    <xdr:ext cx="599010" cy="259045"/>
    <xdr:sp macro="" textlink="">
      <xdr:nvSpPr>
        <xdr:cNvPr id="417" name="普通建設事業費 （ うち新規整備　）該当値テキスト"/>
        <xdr:cNvSpPr txBox="1"/>
      </xdr:nvSpPr>
      <xdr:spPr>
        <a:xfrm>
          <a:off x="10528300" y="1316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291,015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17782</xdr:rowOff>
    </xdr:from>
    <xdr:to>
      <xdr:col>14</xdr:col>
      <xdr:colOff>79375</xdr:colOff>
      <xdr:row>77</xdr:row>
      <xdr:rowOff>119382</xdr:rowOff>
    </xdr:to>
    <xdr:sp macro="" textlink="">
      <xdr:nvSpPr>
        <xdr:cNvPr id="418" name="円/楕円 417"/>
        <xdr:cNvSpPr/>
      </xdr:nvSpPr>
      <xdr:spPr>
        <a:xfrm>
          <a:off x="9588500" y="1321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135909</xdr:rowOff>
    </xdr:from>
    <xdr:ext cx="599010" cy="259045"/>
    <xdr:sp macro="" textlink="">
      <xdr:nvSpPr>
        <xdr:cNvPr id="419" name="テキスト ボックス 418"/>
        <xdr:cNvSpPr txBox="1"/>
      </xdr:nvSpPr>
      <xdr:spPr>
        <a:xfrm>
          <a:off x="9339794" y="1299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418,330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73502</xdr:rowOff>
    </xdr:from>
    <xdr:to>
      <xdr:col>12</xdr:col>
      <xdr:colOff>561975</xdr:colOff>
      <xdr:row>78</xdr:row>
      <xdr:rowOff>3652</xdr:rowOff>
    </xdr:to>
    <xdr:sp macro="" textlink="">
      <xdr:nvSpPr>
        <xdr:cNvPr id="420" name="円/楕円 419"/>
        <xdr:cNvSpPr/>
      </xdr:nvSpPr>
      <xdr:spPr>
        <a:xfrm>
          <a:off x="8699500" y="1327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20179</xdr:rowOff>
    </xdr:from>
    <xdr:ext cx="599010" cy="259045"/>
    <xdr:sp macro="" textlink="">
      <xdr:nvSpPr>
        <xdr:cNvPr id="421" name="テキスト ボックス 420"/>
        <xdr:cNvSpPr txBox="1"/>
      </xdr:nvSpPr>
      <xdr:spPr>
        <a:xfrm>
          <a:off x="8450794" y="1305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345,207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7" name="テキスト ボックス 43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9" name="テキスト ボックス 43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99289</xdr:rowOff>
    </xdr:from>
    <xdr:to>
      <xdr:col>15</xdr:col>
      <xdr:colOff>180340</xdr:colOff>
      <xdr:row>98</xdr:row>
      <xdr:rowOff>133386</xdr:rowOff>
    </xdr:to>
    <xdr:cxnSp macro="">
      <xdr:nvCxnSpPr>
        <xdr:cNvPr id="443" name="直線コネクタ 442"/>
        <xdr:cNvCxnSpPr/>
      </xdr:nvCxnSpPr>
      <xdr:spPr>
        <a:xfrm flipV="1">
          <a:off x="10475595" y="15872689"/>
          <a:ext cx="1270" cy="106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137213</xdr:rowOff>
    </xdr:from>
    <xdr:ext cx="469744" cy="259045"/>
    <xdr:sp macro="" textlink="">
      <xdr:nvSpPr>
        <xdr:cNvPr id="444" name="普通建設事業費 （ うち更新整備　）最小値テキスト"/>
        <xdr:cNvSpPr txBox="1"/>
      </xdr:nvSpPr>
      <xdr:spPr>
        <a:xfrm>
          <a:off x="10528300" y="1693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1,381</a:t>
          </a:r>
          <a:endParaRPr kumimoji="1" lang="ja-JP" altLang="en-US" sz="1000" b="1">
            <a:latin typeface="ＭＳ Ｐゴシック"/>
          </a:endParaRPr>
        </a:p>
      </xdr:txBody>
    </xdr:sp>
    <xdr:clientData/>
  </xdr:oneCellAnchor>
  <xdr:twoCellAnchor>
    <xdr:from>
      <xdr:col>15</xdr:col>
      <xdr:colOff>92075</xdr:colOff>
      <xdr:row>98</xdr:row>
      <xdr:rowOff>133386</xdr:rowOff>
    </xdr:from>
    <xdr:to>
      <xdr:col>15</xdr:col>
      <xdr:colOff>269875</xdr:colOff>
      <xdr:row>98</xdr:row>
      <xdr:rowOff>133386</xdr:rowOff>
    </xdr:to>
    <xdr:cxnSp macro="">
      <xdr:nvCxnSpPr>
        <xdr:cNvPr id="445" name="直線コネクタ 444"/>
        <xdr:cNvCxnSpPr/>
      </xdr:nvCxnSpPr>
      <xdr:spPr>
        <a:xfrm>
          <a:off x="10388600" y="1693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45966</xdr:rowOff>
    </xdr:from>
    <xdr:ext cx="599010" cy="259045"/>
    <xdr:sp macro="" textlink="">
      <xdr:nvSpPr>
        <xdr:cNvPr id="446" name="普通建設事業費 （ うち更新整備　）最大値テキスト"/>
        <xdr:cNvSpPr txBox="1"/>
      </xdr:nvSpPr>
      <xdr:spPr>
        <a:xfrm>
          <a:off x="10528300" y="1564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233,839</a:t>
          </a:r>
          <a:endParaRPr kumimoji="1" lang="ja-JP" altLang="en-US" sz="1000" b="1">
            <a:latin typeface="ＭＳ Ｐゴシック"/>
          </a:endParaRPr>
        </a:p>
      </xdr:txBody>
    </xdr:sp>
    <xdr:clientData/>
  </xdr:oneCellAnchor>
  <xdr:twoCellAnchor>
    <xdr:from>
      <xdr:col>15</xdr:col>
      <xdr:colOff>92075</xdr:colOff>
      <xdr:row>92</xdr:row>
      <xdr:rowOff>99289</xdr:rowOff>
    </xdr:from>
    <xdr:to>
      <xdr:col>15</xdr:col>
      <xdr:colOff>269875</xdr:colOff>
      <xdr:row>92</xdr:row>
      <xdr:rowOff>99289</xdr:rowOff>
    </xdr:to>
    <xdr:cxnSp macro="">
      <xdr:nvCxnSpPr>
        <xdr:cNvPr id="447" name="直線コネクタ 446"/>
        <xdr:cNvCxnSpPr/>
      </xdr:nvCxnSpPr>
      <xdr:spPr>
        <a:xfrm>
          <a:off x="10388600" y="1587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99289</xdr:rowOff>
    </xdr:from>
    <xdr:to>
      <xdr:col>15</xdr:col>
      <xdr:colOff>180975</xdr:colOff>
      <xdr:row>97</xdr:row>
      <xdr:rowOff>137080</xdr:rowOff>
    </xdr:to>
    <xdr:cxnSp macro="">
      <xdr:nvCxnSpPr>
        <xdr:cNvPr id="448" name="直線コネクタ 447"/>
        <xdr:cNvCxnSpPr/>
      </xdr:nvCxnSpPr>
      <xdr:spPr>
        <a:xfrm flipV="1">
          <a:off x="9639300" y="15872689"/>
          <a:ext cx="838200" cy="89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37385</xdr:rowOff>
    </xdr:from>
    <xdr:ext cx="534377" cy="259045"/>
    <xdr:sp macro="" textlink="">
      <xdr:nvSpPr>
        <xdr:cNvPr id="449" name="普通建設事業費 （ うち更新整備　）平均値テキスト"/>
        <xdr:cNvSpPr txBox="1"/>
      </xdr:nvSpPr>
      <xdr:spPr>
        <a:xfrm>
          <a:off x="10528300" y="16668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44,049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58958</xdr:rowOff>
    </xdr:from>
    <xdr:to>
      <xdr:col>15</xdr:col>
      <xdr:colOff>231775</xdr:colOff>
      <xdr:row>97</xdr:row>
      <xdr:rowOff>160558</xdr:rowOff>
    </xdr:to>
    <xdr:sp macro="" textlink="">
      <xdr:nvSpPr>
        <xdr:cNvPr id="450" name="フローチャート : 判断 449"/>
        <xdr:cNvSpPr/>
      </xdr:nvSpPr>
      <xdr:spPr>
        <a:xfrm>
          <a:off x="104267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137080</xdr:rowOff>
    </xdr:from>
    <xdr:to>
      <xdr:col>14</xdr:col>
      <xdr:colOff>28575</xdr:colOff>
      <xdr:row>98</xdr:row>
      <xdr:rowOff>100830</xdr:rowOff>
    </xdr:to>
    <xdr:cxnSp macro="">
      <xdr:nvCxnSpPr>
        <xdr:cNvPr id="451" name="直線コネクタ 450"/>
        <xdr:cNvCxnSpPr/>
      </xdr:nvCxnSpPr>
      <xdr:spPr>
        <a:xfrm flipV="1">
          <a:off x="8750300" y="16767730"/>
          <a:ext cx="889000" cy="13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111998</xdr:rowOff>
    </xdr:from>
    <xdr:to>
      <xdr:col>14</xdr:col>
      <xdr:colOff>79375</xdr:colOff>
      <xdr:row>98</xdr:row>
      <xdr:rowOff>42148</xdr:rowOff>
    </xdr:to>
    <xdr:sp macro="" textlink="">
      <xdr:nvSpPr>
        <xdr:cNvPr id="452" name="フローチャート : 判断 451"/>
        <xdr:cNvSpPr/>
      </xdr:nvSpPr>
      <xdr:spPr>
        <a:xfrm>
          <a:off x="9588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33275</xdr:rowOff>
    </xdr:from>
    <xdr:ext cx="534377" cy="259045"/>
    <xdr:sp macro="" textlink="">
      <xdr:nvSpPr>
        <xdr:cNvPr id="453" name="テキスト ボックス 452"/>
        <xdr:cNvSpPr txBox="1"/>
      </xdr:nvSpPr>
      <xdr:spPr>
        <a:xfrm>
          <a:off x="9372111" y="1683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133641</xdr:rowOff>
    </xdr:from>
    <xdr:to>
      <xdr:col>12</xdr:col>
      <xdr:colOff>561975</xdr:colOff>
      <xdr:row>98</xdr:row>
      <xdr:rowOff>63791</xdr:rowOff>
    </xdr:to>
    <xdr:sp macro="" textlink="">
      <xdr:nvSpPr>
        <xdr:cNvPr id="454" name="フローチャート : 判断 453"/>
        <xdr:cNvSpPr/>
      </xdr:nvSpPr>
      <xdr:spPr>
        <a:xfrm>
          <a:off x="8699500" y="1676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80318</xdr:rowOff>
    </xdr:from>
    <xdr:ext cx="534377" cy="259045"/>
    <xdr:sp macro="" textlink="">
      <xdr:nvSpPr>
        <xdr:cNvPr id="455" name="テキスト ボックス 454"/>
        <xdr:cNvSpPr txBox="1"/>
      </xdr:nvSpPr>
      <xdr:spPr>
        <a:xfrm>
          <a:off x="8483111" y="1653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92</xdr:row>
      <xdr:rowOff>48489</xdr:rowOff>
    </xdr:from>
    <xdr:to>
      <xdr:col>15</xdr:col>
      <xdr:colOff>231775</xdr:colOff>
      <xdr:row>92</xdr:row>
      <xdr:rowOff>150089</xdr:rowOff>
    </xdr:to>
    <xdr:sp macro="" textlink="">
      <xdr:nvSpPr>
        <xdr:cNvPr id="461" name="円/楕円 460"/>
        <xdr:cNvSpPr/>
      </xdr:nvSpPr>
      <xdr:spPr>
        <a:xfrm>
          <a:off x="10426700" y="1582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1516</xdr:rowOff>
    </xdr:from>
    <xdr:ext cx="599010" cy="259045"/>
    <xdr:sp macro="" textlink="">
      <xdr:nvSpPr>
        <xdr:cNvPr id="462" name="普通建設事業費 （ うち更新整備　）該当値テキスト"/>
        <xdr:cNvSpPr txBox="1"/>
      </xdr:nvSpPr>
      <xdr:spPr>
        <a:xfrm>
          <a:off x="10528300" y="1577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233,839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86280</xdr:rowOff>
    </xdr:from>
    <xdr:to>
      <xdr:col>14</xdr:col>
      <xdr:colOff>79375</xdr:colOff>
      <xdr:row>98</xdr:row>
      <xdr:rowOff>16430</xdr:rowOff>
    </xdr:to>
    <xdr:sp macro="" textlink="">
      <xdr:nvSpPr>
        <xdr:cNvPr id="463" name="円/楕円 462"/>
        <xdr:cNvSpPr/>
      </xdr:nvSpPr>
      <xdr:spPr>
        <a:xfrm>
          <a:off x="9588500" y="167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32957</xdr:rowOff>
    </xdr:from>
    <xdr:ext cx="534377" cy="259045"/>
    <xdr:sp macro="" textlink="">
      <xdr:nvSpPr>
        <xdr:cNvPr id="464" name="テキスト ボックス 463"/>
        <xdr:cNvSpPr txBox="1"/>
      </xdr:nvSpPr>
      <xdr:spPr>
        <a:xfrm>
          <a:off x="9372111" y="1649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38,073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50030</xdr:rowOff>
    </xdr:from>
    <xdr:to>
      <xdr:col>12</xdr:col>
      <xdr:colOff>561975</xdr:colOff>
      <xdr:row>98</xdr:row>
      <xdr:rowOff>151630</xdr:rowOff>
    </xdr:to>
    <xdr:sp macro="" textlink="">
      <xdr:nvSpPr>
        <xdr:cNvPr id="465" name="円/楕円 464"/>
        <xdr:cNvSpPr/>
      </xdr:nvSpPr>
      <xdr:spPr>
        <a:xfrm>
          <a:off x="8699500" y="1685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142757</xdr:rowOff>
    </xdr:from>
    <xdr:ext cx="469744" cy="259045"/>
    <xdr:sp macro="" textlink="">
      <xdr:nvSpPr>
        <xdr:cNvPr id="466" name="テキスト ボックス 465"/>
        <xdr:cNvSpPr txBox="1"/>
      </xdr:nvSpPr>
      <xdr:spPr>
        <a:xfrm>
          <a:off x="8515427" y="1694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21066</xdr:rowOff>
    </xdr:from>
    <xdr:to>
      <xdr:col>23</xdr:col>
      <xdr:colOff>516889</xdr:colOff>
      <xdr:row>38</xdr:row>
      <xdr:rowOff>139700</xdr:rowOff>
    </xdr:to>
    <xdr:cxnSp macro="">
      <xdr:nvCxnSpPr>
        <xdr:cNvPr id="488" name="直線コネクタ 487"/>
        <xdr:cNvCxnSpPr/>
      </xdr:nvCxnSpPr>
      <xdr:spPr>
        <a:xfrm flipV="1">
          <a:off x="16317595" y="5507466"/>
          <a:ext cx="1269" cy="114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9799</xdr:rowOff>
    </xdr:from>
    <xdr:ext cx="249299" cy="259045"/>
    <xdr:sp macro="" textlink="">
      <xdr:nvSpPr>
        <xdr:cNvPr id="489" name="災害復旧事業費最小値テキスト"/>
        <xdr:cNvSpPr txBox="1"/>
      </xdr:nvSpPr>
      <xdr:spPr>
        <a:xfrm>
          <a:off x="16370300" y="6696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139193</xdr:rowOff>
    </xdr:from>
    <xdr:ext cx="599010" cy="259045"/>
    <xdr:sp macro="" textlink="">
      <xdr:nvSpPr>
        <xdr:cNvPr id="491" name="災害復旧事業費最大値テキスト"/>
        <xdr:cNvSpPr txBox="1"/>
      </xdr:nvSpPr>
      <xdr:spPr>
        <a:xfrm>
          <a:off x="16370300" y="52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32</xdr:row>
      <xdr:rowOff>21066</xdr:rowOff>
    </xdr:from>
    <xdr:to>
      <xdr:col>23</xdr:col>
      <xdr:colOff>606425</xdr:colOff>
      <xdr:row>32</xdr:row>
      <xdr:rowOff>21066</xdr:rowOff>
    </xdr:to>
    <xdr:cxnSp macro="">
      <xdr:nvCxnSpPr>
        <xdr:cNvPr id="492" name="直線コネクタ 491"/>
        <xdr:cNvCxnSpPr/>
      </xdr:nvCxnSpPr>
      <xdr:spPr>
        <a:xfrm>
          <a:off x="16230600" y="550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124900</xdr:rowOff>
    </xdr:from>
    <xdr:to>
      <xdr:col>23</xdr:col>
      <xdr:colOff>517525</xdr:colOff>
      <xdr:row>38</xdr:row>
      <xdr:rowOff>139700</xdr:rowOff>
    </xdr:to>
    <xdr:cxnSp macro="">
      <xdr:nvCxnSpPr>
        <xdr:cNvPr id="493" name="直線コネクタ 492"/>
        <xdr:cNvCxnSpPr/>
      </xdr:nvCxnSpPr>
      <xdr:spPr>
        <a:xfrm flipV="1">
          <a:off x="15481300" y="6640000"/>
          <a:ext cx="838200" cy="1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54249</xdr:rowOff>
    </xdr:from>
    <xdr:ext cx="469744" cy="259045"/>
    <xdr:sp macro="" textlink="">
      <xdr:nvSpPr>
        <xdr:cNvPr id="494" name="災害復旧事業費平均値テキスト"/>
        <xdr:cNvSpPr txBox="1"/>
      </xdr:nvSpPr>
      <xdr:spPr>
        <a:xfrm>
          <a:off x="16370300" y="6569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75822</xdr:rowOff>
    </xdr:from>
    <xdr:to>
      <xdr:col>23</xdr:col>
      <xdr:colOff>568325</xdr:colOff>
      <xdr:row>39</xdr:row>
      <xdr:rowOff>5972</xdr:rowOff>
    </xdr:to>
    <xdr:sp macro="" textlink="">
      <xdr:nvSpPr>
        <xdr:cNvPr id="495" name="フローチャート : 判断 494"/>
        <xdr:cNvSpPr/>
      </xdr:nvSpPr>
      <xdr:spPr>
        <a:xfrm>
          <a:off x="16268700" y="659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138518</xdr:rowOff>
    </xdr:from>
    <xdr:to>
      <xdr:col>22</xdr:col>
      <xdr:colOff>365125</xdr:colOff>
      <xdr:row>38</xdr:row>
      <xdr:rowOff>139700</xdr:rowOff>
    </xdr:to>
    <xdr:cxnSp macro="">
      <xdr:nvCxnSpPr>
        <xdr:cNvPr id="496" name="直線コネクタ 495"/>
        <xdr:cNvCxnSpPr/>
      </xdr:nvCxnSpPr>
      <xdr:spPr>
        <a:xfrm>
          <a:off x="14592300" y="6653618"/>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71716</xdr:rowOff>
    </xdr:from>
    <xdr:to>
      <xdr:col>22</xdr:col>
      <xdr:colOff>415925</xdr:colOff>
      <xdr:row>39</xdr:row>
      <xdr:rowOff>1866</xdr:rowOff>
    </xdr:to>
    <xdr:sp macro="" textlink="">
      <xdr:nvSpPr>
        <xdr:cNvPr id="497" name="フローチャート : 判断 496"/>
        <xdr:cNvSpPr/>
      </xdr:nvSpPr>
      <xdr:spPr>
        <a:xfrm>
          <a:off x="15430500" y="658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18393</xdr:rowOff>
    </xdr:from>
    <xdr:ext cx="469744" cy="259045"/>
    <xdr:sp macro="" textlink="">
      <xdr:nvSpPr>
        <xdr:cNvPr id="498" name="テキスト ボックス 497"/>
        <xdr:cNvSpPr txBox="1"/>
      </xdr:nvSpPr>
      <xdr:spPr>
        <a:xfrm>
          <a:off x="15246427" y="636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138518</xdr:rowOff>
    </xdr:from>
    <xdr:to>
      <xdr:col>21</xdr:col>
      <xdr:colOff>161925</xdr:colOff>
      <xdr:row>38</xdr:row>
      <xdr:rowOff>139512</xdr:rowOff>
    </xdr:to>
    <xdr:cxnSp macro="">
      <xdr:nvCxnSpPr>
        <xdr:cNvPr id="499" name="直線コネクタ 498"/>
        <xdr:cNvCxnSpPr/>
      </xdr:nvCxnSpPr>
      <xdr:spPr>
        <a:xfrm flipV="1">
          <a:off x="13703300" y="6653618"/>
          <a:ext cx="889000" cy="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52528</xdr:rowOff>
    </xdr:from>
    <xdr:to>
      <xdr:col>21</xdr:col>
      <xdr:colOff>212725</xdr:colOff>
      <xdr:row>38</xdr:row>
      <xdr:rowOff>154128</xdr:rowOff>
    </xdr:to>
    <xdr:sp macro="" textlink="">
      <xdr:nvSpPr>
        <xdr:cNvPr id="500" name="フローチャート : 判断 499"/>
        <xdr:cNvSpPr/>
      </xdr:nvSpPr>
      <xdr:spPr>
        <a:xfrm>
          <a:off x="14541500" y="65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170654</xdr:rowOff>
    </xdr:from>
    <xdr:ext cx="534377" cy="259045"/>
    <xdr:sp macro="" textlink="">
      <xdr:nvSpPr>
        <xdr:cNvPr id="501" name="テキスト ボックス 500"/>
        <xdr:cNvSpPr txBox="1"/>
      </xdr:nvSpPr>
      <xdr:spPr>
        <a:xfrm>
          <a:off x="14325111" y="63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139512</xdr:rowOff>
    </xdr:from>
    <xdr:to>
      <xdr:col>19</xdr:col>
      <xdr:colOff>644525</xdr:colOff>
      <xdr:row>38</xdr:row>
      <xdr:rowOff>139700</xdr:rowOff>
    </xdr:to>
    <xdr:cxnSp macro="">
      <xdr:nvCxnSpPr>
        <xdr:cNvPr id="502" name="直線コネクタ 501"/>
        <xdr:cNvCxnSpPr/>
      </xdr:nvCxnSpPr>
      <xdr:spPr>
        <a:xfrm flipV="1">
          <a:off x="12814300" y="6654612"/>
          <a:ext cx="889000" cy="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49078</xdr:rowOff>
    </xdr:from>
    <xdr:to>
      <xdr:col>20</xdr:col>
      <xdr:colOff>9525</xdr:colOff>
      <xdr:row>38</xdr:row>
      <xdr:rowOff>150678</xdr:rowOff>
    </xdr:to>
    <xdr:sp macro="" textlink="">
      <xdr:nvSpPr>
        <xdr:cNvPr id="503" name="フローチャート : 判断 502"/>
        <xdr:cNvSpPr/>
      </xdr:nvSpPr>
      <xdr:spPr>
        <a:xfrm>
          <a:off x="13652500" y="656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167205</xdr:rowOff>
    </xdr:from>
    <xdr:ext cx="534377" cy="259045"/>
    <xdr:sp macro="" textlink="">
      <xdr:nvSpPr>
        <xdr:cNvPr id="504" name="テキスト ボックス 503"/>
        <xdr:cNvSpPr txBox="1"/>
      </xdr:nvSpPr>
      <xdr:spPr>
        <a:xfrm>
          <a:off x="13436111" y="633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57310</xdr:rowOff>
    </xdr:from>
    <xdr:to>
      <xdr:col>18</xdr:col>
      <xdr:colOff>492125</xdr:colOff>
      <xdr:row>38</xdr:row>
      <xdr:rowOff>158910</xdr:rowOff>
    </xdr:to>
    <xdr:sp macro="" textlink="">
      <xdr:nvSpPr>
        <xdr:cNvPr id="505" name="フローチャート : 判断 504"/>
        <xdr:cNvSpPr/>
      </xdr:nvSpPr>
      <xdr:spPr>
        <a:xfrm>
          <a:off x="12763500" y="65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3987</xdr:rowOff>
    </xdr:from>
    <xdr:ext cx="534377" cy="259045"/>
    <xdr:sp macro="" textlink="">
      <xdr:nvSpPr>
        <xdr:cNvPr id="506" name="テキスト ボックス 505"/>
        <xdr:cNvSpPr txBox="1"/>
      </xdr:nvSpPr>
      <xdr:spPr>
        <a:xfrm>
          <a:off x="12547111" y="634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74100</xdr:rowOff>
    </xdr:from>
    <xdr:to>
      <xdr:col>23</xdr:col>
      <xdr:colOff>568325</xdr:colOff>
      <xdr:row>39</xdr:row>
      <xdr:rowOff>4250</xdr:rowOff>
    </xdr:to>
    <xdr:sp macro="" textlink="">
      <xdr:nvSpPr>
        <xdr:cNvPr id="512" name="円/楕円 511"/>
        <xdr:cNvSpPr/>
      </xdr:nvSpPr>
      <xdr:spPr>
        <a:xfrm>
          <a:off x="16268700" y="65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33478</xdr:rowOff>
    </xdr:from>
    <xdr:ext cx="469744" cy="259045"/>
    <xdr:sp macro="" textlink="">
      <xdr:nvSpPr>
        <xdr:cNvPr id="513" name="災害復旧事業費該当値テキスト"/>
        <xdr:cNvSpPr txBox="1"/>
      </xdr:nvSpPr>
      <xdr:spPr>
        <a:xfrm>
          <a:off x="16370300" y="637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4" name="円/楕円 513"/>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5" name="テキスト ボックス 514"/>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87718</xdr:rowOff>
    </xdr:from>
    <xdr:to>
      <xdr:col>21</xdr:col>
      <xdr:colOff>212725</xdr:colOff>
      <xdr:row>39</xdr:row>
      <xdr:rowOff>17868</xdr:rowOff>
    </xdr:to>
    <xdr:sp macro="" textlink="">
      <xdr:nvSpPr>
        <xdr:cNvPr id="516" name="円/楕円 515"/>
        <xdr:cNvSpPr/>
      </xdr:nvSpPr>
      <xdr:spPr>
        <a:xfrm>
          <a:off x="14541500" y="660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8995</xdr:rowOff>
    </xdr:from>
    <xdr:ext cx="378565" cy="259045"/>
    <xdr:sp macro="" textlink="">
      <xdr:nvSpPr>
        <xdr:cNvPr id="517" name="テキスト ボックス 516"/>
        <xdr:cNvSpPr txBox="1"/>
      </xdr:nvSpPr>
      <xdr:spPr>
        <a:xfrm>
          <a:off x="14403017" y="6695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88712</xdr:rowOff>
    </xdr:from>
    <xdr:to>
      <xdr:col>20</xdr:col>
      <xdr:colOff>9525</xdr:colOff>
      <xdr:row>39</xdr:row>
      <xdr:rowOff>18862</xdr:rowOff>
    </xdr:to>
    <xdr:sp macro="" textlink="">
      <xdr:nvSpPr>
        <xdr:cNvPr id="518" name="円/楕円 517"/>
        <xdr:cNvSpPr/>
      </xdr:nvSpPr>
      <xdr:spPr>
        <a:xfrm>
          <a:off x="13652500" y="660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9989</xdr:rowOff>
    </xdr:from>
    <xdr:ext cx="313932" cy="259045"/>
    <xdr:sp macro="" textlink="">
      <xdr:nvSpPr>
        <xdr:cNvPr id="519" name="テキスト ボックス 518"/>
        <xdr:cNvSpPr txBox="1"/>
      </xdr:nvSpPr>
      <xdr:spPr>
        <a:xfrm>
          <a:off x="13546333" y="66965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20" name="円/楕円 519"/>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21" name="テキスト ボックス 520"/>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2" name="直線コネクタ 53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3" name="テキスト ボックス 53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5" name="テキスト ボックス 53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7" name="直線コネクタ 53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2" name="直線コネクタ 54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フローチャート : 判断 54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5" name="直線コネクタ 54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6" name="フローチャート : 判断 54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7" name="テキスト ボックス 54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8" name="直線コネクタ 54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9" name="フローチャート : 判断 54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0" name="テキスト ボックス 54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1" name="直線コネクタ 55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2" name="フローチャート : 判断 55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3" name="テキスト ボックス 55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フローチャート : 判断 55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5" name="テキスト ボックス 55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円/楕円 56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3" name="円/楕円 56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4" name="テキスト ボックス 56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5" name="円/楕円 56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6" name="テキスト ボックス 56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7" name="円/楕円 56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8" name="テキスト ボックス 56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円/楕円 56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0" name="テキスト ボックス 56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1" name="直線コネクタ 58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2" name="テキスト ボックス 58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3" name="直線コネクタ 58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4" name="テキスト ボックス 58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6" name="テキスト ボックス 58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7" name="直線コネクタ 58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8" name="テキスト ボックス 58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9" name="直線コネクタ 58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0" name="テキスト ボックス 58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2" name="テキスト ボックス 59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131699</xdr:rowOff>
    </xdr:from>
    <xdr:to>
      <xdr:col>23</xdr:col>
      <xdr:colOff>516889</xdr:colOff>
      <xdr:row>78</xdr:row>
      <xdr:rowOff>71836</xdr:rowOff>
    </xdr:to>
    <xdr:cxnSp macro="">
      <xdr:nvCxnSpPr>
        <xdr:cNvPr id="594" name="直線コネクタ 593"/>
        <xdr:cNvCxnSpPr/>
      </xdr:nvCxnSpPr>
      <xdr:spPr>
        <a:xfrm flipV="1">
          <a:off x="16317595" y="11961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75663</xdr:rowOff>
    </xdr:from>
    <xdr:ext cx="534377" cy="259045"/>
    <xdr:sp macro="" textlink="">
      <xdr:nvSpPr>
        <xdr:cNvPr id="595" name="公債費最小値テキスト"/>
        <xdr:cNvSpPr txBox="1"/>
      </xdr:nvSpPr>
      <xdr:spPr>
        <a:xfrm>
          <a:off x="16370300" y="134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78</xdr:row>
      <xdr:rowOff>71836</xdr:rowOff>
    </xdr:from>
    <xdr:to>
      <xdr:col>23</xdr:col>
      <xdr:colOff>606425</xdr:colOff>
      <xdr:row>78</xdr:row>
      <xdr:rowOff>71836</xdr:rowOff>
    </xdr:to>
    <xdr:cxnSp macro="">
      <xdr:nvCxnSpPr>
        <xdr:cNvPr id="596" name="直線コネクタ 595"/>
        <xdr:cNvCxnSpPr/>
      </xdr:nvCxnSpPr>
      <xdr:spPr>
        <a:xfrm>
          <a:off x="16230600" y="1344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78376</xdr:rowOff>
    </xdr:from>
    <xdr:ext cx="599010" cy="259045"/>
    <xdr:sp macro="" textlink="">
      <xdr:nvSpPr>
        <xdr:cNvPr id="597" name="公債費最大値テキスト"/>
        <xdr:cNvSpPr txBox="1"/>
      </xdr:nvSpPr>
      <xdr:spPr>
        <a:xfrm>
          <a:off x="16370300" y="1173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69</xdr:row>
      <xdr:rowOff>131699</xdr:rowOff>
    </xdr:from>
    <xdr:to>
      <xdr:col>23</xdr:col>
      <xdr:colOff>606425</xdr:colOff>
      <xdr:row>69</xdr:row>
      <xdr:rowOff>131699</xdr:rowOff>
    </xdr:to>
    <xdr:cxnSp macro="">
      <xdr:nvCxnSpPr>
        <xdr:cNvPr id="598" name="直線コネクタ 597"/>
        <xdr:cNvCxnSpPr/>
      </xdr:nvCxnSpPr>
      <xdr:spPr>
        <a:xfrm>
          <a:off x="16230600" y="119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98346</xdr:rowOff>
    </xdr:from>
    <xdr:to>
      <xdr:col>23</xdr:col>
      <xdr:colOff>517525</xdr:colOff>
      <xdr:row>76</xdr:row>
      <xdr:rowOff>144760</xdr:rowOff>
    </xdr:to>
    <xdr:cxnSp macro="">
      <xdr:nvCxnSpPr>
        <xdr:cNvPr id="599" name="直線コネクタ 598"/>
        <xdr:cNvCxnSpPr/>
      </xdr:nvCxnSpPr>
      <xdr:spPr>
        <a:xfrm flipV="1">
          <a:off x="15481300" y="13128546"/>
          <a:ext cx="838200" cy="4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69235</xdr:rowOff>
    </xdr:from>
    <xdr:ext cx="534377" cy="259045"/>
    <xdr:sp macro="" textlink="">
      <xdr:nvSpPr>
        <xdr:cNvPr id="600" name="公債費平均値テキスト"/>
        <xdr:cNvSpPr txBox="1"/>
      </xdr:nvSpPr>
      <xdr:spPr>
        <a:xfrm>
          <a:off x="16370300" y="1292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60,583</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46357</xdr:rowOff>
    </xdr:from>
    <xdr:to>
      <xdr:col>23</xdr:col>
      <xdr:colOff>568325</xdr:colOff>
      <xdr:row>76</xdr:row>
      <xdr:rowOff>147957</xdr:rowOff>
    </xdr:to>
    <xdr:sp macro="" textlink="">
      <xdr:nvSpPr>
        <xdr:cNvPr id="601" name="フローチャート : 判断 600"/>
        <xdr:cNvSpPr/>
      </xdr:nvSpPr>
      <xdr:spPr>
        <a:xfrm>
          <a:off x="162687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139120</xdr:rowOff>
    </xdr:from>
    <xdr:to>
      <xdr:col>22</xdr:col>
      <xdr:colOff>365125</xdr:colOff>
      <xdr:row>76</xdr:row>
      <xdr:rowOff>144760</xdr:rowOff>
    </xdr:to>
    <xdr:cxnSp macro="">
      <xdr:nvCxnSpPr>
        <xdr:cNvPr id="602" name="直線コネクタ 601"/>
        <xdr:cNvCxnSpPr/>
      </xdr:nvCxnSpPr>
      <xdr:spPr>
        <a:xfrm>
          <a:off x="14592300" y="13169320"/>
          <a:ext cx="889000" cy="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76288</xdr:rowOff>
    </xdr:from>
    <xdr:to>
      <xdr:col>22</xdr:col>
      <xdr:colOff>415925</xdr:colOff>
      <xdr:row>77</xdr:row>
      <xdr:rowOff>6438</xdr:rowOff>
    </xdr:to>
    <xdr:sp macro="" textlink="">
      <xdr:nvSpPr>
        <xdr:cNvPr id="603" name="フローチャート : 判断 602"/>
        <xdr:cNvSpPr/>
      </xdr:nvSpPr>
      <xdr:spPr>
        <a:xfrm>
          <a:off x="15430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22966</xdr:rowOff>
    </xdr:from>
    <xdr:ext cx="534377" cy="259045"/>
    <xdr:sp macro="" textlink="">
      <xdr:nvSpPr>
        <xdr:cNvPr id="604" name="テキスト ボックス 603"/>
        <xdr:cNvSpPr txBox="1"/>
      </xdr:nvSpPr>
      <xdr:spPr>
        <a:xfrm>
          <a:off x="15214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139120</xdr:rowOff>
    </xdr:from>
    <xdr:to>
      <xdr:col>21</xdr:col>
      <xdr:colOff>161925</xdr:colOff>
      <xdr:row>77</xdr:row>
      <xdr:rowOff>1169</xdr:rowOff>
    </xdr:to>
    <xdr:cxnSp macro="">
      <xdr:nvCxnSpPr>
        <xdr:cNvPr id="605" name="直線コネクタ 604"/>
        <xdr:cNvCxnSpPr/>
      </xdr:nvCxnSpPr>
      <xdr:spPr>
        <a:xfrm flipV="1">
          <a:off x="13703300" y="13169320"/>
          <a:ext cx="889000" cy="3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169931</xdr:rowOff>
    </xdr:from>
    <xdr:to>
      <xdr:col>21</xdr:col>
      <xdr:colOff>212725</xdr:colOff>
      <xdr:row>77</xdr:row>
      <xdr:rowOff>100081</xdr:rowOff>
    </xdr:to>
    <xdr:sp macro="" textlink="">
      <xdr:nvSpPr>
        <xdr:cNvPr id="606" name="フローチャート : 判断 605"/>
        <xdr:cNvSpPr/>
      </xdr:nvSpPr>
      <xdr:spPr>
        <a:xfrm>
          <a:off x="14541500" y="132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91208</xdr:rowOff>
    </xdr:from>
    <xdr:ext cx="534377" cy="259045"/>
    <xdr:sp macro="" textlink="">
      <xdr:nvSpPr>
        <xdr:cNvPr id="607" name="テキスト ボックス 606"/>
        <xdr:cNvSpPr txBox="1"/>
      </xdr:nvSpPr>
      <xdr:spPr>
        <a:xfrm>
          <a:off x="14325111" y="132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1169</xdr:rowOff>
    </xdr:from>
    <xdr:to>
      <xdr:col>19</xdr:col>
      <xdr:colOff>644525</xdr:colOff>
      <xdr:row>77</xdr:row>
      <xdr:rowOff>66221</xdr:rowOff>
    </xdr:to>
    <xdr:cxnSp macro="">
      <xdr:nvCxnSpPr>
        <xdr:cNvPr id="608" name="直線コネクタ 607"/>
        <xdr:cNvCxnSpPr/>
      </xdr:nvCxnSpPr>
      <xdr:spPr>
        <a:xfrm flipV="1">
          <a:off x="12814300" y="13202819"/>
          <a:ext cx="889000" cy="6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151476</xdr:rowOff>
    </xdr:from>
    <xdr:to>
      <xdr:col>20</xdr:col>
      <xdr:colOff>9525</xdr:colOff>
      <xdr:row>77</xdr:row>
      <xdr:rowOff>81626</xdr:rowOff>
    </xdr:to>
    <xdr:sp macro="" textlink="">
      <xdr:nvSpPr>
        <xdr:cNvPr id="609" name="フローチャート : 判断 608"/>
        <xdr:cNvSpPr/>
      </xdr:nvSpPr>
      <xdr:spPr>
        <a:xfrm>
          <a:off x="13652500" y="1318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72753</xdr:rowOff>
    </xdr:from>
    <xdr:ext cx="534377" cy="259045"/>
    <xdr:sp macro="" textlink="">
      <xdr:nvSpPr>
        <xdr:cNvPr id="610" name="テキスト ボックス 609"/>
        <xdr:cNvSpPr txBox="1"/>
      </xdr:nvSpPr>
      <xdr:spPr>
        <a:xfrm>
          <a:off x="13436111" y="1327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142506</xdr:rowOff>
    </xdr:from>
    <xdr:to>
      <xdr:col>18</xdr:col>
      <xdr:colOff>492125</xdr:colOff>
      <xdr:row>77</xdr:row>
      <xdr:rowOff>72656</xdr:rowOff>
    </xdr:to>
    <xdr:sp macro="" textlink="">
      <xdr:nvSpPr>
        <xdr:cNvPr id="611" name="フローチャート : 判断 610"/>
        <xdr:cNvSpPr/>
      </xdr:nvSpPr>
      <xdr:spPr>
        <a:xfrm>
          <a:off x="12763500" y="1317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89184</xdr:rowOff>
    </xdr:from>
    <xdr:ext cx="534377" cy="259045"/>
    <xdr:sp macro="" textlink="">
      <xdr:nvSpPr>
        <xdr:cNvPr id="612" name="テキスト ボックス 611"/>
        <xdr:cNvSpPr txBox="1"/>
      </xdr:nvSpPr>
      <xdr:spPr>
        <a:xfrm>
          <a:off x="12547111" y="1294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3" name="テキスト ボックス 61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4" name="テキスト ボックス 61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5" name="テキスト ボックス 61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6" name="テキスト ボックス 61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7" name="テキスト ボックス 61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47546</xdr:rowOff>
    </xdr:from>
    <xdr:to>
      <xdr:col>23</xdr:col>
      <xdr:colOff>568325</xdr:colOff>
      <xdr:row>76</xdr:row>
      <xdr:rowOff>149146</xdr:rowOff>
    </xdr:to>
    <xdr:sp macro="" textlink="">
      <xdr:nvSpPr>
        <xdr:cNvPr id="618" name="円/楕円 617"/>
        <xdr:cNvSpPr/>
      </xdr:nvSpPr>
      <xdr:spPr>
        <a:xfrm>
          <a:off x="16268700" y="1307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25973</xdr:rowOff>
    </xdr:from>
    <xdr:ext cx="534377" cy="259045"/>
    <xdr:sp macro="" textlink="">
      <xdr:nvSpPr>
        <xdr:cNvPr id="619" name="公債費該当値テキスト"/>
        <xdr:cNvSpPr txBox="1"/>
      </xdr:nvSpPr>
      <xdr:spPr>
        <a:xfrm>
          <a:off x="16370300" y="1305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60,427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93960</xdr:rowOff>
    </xdr:from>
    <xdr:to>
      <xdr:col>22</xdr:col>
      <xdr:colOff>415925</xdr:colOff>
      <xdr:row>77</xdr:row>
      <xdr:rowOff>24110</xdr:rowOff>
    </xdr:to>
    <xdr:sp macro="" textlink="">
      <xdr:nvSpPr>
        <xdr:cNvPr id="620" name="円/楕円 619"/>
        <xdr:cNvSpPr/>
      </xdr:nvSpPr>
      <xdr:spPr>
        <a:xfrm>
          <a:off x="15430500" y="1312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15237</xdr:rowOff>
    </xdr:from>
    <xdr:ext cx="534377" cy="259045"/>
    <xdr:sp macro="" textlink="">
      <xdr:nvSpPr>
        <xdr:cNvPr id="621" name="テキスト ボックス 620"/>
        <xdr:cNvSpPr txBox="1"/>
      </xdr:nvSpPr>
      <xdr:spPr>
        <a:xfrm>
          <a:off x="15214111" y="1321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54,336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88320</xdr:rowOff>
    </xdr:from>
    <xdr:to>
      <xdr:col>21</xdr:col>
      <xdr:colOff>212725</xdr:colOff>
      <xdr:row>77</xdr:row>
      <xdr:rowOff>18470</xdr:rowOff>
    </xdr:to>
    <xdr:sp macro="" textlink="">
      <xdr:nvSpPr>
        <xdr:cNvPr id="622" name="円/楕円 621"/>
        <xdr:cNvSpPr/>
      </xdr:nvSpPr>
      <xdr:spPr>
        <a:xfrm>
          <a:off x="14541500" y="1311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34998</xdr:rowOff>
    </xdr:from>
    <xdr:ext cx="534377" cy="259045"/>
    <xdr:sp macro="" textlink="">
      <xdr:nvSpPr>
        <xdr:cNvPr id="623" name="テキスト ボックス 622"/>
        <xdr:cNvSpPr txBox="1"/>
      </xdr:nvSpPr>
      <xdr:spPr>
        <a:xfrm>
          <a:off x="14325111" y="1289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55,076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121819</xdr:rowOff>
    </xdr:from>
    <xdr:to>
      <xdr:col>20</xdr:col>
      <xdr:colOff>9525</xdr:colOff>
      <xdr:row>77</xdr:row>
      <xdr:rowOff>51969</xdr:rowOff>
    </xdr:to>
    <xdr:sp macro="" textlink="">
      <xdr:nvSpPr>
        <xdr:cNvPr id="624" name="円/楕円 623"/>
        <xdr:cNvSpPr/>
      </xdr:nvSpPr>
      <xdr:spPr>
        <a:xfrm>
          <a:off x="13652500" y="1315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68495</xdr:rowOff>
    </xdr:from>
    <xdr:ext cx="534377" cy="259045"/>
    <xdr:sp macro="" textlink="">
      <xdr:nvSpPr>
        <xdr:cNvPr id="625" name="テキスト ボックス 624"/>
        <xdr:cNvSpPr txBox="1"/>
      </xdr:nvSpPr>
      <xdr:spPr>
        <a:xfrm>
          <a:off x="13436111" y="1292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50,680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15421</xdr:rowOff>
    </xdr:from>
    <xdr:to>
      <xdr:col>18</xdr:col>
      <xdr:colOff>492125</xdr:colOff>
      <xdr:row>77</xdr:row>
      <xdr:rowOff>117021</xdr:rowOff>
    </xdr:to>
    <xdr:sp macro="" textlink="">
      <xdr:nvSpPr>
        <xdr:cNvPr id="626" name="円/楕円 625"/>
        <xdr:cNvSpPr/>
      </xdr:nvSpPr>
      <xdr:spPr>
        <a:xfrm>
          <a:off x="12763500" y="1321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108148</xdr:rowOff>
    </xdr:from>
    <xdr:ext cx="534377" cy="259045"/>
    <xdr:sp macro="" textlink="">
      <xdr:nvSpPr>
        <xdr:cNvPr id="627" name="テキスト ボックス 626"/>
        <xdr:cNvSpPr txBox="1"/>
      </xdr:nvSpPr>
      <xdr:spPr>
        <a:xfrm>
          <a:off x="12547111" y="1330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42,143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8" name="正方形/長方形 62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9" name="正方形/長方形 62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0" name="正方形/長方形 62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1" name="正方形/長方形 63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2" name="正方形/長方形 63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3" name="正方形/長方形 63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4" name="正方形/長方形 63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8" name="直線コネクタ 63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9" name="テキスト ボックス 63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0" name="直線コネクタ 63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1" name="テキスト ボックス 640"/>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2" name="直線コネクタ 64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3" name="テキスト ボックス 642"/>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4" name="直線コネクタ 64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5" name="テキスト ボックス 64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6" name="直線コネクタ 64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7" name="テキスト ボックス 64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8" name="直線コネクタ 64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49" name="テキスト ボックス 648"/>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1" name="テキスト ボックス 650"/>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14467</xdr:rowOff>
    </xdr:from>
    <xdr:to>
      <xdr:col>23</xdr:col>
      <xdr:colOff>516889</xdr:colOff>
      <xdr:row>99</xdr:row>
      <xdr:rowOff>98154</xdr:rowOff>
    </xdr:to>
    <xdr:cxnSp macro="">
      <xdr:nvCxnSpPr>
        <xdr:cNvPr id="653" name="直線コネクタ 652"/>
        <xdr:cNvCxnSpPr/>
      </xdr:nvCxnSpPr>
      <xdr:spPr>
        <a:xfrm flipV="1">
          <a:off x="16317595" y="15444967"/>
          <a:ext cx="1269" cy="162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115776</xdr:rowOff>
    </xdr:from>
    <xdr:ext cx="378565" cy="259045"/>
    <xdr:sp macro="" textlink="">
      <xdr:nvSpPr>
        <xdr:cNvPr id="654" name="積立金最小値テキスト"/>
        <xdr:cNvSpPr txBox="1"/>
      </xdr:nvSpPr>
      <xdr:spPr>
        <a:xfrm>
          <a:off x="16370300" y="1708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99</xdr:row>
      <xdr:rowOff>98154</xdr:rowOff>
    </xdr:from>
    <xdr:to>
      <xdr:col>23</xdr:col>
      <xdr:colOff>606425</xdr:colOff>
      <xdr:row>99</xdr:row>
      <xdr:rowOff>98154</xdr:rowOff>
    </xdr:to>
    <xdr:cxnSp macro="">
      <xdr:nvCxnSpPr>
        <xdr:cNvPr id="655" name="直線コネクタ 654"/>
        <xdr:cNvCxnSpPr/>
      </xdr:nvCxnSpPr>
      <xdr:spPr>
        <a:xfrm>
          <a:off x="16230600" y="1707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132594</xdr:rowOff>
    </xdr:from>
    <xdr:ext cx="599010" cy="259045"/>
    <xdr:sp macro="" textlink="">
      <xdr:nvSpPr>
        <xdr:cNvPr id="656" name="積立金最大値テキスト"/>
        <xdr:cNvSpPr txBox="1"/>
      </xdr:nvSpPr>
      <xdr:spPr>
        <a:xfrm>
          <a:off x="16370300" y="1522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996,695</a:t>
          </a:r>
          <a:endParaRPr kumimoji="1" lang="ja-JP" altLang="en-US" sz="1000" b="1">
            <a:latin typeface="ＭＳ Ｐゴシック"/>
          </a:endParaRPr>
        </a:p>
      </xdr:txBody>
    </xdr:sp>
    <xdr:clientData/>
  </xdr:oneCellAnchor>
  <xdr:twoCellAnchor>
    <xdr:from>
      <xdr:col>23</xdr:col>
      <xdr:colOff>428625</xdr:colOff>
      <xdr:row>90</xdr:row>
      <xdr:rowOff>14467</xdr:rowOff>
    </xdr:from>
    <xdr:to>
      <xdr:col>23</xdr:col>
      <xdr:colOff>606425</xdr:colOff>
      <xdr:row>90</xdr:row>
      <xdr:rowOff>14467</xdr:rowOff>
    </xdr:to>
    <xdr:cxnSp macro="">
      <xdr:nvCxnSpPr>
        <xdr:cNvPr id="657" name="直線コネクタ 656"/>
        <xdr:cNvCxnSpPr/>
      </xdr:nvCxnSpPr>
      <xdr:spPr>
        <a:xfrm>
          <a:off x="16230600" y="154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44469</xdr:rowOff>
    </xdr:from>
    <xdr:to>
      <xdr:col>23</xdr:col>
      <xdr:colOff>517525</xdr:colOff>
      <xdr:row>99</xdr:row>
      <xdr:rowOff>3932</xdr:rowOff>
    </xdr:to>
    <xdr:cxnSp macro="">
      <xdr:nvCxnSpPr>
        <xdr:cNvPr id="658" name="直線コネクタ 657"/>
        <xdr:cNvCxnSpPr/>
      </xdr:nvCxnSpPr>
      <xdr:spPr>
        <a:xfrm flipV="1">
          <a:off x="15481300" y="16846569"/>
          <a:ext cx="838200" cy="13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160225</xdr:rowOff>
    </xdr:from>
    <xdr:ext cx="534377" cy="259045"/>
    <xdr:sp macro="" textlink="">
      <xdr:nvSpPr>
        <xdr:cNvPr id="659" name="積立金平均値テキスト"/>
        <xdr:cNvSpPr txBox="1"/>
      </xdr:nvSpPr>
      <xdr:spPr>
        <a:xfrm>
          <a:off x="16370300" y="1696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23,107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10348</xdr:rowOff>
    </xdr:from>
    <xdr:to>
      <xdr:col>23</xdr:col>
      <xdr:colOff>568325</xdr:colOff>
      <xdr:row>99</xdr:row>
      <xdr:rowOff>111948</xdr:rowOff>
    </xdr:to>
    <xdr:sp macro="" textlink="">
      <xdr:nvSpPr>
        <xdr:cNvPr id="660" name="フローチャート : 判断 659"/>
        <xdr:cNvSpPr/>
      </xdr:nvSpPr>
      <xdr:spPr>
        <a:xfrm>
          <a:off x="16268700" y="169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134624</xdr:rowOff>
    </xdr:from>
    <xdr:to>
      <xdr:col>22</xdr:col>
      <xdr:colOff>365125</xdr:colOff>
      <xdr:row>99</xdr:row>
      <xdr:rowOff>3932</xdr:rowOff>
    </xdr:to>
    <xdr:cxnSp macro="">
      <xdr:nvCxnSpPr>
        <xdr:cNvPr id="661" name="直線コネクタ 660"/>
        <xdr:cNvCxnSpPr/>
      </xdr:nvCxnSpPr>
      <xdr:spPr>
        <a:xfrm>
          <a:off x="14592300" y="16765274"/>
          <a:ext cx="889000" cy="21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129403</xdr:rowOff>
    </xdr:from>
    <xdr:to>
      <xdr:col>22</xdr:col>
      <xdr:colOff>415925</xdr:colOff>
      <xdr:row>99</xdr:row>
      <xdr:rowOff>59553</xdr:rowOff>
    </xdr:to>
    <xdr:sp macro="" textlink="">
      <xdr:nvSpPr>
        <xdr:cNvPr id="662" name="フローチャート : 判断 661"/>
        <xdr:cNvSpPr/>
      </xdr:nvSpPr>
      <xdr:spPr>
        <a:xfrm>
          <a:off x="15430500" y="1693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50680</xdr:rowOff>
    </xdr:from>
    <xdr:ext cx="534377" cy="259045"/>
    <xdr:sp macro="" textlink="">
      <xdr:nvSpPr>
        <xdr:cNvPr id="663" name="テキスト ボックス 662"/>
        <xdr:cNvSpPr txBox="1"/>
      </xdr:nvSpPr>
      <xdr:spPr>
        <a:xfrm>
          <a:off x="15214111" y="1702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134624</xdr:rowOff>
    </xdr:from>
    <xdr:to>
      <xdr:col>21</xdr:col>
      <xdr:colOff>161925</xdr:colOff>
      <xdr:row>99</xdr:row>
      <xdr:rowOff>30735</xdr:rowOff>
    </xdr:to>
    <xdr:cxnSp macro="">
      <xdr:nvCxnSpPr>
        <xdr:cNvPr id="664" name="直線コネクタ 663"/>
        <xdr:cNvCxnSpPr/>
      </xdr:nvCxnSpPr>
      <xdr:spPr>
        <a:xfrm flipV="1">
          <a:off x="13703300" y="16765274"/>
          <a:ext cx="889000" cy="23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13526</xdr:rowOff>
    </xdr:from>
    <xdr:to>
      <xdr:col>21</xdr:col>
      <xdr:colOff>212725</xdr:colOff>
      <xdr:row>98</xdr:row>
      <xdr:rowOff>115126</xdr:rowOff>
    </xdr:to>
    <xdr:sp macro="" textlink="">
      <xdr:nvSpPr>
        <xdr:cNvPr id="665" name="フローチャート : 判断 664"/>
        <xdr:cNvSpPr/>
      </xdr:nvSpPr>
      <xdr:spPr>
        <a:xfrm>
          <a:off x="14541500" y="1681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106253</xdr:rowOff>
    </xdr:from>
    <xdr:ext cx="599010" cy="259045"/>
    <xdr:sp macro="" textlink="">
      <xdr:nvSpPr>
        <xdr:cNvPr id="666" name="テキスト ボックス 665"/>
        <xdr:cNvSpPr txBox="1"/>
      </xdr:nvSpPr>
      <xdr:spPr>
        <a:xfrm>
          <a:off x="14292794" y="16908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126,161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53656</xdr:rowOff>
    </xdr:from>
    <xdr:to>
      <xdr:col>19</xdr:col>
      <xdr:colOff>644525</xdr:colOff>
      <xdr:row>99</xdr:row>
      <xdr:rowOff>30735</xdr:rowOff>
    </xdr:to>
    <xdr:cxnSp macro="">
      <xdr:nvCxnSpPr>
        <xdr:cNvPr id="667" name="直線コネクタ 666"/>
        <xdr:cNvCxnSpPr/>
      </xdr:nvCxnSpPr>
      <xdr:spPr>
        <a:xfrm>
          <a:off x="12814300" y="16855756"/>
          <a:ext cx="889000" cy="14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99</xdr:row>
      <xdr:rowOff>9587</xdr:rowOff>
    </xdr:from>
    <xdr:to>
      <xdr:col>20</xdr:col>
      <xdr:colOff>9525</xdr:colOff>
      <xdr:row>99</xdr:row>
      <xdr:rowOff>111187</xdr:rowOff>
    </xdr:to>
    <xdr:sp macro="" textlink="">
      <xdr:nvSpPr>
        <xdr:cNvPr id="668" name="フローチャート : 判断 667"/>
        <xdr:cNvSpPr/>
      </xdr:nvSpPr>
      <xdr:spPr>
        <a:xfrm>
          <a:off x="13652500" y="1698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102314</xdr:rowOff>
    </xdr:from>
    <xdr:ext cx="534377" cy="259045"/>
    <xdr:sp macro="" textlink="">
      <xdr:nvSpPr>
        <xdr:cNvPr id="669" name="テキスト ボックス 668"/>
        <xdr:cNvSpPr txBox="1"/>
      </xdr:nvSpPr>
      <xdr:spPr>
        <a:xfrm>
          <a:off x="13436111" y="170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169523</xdr:rowOff>
    </xdr:from>
    <xdr:to>
      <xdr:col>18</xdr:col>
      <xdr:colOff>492125</xdr:colOff>
      <xdr:row>99</xdr:row>
      <xdr:rowOff>99673</xdr:rowOff>
    </xdr:to>
    <xdr:sp macro="" textlink="">
      <xdr:nvSpPr>
        <xdr:cNvPr id="670" name="フローチャート : 判断 669"/>
        <xdr:cNvSpPr/>
      </xdr:nvSpPr>
      <xdr:spPr>
        <a:xfrm>
          <a:off x="12763500" y="169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90800</xdr:rowOff>
    </xdr:from>
    <xdr:ext cx="534377" cy="259045"/>
    <xdr:sp macro="" textlink="">
      <xdr:nvSpPr>
        <xdr:cNvPr id="671" name="テキスト ボックス 670"/>
        <xdr:cNvSpPr txBox="1"/>
      </xdr:nvSpPr>
      <xdr:spPr>
        <a:xfrm>
          <a:off x="12547111" y="1706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165119</xdr:rowOff>
    </xdr:from>
    <xdr:to>
      <xdr:col>23</xdr:col>
      <xdr:colOff>568325</xdr:colOff>
      <xdr:row>98</xdr:row>
      <xdr:rowOff>95269</xdr:rowOff>
    </xdr:to>
    <xdr:sp macro="" textlink="">
      <xdr:nvSpPr>
        <xdr:cNvPr id="677" name="円/楕円 676"/>
        <xdr:cNvSpPr/>
      </xdr:nvSpPr>
      <xdr:spPr>
        <a:xfrm>
          <a:off x="16268700" y="1679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16546</xdr:rowOff>
    </xdr:from>
    <xdr:ext cx="599010" cy="259045"/>
    <xdr:sp macro="" textlink="">
      <xdr:nvSpPr>
        <xdr:cNvPr id="678" name="積立金該当値テキスト"/>
        <xdr:cNvSpPr txBox="1"/>
      </xdr:nvSpPr>
      <xdr:spPr>
        <a:xfrm>
          <a:off x="16370300" y="1664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138,322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124582</xdr:rowOff>
    </xdr:from>
    <xdr:to>
      <xdr:col>22</xdr:col>
      <xdr:colOff>415925</xdr:colOff>
      <xdr:row>99</xdr:row>
      <xdr:rowOff>54732</xdr:rowOff>
    </xdr:to>
    <xdr:sp macro="" textlink="">
      <xdr:nvSpPr>
        <xdr:cNvPr id="679" name="円/楕円 678"/>
        <xdr:cNvSpPr/>
      </xdr:nvSpPr>
      <xdr:spPr>
        <a:xfrm>
          <a:off x="15430500" y="1692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71259</xdr:rowOff>
    </xdr:from>
    <xdr:ext cx="534377" cy="259045"/>
    <xdr:sp macro="" textlink="">
      <xdr:nvSpPr>
        <xdr:cNvPr id="680" name="テキスト ボックス 679"/>
        <xdr:cNvSpPr txBox="1"/>
      </xdr:nvSpPr>
      <xdr:spPr>
        <a:xfrm>
          <a:off x="15214111" y="167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58,148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83824</xdr:rowOff>
    </xdr:from>
    <xdr:to>
      <xdr:col>21</xdr:col>
      <xdr:colOff>212725</xdr:colOff>
      <xdr:row>98</xdr:row>
      <xdr:rowOff>13974</xdr:rowOff>
    </xdr:to>
    <xdr:sp macro="" textlink="">
      <xdr:nvSpPr>
        <xdr:cNvPr id="681" name="円/楕円 680"/>
        <xdr:cNvSpPr/>
      </xdr:nvSpPr>
      <xdr:spPr>
        <a:xfrm>
          <a:off x="14541500" y="1671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30501</xdr:rowOff>
    </xdr:from>
    <xdr:ext cx="599010" cy="259045"/>
    <xdr:sp macro="" textlink="">
      <xdr:nvSpPr>
        <xdr:cNvPr id="682" name="テキスト ボックス 681"/>
        <xdr:cNvSpPr txBox="1"/>
      </xdr:nvSpPr>
      <xdr:spPr>
        <a:xfrm>
          <a:off x="14292794" y="16489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188,108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151385</xdr:rowOff>
    </xdr:from>
    <xdr:to>
      <xdr:col>20</xdr:col>
      <xdr:colOff>9525</xdr:colOff>
      <xdr:row>99</xdr:row>
      <xdr:rowOff>81535</xdr:rowOff>
    </xdr:to>
    <xdr:sp macro="" textlink="">
      <xdr:nvSpPr>
        <xdr:cNvPr id="683" name="円/楕円 682"/>
        <xdr:cNvSpPr/>
      </xdr:nvSpPr>
      <xdr:spPr>
        <a:xfrm>
          <a:off x="13652500" y="1695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98062</xdr:rowOff>
    </xdr:from>
    <xdr:ext cx="534377" cy="259045"/>
    <xdr:sp macro="" textlink="">
      <xdr:nvSpPr>
        <xdr:cNvPr id="684" name="テキスト ボックス 683"/>
        <xdr:cNvSpPr txBox="1"/>
      </xdr:nvSpPr>
      <xdr:spPr>
        <a:xfrm>
          <a:off x="13436111" y="1672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41,733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2856</xdr:rowOff>
    </xdr:from>
    <xdr:to>
      <xdr:col>18</xdr:col>
      <xdr:colOff>492125</xdr:colOff>
      <xdr:row>98</xdr:row>
      <xdr:rowOff>104456</xdr:rowOff>
    </xdr:to>
    <xdr:sp macro="" textlink="">
      <xdr:nvSpPr>
        <xdr:cNvPr id="685" name="円/楕円 684"/>
        <xdr:cNvSpPr/>
      </xdr:nvSpPr>
      <xdr:spPr>
        <a:xfrm>
          <a:off x="12763500" y="1680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120983</xdr:rowOff>
    </xdr:from>
    <xdr:ext cx="599010" cy="259045"/>
    <xdr:sp macro="" textlink="">
      <xdr:nvSpPr>
        <xdr:cNvPr id="686" name="テキスト ボックス 685"/>
        <xdr:cNvSpPr txBox="1"/>
      </xdr:nvSpPr>
      <xdr:spPr>
        <a:xfrm>
          <a:off x="12514794" y="1658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7" name="直線コネクタ 69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8" name="テキスト ボックス 69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9" name="直線コネクタ 69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0" name="テキスト ボックス 69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1" name="直線コネクタ 70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2" name="テキスト ボックス 70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3" name="直線コネクタ 70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4" name="テキスト ボックス 70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5" name="直線コネクタ 70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6" name="テキスト ボックス 70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130937</xdr:rowOff>
    </xdr:from>
    <xdr:to>
      <xdr:col>32</xdr:col>
      <xdr:colOff>186689</xdr:colOff>
      <xdr:row>39</xdr:row>
      <xdr:rowOff>44450</xdr:rowOff>
    </xdr:to>
    <xdr:cxnSp macro="">
      <xdr:nvCxnSpPr>
        <xdr:cNvPr id="710" name="直線コネクタ 709"/>
        <xdr:cNvCxnSpPr/>
      </xdr:nvCxnSpPr>
      <xdr:spPr>
        <a:xfrm flipV="1">
          <a:off x="22159595" y="5445887"/>
          <a:ext cx="1269"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2" name="直線コネクタ 71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77614</xdr:rowOff>
    </xdr:from>
    <xdr:ext cx="534377" cy="259045"/>
    <xdr:sp macro="" textlink="">
      <xdr:nvSpPr>
        <xdr:cNvPr id="713" name="投資及び出資金最大値テキスト"/>
        <xdr:cNvSpPr txBox="1"/>
      </xdr:nvSpPr>
      <xdr:spPr>
        <a:xfrm>
          <a:off x="22212300" y="52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33,730</a:t>
          </a:r>
          <a:endParaRPr kumimoji="1" lang="ja-JP" altLang="en-US" sz="1000" b="1">
            <a:latin typeface="ＭＳ Ｐゴシック"/>
          </a:endParaRPr>
        </a:p>
      </xdr:txBody>
    </xdr:sp>
    <xdr:clientData/>
  </xdr:oneCellAnchor>
  <xdr:twoCellAnchor>
    <xdr:from>
      <xdr:col>32</xdr:col>
      <xdr:colOff>98425</xdr:colOff>
      <xdr:row>31</xdr:row>
      <xdr:rowOff>130937</xdr:rowOff>
    </xdr:from>
    <xdr:to>
      <xdr:col>32</xdr:col>
      <xdr:colOff>276225</xdr:colOff>
      <xdr:row>31</xdr:row>
      <xdr:rowOff>130937</xdr:rowOff>
    </xdr:to>
    <xdr:cxnSp macro="">
      <xdr:nvCxnSpPr>
        <xdr:cNvPr id="714" name="直線コネクタ 713"/>
        <xdr:cNvCxnSpPr/>
      </xdr:nvCxnSpPr>
      <xdr:spPr>
        <a:xfrm>
          <a:off x="22072600" y="54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48679</xdr:rowOff>
    </xdr:from>
    <xdr:to>
      <xdr:col>32</xdr:col>
      <xdr:colOff>187325</xdr:colOff>
      <xdr:row>38</xdr:row>
      <xdr:rowOff>61023</xdr:rowOff>
    </xdr:to>
    <xdr:cxnSp macro="">
      <xdr:nvCxnSpPr>
        <xdr:cNvPr id="715" name="直線コネクタ 714"/>
        <xdr:cNvCxnSpPr/>
      </xdr:nvCxnSpPr>
      <xdr:spPr>
        <a:xfrm flipV="1">
          <a:off x="21323300" y="6220879"/>
          <a:ext cx="838200" cy="3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37914</xdr:rowOff>
    </xdr:from>
    <xdr:ext cx="469744" cy="259045"/>
    <xdr:sp macro="" textlink="">
      <xdr:nvSpPr>
        <xdr:cNvPr id="716" name="投資及び出資金平均値テキスト"/>
        <xdr:cNvSpPr txBox="1"/>
      </xdr:nvSpPr>
      <xdr:spPr>
        <a:xfrm>
          <a:off x="22212300" y="6553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59487</xdr:rowOff>
    </xdr:from>
    <xdr:to>
      <xdr:col>32</xdr:col>
      <xdr:colOff>238125</xdr:colOff>
      <xdr:row>38</xdr:row>
      <xdr:rowOff>161087</xdr:rowOff>
    </xdr:to>
    <xdr:sp macro="" textlink="">
      <xdr:nvSpPr>
        <xdr:cNvPr id="717" name="フローチャート : 判断 716"/>
        <xdr:cNvSpPr/>
      </xdr:nvSpPr>
      <xdr:spPr>
        <a:xfrm>
          <a:off x="22110700" y="65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45555</xdr:rowOff>
    </xdr:from>
    <xdr:to>
      <xdr:col>31</xdr:col>
      <xdr:colOff>34925</xdr:colOff>
      <xdr:row>38</xdr:row>
      <xdr:rowOff>61023</xdr:rowOff>
    </xdr:to>
    <xdr:cxnSp macro="">
      <xdr:nvCxnSpPr>
        <xdr:cNvPr id="718" name="直線コネクタ 717"/>
        <xdr:cNvCxnSpPr/>
      </xdr:nvCxnSpPr>
      <xdr:spPr>
        <a:xfrm>
          <a:off x="20434300" y="6560655"/>
          <a:ext cx="889000" cy="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85281</xdr:rowOff>
    </xdr:from>
    <xdr:to>
      <xdr:col>31</xdr:col>
      <xdr:colOff>85725</xdr:colOff>
      <xdr:row>39</xdr:row>
      <xdr:rowOff>15431</xdr:rowOff>
    </xdr:to>
    <xdr:sp macro="" textlink="">
      <xdr:nvSpPr>
        <xdr:cNvPr id="719" name="フローチャート : 判断 718"/>
        <xdr:cNvSpPr/>
      </xdr:nvSpPr>
      <xdr:spPr>
        <a:xfrm>
          <a:off x="21272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6558</xdr:rowOff>
    </xdr:from>
    <xdr:ext cx="469744" cy="259045"/>
    <xdr:sp macro="" textlink="">
      <xdr:nvSpPr>
        <xdr:cNvPr id="720" name="テキスト ボックス 719"/>
        <xdr:cNvSpPr txBox="1"/>
      </xdr:nvSpPr>
      <xdr:spPr>
        <a:xfrm>
          <a:off x="21088427" y="669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81636</xdr:rowOff>
    </xdr:from>
    <xdr:to>
      <xdr:col>29</xdr:col>
      <xdr:colOff>517525</xdr:colOff>
      <xdr:row>38</xdr:row>
      <xdr:rowOff>45555</xdr:rowOff>
    </xdr:to>
    <xdr:cxnSp macro="">
      <xdr:nvCxnSpPr>
        <xdr:cNvPr id="721" name="直線コネクタ 720"/>
        <xdr:cNvCxnSpPr/>
      </xdr:nvCxnSpPr>
      <xdr:spPr>
        <a:xfrm>
          <a:off x="19545300" y="6425286"/>
          <a:ext cx="889000" cy="13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43485</xdr:rowOff>
    </xdr:from>
    <xdr:to>
      <xdr:col>29</xdr:col>
      <xdr:colOff>568325</xdr:colOff>
      <xdr:row>38</xdr:row>
      <xdr:rowOff>145085</xdr:rowOff>
    </xdr:to>
    <xdr:sp macro="" textlink="">
      <xdr:nvSpPr>
        <xdr:cNvPr id="722" name="フローチャート : 判断 721"/>
        <xdr:cNvSpPr/>
      </xdr:nvSpPr>
      <xdr:spPr>
        <a:xfrm>
          <a:off x="20383500" y="65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136212</xdr:rowOff>
    </xdr:from>
    <xdr:ext cx="469744" cy="259045"/>
    <xdr:sp macro="" textlink="">
      <xdr:nvSpPr>
        <xdr:cNvPr id="723" name="テキスト ボックス 722"/>
        <xdr:cNvSpPr txBox="1"/>
      </xdr:nvSpPr>
      <xdr:spPr>
        <a:xfrm>
          <a:off x="20199427" y="665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81636</xdr:rowOff>
    </xdr:from>
    <xdr:to>
      <xdr:col>28</xdr:col>
      <xdr:colOff>314325</xdr:colOff>
      <xdr:row>38</xdr:row>
      <xdr:rowOff>20524</xdr:rowOff>
    </xdr:to>
    <xdr:cxnSp macro="">
      <xdr:nvCxnSpPr>
        <xdr:cNvPr id="724" name="直線コネクタ 723"/>
        <xdr:cNvCxnSpPr/>
      </xdr:nvCxnSpPr>
      <xdr:spPr>
        <a:xfrm flipV="1">
          <a:off x="18656300" y="6425286"/>
          <a:ext cx="889000" cy="11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34607</xdr:rowOff>
    </xdr:from>
    <xdr:to>
      <xdr:col>28</xdr:col>
      <xdr:colOff>365125</xdr:colOff>
      <xdr:row>38</xdr:row>
      <xdr:rowOff>136207</xdr:rowOff>
    </xdr:to>
    <xdr:sp macro="" textlink="">
      <xdr:nvSpPr>
        <xdr:cNvPr id="725" name="フローチャート : 判断 724"/>
        <xdr:cNvSpPr/>
      </xdr:nvSpPr>
      <xdr:spPr>
        <a:xfrm>
          <a:off x="19494500" y="65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127334</xdr:rowOff>
    </xdr:from>
    <xdr:ext cx="469744" cy="259045"/>
    <xdr:sp macro="" textlink="">
      <xdr:nvSpPr>
        <xdr:cNvPr id="726" name="テキスト ボックス 725"/>
        <xdr:cNvSpPr txBox="1"/>
      </xdr:nvSpPr>
      <xdr:spPr>
        <a:xfrm>
          <a:off x="19310427" y="664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51257</xdr:rowOff>
    </xdr:from>
    <xdr:to>
      <xdr:col>27</xdr:col>
      <xdr:colOff>161925</xdr:colOff>
      <xdr:row>38</xdr:row>
      <xdr:rowOff>152857</xdr:rowOff>
    </xdr:to>
    <xdr:sp macro="" textlink="">
      <xdr:nvSpPr>
        <xdr:cNvPr id="727" name="フローチャート : 判断 726"/>
        <xdr:cNvSpPr/>
      </xdr:nvSpPr>
      <xdr:spPr>
        <a:xfrm>
          <a:off x="18605500" y="65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143984</xdr:rowOff>
    </xdr:from>
    <xdr:ext cx="469744" cy="259045"/>
    <xdr:sp macro="" textlink="">
      <xdr:nvSpPr>
        <xdr:cNvPr id="728" name="テキスト ボックス 727"/>
        <xdr:cNvSpPr txBox="1"/>
      </xdr:nvSpPr>
      <xdr:spPr>
        <a:xfrm>
          <a:off x="18421427" y="665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169329</xdr:rowOff>
    </xdr:from>
    <xdr:to>
      <xdr:col>32</xdr:col>
      <xdr:colOff>238125</xdr:colOff>
      <xdr:row>36</xdr:row>
      <xdr:rowOff>99479</xdr:rowOff>
    </xdr:to>
    <xdr:sp macro="" textlink="">
      <xdr:nvSpPr>
        <xdr:cNvPr id="734" name="円/楕円 733"/>
        <xdr:cNvSpPr/>
      </xdr:nvSpPr>
      <xdr:spPr>
        <a:xfrm>
          <a:off x="22110700" y="617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20756</xdr:rowOff>
    </xdr:from>
    <xdr:ext cx="534377" cy="259045"/>
    <xdr:sp macro="" textlink="">
      <xdr:nvSpPr>
        <xdr:cNvPr id="735" name="投資及び出資金該当値テキスト"/>
        <xdr:cNvSpPr txBox="1"/>
      </xdr:nvSpPr>
      <xdr:spPr>
        <a:xfrm>
          <a:off x="22212300" y="602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13,389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10223</xdr:rowOff>
    </xdr:from>
    <xdr:to>
      <xdr:col>31</xdr:col>
      <xdr:colOff>85725</xdr:colOff>
      <xdr:row>38</xdr:row>
      <xdr:rowOff>111823</xdr:rowOff>
    </xdr:to>
    <xdr:sp macro="" textlink="">
      <xdr:nvSpPr>
        <xdr:cNvPr id="736" name="円/楕円 735"/>
        <xdr:cNvSpPr/>
      </xdr:nvSpPr>
      <xdr:spPr>
        <a:xfrm>
          <a:off x="21272500" y="652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128350</xdr:rowOff>
    </xdr:from>
    <xdr:ext cx="469744" cy="259045"/>
    <xdr:sp macro="" textlink="">
      <xdr:nvSpPr>
        <xdr:cNvPr id="737" name="テキスト ボックス 736"/>
        <xdr:cNvSpPr txBox="1"/>
      </xdr:nvSpPr>
      <xdr:spPr>
        <a:xfrm>
          <a:off x="21088427" y="630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4,065</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166205</xdr:rowOff>
    </xdr:from>
    <xdr:to>
      <xdr:col>29</xdr:col>
      <xdr:colOff>568325</xdr:colOff>
      <xdr:row>38</xdr:row>
      <xdr:rowOff>96355</xdr:rowOff>
    </xdr:to>
    <xdr:sp macro="" textlink="">
      <xdr:nvSpPr>
        <xdr:cNvPr id="738" name="円/楕円 737"/>
        <xdr:cNvSpPr/>
      </xdr:nvSpPr>
      <xdr:spPr>
        <a:xfrm>
          <a:off x="20383500" y="650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112882</xdr:rowOff>
    </xdr:from>
    <xdr:ext cx="469744" cy="259045"/>
    <xdr:sp macro="" textlink="">
      <xdr:nvSpPr>
        <xdr:cNvPr id="739" name="テキスト ボックス 738"/>
        <xdr:cNvSpPr txBox="1"/>
      </xdr:nvSpPr>
      <xdr:spPr>
        <a:xfrm>
          <a:off x="20199427" y="628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4,471</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30836</xdr:rowOff>
    </xdr:from>
    <xdr:to>
      <xdr:col>28</xdr:col>
      <xdr:colOff>365125</xdr:colOff>
      <xdr:row>37</xdr:row>
      <xdr:rowOff>132436</xdr:rowOff>
    </xdr:to>
    <xdr:sp macro="" textlink="">
      <xdr:nvSpPr>
        <xdr:cNvPr id="740" name="円/楕円 739"/>
        <xdr:cNvSpPr/>
      </xdr:nvSpPr>
      <xdr:spPr>
        <a:xfrm>
          <a:off x="19494500" y="637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148963</xdr:rowOff>
    </xdr:from>
    <xdr:ext cx="469744" cy="259045"/>
    <xdr:sp macro="" textlink="">
      <xdr:nvSpPr>
        <xdr:cNvPr id="741" name="テキスト ボックス 740"/>
        <xdr:cNvSpPr txBox="1"/>
      </xdr:nvSpPr>
      <xdr:spPr>
        <a:xfrm>
          <a:off x="19310427" y="614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8,024</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141173</xdr:rowOff>
    </xdr:from>
    <xdr:to>
      <xdr:col>27</xdr:col>
      <xdr:colOff>161925</xdr:colOff>
      <xdr:row>38</xdr:row>
      <xdr:rowOff>71323</xdr:rowOff>
    </xdr:to>
    <xdr:sp macro="" textlink="">
      <xdr:nvSpPr>
        <xdr:cNvPr id="742" name="円/楕円 741"/>
        <xdr:cNvSpPr/>
      </xdr:nvSpPr>
      <xdr:spPr>
        <a:xfrm>
          <a:off x="18605500" y="648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87850</xdr:rowOff>
    </xdr:from>
    <xdr:ext cx="469744" cy="259045"/>
    <xdr:sp macro="" textlink="">
      <xdr:nvSpPr>
        <xdr:cNvPr id="743" name="テキスト ボックス 742"/>
        <xdr:cNvSpPr txBox="1"/>
      </xdr:nvSpPr>
      <xdr:spPr>
        <a:xfrm>
          <a:off x="18421427" y="6260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4" name="直線コネクタ 75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5" name="テキスト ボックス 75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6" name="直線コネクタ 75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7" name="テキスト ボックス 75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8" name="直線コネクタ 75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9" name="テキスト ボックス 75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0" name="直線コネクタ 75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1" name="テキスト ボックス 76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2" name="直線コネクタ 76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3" name="テキスト ボックス 76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4" name="直線コネクタ 76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5" name="テキスト ボックス 76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25825</xdr:rowOff>
    </xdr:from>
    <xdr:to>
      <xdr:col>32</xdr:col>
      <xdr:colOff>186689</xdr:colOff>
      <xdr:row>59</xdr:row>
      <xdr:rowOff>98878</xdr:rowOff>
    </xdr:to>
    <xdr:cxnSp macro="">
      <xdr:nvCxnSpPr>
        <xdr:cNvPr id="769" name="直線コネクタ 768"/>
        <xdr:cNvCxnSpPr/>
      </xdr:nvCxnSpPr>
      <xdr:spPr>
        <a:xfrm flipV="1">
          <a:off x="22159595" y="8598325"/>
          <a:ext cx="1269" cy="161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1" name="直線コネクタ 77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143952</xdr:rowOff>
    </xdr:from>
    <xdr:ext cx="534377" cy="259045"/>
    <xdr:sp macro="" textlink="">
      <xdr:nvSpPr>
        <xdr:cNvPr id="772" name="貸付金最大値テキスト"/>
        <xdr:cNvSpPr txBox="1"/>
      </xdr:nvSpPr>
      <xdr:spPr>
        <a:xfrm>
          <a:off x="22212300" y="837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49,487</a:t>
          </a:r>
          <a:endParaRPr kumimoji="1" lang="ja-JP" altLang="en-US" sz="1000" b="1">
            <a:latin typeface="ＭＳ Ｐゴシック"/>
          </a:endParaRPr>
        </a:p>
      </xdr:txBody>
    </xdr:sp>
    <xdr:clientData/>
  </xdr:oneCellAnchor>
  <xdr:twoCellAnchor>
    <xdr:from>
      <xdr:col>32</xdr:col>
      <xdr:colOff>98425</xdr:colOff>
      <xdr:row>50</xdr:row>
      <xdr:rowOff>25825</xdr:rowOff>
    </xdr:from>
    <xdr:to>
      <xdr:col>32</xdr:col>
      <xdr:colOff>276225</xdr:colOff>
      <xdr:row>50</xdr:row>
      <xdr:rowOff>25825</xdr:rowOff>
    </xdr:to>
    <xdr:cxnSp macro="">
      <xdr:nvCxnSpPr>
        <xdr:cNvPr id="773" name="直線コネクタ 772"/>
        <xdr:cNvCxnSpPr/>
      </xdr:nvCxnSpPr>
      <xdr:spPr>
        <a:xfrm>
          <a:off x="22072600" y="859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106683</xdr:rowOff>
    </xdr:from>
    <xdr:to>
      <xdr:col>32</xdr:col>
      <xdr:colOff>187325</xdr:colOff>
      <xdr:row>57</xdr:row>
      <xdr:rowOff>111713</xdr:rowOff>
    </xdr:to>
    <xdr:cxnSp macro="">
      <xdr:nvCxnSpPr>
        <xdr:cNvPr id="774" name="直線コネクタ 773"/>
        <xdr:cNvCxnSpPr/>
      </xdr:nvCxnSpPr>
      <xdr:spPr>
        <a:xfrm>
          <a:off x="21323300" y="9879333"/>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2960</xdr:rowOff>
    </xdr:from>
    <xdr:ext cx="469744" cy="259045"/>
    <xdr:sp macro="" textlink="">
      <xdr:nvSpPr>
        <xdr:cNvPr id="775" name="貸付金平均値テキスト"/>
        <xdr:cNvSpPr txBox="1"/>
      </xdr:nvSpPr>
      <xdr:spPr>
        <a:xfrm>
          <a:off x="22212300" y="9947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24533</xdr:rowOff>
    </xdr:from>
    <xdr:to>
      <xdr:col>32</xdr:col>
      <xdr:colOff>238125</xdr:colOff>
      <xdr:row>58</xdr:row>
      <xdr:rowOff>126133</xdr:rowOff>
    </xdr:to>
    <xdr:sp macro="" textlink="">
      <xdr:nvSpPr>
        <xdr:cNvPr id="776" name="フローチャート : 判断 775"/>
        <xdr:cNvSpPr/>
      </xdr:nvSpPr>
      <xdr:spPr>
        <a:xfrm>
          <a:off x="221107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87253</xdr:rowOff>
    </xdr:from>
    <xdr:to>
      <xdr:col>31</xdr:col>
      <xdr:colOff>34925</xdr:colOff>
      <xdr:row>57</xdr:row>
      <xdr:rowOff>106683</xdr:rowOff>
    </xdr:to>
    <xdr:cxnSp macro="">
      <xdr:nvCxnSpPr>
        <xdr:cNvPr id="777" name="直線コネクタ 776"/>
        <xdr:cNvCxnSpPr/>
      </xdr:nvCxnSpPr>
      <xdr:spPr>
        <a:xfrm>
          <a:off x="20434300" y="9859903"/>
          <a:ext cx="8890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65224</xdr:rowOff>
    </xdr:from>
    <xdr:to>
      <xdr:col>31</xdr:col>
      <xdr:colOff>85725</xdr:colOff>
      <xdr:row>58</xdr:row>
      <xdr:rowOff>166824</xdr:rowOff>
    </xdr:to>
    <xdr:sp macro="" textlink="">
      <xdr:nvSpPr>
        <xdr:cNvPr id="778" name="フローチャート : 判断 777"/>
        <xdr:cNvSpPr/>
      </xdr:nvSpPr>
      <xdr:spPr>
        <a:xfrm>
          <a:off x="21272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157951</xdr:rowOff>
    </xdr:from>
    <xdr:ext cx="469744" cy="259045"/>
    <xdr:sp macro="" textlink="">
      <xdr:nvSpPr>
        <xdr:cNvPr id="779" name="テキスト ボックス 778"/>
        <xdr:cNvSpPr txBox="1"/>
      </xdr:nvSpPr>
      <xdr:spPr>
        <a:xfrm>
          <a:off x="21088427" y="1010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87253</xdr:rowOff>
    </xdr:from>
    <xdr:to>
      <xdr:col>29</xdr:col>
      <xdr:colOff>517525</xdr:colOff>
      <xdr:row>58</xdr:row>
      <xdr:rowOff>130818</xdr:rowOff>
    </xdr:to>
    <xdr:cxnSp macro="">
      <xdr:nvCxnSpPr>
        <xdr:cNvPr id="780" name="直線コネクタ 779"/>
        <xdr:cNvCxnSpPr/>
      </xdr:nvCxnSpPr>
      <xdr:spPr>
        <a:xfrm flipV="1">
          <a:off x="19545300" y="9859903"/>
          <a:ext cx="889000" cy="21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106111</xdr:rowOff>
    </xdr:from>
    <xdr:to>
      <xdr:col>29</xdr:col>
      <xdr:colOff>568325</xdr:colOff>
      <xdr:row>59</xdr:row>
      <xdr:rowOff>36261</xdr:rowOff>
    </xdr:to>
    <xdr:sp macro="" textlink="">
      <xdr:nvSpPr>
        <xdr:cNvPr id="781" name="フローチャート : 判断 780"/>
        <xdr:cNvSpPr/>
      </xdr:nvSpPr>
      <xdr:spPr>
        <a:xfrm>
          <a:off x="20383500" y="1005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27388</xdr:rowOff>
    </xdr:from>
    <xdr:ext cx="469744" cy="259045"/>
    <xdr:sp macro="" textlink="">
      <xdr:nvSpPr>
        <xdr:cNvPr id="782" name="テキスト ボックス 781"/>
        <xdr:cNvSpPr txBox="1"/>
      </xdr:nvSpPr>
      <xdr:spPr>
        <a:xfrm>
          <a:off x="20199427" y="1014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128433</xdr:rowOff>
    </xdr:from>
    <xdr:to>
      <xdr:col>28</xdr:col>
      <xdr:colOff>314325</xdr:colOff>
      <xdr:row>58</xdr:row>
      <xdr:rowOff>130818</xdr:rowOff>
    </xdr:to>
    <xdr:cxnSp macro="">
      <xdr:nvCxnSpPr>
        <xdr:cNvPr id="783" name="直線コネクタ 782"/>
        <xdr:cNvCxnSpPr/>
      </xdr:nvCxnSpPr>
      <xdr:spPr>
        <a:xfrm>
          <a:off x="18656300" y="10072533"/>
          <a:ext cx="889000" cy="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165970</xdr:rowOff>
    </xdr:from>
    <xdr:to>
      <xdr:col>28</xdr:col>
      <xdr:colOff>365125</xdr:colOff>
      <xdr:row>59</xdr:row>
      <xdr:rowOff>96120</xdr:rowOff>
    </xdr:to>
    <xdr:sp macro="" textlink="">
      <xdr:nvSpPr>
        <xdr:cNvPr id="784" name="フローチャート : 判断 783"/>
        <xdr:cNvSpPr/>
      </xdr:nvSpPr>
      <xdr:spPr>
        <a:xfrm>
          <a:off x="19494500" y="101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87247</xdr:rowOff>
    </xdr:from>
    <xdr:ext cx="469744" cy="259045"/>
    <xdr:sp macro="" textlink="">
      <xdr:nvSpPr>
        <xdr:cNvPr id="785" name="テキスト ボックス 784"/>
        <xdr:cNvSpPr txBox="1"/>
      </xdr:nvSpPr>
      <xdr:spPr>
        <a:xfrm>
          <a:off x="19310427" y="102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163456</xdr:rowOff>
    </xdr:from>
    <xdr:to>
      <xdr:col>27</xdr:col>
      <xdr:colOff>161925</xdr:colOff>
      <xdr:row>59</xdr:row>
      <xdr:rowOff>93606</xdr:rowOff>
    </xdr:to>
    <xdr:sp macro="" textlink="">
      <xdr:nvSpPr>
        <xdr:cNvPr id="786" name="フローチャート : 判断 785"/>
        <xdr:cNvSpPr/>
      </xdr:nvSpPr>
      <xdr:spPr>
        <a:xfrm>
          <a:off x="18605500" y="1010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84733</xdr:rowOff>
    </xdr:from>
    <xdr:ext cx="469744" cy="259045"/>
    <xdr:sp macro="" textlink="">
      <xdr:nvSpPr>
        <xdr:cNvPr id="787" name="テキスト ボックス 786"/>
        <xdr:cNvSpPr txBox="1"/>
      </xdr:nvSpPr>
      <xdr:spPr>
        <a:xfrm>
          <a:off x="18421427" y="1020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60913</xdr:rowOff>
    </xdr:from>
    <xdr:to>
      <xdr:col>32</xdr:col>
      <xdr:colOff>238125</xdr:colOff>
      <xdr:row>57</xdr:row>
      <xdr:rowOff>162513</xdr:rowOff>
    </xdr:to>
    <xdr:sp macro="" textlink="">
      <xdr:nvSpPr>
        <xdr:cNvPr id="793" name="円/楕円 792"/>
        <xdr:cNvSpPr/>
      </xdr:nvSpPr>
      <xdr:spPr>
        <a:xfrm>
          <a:off x="22110700" y="983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83790</xdr:rowOff>
    </xdr:from>
    <xdr:ext cx="534377" cy="259045"/>
    <xdr:sp macro="" textlink="">
      <xdr:nvSpPr>
        <xdr:cNvPr id="794" name="貸付金該当値テキスト"/>
        <xdr:cNvSpPr txBox="1"/>
      </xdr:nvSpPr>
      <xdr:spPr>
        <a:xfrm>
          <a:off x="22212300" y="968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10,107</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55883</xdr:rowOff>
    </xdr:from>
    <xdr:to>
      <xdr:col>31</xdr:col>
      <xdr:colOff>85725</xdr:colOff>
      <xdr:row>57</xdr:row>
      <xdr:rowOff>157483</xdr:rowOff>
    </xdr:to>
    <xdr:sp macro="" textlink="">
      <xdr:nvSpPr>
        <xdr:cNvPr id="795" name="円/楕円 794"/>
        <xdr:cNvSpPr/>
      </xdr:nvSpPr>
      <xdr:spPr>
        <a:xfrm>
          <a:off x="21272500" y="982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2560</xdr:rowOff>
    </xdr:from>
    <xdr:ext cx="534377" cy="259045"/>
    <xdr:sp macro="" textlink="">
      <xdr:nvSpPr>
        <xdr:cNvPr id="796" name="テキスト ボックス 795"/>
        <xdr:cNvSpPr txBox="1"/>
      </xdr:nvSpPr>
      <xdr:spPr>
        <a:xfrm>
          <a:off x="21056111" y="960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10,261</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36453</xdr:rowOff>
    </xdr:from>
    <xdr:to>
      <xdr:col>29</xdr:col>
      <xdr:colOff>568325</xdr:colOff>
      <xdr:row>57</xdr:row>
      <xdr:rowOff>138053</xdr:rowOff>
    </xdr:to>
    <xdr:sp macro="" textlink="">
      <xdr:nvSpPr>
        <xdr:cNvPr id="797" name="円/楕円 796"/>
        <xdr:cNvSpPr/>
      </xdr:nvSpPr>
      <xdr:spPr>
        <a:xfrm>
          <a:off x="20383500" y="980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154580</xdr:rowOff>
    </xdr:from>
    <xdr:ext cx="534377" cy="259045"/>
    <xdr:sp macro="" textlink="">
      <xdr:nvSpPr>
        <xdr:cNvPr id="798" name="テキスト ボックス 797"/>
        <xdr:cNvSpPr txBox="1"/>
      </xdr:nvSpPr>
      <xdr:spPr>
        <a:xfrm>
          <a:off x="20167111" y="958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80018</xdr:rowOff>
    </xdr:from>
    <xdr:to>
      <xdr:col>28</xdr:col>
      <xdr:colOff>365125</xdr:colOff>
      <xdr:row>59</xdr:row>
      <xdr:rowOff>10168</xdr:rowOff>
    </xdr:to>
    <xdr:sp macro="" textlink="">
      <xdr:nvSpPr>
        <xdr:cNvPr id="799" name="円/楕円 798"/>
        <xdr:cNvSpPr/>
      </xdr:nvSpPr>
      <xdr:spPr>
        <a:xfrm>
          <a:off x="19494500" y="1002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26695</xdr:rowOff>
    </xdr:from>
    <xdr:ext cx="469744" cy="259045"/>
    <xdr:sp macro="" textlink="">
      <xdr:nvSpPr>
        <xdr:cNvPr id="800" name="テキスト ボックス 799"/>
        <xdr:cNvSpPr txBox="1"/>
      </xdr:nvSpPr>
      <xdr:spPr>
        <a:xfrm>
          <a:off x="19310427" y="979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77633</xdr:rowOff>
    </xdr:from>
    <xdr:to>
      <xdr:col>27</xdr:col>
      <xdr:colOff>161925</xdr:colOff>
      <xdr:row>59</xdr:row>
      <xdr:rowOff>7783</xdr:rowOff>
    </xdr:to>
    <xdr:sp macro="" textlink="">
      <xdr:nvSpPr>
        <xdr:cNvPr id="801" name="円/楕円 800"/>
        <xdr:cNvSpPr/>
      </xdr:nvSpPr>
      <xdr:spPr>
        <a:xfrm>
          <a:off x="18605500" y="1002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24310</xdr:rowOff>
    </xdr:from>
    <xdr:ext cx="469744" cy="259045"/>
    <xdr:sp macro="" textlink="">
      <xdr:nvSpPr>
        <xdr:cNvPr id="802" name="テキスト ボックス 801"/>
        <xdr:cNvSpPr txBox="1"/>
      </xdr:nvSpPr>
      <xdr:spPr>
        <a:xfrm>
          <a:off x="18421427" y="979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1" name="テキスト ボックス 82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28219</xdr:rowOff>
    </xdr:from>
    <xdr:to>
      <xdr:col>32</xdr:col>
      <xdr:colOff>186689</xdr:colOff>
      <xdr:row>79</xdr:row>
      <xdr:rowOff>16841</xdr:rowOff>
    </xdr:to>
    <xdr:cxnSp macro="">
      <xdr:nvCxnSpPr>
        <xdr:cNvPr id="827" name="直線コネクタ 826"/>
        <xdr:cNvCxnSpPr/>
      </xdr:nvCxnSpPr>
      <xdr:spPr>
        <a:xfrm flipV="1">
          <a:off x="22159595" y="12201169"/>
          <a:ext cx="1269" cy="13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20668</xdr:rowOff>
    </xdr:from>
    <xdr:ext cx="534377" cy="259045"/>
    <xdr:sp macro="" textlink="">
      <xdr:nvSpPr>
        <xdr:cNvPr id="828" name="繰出金最小値テキスト"/>
        <xdr:cNvSpPr txBox="1"/>
      </xdr:nvSpPr>
      <xdr:spPr>
        <a:xfrm>
          <a:off x="22212300" y="135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32,174</a:t>
          </a:r>
          <a:endParaRPr kumimoji="1" lang="ja-JP" altLang="en-US" sz="1000" b="1">
            <a:latin typeface="ＭＳ Ｐゴシック"/>
          </a:endParaRPr>
        </a:p>
      </xdr:txBody>
    </xdr:sp>
    <xdr:clientData/>
  </xdr:oneCellAnchor>
  <xdr:twoCellAnchor>
    <xdr:from>
      <xdr:col>32</xdr:col>
      <xdr:colOff>98425</xdr:colOff>
      <xdr:row>79</xdr:row>
      <xdr:rowOff>16841</xdr:rowOff>
    </xdr:from>
    <xdr:to>
      <xdr:col>32</xdr:col>
      <xdr:colOff>276225</xdr:colOff>
      <xdr:row>79</xdr:row>
      <xdr:rowOff>16841</xdr:rowOff>
    </xdr:to>
    <xdr:cxnSp macro="">
      <xdr:nvCxnSpPr>
        <xdr:cNvPr id="829" name="直線コネクタ 828"/>
        <xdr:cNvCxnSpPr/>
      </xdr:nvCxnSpPr>
      <xdr:spPr>
        <a:xfrm>
          <a:off x="22072600" y="1356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146346</xdr:rowOff>
    </xdr:from>
    <xdr:ext cx="599010" cy="259045"/>
    <xdr:sp macro="" textlink="">
      <xdr:nvSpPr>
        <xdr:cNvPr id="830" name="繰出金最大値テキスト"/>
        <xdr:cNvSpPr txBox="1"/>
      </xdr:nvSpPr>
      <xdr:spPr>
        <a:xfrm>
          <a:off x="22212300" y="11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139,278</a:t>
          </a:r>
          <a:endParaRPr kumimoji="1" lang="ja-JP" altLang="en-US" sz="1000" b="1">
            <a:latin typeface="ＭＳ Ｐゴシック"/>
          </a:endParaRPr>
        </a:p>
      </xdr:txBody>
    </xdr:sp>
    <xdr:clientData/>
  </xdr:oneCellAnchor>
  <xdr:twoCellAnchor>
    <xdr:from>
      <xdr:col>32</xdr:col>
      <xdr:colOff>98425</xdr:colOff>
      <xdr:row>71</xdr:row>
      <xdr:rowOff>28219</xdr:rowOff>
    </xdr:from>
    <xdr:to>
      <xdr:col>32</xdr:col>
      <xdr:colOff>276225</xdr:colOff>
      <xdr:row>71</xdr:row>
      <xdr:rowOff>28219</xdr:rowOff>
    </xdr:to>
    <xdr:cxnSp macro="">
      <xdr:nvCxnSpPr>
        <xdr:cNvPr id="831" name="直線コネクタ 830"/>
        <xdr:cNvCxnSpPr/>
      </xdr:nvCxnSpPr>
      <xdr:spPr>
        <a:xfrm>
          <a:off x="22072600" y="1220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101702</xdr:rowOff>
    </xdr:from>
    <xdr:to>
      <xdr:col>32</xdr:col>
      <xdr:colOff>187325</xdr:colOff>
      <xdr:row>78</xdr:row>
      <xdr:rowOff>62446</xdr:rowOff>
    </xdr:to>
    <xdr:cxnSp macro="">
      <xdr:nvCxnSpPr>
        <xdr:cNvPr id="832" name="直線コネクタ 831"/>
        <xdr:cNvCxnSpPr/>
      </xdr:nvCxnSpPr>
      <xdr:spPr>
        <a:xfrm>
          <a:off x="21323300" y="13303352"/>
          <a:ext cx="838200" cy="13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119702</xdr:rowOff>
    </xdr:from>
    <xdr:ext cx="534377" cy="259045"/>
    <xdr:sp macro="" textlink="">
      <xdr:nvSpPr>
        <xdr:cNvPr id="833" name="繰出金平均値テキスト"/>
        <xdr:cNvSpPr txBox="1"/>
      </xdr:nvSpPr>
      <xdr:spPr>
        <a:xfrm>
          <a:off x="22212300" y="12978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62,376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96825</xdr:rowOff>
    </xdr:from>
    <xdr:to>
      <xdr:col>32</xdr:col>
      <xdr:colOff>238125</xdr:colOff>
      <xdr:row>77</xdr:row>
      <xdr:rowOff>26975</xdr:rowOff>
    </xdr:to>
    <xdr:sp macro="" textlink="">
      <xdr:nvSpPr>
        <xdr:cNvPr id="834" name="フローチャート : 判断 833"/>
        <xdr:cNvSpPr/>
      </xdr:nvSpPr>
      <xdr:spPr>
        <a:xfrm>
          <a:off x="221107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101702</xdr:rowOff>
    </xdr:from>
    <xdr:to>
      <xdr:col>31</xdr:col>
      <xdr:colOff>34925</xdr:colOff>
      <xdr:row>77</xdr:row>
      <xdr:rowOff>140233</xdr:rowOff>
    </xdr:to>
    <xdr:cxnSp macro="">
      <xdr:nvCxnSpPr>
        <xdr:cNvPr id="835" name="直線コネクタ 834"/>
        <xdr:cNvCxnSpPr/>
      </xdr:nvCxnSpPr>
      <xdr:spPr>
        <a:xfrm flipV="1">
          <a:off x="20434300" y="13303352"/>
          <a:ext cx="889000" cy="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50355</xdr:rowOff>
    </xdr:from>
    <xdr:to>
      <xdr:col>31</xdr:col>
      <xdr:colOff>85725</xdr:colOff>
      <xdr:row>76</xdr:row>
      <xdr:rowOff>151955</xdr:rowOff>
    </xdr:to>
    <xdr:sp macro="" textlink="">
      <xdr:nvSpPr>
        <xdr:cNvPr id="836" name="フローチャート : 判断 835"/>
        <xdr:cNvSpPr/>
      </xdr:nvSpPr>
      <xdr:spPr>
        <a:xfrm>
          <a:off x="21272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168483</xdr:rowOff>
    </xdr:from>
    <xdr:ext cx="534377" cy="259045"/>
    <xdr:sp macro="" textlink="">
      <xdr:nvSpPr>
        <xdr:cNvPr id="837" name="テキスト ボックス 836"/>
        <xdr:cNvSpPr txBox="1"/>
      </xdr:nvSpPr>
      <xdr:spPr>
        <a:xfrm>
          <a:off x="21056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63309</xdr:rowOff>
    </xdr:from>
    <xdr:to>
      <xdr:col>29</xdr:col>
      <xdr:colOff>517525</xdr:colOff>
      <xdr:row>77</xdr:row>
      <xdr:rowOff>140233</xdr:rowOff>
    </xdr:to>
    <xdr:cxnSp macro="">
      <xdr:nvCxnSpPr>
        <xdr:cNvPr id="838" name="直線コネクタ 837"/>
        <xdr:cNvCxnSpPr/>
      </xdr:nvCxnSpPr>
      <xdr:spPr>
        <a:xfrm>
          <a:off x="19545300" y="13093509"/>
          <a:ext cx="889000" cy="24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38049</xdr:rowOff>
    </xdr:from>
    <xdr:to>
      <xdr:col>29</xdr:col>
      <xdr:colOff>568325</xdr:colOff>
      <xdr:row>77</xdr:row>
      <xdr:rowOff>139649</xdr:rowOff>
    </xdr:to>
    <xdr:sp macro="" textlink="">
      <xdr:nvSpPr>
        <xdr:cNvPr id="839" name="フローチャート : 判断 838"/>
        <xdr:cNvSpPr/>
      </xdr:nvSpPr>
      <xdr:spPr>
        <a:xfrm>
          <a:off x="20383500" y="1323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156176</xdr:rowOff>
    </xdr:from>
    <xdr:ext cx="534377" cy="259045"/>
    <xdr:sp macro="" textlink="">
      <xdr:nvSpPr>
        <xdr:cNvPr id="840" name="テキスト ボックス 839"/>
        <xdr:cNvSpPr txBox="1"/>
      </xdr:nvSpPr>
      <xdr:spPr>
        <a:xfrm>
          <a:off x="20167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53,504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63309</xdr:rowOff>
    </xdr:from>
    <xdr:to>
      <xdr:col>28</xdr:col>
      <xdr:colOff>314325</xdr:colOff>
      <xdr:row>76</xdr:row>
      <xdr:rowOff>105245</xdr:rowOff>
    </xdr:to>
    <xdr:cxnSp macro="">
      <xdr:nvCxnSpPr>
        <xdr:cNvPr id="841" name="直線コネクタ 840"/>
        <xdr:cNvCxnSpPr/>
      </xdr:nvCxnSpPr>
      <xdr:spPr>
        <a:xfrm flipV="1">
          <a:off x="18656300" y="13093509"/>
          <a:ext cx="889000" cy="4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43892</xdr:rowOff>
    </xdr:from>
    <xdr:to>
      <xdr:col>28</xdr:col>
      <xdr:colOff>365125</xdr:colOff>
      <xdr:row>77</xdr:row>
      <xdr:rowOff>145492</xdr:rowOff>
    </xdr:to>
    <xdr:sp macro="" textlink="">
      <xdr:nvSpPr>
        <xdr:cNvPr id="842" name="フローチャート : 判断 841"/>
        <xdr:cNvSpPr/>
      </xdr:nvSpPr>
      <xdr:spPr>
        <a:xfrm>
          <a:off x="19494500" y="132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136619</xdr:rowOff>
    </xdr:from>
    <xdr:ext cx="534377" cy="259045"/>
    <xdr:sp macro="" textlink="">
      <xdr:nvSpPr>
        <xdr:cNvPr id="843" name="テキスト ボックス 842"/>
        <xdr:cNvSpPr txBox="1"/>
      </xdr:nvSpPr>
      <xdr:spPr>
        <a:xfrm>
          <a:off x="19278111" y="1333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53,044</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62497</xdr:rowOff>
    </xdr:from>
    <xdr:to>
      <xdr:col>27</xdr:col>
      <xdr:colOff>161925</xdr:colOff>
      <xdr:row>77</xdr:row>
      <xdr:rowOff>164097</xdr:rowOff>
    </xdr:to>
    <xdr:sp macro="" textlink="">
      <xdr:nvSpPr>
        <xdr:cNvPr id="844" name="フローチャート : 判断 843"/>
        <xdr:cNvSpPr/>
      </xdr:nvSpPr>
      <xdr:spPr>
        <a:xfrm>
          <a:off x="18605500" y="1326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155224</xdr:rowOff>
    </xdr:from>
    <xdr:ext cx="534377" cy="259045"/>
    <xdr:sp macro="" textlink="">
      <xdr:nvSpPr>
        <xdr:cNvPr id="845" name="テキスト ボックス 844"/>
        <xdr:cNvSpPr txBox="1"/>
      </xdr:nvSpPr>
      <xdr:spPr>
        <a:xfrm>
          <a:off x="18389111" y="1335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51,579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11646</xdr:rowOff>
    </xdr:from>
    <xdr:to>
      <xdr:col>32</xdr:col>
      <xdr:colOff>238125</xdr:colOff>
      <xdr:row>78</xdr:row>
      <xdr:rowOff>113246</xdr:rowOff>
    </xdr:to>
    <xdr:sp macro="" textlink="">
      <xdr:nvSpPr>
        <xdr:cNvPr id="851" name="円/楕円 850"/>
        <xdr:cNvSpPr/>
      </xdr:nvSpPr>
      <xdr:spPr>
        <a:xfrm>
          <a:off x="22110700" y="1338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98023</xdr:rowOff>
    </xdr:from>
    <xdr:ext cx="534377" cy="259045"/>
    <xdr:sp macro="" textlink="">
      <xdr:nvSpPr>
        <xdr:cNvPr id="852" name="繰出金該当値テキスト"/>
        <xdr:cNvSpPr txBox="1"/>
      </xdr:nvSpPr>
      <xdr:spPr>
        <a:xfrm>
          <a:off x="22212300" y="1329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42,083</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50902</xdr:rowOff>
    </xdr:from>
    <xdr:to>
      <xdr:col>31</xdr:col>
      <xdr:colOff>85725</xdr:colOff>
      <xdr:row>77</xdr:row>
      <xdr:rowOff>152502</xdr:rowOff>
    </xdr:to>
    <xdr:sp macro="" textlink="">
      <xdr:nvSpPr>
        <xdr:cNvPr id="853" name="円/楕円 852"/>
        <xdr:cNvSpPr/>
      </xdr:nvSpPr>
      <xdr:spPr>
        <a:xfrm>
          <a:off x="21272500" y="1325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143629</xdr:rowOff>
    </xdr:from>
    <xdr:ext cx="534377" cy="259045"/>
    <xdr:sp macro="" textlink="">
      <xdr:nvSpPr>
        <xdr:cNvPr id="854" name="テキスト ボックス 853"/>
        <xdr:cNvSpPr txBox="1"/>
      </xdr:nvSpPr>
      <xdr:spPr>
        <a:xfrm>
          <a:off x="21056111" y="1334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52,492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89433</xdr:rowOff>
    </xdr:from>
    <xdr:to>
      <xdr:col>29</xdr:col>
      <xdr:colOff>568325</xdr:colOff>
      <xdr:row>78</xdr:row>
      <xdr:rowOff>19583</xdr:rowOff>
    </xdr:to>
    <xdr:sp macro="" textlink="">
      <xdr:nvSpPr>
        <xdr:cNvPr id="855" name="円/楕円 854"/>
        <xdr:cNvSpPr/>
      </xdr:nvSpPr>
      <xdr:spPr>
        <a:xfrm>
          <a:off x="20383500" y="1329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10710</xdr:rowOff>
    </xdr:from>
    <xdr:ext cx="534377" cy="259045"/>
    <xdr:sp macro="" textlink="">
      <xdr:nvSpPr>
        <xdr:cNvPr id="856" name="テキスト ボックス 855"/>
        <xdr:cNvSpPr txBox="1"/>
      </xdr:nvSpPr>
      <xdr:spPr>
        <a:xfrm>
          <a:off x="20167111" y="1338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49,458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12509</xdr:rowOff>
    </xdr:from>
    <xdr:to>
      <xdr:col>28</xdr:col>
      <xdr:colOff>365125</xdr:colOff>
      <xdr:row>76</xdr:row>
      <xdr:rowOff>114109</xdr:rowOff>
    </xdr:to>
    <xdr:sp macro="" textlink="">
      <xdr:nvSpPr>
        <xdr:cNvPr id="857" name="円/楕円 856"/>
        <xdr:cNvSpPr/>
      </xdr:nvSpPr>
      <xdr:spPr>
        <a:xfrm>
          <a:off x="19494500" y="130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130636</xdr:rowOff>
    </xdr:from>
    <xdr:ext cx="534377" cy="259045"/>
    <xdr:sp macro="" textlink="">
      <xdr:nvSpPr>
        <xdr:cNvPr id="858" name="テキスト ボックス 857"/>
        <xdr:cNvSpPr txBox="1"/>
      </xdr:nvSpPr>
      <xdr:spPr>
        <a:xfrm>
          <a:off x="19278111" y="1281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69,015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54445</xdr:rowOff>
    </xdr:from>
    <xdr:to>
      <xdr:col>27</xdr:col>
      <xdr:colOff>161925</xdr:colOff>
      <xdr:row>76</xdr:row>
      <xdr:rowOff>156045</xdr:rowOff>
    </xdr:to>
    <xdr:sp macro="" textlink="">
      <xdr:nvSpPr>
        <xdr:cNvPr id="859" name="円/楕円 858"/>
        <xdr:cNvSpPr/>
      </xdr:nvSpPr>
      <xdr:spPr>
        <a:xfrm>
          <a:off x="18605500" y="130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1122</xdr:rowOff>
    </xdr:from>
    <xdr:ext cx="534377" cy="259045"/>
    <xdr:sp macro="" textlink="">
      <xdr:nvSpPr>
        <xdr:cNvPr id="860" name="テキスト ボックス 859"/>
        <xdr:cNvSpPr txBox="1"/>
      </xdr:nvSpPr>
      <xdr:spPr>
        <a:xfrm>
          <a:off x="18389111" y="1285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65,713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費（新規整備）の住民一人当たり２９１，０１５円であり、類似団体平均を大きく上回っている。これは、平成２８年度に整備された屋内温水プールに係る事業費によるもので前年度決算と比較すると１１．９％の増となっている。今後は、大規模建設事業の取捨選択を徹底し、公共施設等総合管理計画に基づき、公共施設の統廃合等の取組みによる事業費の縮減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青森県六ケ所村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10,553
10,467
252.68
16,220,551
15,994,710
189,872
8,226,720
5,250,088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7602</xdr:rowOff>
    </xdr:from>
    <xdr:to>
      <xdr:col>6</xdr:col>
      <xdr:colOff>510540</xdr:colOff>
      <xdr:row>39</xdr:row>
      <xdr:rowOff>54139</xdr:rowOff>
    </xdr:to>
    <xdr:cxnSp macro="">
      <xdr:nvCxnSpPr>
        <xdr:cNvPr id="58" name="直線コネクタ 57"/>
        <xdr:cNvCxnSpPr/>
      </xdr:nvCxnSpPr>
      <xdr:spPr>
        <a:xfrm flipV="1">
          <a:off x="4633595" y="5151102"/>
          <a:ext cx="1270" cy="15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57966</xdr:rowOff>
    </xdr:from>
    <xdr:ext cx="469744" cy="259045"/>
    <xdr:sp macro="" textlink="">
      <xdr:nvSpPr>
        <xdr:cNvPr id="59" name="議会費最小値テキスト"/>
        <xdr:cNvSpPr txBox="1"/>
      </xdr:nvSpPr>
      <xdr:spPr>
        <a:xfrm>
          <a:off x="4686300" y="67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a:t>
          </a:r>
          <a:endParaRPr kumimoji="1" lang="ja-JP" altLang="en-US" sz="1000" b="1">
            <a:latin typeface="ＭＳ Ｐゴシック"/>
          </a:endParaRPr>
        </a:p>
      </xdr:txBody>
    </xdr:sp>
    <xdr:clientData/>
  </xdr:oneCellAnchor>
  <xdr:twoCellAnchor>
    <xdr:from>
      <xdr:col>6</xdr:col>
      <xdr:colOff>422275</xdr:colOff>
      <xdr:row>39</xdr:row>
      <xdr:rowOff>54139</xdr:rowOff>
    </xdr:from>
    <xdr:to>
      <xdr:col>6</xdr:col>
      <xdr:colOff>600075</xdr:colOff>
      <xdr:row>39</xdr:row>
      <xdr:rowOff>54139</xdr:rowOff>
    </xdr:to>
    <xdr:cxnSp macro="">
      <xdr:nvCxnSpPr>
        <xdr:cNvPr id="60" name="直線コネクタ 59"/>
        <xdr:cNvCxnSpPr/>
      </xdr:nvCxnSpPr>
      <xdr:spPr>
        <a:xfrm>
          <a:off x="4546600" y="6740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125729</xdr:rowOff>
    </xdr:from>
    <xdr:ext cx="534377" cy="259045"/>
    <xdr:sp macro="" textlink="">
      <xdr:nvSpPr>
        <xdr:cNvPr id="61" name="議会費最大値テキスト"/>
        <xdr:cNvSpPr txBox="1"/>
      </xdr:nvSpPr>
      <xdr:spPr>
        <a:xfrm>
          <a:off x="4686300" y="49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14,009</a:t>
          </a:r>
          <a:endParaRPr kumimoji="1" lang="ja-JP" altLang="en-US" sz="1000" b="1">
            <a:latin typeface="ＭＳ Ｐゴシック"/>
          </a:endParaRPr>
        </a:p>
      </xdr:txBody>
    </xdr:sp>
    <xdr:clientData/>
  </xdr:oneCellAnchor>
  <xdr:twoCellAnchor>
    <xdr:from>
      <xdr:col>6</xdr:col>
      <xdr:colOff>422275</xdr:colOff>
      <xdr:row>30</xdr:row>
      <xdr:rowOff>7602</xdr:rowOff>
    </xdr:from>
    <xdr:to>
      <xdr:col>6</xdr:col>
      <xdr:colOff>600075</xdr:colOff>
      <xdr:row>30</xdr:row>
      <xdr:rowOff>7602</xdr:rowOff>
    </xdr:to>
    <xdr:cxnSp macro="">
      <xdr:nvCxnSpPr>
        <xdr:cNvPr id="62" name="直線コネクタ 61"/>
        <xdr:cNvCxnSpPr/>
      </xdr:nvCxnSpPr>
      <xdr:spPr>
        <a:xfrm>
          <a:off x="4546600" y="5151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7602</xdr:rowOff>
    </xdr:from>
    <xdr:to>
      <xdr:col>6</xdr:col>
      <xdr:colOff>511175</xdr:colOff>
      <xdr:row>30</xdr:row>
      <xdr:rowOff>148191</xdr:rowOff>
    </xdr:to>
    <xdr:cxnSp macro="">
      <xdr:nvCxnSpPr>
        <xdr:cNvPr id="63" name="直線コネクタ 62"/>
        <xdr:cNvCxnSpPr/>
      </xdr:nvCxnSpPr>
      <xdr:spPr>
        <a:xfrm flipV="1">
          <a:off x="3797300" y="5151102"/>
          <a:ext cx="838200" cy="1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112394</xdr:rowOff>
    </xdr:from>
    <xdr:ext cx="469744" cy="259045"/>
    <xdr:sp macro="" textlink="">
      <xdr:nvSpPr>
        <xdr:cNvPr id="64" name="議会費平均値テキスト"/>
        <xdr:cNvSpPr txBox="1"/>
      </xdr:nvSpPr>
      <xdr:spPr>
        <a:xfrm>
          <a:off x="4686300" y="6284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133967</xdr:rowOff>
    </xdr:from>
    <xdr:to>
      <xdr:col>6</xdr:col>
      <xdr:colOff>561975</xdr:colOff>
      <xdr:row>37</xdr:row>
      <xdr:rowOff>64117</xdr:rowOff>
    </xdr:to>
    <xdr:sp macro="" textlink="">
      <xdr:nvSpPr>
        <xdr:cNvPr id="65" name="フローチャート : 判断 64"/>
        <xdr:cNvSpPr/>
      </xdr:nvSpPr>
      <xdr:spPr>
        <a:xfrm>
          <a:off x="45847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148191</xdr:rowOff>
    </xdr:from>
    <xdr:to>
      <xdr:col>5</xdr:col>
      <xdr:colOff>358775</xdr:colOff>
      <xdr:row>31</xdr:row>
      <xdr:rowOff>45648</xdr:rowOff>
    </xdr:to>
    <xdr:cxnSp macro="">
      <xdr:nvCxnSpPr>
        <xdr:cNvPr id="66" name="直線コネクタ 65"/>
        <xdr:cNvCxnSpPr/>
      </xdr:nvCxnSpPr>
      <xdr:spPr>
        <a:xfrm flipV="1">
          <a:off x="2908300" y="5291691"/>
          <a:ext cx="889000" cy="6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58529</xdr:rowOff>
    </xdr:from>
    <xdr:to>
      <xdr:col>5</xdr:col>
      <xdr:colOff>409575</xdr:colOff>
      <xdr:row>36</xdr:row>
      <xdr:rowOff>160129</xdr:rowOff>
    </xdr:to>
    <xdr:sp macro="" textlink="">
      <xdr:nvSpPr>
        <xdr:cNvPr id="67" name="フローチャート : 判断 66"/>
        <xdr:cNvSpPr/>
      </xdr:nvSpPr>
      <xdr:spPr>
        <a:xfrm>
          <a:off x="3746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151256</xdr:rowOff>
    </xdr:from>
    <xdr:ext cx="469744" cy="259045"/>
    <xdr:sp macro="" textlink="">
      <xdr:nvSpPr>
        <xdr:cNvPr id="68" name="テキスト ボックス 67"/>
        <xdr:cNvSpPr txBox="1"/>
      </xdr:nvSpPr>
      <xdr:spPr>
        <a:xfrm>
          <a:off x="3562427"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45648</xdr:rowOff>
    </xdr:from>
    <xdr:to>
      <xdr:col>4</xdr:col>
      <xdr:colOff>155575</xdr:colOff>
      <xdr:row>31</xdr:row>
      <xdr:rowOff>135455</xdr:rowOff>
    </xdr:to>
    <xdr:cxnSp macro="">
      <xdr:nvCxnSpPr>
        <xdr:cNvPr id="69" name="直線コネクタ 68"/>
        <xdr:cNvCxnSpPr/>
      </xdr:nvCxnSpPr>
      <xdr:spPr>
        <a:xfrm flipV="1">
          <a:off x="2019300" y="5360598"/>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46936</xdr:rowOff>
    </xdr:from>
    <xdr:to>
      <xdr:col>4</xdr:col>
      <xdr:colOff>206375</xdr:colOff>
      <xdr:row>36</xdr:row>
      <xdr:rowOff>148536</xdr:rowOff>
    </xdr:to>
    <xdr:sp macro="" textlink="">
      <xdr:nvSpPr>
        <xdr:cNvPr id="70" name="フローチャート : 判断 69"/>
        <xdr:cNvSpPr/>
      </xdr:nvSpPr>
      <xdr:spPr>
        <a:xfrm>
          <a:off x="2857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139663</xdr:rowOff>
    </xdr:from>
    <xdr:ext cx="469744" cy="259045"/>
    <xdr:sp macro="" textlink="">
      <xdr:nvSpPr>
        <xdr:cNvPr id="71" name="テキスト ボックス 70"/>
        <xdr:cNvSpPr txBox="1"/>
      </xdr:nvSpPr>
      <xdr:spPr>
        <a:xfrm>
          <a:off x="2673427" y="631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7,157</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58547</xdr:rowOff>
    </xdr:from>
    <xdr:to>
      <xdr:col>2</xdr:col>
      <xdr:colOff>638175</xdr:colOff>
      <xdr:row>31</xdr:row>
      <xdr:rowOff>135455</xdr:rowOff>
    </xdr:to>
    <xdr:cxnSp macro="">
      <xdr:nvCxnSpPr>
        <xdr:cNvPr id="72" name="直線コネクタ 71"/>
        <xdr:cNvCxnSpPr/>
      </xdr:nvCxnSpPr>
      <xdr:spPr>
        <a:xfrm>
          <a:off x="1130300" y="5373497"/>
          <a:ext cx="889000" cy="7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109474</xdr:rowOff>
    </xdr:from>
    <xdr:to>
      <xdr:col>3</xdr:col>
      <xdr:colOff>3175</xdr:colOff>
      <xdr:row>37</xdr:row>
      <xdr:rowOff>39624</xdr:rowOff>
    </xdr:to>
    <xdr:sp macro="" textlink="">
      <xdr:nvSpPr>
        <xdr:cNvPr id="73" name="フローチャート : 判断 72"/>
        <xdr:cNvSpPr/>
      </xdr:nvSpPr>
      <xdr:spPr>
        <a:xfrm>
          <a:off x="1968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30751</xdr:rowOff>
    </xdr:from>
    <xdr:ext cx="469744" cy="259045"/>
    <xdr:sp macro="" textlink="">
      <xdr:nvSpPr>
        <xdr:cNvPr id="74" name="テキスト ボックス 73"/>
        <xdr:cNvSpPr txBox="1"/>
      </xdr:nvSpPr>
      <xdr:spPr>
        <a:xfrm>
          <a:off x="1784427" y="637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72082</xdr:rowOff>
    </xdr:from>
    <xdr:to>
      <xdr:col>1</xdr:col>
      <xdr:colOff>485775</xdr:colOff>
      <xdr:row>37</xdr:row>
      <xdr:rowOff>2232</xdr:rowOff>
    </xdr:to>
    <xdr:sp macro="" textlink="">
      <xdr:nvSpPr>
        <xdr:cNvPr id="75" name="フローチャート : 判断 74"/>
        <xdr:cNvSpPr/>
      </xdr:nvSpPr>
      <xdr:spPr>
        <a:xfrm>
          <a:off x="1079500" y="62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164809</xdr:rowOff>
    </xdr:from>
    <xdr:ext cx="469744" cy="259045"/>
    <xdr:sp macro="" textlink="">
      <xdr:nvSpPr>
        <xdr:cNvPr id="76" name="テキスト ボックス 75"/>
        <xdr:cNvSpPr txBox="1"/>
      </xdr:nvSpPr>
      <xdr:spPr>
        <a:xfrm>
          <a:off x="895427" y="633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29</xdr:row>
      <xdr:rowOff>128252</xdr:rowOff>
    </xdr:from>
    <xdr:to>
      <xdr:col>6</xdr:col>
      <xdr:colOff>561975</xdr:colOff>
      <xdr:row>30</xdr:row>
      <xdr:rowOff>58402</xdr:rowOff>
    </xdr:to>
    <xdr:sp macro="" textlink="">
      <xdr:nvSpPr>
        <xdr:cNvPr id="82" name="円/楕円 81"/>
        <xdr:cNvSpPr/>
      </xdr:nvSpPr>
      <xdr:spPr>
        <a:xfrm>
          <a:off x="4584700" y="510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29</xdr:row>
      <xdr:rowOff>81279</xdr:rowOff>
    </xdr:from>
    <xdr:ext cx="534377" cy="259045"/>
    <xdr:sp macro="" textlink="">
      <xdr:nvSpPr>
        <xdr:cNvPr id="83" name="議会費該当値テキスト"/>
        <xdr:cNvSpPr txBox="1"/>
      </xdr:nvSpPr>
      <xdr:spPr>
        <a:xfrm>
          <a:off x="4686300" y="505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14,009</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97391</xdr:rowOff>
    </xdr:from>
    <xdr:to>
      <xdr:col>5</xdr:col>
      <xdr:colOff>409575</xdr:colOff>
      <xdr:row>31</xdr:row>
      <xdr:rowOff>27541</xdr:rowOff>
    </xdr:to>
    <xdr:sp macro="" textlink="">
      <xdr:nvSpPr>
        <xdr:cNvPr id="84" name="円/楕円 83"/>
        <xdr:cNvSpPr/>
      </xdr:nvSpPr>
      <xdr:spPr>
        <a:xfrm>
          <a:off x="3746500" y="524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29</xdr:row>
      <xdr:rowOff>44068</xdr:rowOff>
    </xdr:from>
    <xdr:ext cx="534377" cy="259045"/>
    <xdr:sp macro="" textlink="">
      <xdr:nvSpPr>
        <xdr:cNvPr id="85" name="テキスト ボックス 84"/>
        <xdr:cNvSpPr txBox="1"/>
      </xdr:nvSpPr>
      <xdr:spPr>
        <a:xfrm>
          <a:off x="3530111" y="501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13,148</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166298</xdr:rowOff>
    </xdr:from>
    <xdr:to>
      <xdr:col>4</xdr:col>
      <xdr:colOff>206375</xdr:colOff>
      <xdr:row>31</xdr:row>
      <xdr:rowOff>96448</xdr:rowOff>
    </xdr:to>
    <xdr:sp macro="" textlink="">
      <xdr:nvSpPr>
        <xdr:cNvPr id="86" name="円/楕円 85"/>
        <xdr:cNvSpPr/>
      </xdr:nvSpPr>
      <xdr:spPr>
        <a:xfrm>
          <a:off x="2857500" y="530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29</xdr:row>
      <xdr:rowOff>112975</xdr:rowOff>
    </xdr:from>
    <xdr:ext cx="534377" cy="259045"/>
    <xdr:sp macro="" textlink="">
      <xdr:nvSpPr>
        <xdr:cNvPr id="87" name="テキスト ボックス 86"/>
        <xdr:cNvSpPr txBox="1"/>
      </xdr:nvSpPr>
      <xdr:spPr>
        <a:xfrm>
          <a:off x="2641111" y="508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12,726</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84655</xdr:rowOff>
    </xdr:from>
    <xdr:to>
      <xdr:col>3</xdr:col>
      <xdr:colOff>3175</xdr:colOff>
      <xdr:row>32</xdr:row>
      <xdr:rowOff>14805</xdr:rowOff>
    </xdr:to>
    <xdr:sp macro="" textlink="">
      <xdr:nvSpPr>
        <xdr:cNvPr id="88" name="円/楕円 87"/>
        <xdr:cNvSpPr/>
      </xdr:nvSpPr>
      <xdr:spPr>
        <a:xfrm>
          <a:off x="1968500" y="53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31332</xdr:rowOff>
    </xdr:from>
    <xdr:ext cx="534377" cy="259045"/>
    <xdr:sp macro="" textlink="">
      <xdr:nvSpPr>
        <xdr:cNvPr id="89" name="テキスト ボックス 88"/>
        <xdr:cNvSpPr txBox="1"/>
      </xdr:nvSpPr>
      <xdr:spPr>
        <a:xfrm>
          <a:off x="1752111" y="517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12,176</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7747</xdr:rowOff>
    </xdr:from>
    <xdr:to>
      <xdr:col>1</xdr:col>
      <xdr:colOff>485775</xdr:colOff>
      <xdr:row>31</xdr:row>
      <xdr:rowOff>109347</xdr:rowOff>
    </xdr:to>
    <xdr:sp macro="" textlink="">
      <xdr:nvSpPr>
        <xdr:cNvPr id="90" name="円/楕円 89"/>
        <xdr:cNvSpPr/>
      </xdr:nvSpPr>
      <xdr:spPr>
        <a:xfrm>
          <a:off x="1079500" y="532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125874</xdr:rowOff>
    </xdr:from>
    <xdr:ext cx="534377" cy="259045"/>
    <xdr:sp macro="" textlink="">
      <xdr:nvSpPr>
        <xdr:cNvPr id="91" name="テキスト ボックス 90"/>
        <xdr:cNvSpPr txBox="1"/>
      </xdr:nvSpPr>
      <xdr:spPr>
        <a:xfrm>
          <a:off x="863111" y="509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152578</xdr:rowOff>
    </xdr:from>
    <xdr:to>
      <xdr:col>6</xdr:col>
      <xdr:colOff>510540</xdr:colOff>
      <xdr:row>58</xdr:row>
      <xdr:rowOff>163851</xdr:rowOff>
    </xdr:to>
    <xdr:cxnSp macro="">
      <xdr:nvCxnSpPr>
        <xdr:cNvPr id="115" name="直線コネクタ 114"/>
        <xdr:cNvCxnSpPr/>
      </xdr:nvCxnSpPr>
      <xdr:spPr>
        <a:xfrm flipV="1">
          <a:off x="4633595" y="8725078"/>
          <a:ext cx="1270" cy="1382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167678</xdr:rowOff>
    </xdr:from>
    <xdr:ext cx="534377" cy="259045"/>
    <xdr:sp macro="" textlink="">
      <xdr:nvSpPr>
        <xdr:cNvPr id="116" name="総務費最小値テキスト"/>
        <xdr:cNvSpPr txBox="1"/>
      </xdr:nvSpPr>
      <xdr:spPr>
        <a:xfrm>
          <a:off x="4686300" y="101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40,983</a:t>
          </a:r>
          <a:endParaRPr kumimoji="1" lang="ja-JP" altLang="en-US" sz="1000" b="1">
            <a:latin typeface="ＭＳ Ｐゴシック"/>
          </a:endParaRPr>
        </a:p>
      </xdr:txBody>
    </xdr:sp>
    <xdr:clientData/>
  </xdr:oneCellAnchor>
  <xdr:twoCellAnchor>
    <xdr:from>
      <xdr:col>6</xdr:col>
      <xdr:colOff>422275</xdr:colOff>
      <xdr:row>58</xdr:row>
      <xdr:rowOff>163851</xdr:rowOff>
    </xdr:from>
    <xdr:to>
      <xdr:col>6</xdr:col>
      <xdr:colOff>600075</xdr:colOff>
      <xdr:row>58</xdr:row>
      <xdr:rowOff>163851</xdr:rowOff>
    </xdr:to>
    <xdr:cxnSp macro="">
      <xdr:nvCxnSpPr>
        <xdr:cNvPr id="117" name="直線コネクタ 116"/>
        <xdr:cNvCxnSpPr/>
      </xdr:nvCxnSpPr>
      <xdr:spPr>
        <a:xfrm>
          <a:off x="4546600" y="1010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99255</xdr:rowOff>
    </xdr:from>
    <xdr:ext cx="690189" cy="259045"/>
    <xdr:sp macro="" textlink="">
      <xdr:nvSpPr>
        <xdr:cNvPr id="118" name="総務費最大値テキスト"/>
        <xdr:cNvSpPr txBox="1"/>
      </xdr:nvSpPr>
      <xdr:spPr>
        <a:xfrm>
          <a:off x="4686300" y="8500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1,129,860</a:t>
          </a:r>
          <a:endParaRPr kumimoji="1" lang="ja-JP" altLang="en-US" sz="1000" b="1">
            <a:latin typeface="ＭＳ Ｐゴシック"/>
          </a:endParaRPr>
        </a:p>
      </xdr:txBody>
    </xdr:sp>
    <xdr:clientData/>
  </xdr:oneCellAnchor>
  <xdr:twoCellAnchor>
    <xdr:from>
      <xdr:col>6</xdr:col>
      <xdr:colOff>422275</xdr:colOff>
      <xdr:row>50</xdr:row>
      <xdr:rowOff>152578</xdr:rowOff>
    </xdr:from>
    <xdr:to>
      <xdr:col>6</xdr:col>
      <xdr:colOff>600075</xdr:colOff>
      <xdr:row>50</xdr:row>
      <xdr:rowOff>152578</xdr:rowOff>
    </xdr:to>
    <xdr:cxnSp macro="">
      <xdr:nvCxnSpPr>
        <xdr:cNvPr id="119" name="直線コネクタ 118"/>
        <xdr:cNvCxnSpPr/>
      </xdr:nvCxnSpPr>
      <xdr:spPr>
        <a:xfrm>
          <a:off x="4546600" y="872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165337</xdr:rowOff>
    </xdr:from>
    <xdr:to>
      <xdr:col>6</xdr:col>
      <xdr:colOff>511175</xdr:colOff>
      <xdr:row>57</xdr:row>
      <xdr:rowOff>73005</xdr:rowOff>
    </xdr:to>
    <xdr:cxnSp macro="">
      <xdr:nvCxnSpPr>
        <xdr:cNvPr id="120" name="直線コネクタ 119"/>
        <xdr:cNvCxnSpPr/>
      </xdr:nvCxnSpPr>
      <xdr:spPr>
        <a:xfrm flipV="1">
          <a:off x="3797300" y="9766537"/>
          <a:ext cx="838200" cy="7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23645</xdr:rowOff>
    </xdr:from>
    <xdr:ext cx="534377" cy="259045"/>
    <xdr:sp macro="" textlink="">
      <xdr:nvSpPr>
        <xdr:cNvPr id="121" name="総務費平均値テキスト"/>
        <xdr:cNvSpPr txBox="1"/>
      </xdr:nvSpPr>
      <xdr:spPr>
        <a:xfrm>
          <a:off x="4686300" y="996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94,395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45218</xdr:rowOff>
    </xdr:from>
    <xdr:to>
      <xdr:col>6</xdr:col>
      <xdr:colOff>561975</xdr:colOff>
      <xdr:row>58</xdr:row>
      <xdr:rowOff>146818</xdr:rowOff>
    </xdr:to>
    <xdr:sp macro="" textlink="">
      <xdr:nvSpPr>
        <xdr:cNvPr id="122" name="フローチャート : 判断 121"/>
        <xdr:cNvSpPr/>
      </xdr:nvSpPr>
      <xdr:spPr>
        <a:xfrm>
          <a:off x="4584700" y="99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137164</xdr:rowOff>
    </xdr:from>
    <xdr:to>
      <xdr:col>5</xdr:col>
      <xdr:colOff>358775</xdr:colOff>
      <xdr:row>57</xdr:row>
      <xdr:rowOff>73005</xdr:rowOff>
    </xdr:to>
    <xdr:cxnSp macro="">
      <xdr:nvCxnSpPr>
        <xdr:cNvPr id="123" name="直線コネクタ 122"/>
        <xdr:cNvCxnSpPr/>
      </xdr:nvCxnSpPr>
      <xdr:spPr>
        <a:xfrm>
          <a:off x="2908300" y="9738364"/>
          <a:ext cx="889000" cy="10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9825</xdr:rowOff>
    </xdr:from>
    <xdr:to>
      <xdr:col>5</xdr:col>
      <xdr:colOff>409575</xdr:colOff>
      <xdr:row>58</xdr:row>
      <xdr:rowOff>111425</xdr:rowOff>
    </xdr:to>
    <xdr:sp macro="" textlink="">
      <xdr:nvSpPr>
        <xdr:cNvPr id="124" name="フローチャート : 判断 123"/>
        <xdr:cNvSpPr/>
      </xdr:nvSpPr>
      <xdr:spPr>
        <a:xfrm>
          <a:off x="3746500" y="995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102552</xdr:rowOff>
    </xdr:from>
    <xdr:ext cx="599010" cy="259045"/>
    <xdr:sp macro="" textlink="">
      <xdr:nvSpPr>
        <xdr:cNvPr id="125" name="テキスト ボックス 124"/>
        <xdr:cNvSpPr txBox="1"/>
      </xdr:nvSpPr>
      <xdr:spPr>
        <a:xfrm>
          <a:off x="3497794" y="100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137164</xdr:rowOff>
    </xdr:from>
    <xdr:to>
      <xdr:col>4</xdr:col>
      <xdr:colOff>155575</xdr:colOff>
      <xdr:row>57</xdr:row>
      <xdr:rowOff>28547</xdr:rowOff>
    </xdr:to>
    <xdr:cxnSp macro="">
      <xdr:nvCxnSpPr>
        <xdr:cNvPr id="126" name="直線コネクタ 125"/>
        <xdr:cNvCxnSpPr/>
      </xdr:nvCxnSpPr>
      <xdr:spPr>
        <a:xfrm flipV="1">
          <a:off x="2019300" y="9738364"/>
          <a:ext cx="889000" cy="6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96789</xdr:rowOff>
    </xdr:from>
    <xdr:to>
      <xdr:col>4</xdr:col>
      <xdr:colOff>206375</xdr:colOff>
      <xdr:row>58</xdr:row>
      <xdr:rowOff>26939</xdr:rowOff>
    </xdr:to>
    <xdr:sp macro="" textlink="">
      <xdr:nvSpPr>
        <xdr:cNvPr id="127" name="フローチャート : 判断 126"/>
        <xdr:cNvSpPr/>
      </xdr:nvSpPr>
      <xdr:spPr>
        <a:xfrm>
          <a:off x="2857500" y="986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18066</xdr:rowOff>
    </xdr:from>
    <xdr:ext cx="599010" cy="259045"/>
    <xdr:sp macro="" textlink="">
      <xdr:nvSpPr>
        <xdr:cNvPr id="128" name="テキスト ボックス 127"/>
        <xdr:cNvSpPr txBox="1"/>
      </xdr:nvSpPr>
      <xdr:spPr>
        <a:xfrm>
          <a:off x="2608794" y="996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188,788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28547</xdr:rowOff>
    </xdr:from>
    <xdr:to>
      <xdr:col>2</xdr:col>
      <xdr:colOff>638175</xdr:colOff>
      <xdr:row>57</xdr:row>
      <xdr:rowOff>33489</xdr:rowOff>
    </xdr:to>
    <xdr:cxnSp macro="">
      <xdr:nvCxnSpPr>
        <xdr:cNvPr id="129" name="直線コネクタ 128"/>
        <xdr:cNvCxnSpPr/>
      </xdr:nvCxnSpPr>
      <xdr:spPr>
        <a:xfrm flipV="1">
          <a:off x="1130300" y="9801197"/>
          <a:ext cx="889000" cy="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61840</xdr:rowOff>
    </xdr:from>
    <xdr:to>
      <xdr:col>3</xdr:col>
      <xdr:colOff>3175</xdr:colOff>
      <xdr:row>58</xdr:row>
      <xdr:rowOff>163440</xdr:rowOff>
    </xdr:to>
    <xdr:sp macro="" textlink="">
      <xdr:nvSpPr>
        <xdr:cNvPr id="130" name="フローチャート : 判断 129"/>
        <xdr:cNvSpPr/>
      </xdr:nvSpPr>
      <xdr:spPr>
        <a:xfrm>
          <a:off x="1968500" y="1000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154567</xdr:rowOff>
    </xdr:from>
    <xdr:ext cx="534377" cy="259045"/>
    <xdr:sp macro="" textlink="">
      <xdr:nvSpPr>
        <xdr:cNvPr id="131" name="テキスト ボックス 130"/>
        <xdr:cNvSpPr txBox="1"/>
      </xdr:nvSpPr>
      <xdr:spPr>
        <a:xfrm>
          <a:off x="1752111" y="1009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62398</xdr:rowOff>
    </xdr:from>
    <xdr:to>
      <xdr:col>1</xdr:col>
      <xdr:colOff>485775</xdr:colOff>
      <xdr:row>58</xdr:row>
      <xdr:rowOff>163998</xdr:rowOff>
    </xdr:to>
    <xdr:sp macro="" textlink="">
      <xdr:nvSpPr>
        <xdr:cNvPr id="132" name="フローチャート : 判断 131"/>
        <xdr:cNvSpPr/>
      </xdr:nvSpPr>
      <xdr:spPr>
        <a:xfrm>
          <a:off x="1079500" y="100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155125</xdr:rowOff>
    </xdr:from>
    <xdr:ext cx="534377" cy="259045"/>
    <xdr:sp macro="" textlink="">
      <xdr:nvSpPr>
        <xdr:cNvPr id="133" name="テキスト ボックス 132"/>
        <xdr:cNvSpPr txBox="1"/>
      </xdr:nvSpPr>
      <xdr:spPr>
        <a:xfrm>
          <a:off x="863111" y="1009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114537</xdr:rowOff>
    </xdr:from>
    <xdr:to>
      <xdr:col>6</xdr:col>
      <xdr:colOff>561975</xdr:colOff>
      <xdr:row>57</xdr:row>
      <xdr:rowOff>44687</xdr:rowOff>
    </xdr:to>
    <xdr:sp macro="" textlink="">
      <xdr:nvSpPr>
        <xdr:cNvPr id="139" name="円/楕円 138"/>
        <xdr:cNvSpPr/>
      </xdr:nvSpPr>
      <xdr:spPr>
        <a:xfrm>
          <a:off x="4584700" y="971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137414</xdr:rowOff>
    </xdr:from>
    <xdr:ext cx="599010" cy="259045"/>
    <xdr:sp macro="" textlink="">
      <xdr:nvSpPr>
        <xdr:cNvPr id="140" name="総務費該当値テキスト"/>
        <xdr:cNvSpPr txBox="1"/>
      </xdr:nvSpPr>
      <xdr:spPr>
        <a:xfrm>
          <a:off x="4686300" y="956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309,813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22205</xdr:rowOff>
    </xdr:from>
    <xdr:to>
      <xdr:col>5</xdr:col>
      <xdr:colOff>409575</xdr:colOff>
      <xdr:row>57</xdr:row>
      <xdr:rowOff>123805</xdr:rowOff>
    </xdr:to>
    <xdr:sp macro="" textlink="">
      <xdr:nvSpPr>
        <xdr:cNvPr id="141" name="円/楕円 140"/>
        <xdr:cNvSpPr/>
      </xdr:nvSpPr>
      <xdr:spPr>
        <a:xfrm>
          <a:off x="3746500" y="97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140332</xdr:rowOff>
    </xdr:from>
    <xdr:ext cx="599010" cy="259045"/>
    <xdr:sp macro="" textlink="">
      <xdr:nvSpPr>
        <xdr:cNvPr id="142" name="テキスト ボックス 141"/>
        <xdr:cNvSpPr txBox="1"/>
      </xdr:nvSpPr>
      <xdr:spPr>
        <a:xfrm>
          <a:off x="3497794" y="95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247,516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86364</xdr:rowOff>
    </xdr:from>
    <xdr:to>
      <xdr:col>4</xdr:col>
      <xdr:colOff>206375</xdr:colOff>
      <xdr:row>57</xdr:row>
      <xdr:rowOff>16514</xdr:rowOff>
    </xdr:to>
    <xdr:sp macro="" textlink="">
      <xdr:nvSpPr>
        <xdr:cNvPr id="143" name="円/楕円 142"/>
        <xdr:cNvSpPr/>
      </xdr:nvSpPr>
      <xdr:spPr>
        <a:xfrm>
          <a:off x="2857500" y="968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33041</xdr:rowOff>
    </xdr:from>
    <xdr:ext cx="599010" cy="259045"/>
    <xdr:sp macro="" textlink="">
      <xdr:nvSpPr>
        <xdr:cNvPr id="144" name="テキスト ボックス 143"/>
        <xdr:cNvSpPr txBox="1"/>
      </xdr:nvSpPr>
      <xdr:spPr>
        <a:xfrm>
          <a:off x="2608794" y="946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331,997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149197</xdr:rowOff>
    </xdr:from>
    <xdr:to>
      <xdr:col>3</xdr:col>
      <xdr:colOff>3175</xdr:colOff>
      <xdr:row>57</xdr:row>
      <xdr:rowOff>79347</xdr:rowOff>
    </xdr:to>
    <xdr:sp macro="" textlink="">
      <xdr:nvSpPr>
        <xdr:cNvPr id="145" name="円/楕円 144"/>
        <xdr:cNvSpPr/>
      </xdr:nvSpPr>
      <xdr:spPr>
        <a:xfrm>
          <a:off x="1968500" y="975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95874</xdr:rowOff>
    </xdr:from>
    <xdr:ext cx="599010" cy="259045"/>
    <xdr:sp macro="" textlink="">
      <xdr:nvSpPr>
        <xdr:cNvPr id="146" name="テキスト ボックス 145"/>
        <xdr:cNvSpPr txBox="1"/>
      </xdr:nvSpPr>
      <xdr:spPr>
        <a:xfrm>
          <a:off x="1719794" y="952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282,522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154139</xdr:rowOff>
    </xdr:from>
    <xdr:to>
      <xdr:col>1</xdr:col>
      <xdr:colOff>485775</xdr:colOff>
      <xdr:row>57</xdr:row>
      <xdr:rowOff>84289</xdr:rowOff>
    </xdr:to>
    <xdr:sp macro="" textlink="">
      <xdr:nvSpPr>
        <xdr:cNvPr id="147" name="円/楕円 146"/>
        <xdr:cNvSpPr/>
      </xdr:nvSpPr>
      <xdr:spPr>
        <a:xfrm>
          <a:off x="1079500" y="975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100816</xdr:rowOff>
    </xdr:from>
    <xdr:ext cx="599010" cy="259045"/>
    <xdr:sp macro="" textlink="">
      <xdr:nvSpPr>
        <xdr:cNvPr id="148" name="テキスト ボックス 147"/>
        <xdr:cNvSpPr txBox="1"/>
      </xdr:nvSpPr>
      <xdr:spPr>
        <a:xfrm>
          <a:off x="830794" y="953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278,631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75</xdr:row>
      <xdr:rowOff>98049</xdr:rowOff>
    </xdr:from>
    <xdr:to>
      <xdr:col>6</xdr:col>
      <xdr:colOff>510540</xdr:colOff>
      <xdr:row>79</xdr:row>
      <xdr:rowOff>110198</xdr:rowOff>
    </xdr:to>
    <xdr:cxnSp macro="">
      <xdr:nvCxnSpPr>
        <xdr:cNvPr id="175" name="直線コネクタ 174"/>
        <xdr:cNvCxnSpPr/>
      </xdr:nvCxnSpPr>
      <xdr:spPr>
        <a:xfrm flipV="1">
          <a:off x="4633595" y="12956799"/>
          <a:ext cx="1270" cy="69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114025</xdr:rowOff>
    </xdr:from>
    <xdr:ext cx="534377" cy="259045"/>
    <xdr:sp macro="" textlink="">
      <xdr:nvSpPr>
        <xdr:cNvPr id="176" name="民生費最小値テキスト"/>
        <xdr:cNvSpPr txBox="1"/>
      </xdr:nvSpPr>
      <xdr:spPr>
        <a:xfrm>
          <a:off x="4686300" y="1365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96,534</a:t>
          </a:r>
          <a:endParaRPr kumimoji="1" lang="ja-JP" altLang="en-US" sz="1000" b="1">
            <a:latin typeface="ＭＳ Ｐゴシック"/>
          </a:endParaRPr>
        </a:p>
      </xdr:txBody>
    </xdr:sp>
    <xdr:clientData/>
  </xdr:oneCellAnchor>
  <xdr:twoCellAnchor>
    <xdr:from>
      <xdr:col>6</xdr:col>
      <xdr:colOff>422275</xdr:colOff>
      <xdr:row>79</xdr:row>
      <xdr:rowOff>110198</xdr:rowOff>
    </xdr:from>
    <xdr:to>
      <xdr:col>6</xdr:col>
      <xdr:colOff>600075</xdr:colOff>
      <xdr:row>79</xdr:row>
      <xdr:rowOff>110198</xdr:rowOff>
    </xdr:to>
    <xdr:cxnSp macro="">
      <xdr:nvCxnSpPr>
        <xdr:cNvPr id="177" name="直線コネクタ 176"/>
        <xdr:cNvCxnSpPr/>
      </xdr:nvCxnSpPr>
      <xdr:spPr>
        <a:xfrm>
          <a:off x="4546600" y="1365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44726</xdr:rowOff>
    </xdr:from>
    <xdr:ext cx="599010" cy="259045"/>
    <xdr:sp macro="" textlink="">
      <xdr:nvSpPr>
        <xdr:cNvPr id="178" name="民生費最大値テキスト"/>
        <xdr:cNvSpPr txBox="1"/>
      </xdr:nvSpPr>
      <xdr:spPr>
        <a:xfrm>
          <a:off x="4686300" y="1273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310,254</a:t>
          </a:r>
          <a:endParaRPr kumimoji="1" lang="ja-JP" altLang="en-US" sz="1000" b="1">
            <a:latin typeface="ＭＳ Ｐゴシック"/>
          </a:endParaRPr>
        </a:p>
      </xdr:txBody>
    </xdr:sp>
    <xdr:clientData/>
  </xdr:oneCellAnchor>
  <xdr:twoCellAnchor>
    <xdr:from>
      <xdr:col>6</xdr:col>
      <xdr:colOff>422275</xdr:colOff>
      <xdr:row>75</xdr:row>
      <xdr:rowOff>98049</xdr:rowOff>
    </xdr:from>
    <xdr:to>
      <xdr:col>6</xdr:col>
      <xdr:colOff>600075</xdr:colOff>
      <xdr:row>75</xdr:row>
      <xdr:rowOff>98049</xdr:rowOff>
    </xdr:to>
    <xdr:cxnSp macro="">
      <xdr:nvCxnSpPr>
        <xdr:cNvPr id="179" name="直線コネクタ 178"/>
        <xdr:cNvCxnSpPr/>
      </xdr:nvCxnSpPr>
      <xdr:spPr>
        <a:xfrm>
          <a:off x="4546600" y="12956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51295</xdr:rowOff>
    </xdr:from>
    <xdr:to>
      <xdr:col>6</xdr:col>
      <xdr:colOff>511175</xdr:colOff>
      <xdr:row>77</xdr:row>
      <xdr:rowOff>23175</xdr:rowOff>
    </xdr:to>
    <xdr:cxnSp macro="">
      <xdr:nvCxnSpPr>
        <xdr:cNvPr id="180" name="直線コネクタ 179"/>
        <xdr:cNvCxnSpPr/>
      </xdr:nvCxnSpPr>
      <xdr:spPr>
        <a:xfrm flipV="1">
          <a:off x="3797300" y="13081495"/>
          <a:ext cx="838200" cy="14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52576</xdr:rowOff>
    </xdr:from>
    <xdr:ext cx="599010" cy="259045"/>
    <xdr:sp macro="" textlink="">
      <xdr:nvSpPr>
        <xdr:cNvPr id="181" name="民生費平均値テキスト"/>
        <xdr:cNvSpPr txBox="1"/>
      </xdr:nvSpPr>
      <xdr:spPr>
        <a:xfrm>
          <a:off x="4686300" y="13425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144,517</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74149</xdr:rowOff>
    </xdr:from>
    <xdr:to>
      <xdr:col>6</xdr:col>
      <xdr:colOff>561975</xdr:colOff>
      <xdr:row>79</xdr:row>
      <xdr:rowOff>4299</xdr:rowOff>
    </xdr:to>
    <xdr:sp macro="" textlink="">
      <xdr:nvSpPr>
        <xdr:cNvPr id="182" name="フローチャート : 判断 181"/>
        <xdr:cNvSpPr/>
      </xdr:nvSpPr>
      <xdr:spPr>
        <a:xfrm>
          <a:off x="4584700" y="134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102161</xdr:rowOff>
    </xdr:from>
    <xdr:to>
      <xdr:col>5</xdr:col>
      <xdr:colOff>358775</xdr:colOff>
      <xdr:row>77</xdr:row>
      <xdr:rowOff>23175</xdr:rowOff>
    </xdr:to>
    <xdr:cxnSp macro="">
      <xdr:nvCxnSpPr>
        <xdr:cNvPr id="183" name="直線コネクタ 182"/>
        <xdr:cNvCxnSpPr/>
      </xdr:nvCxnSpPr>
      <xdr:spPr>
        <a:xfrm>
          <a:off x="2908300" y="13132361"/>
          <a:ext cx="889000" cy="9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54777</xdr:rowOff>
    </xdr:from>
    <xdr:to>
      <xdr:col>5</xdr:col>
      <xdr:colOff>409575</xdr:colOff>
      <xdr:row>78</xdr:row>
      <xdr:rowOff>156377</xdr:rowOff>
    </xdr:to>
    <xdr:sp macro="" textlink="">
      <xdr:nvSpPr>
        <xdr:cNvPr id="184" name="フローチャート : 判断 183"/>
        <xdr:cNvSpPr/>
      </xdr:nvSpPr>
      <xdr:spPr>
        <a:xfrm>
          <a:off x="3746500" y="1342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147504</xdr:rowOff>
    </xdr:from>
    <xdr:ext cx="599010" cy="259045"/>
    <xdr:sp macro="" textlink="">
      <xdr:nvSpPr>
        <xdr:cNvPr id="185" name="テキスト ボックス 184"/>
        <xdr:cNvSpPr txBox="1"/>
      </xdr:nvSpPr>
      <xdr:spPr>
        <a:xfrm>
          <a:off x="3497794" y="1352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65105</xdr:rowOff>
    </xdr:from>
    <xdr:to>
      <xdr:col>4</xdr:col>
      <xdr:colOff>155575</xdr:colOff>
      <xdr:row>76</xdr:row>
      <xdr:rowOff>102161</xdr:rowOff>
    </xdr:to>
    <xdr:cxnSp macro="">
      <xdr:nvCxnSpPr>
        <xdr:cNvPr id="186" name="直線コネクタ 185"/>
        <xdr:cNvCxnSpPr/>
      </xdr:nvCxnSpPr>
      <xdr:spPr>
        <a:xfrm>
          <a:off x="2019300" y="12238055"/>
          <a:ext cx="889000" cy="89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44610</xdr:rowOff>
    </xdr:from>
    <xdr:to>
      <xdr:col>4</xdr:col>
      <xdr:colOff>206375</xdr:colOff>
      <xdr:row>78</xdr:row>
      <xdr:rowOff>146210</xdr:rowOff>
    </xdr:to>
    <xdr:sp macro="" textlink="">
      <xdr:nvSpPr>
        <xdr:cNvPr id="187" name="フローチャート : 判断 186"/>
        <xdr:cNvSpPr/>
      </xdr:nvSpPr>
      <xdr:spPr>
        <a:xfrm>
          <a:off x="2857500" y="134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137337</xdr:rowOff>
    </xdr:from>
    <xdr:ext cx="599010" cy="259045"/>
    <xdr:sp macro="" textlink="">
      <xdr:nvSpPr>
        <xdr:cNvPr id="188" name="テキスト ボックス 187"/>
        <xdr:cNvSpPr txBox="1"/>
      </xdr:nvSpPr>
      <xdr:spPr>
        <a:xfrm>
          <a:off x="2608794" y="13510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153,562</a:t>
          </a:r>
          <a:endParaRPr kumimoji="1" lang="ja-JP" altLang="en-US" sz="1000" b="1">
            <a:solidFill>
              <a:srgbClr val="000080"/>
            </a:solidFill>
            <a:latin typeface="ＭＳ Ｐゴシック"/>
          </a:endParaRPr>
        </a:p>
      </xdr:txBody>
    </xdr:sp>
    <xdr:clientData/>
  </xdr:oneCellAnchor>
  <xdr:twoCellAnchor>
    <xdr:from>
      <xdr:col>1</xdr:col>
      <xdr:colOff>434975</xdr:colOff>
      <xdr:row>71</xdr:row>
      <xdr:rowOff>65105</xdr:rowOff>
    </xdr:from>
    <xdr:to>
      <xdr:col>2</xdr:col>
      <xdr:colOff>638175</xdr:colOff>
      <xdr:row>76</xdr:row>
      <xdr:rowOff>87945</xdr:rowOff>
    </xdr:to>
    <xdr:cxnSp macro="">
      <xdr:nvCxnSpPr>
        <xdr:cNvPr id="189" name="直線コネクタ 188"/>
        <xdr:cNvCxnSpPr/>
      </xdr:nvCxnSpPr>
      <xdr:spPr>
        <a:xfrm flipV="1">
          <a:off x="1130300" y="12238055"/>
          <a:ext cx="889000" cy="88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90810</xdr:rowOff>
    </xdr:from>
    <xdr:to>
      <xdr:col>3</xdr:col>
      <xdr:colOff>3175</xdr:colOff>
      <xdr:row>79</xdr:row>
      <xdr:rowOff>20960</xdr:rowOff>
    </xdr:to>
    <xdr:sp macro="" textlink="">
      <xdr:nvSpPr>
        <xdr:cNvPr id="190" name="フローチャート : 判断 189"/>
        <xdr:cNvSpPr/>
      </xdr:nvSpPr>
      <xdr:spPr>
        <a:xfrm>
          <a:off x="1968500" y="1346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12087</xdr:rowOff>
    </xdr:from>
    <xdr:ext cx="599010" cy="259045"/>
    <xdr:sp macro="" textlink="">
      <xdr:nvSpPr>
        <xdr:cNvPr id="191" name="テキスト ボックス 190"/>
        <xdr:cNvSpPr txBox="1"/>
      </xdr:nvSpPr>
      <xdr:spPr>
        <a:xfrm>
          <a:off x="1719794" y="13556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139,415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144538</xdr:rowOff>
    </xdr:from>
    <xdr:to>
      <xdr:col>1</xdr:col>
      <xdr:colOff>485775</xdr:colOff>
      <xdr:row>79</xdr:row>
      <xdr:rowOff>74688</xdr:rowOff>
    </xdr:to>
    <xdr:sp macro="" textlink="">
      <xdr:nvSpPr>
        <xdr:cNvPr id="192" name="フローチャート : 判断 191"/>
        <xdr:cNvSpPr/>
      </xdr:nvSpPr>
      <xdr:spPr>
        <a:xfrm>
          <a:off x="1079500" y="135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65815</xdr:rowOff>
    </xdr:from>
    <xdr:ext cx="599010" cy="259045"/>
    <xdr:sp macro="" textlink="">
      <xdr:nvSpPr>
        <xdr:cNvPr id="193" name="テキスト ボックス 192"/>
        <xdr:cNvSpPr txBox="1"/>
      </xdr:nvSpPr>
      <xdr:spPr>
        <a:xfrm>
          <a:off x="830794" y="13610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495</xdr:rowOff>
    </xdr:from>
    <xdr:to>
      <xdr:col>6</xdr:col>
      <xdr:colOff>561975</xdr:colOff>
      <xdr:row>76</xdr:row>
      <xdr:rowOff>102095</xdr:rowOff>
    </xdr:to>
    <xdr:sp macro="" textlink="">
      <xdr:nvSpPr>
        <xdr:cNvPr id="199" name="円/楕円 198"/>
        <xdr:cNvSpPr/>
      </xdr:nvSpPr>
      <xdr:spPr>
        <a:xfrm>
          <a:off x="4584700" y="1303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86871</xdr:rowOff>
    </xdr:from>
    <xdr:ext cx="599010" cy="259045"/>
    <xdr:sp macro="" textlink="">
      <xdr:nvSpPr>
        <xdr:cNvPr id="200" name="民生費該当値テキスト"/>
        <xdr:cNvSpPr txBox="1"/>
      </xdr:nvSpPr>
      <xdr:spPr>
        <a:xfrm>
          <a:off x="4686300" y="1294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272,071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143825</xdr:rowOff>
    </xdr:from>
    <xdr:to>
      <xdr:col>5</xdr:col>
      <xdr:colOff>409575</xdr:colOff>
      <xdr:row>77</xdr:row>
      <xdr:rowOff>73975</xdr:rowOff>
    </xdr:to>
    <xdr:sp macro="" textlink="">
      <xdr:nvSpPr>
        <xdr:cNvPr id="201" name="円/楕円 200"/>
        <xdr:cNvSpPr/>
      </xdr:nvSpPr>
      <xdr:spPr>
        <a:xfrm>
          <a:off x="3746500" y="1317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90503</xdr:rowOff>
    </xdr:from>
    <xdr:ext cx="599010" cy="259045"/>
    <xdr:sp macro="" textlink="">
      <xdr:nvSpPr>
        <xdr:cNvPr id="202" name="テキスト ボックス 201"/>
        <xdr:cNvSpPr txBox="1"/>
      </xdr:nvSpPr>
      <xdr:spPr>
        <a:xfrm>
          <a:off x="3497794" y="1294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228,181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51361</xdr:rowOff>
    </xdr:from>
    <xdr:to>
      <xdr:col>4</xdr:col>
      <xdr:colOff>206375</xdr:colOff>
      <xdr:row>76</xdr:row>
      <xdr:rowOff>152961</xdr:rowOff>
    </xdr:to>
    <xdr:sp macro="" textlink="">
      <xdr:nvSpPr>
        <xdr:cNvPr id="203" name="円/楕円 202"/>
        <xdr:cNvSpPr/>
      </xdr:nvSpPr>
      <xdr:spPr>
        <a:xfrm>
          <a:off x="2857500" y="1308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169487</xdr:rowOff>
    </xdr:from>
    <xdr:ext cx="599010" cy="259045"/>
    <xdr:sp macro="" textlink="">
      <xdr:nvSpPr>
        <xdr:cNvPr id="204" name="テキスト ボックス 203"/>
        <xdr:cNvSpPr txBox="1"/>
      </xdr:nvSpPr>
      <xdr:spPr>
        <a:xfrm>
          <a:off x="2608794" y="12856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256,495</a:t>
          </a:r>
          <a:endParaRPr kumimoji="1" lang="ja-JP" altLang="en-US" sz="1000" b="1">
            <a:solidFill>
              <a:srgbClr val="FF0000"/>
            </a:solidFill>
            <a:latin typeface="ＭＳ Ｐゴシック"/>
          </a:endParaRPr>
        </a:p>
      </xdr:txBody>
    </xdr:sp>
    <xdr:clientData/>
  </xdr:oneCellAnchor>
  <xdr:twoCellAnchor>
    <xdr:from>
      <xdr:col>2</xdr:col>
      <xdr:colOff>587375</xdr:colOff>
      <xdr:row>71</xdr:row>
      <xdr:rowOff>14305</xdr:rowOff>
    </xdr:from>
    <xdr:to>
      <xdr:col>3</xdr:col>
      <xdr:colOff>3175</xdr:colOff>
      <xdr:row>71</xdr:row>
      <xdr:rowOff>115905</xdr:rowOff>
    </xdr:to>
    <xdr:sp macro="" textlink="">
      <xdr:nvSpPr>
        <xdr:cNvPr id="205" name="円/楕円 204"/>
        <xdr:cNvSpPr/>
      </xdr:nvSpPr>
      <xdr:spPr>
        <a:xfrm>
          <a:off x="1968500" y="1218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69</xdr:row>
      <xdr:rowOff>132432</xdr:rowOff>
    </xdr:from>
    <xdr:ext cx="599010" cy="259045"/>
    <xdr:sp macro="" textlink="">
      <xdr:nvSpPr>
        <xdr:cNvPr id="206" name="テキスト ボックス 205"/>
        <xdr:cNvSpPr txBox="1"/>
      </xdr:nvSpPr>
      <xdr:spPr>
        <a:xfrm>
          <a:off x="1719794" y="11962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530,342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37145</xdr:rowOff>
    </xdr:from>
    <xdr:to>
      <xdr:col>1</xdr:col>
      <xdr:colOff>485775</xdr:colOff>
      <xdr:row>76</xdr:row>
      <xdr:rowOff>138745</xdr:rowOff>
    </xdr:to>
    <xdr:sp macro="" textlink="">
      <xdr:nvSpPr>
        <xdr:cNvPr id="207" name="円/楕円 206"/>
        <xdr:cNvSpPr/>
      </xdr:nvSpPr>
      <xdr:spPr>
        <a:xfrm>
          <a:off x="1079500" y="1306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155272</xdr:rowOff>
    </xdr:from>
    <xdr:ext cx="599010" cy="259045"/>
    <xdr:sp macro="" textlink="">
      <xdr:nvSpPr>
        <xdr:cNvPr id="208" name="テキスト ボックス 207"/>
        <xdr:cNvSpPr txBox="1"/>
      </xdr:nvSpPr>
      <xdr:spPr>
        <a:xfrm>
          <a:off x="830794" y="1284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260,848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88430</xdr:rowOff>
    </xdr:from>
    <xdr:to>
      <xdr:col>6</xdr:col>
      <xdr:colOff>510540</xdr:colOff>
      <xdr:row>97</xdr:row>
      <xdr:rowOff>137413</xdr:rowOff>
    </xdr:to>
    <xdr:cxnSp macro="">
      <xdr:nvCxnSpPr>
        <xdr:cNvPr id="232" name="直線コネクタ 231"/>
        <xdr:cNvCxnSpPr/>
      </xdr:nvCxnSpPr>
      <xdr:spPr>
        <a:xfrm flipV="1">
          <a:off x="4633595" y="15518930"/>
          <a:ext cx="1270" cy="1249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141240</xdr:rowOff>
    </xdr:from>
    <xdr:ext cx="534377" cy="259045"/>
    <xdr:sp macro="" textlink="">
      <xdr:nvSpPr>
        <xdr:cNvPr id="233" name="衛生費最小値テキスト"/>
        <xdr:cNvSpPr txBox="1"/>
      </xdr:nvSpPr>
      <xdr:spPr>
        <a:xfrm>
          <a:off x="4686300" y="1677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19,680</a:t>
          </a:r>
          <a:endParaRPr kumimoji="1" lang="ja-JP" altLang="en-US" sz="1000" b="1">
            <a:latin typeface="ＭＳ Ｐゴシック"/>
          </a:endParaRPr>
        </a:p>
      </xdr:txBody>
    </xdr:sp>
    <xdr:clientData/>
  </xdr:oneCellAnchor>
  <xdr:twoCellAnchor>
    <xdr:from>
      <xdr:col>6</xdr:col>
      <xdr:colOff>422275</xdr:colOff>
      <xdr:row>97</xdr:row>
      <xdr:rowOff>137413</xdr:rowOff>
    </xdr:from>
    <xdr:to>
      <xdr:col>6</xdr:col>
      <xdr:colOff>600075</xdr:colOff>
      <xdr:row>97</xdr:row>
      <xdr:rowOff>137413</xdr:rowOff>
    </xdr:to>
    <xdr:cxnSp macro="">
      <xdr:nvCxnSpPr>
        <xdr:cNvPr id="234" name="直線コネクタ 233"/>
        <xdr:cNvCxnSpPr/>
      </xdr:nvCxnSpPr>
      <xdr:spPr>
        <a:xfrm>
          <a:off x="4546600" y="16768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35107</xdr:rowOff>
    </xdr:from>
    <xdr:ext cx="599010" cy="259045"/>
    <xdr:sp macro="" textlink="">
      <xdr:nvSpPr>
        <xdr:cNvPr id="235" name="衛生費最大値テキスト"/>
        <xdr:cNvSpPr txBox="1"/>
      </xdr:nvSpPr>
      <xdr:spPr>
        <a:xfrm>
          <a:off x="4686300" y="15294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118,037</a:t>
          </a:r>
          <a:endParaRPr kumimoji="1" lang="ja-JP" altLang="en-US" sz="1000" b="1">
            <a:latin typeface="ＭＳ Ｐゴシック"/>
          </a:endParaRPr>
        </a:p>
      </xdr:txBody>
    </xdr:sp>
    <xdr:clientData/>
  </xdr:oneCellAnchor>
  <xdr:twoCellAnchor>
    <xdr:from>
      <xdr:col>6</xdr:col>
      <xdr:colOff>422275</xdr:colOff>
      <xdr:row>90</xdr:row>
      <xdr:rowOff>88430</xdr:rowOff>
    </xdr:from>
    <xdr:to>
      <xdr:col>6</xdr:col>
      <xdr:colOff>600075</xdr:colOff>
      <xdr:row>90</xdr:row>
      <xdr:rowOff>88430</xdr:rowOff>
    </xdr:to>
    <xdr:cxnSp macro="">
      <xdr:nvCxnSpPr>
        <xdr:cNvPr id="236" name="直線コネクタ 235"/>
        <xdr:cNvCxnSpPr/>
      </xdr:nvCxnSpPr>
      <xdr:spPr>
        <a:xfrm>
          <a:off x="4546600" y="1551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155842</xdr:rowOff>
    </xdr:from>
    <xdr:to>
      <xdr:col>6</xdr:col>
      <xdr:colOff>511175</xdr:colOff>
      <xdr:row>92</xdr:row>
      <xdr:rowOff>100597</xdr:rowOff>
    </xdr:to>
    <xdr:cxnSp macro="">
      <xdr:nvCxnSpPr>
        <xdr:cNvPr id="237" name="直線コネクタ 236"/>
        <xdr:cNvCxnSpPr/>
      </xdr:nvCxnSpPr>
      <xdr:spPr>
        <a:xfrm flipV="1">
          <a:off x="3797300" y="15757792"/>
          <a:ext cx="8382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53788</xdr:rowOff>
    </xdr:from>
    <xdr:ext cx="534377" cy="259045"/>
    <xdr:sp macro="" textlink="">
      <xdr:nvSpPr>
        <xdr:cNvPr id="238" name="衛生費平均値テキスト"/>
        <xdr:cNvSpPr txBox="1"/>
      </xdr:nvSpPr>
      <xdr:spPr>
        <a:xfrm>
          <a:off x="4686300" y="1634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75361</xdr:rowOff>
    </xdr:from>
    <xdr:to>
      <xdr:col>6</xdr:col>
      <xdr:colOff>561975</xdr:colOff>
      <xdr:row>96</xdr:row>
      <xdr:rowOff>5511</xdr:rowOff>
    </xdr:to>
    <xdr:sp macro="" textlink="">
      <xdr:nvSpPr>
        <xdr:cNvPr id="239" name="フローチャート : 判断 238"/>
        <xdr:cNvSpPr/>
      </xdr:nvSpPr>
      <xdr:spPr>
        <a:xfrm>
          <a:off x="4584700" y="1636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3403</xdr:rowOff>
    </xdr:from>
    <xdr:to>
      <xdr:col>5</xdr:col>
      <xdr:colOff>358775</xdr:colOff>
      <xdr:row>92</xdr:row>
      <xdr:rowOff>100597</xdr:rowOff>
    </xdr:to>
    <xdr:cxnSp macro="">
      <xdr:nvCxnSpPr>
        <xdr:cNvPr id="240" name="直線コネクタ 239"/>
        <xdr:cNvCxnSpPr/>
      </xdr:nvCxnSpPr>
      <xdr:spPr>
        <a:xfrm>
          <a:off x="2908300" y="15433903"/>
          <a:ext cx="889000" cy="44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99721</xdr:rowOff>
    </xdr:from>
    <xdr:to>
      <xdr:col>5</xdr:col>
      <xdr:colOff>409575</xdr:colOff>
      <xdr:row>96</xdr:row>
      <xdr:rowOff>29871</xdr:rowOff>
    </xdr:to>
    <xdr:sp macro="" textlink="">
      <xdr:nvSpPr>
        <xdr:cNvPr id="241" name="フローチャート : 判断 240"/>
        <xdr:cNvSpPr/>
      </xdr:nvSpPr>
      <xdr:spPr>
        <a:xfrm>
          <a:off x="3746500" y="1638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20998</xdr:rowOff>
    </xdr:from>
    <xdr:ext cx="534377" cy="259045"/>
    <xdr:sp macro="" textlink="">
      <xdr:nvSpPr>
        <xdr:cNvPr id="242" name="テキスト ボックス 241"/>
        <xdr:cNvSpPr txBox="1"/>
      </xdr:nvSpPr>
      <xdr:spPr>
        <a:xfrm>
          <a:off x="3530111" y="1648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2</xdr:col>
      <xdr:colOff>638175</xdr:colOff>
      <xdr:row>90</xdr:row>
      <xdr:rowOff>3403</xdr:rowOff>
    </xdr:from>
    <xdr:to>
      <xdr:col>4</xdr:col>
      <xdr:colOff>155575</xdr:colOff>
      <xdr:row>92</xdr:row>
      <xdr:rowOff>41923</xdr:rowOff>
    </xdr:to>
    <xdr:cxnSp macro="">
      <xdr:nvCxnSpPr>
        <xdr:cNvPr id="243" name="直線コネクタ 242"/>
        <xdr:cNvCxnSpPr/>
      </xdr:nvCxnSpPr>
      <xdr:spPr>
        <a:xfrm flipV="1">
          <a:off x="2019300" y="15433903"/>
          <a:ext cx="889000" cy="38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120498</xdr:rowOff>
    </xdr:from>
    <xdr:to>
      <xdr:col>4</xdr:col>
      <xdr:colOff>206375</xdr:colOff>
      <xdr:row>96</xdr:row>
      <xdr:rowOff>50648</xdr:rowOff>
    </xdr:to>
    <xdr:sp macro="" textlink="">
      <xdr:nvSpPr>
        <xdr:cNvPr id="244" name="フローチャート : 判断 243"/>
        <xdr:cNvSpPr/>
      </xdr:nvSpPr>
      <xdr:spPr>
        <a:xfrm>
          <a:off x="2857500" y="1640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41775</xdr:rowOff>
    </xdr:from>
    <xdr:ext cx="534377" cy="259045"/>
    <xdr:sp macro="" textlink="">
      <xdr:nvSpPr>
        <xdr:cNvPr id="245" name="テキスト ボックス 244"/>
        <xdr:cNvSpPr txBox="1"/>
      </xdr:nvSpPr>
      <xdr:spPr>
        <a:xfrm>
          <a:off x="2641111" y="1650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44,012</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41923</xdr:rowOff>
    </xdr:from>
    <xdr:to>
      <xdr:col>2</xdr:col>
      <xdr:colOff>638175</xdr:colOff>
      <xdr:row>92</xdr:row>
      <xdr:rowOff>147168</xdr:rowOff>
    </xdr:to>
    <xdr:cxnSp macro="">
      <xdr:nvCxnSpPr>
        <xdr:cNvPr id="246" name="直線コネクタ 245"/>
        <xdr:cNvCxnSpPr/>
      </xdr:nvCxnSpPr>
      <xdr:spPr>
        <a:xfrm flipV="1">
          <a:off x="1130300" y="15815323"/>
          <a:ext cx="889000" cy="10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162483</xdr:rowOff>
    </xdr:from>
    <xdr:to>
      <xdr:col>3</xdr:col>
      <xdr:colOff>3175</xdr:colOff>
      <xdr:row>96</xdr:row>
      <xdr:rowOff>92633</xdr:rowOff>
    </xdr:to>
    <xdr:sp macro="" textlink="">
      <xdr:nvSpPr>
        <xdr:cNvPr id="247" name="フローチャート : 判断 246"/>
        <xdr:cNvSpPr/>
      </xdr:nvSpPr>
      <xdr:spPr>
        <a:xfrm>
          <a:off x="1968500" y="1645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83760</xdr:rowOff>
    </xdr:from>
    <xdr:ext cx="534377" cy="259045"/>
    <xdr:sp macro="" textlink="">
      <xdr:nvSpPr>
        <xdr:cNvPr id="248" name="テキスト ボックス 247"/>
        <xdr:cNvSpPr txBox="1"/>
      </xdr:nvSpPr>
      <xdr:spPr>
        <a:xfrm>
          <a:off x="1752111" y="1654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40,706</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30099</xdr:rowOff>
    </xdr:from>
    <xdr:to>
      <xdr:col>1</xdr:col>
      <xdr:colOff>485775</xdr:colOff>
      <xdr:row>96</xdr:row>
      <xdr:rowOff>131699</xdr:rowOff>
    </xdr:to>
    <xdr:sp macro="" textlink="">
      <xdr:nvSpPr>
        <xdr:cNvPr id="249" name="フローチャート : 判断 248"/>
        <xdr:cNvSpPr/>
      </xdr:nvSpPr>
      <xdr:spPr>
        <a:xfrm>
          <a:off x="1079500" y="1648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122826</xdr:rowOff>
    </xdr:from>
    <xdr:ext cx="534377" cy="259045"/>
    <xdr:sp macro="" textlink="">
      <xdr:nvSpPr>
        <xdr:cNvPr id="250" name="テキスト ボックス 249"/>
        <xdr:cNvSpPr txBox="1"/>
      </xdr:nvSpPr>
      <xdr:spPr>
        <a:xfrm>
          <a:off x="863111" y="1658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105042</xdr:rowOff>
    </xdr:from>
    <xdr:to>
      <xdr:col>6</xdr:col>
      <xdr:colOff>561975</xdr:colOff>
      <xdr:row>92</xdr:row>
      <xdr:rowOff>35192</xdr:rowOff>
    </xdr:to>
    <xdr:sp macro="" textlink="">
      <xdr:nvSpPr>
        <xdr:cNvPr id="256" name="円/楕円 255"/>
        <xdr:cNvSpPr/>
      </xdr:nvSpPr>
      <xdr:spPr>
        <a:xfrm>
          <a:off x="4584700" y="1570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127919</xdr:rowOff>
    </xdr:from>
    <xdr:ext cx="534377" cy="259045"/>
    <xdr:sp macro="" textlink="">
      <xdr:nvSpPr>
        <xdr:cNvPr id="257" name="衛生費該当値テキスト"/>
        <xdr:cNvSpPr txBox="1"/>
      </xdr:nvSpPr>
      <xdr:spPr>
        <a:xfrm>
          <a:off x="4686300" y="1555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99,229</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49797</xdr:rowOff>
    </xdr:from>
    <xdr:to>
      <xdr:col>5</xdr:col>
      <xdr:colOff>409575</xdr:colOff>
      <xdr:row>92</xdr:row>
      <xdr:rowOff>151397</xdr:rowOff>
    </xdr:to>
    <xdr:sp macro="" textlink="">
      <xdr:nvSpPr>
        <xdr:cNvPr id="258" name="円/楕円 257"/>
        <xdr:cNvSpPr/>
      </xdr:nvSpPr>
      <xdr:spPr>
        <a:xfrm>
          <a:off x="3746500" y="1582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90</xdr:row>
      <xdr:rowOff>167924</xdr:rowOff>
    </xdr:from>
    <xdr:ext cx="534377" cy="259045"/>
    <xdr:sp macro="" textlink="">
      <xdr:nvSpPr>
        <xdr:cNvPr id="259" name="テキスト ボックス 258"/>
        <xdr:cNvSpPr txBox="1"/>
      </xdr:nvSpPr>
      <xdr:spPr>
        <a:xfrm>
          <a:off x="3530111" y="1559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90,079</a:t>
          </a:r>
          <a:endParaRPr kumimoji="1" lang="ja-JP" altLang="en-US" sz="1000" b="1">
            <a:solidFill>
              <a:srgbClr val="FF0000"/>
            </a:solidFill>
            <a:latin typeface="ＭＳ Ｐゴシック"/>
          </a:endParaRPr>
        </a:p>
      </xdr:txBody>
    </xdr:sp>
    <xdr:clientData/>
  </xdr:oneCellAnchor>
  <xdr:twoCellAnchor>
    <xdr:from>
      <xdr:col>4</xdr:col>
      <xdr:colOff>104775</xdr:colOff>
      <xdr:row>89</xdr:row>
      <xdr:rowOff>124053</xdr:rowOff>
    </xdr:from>
    <xdr:to>
      <xdr:col>4</xdr:col>
      <xdr:colOff>206375</xdr:colOff>
      <xdr:row>90</xdr:row>
      <xdr:rowOff>54203</xdr:rowOff>
    </xdr:to>
    <xdr:sp macro="" textlink="">
      <xdr:nvSpPr>
        <xdr:cNvPr id="260" name="円/楕円 259"/>
        <xdr:cNvSpPr/>
      </xdr:nvSpPr>
      <xdr:spPr>
        <a:xfrm>
          <a:off x="2857500" y="1538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88</xdr:row>
      <xdr:rowOff>70730</xdr:rowOff>
    </xdr:from>
    <xdr:ext cx="599010" cy="259045"/>
    <xdr:sp macro="" textlink="">
      <xdr:nvSpPr>
        <xdr:cNvPr id="261" name="テキスト ボックス 260"/>
        <xdr:cNvSpPr txBox="1"/>
      </xdr:nvSpPr>
      <xdr:spPr>
        <a:xfrm>
          <a:off x="2608794" y="1515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124,732</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162573</xdr:rowOff>
    </xdr:from>
    <xdr:to>
      <xdr:col>3</xdr:col>
      <xdr:colOff>3175</xdr:colOff>
      <xdr:row>92</xdr:row>
      <xdr:rowOff>92723</xdr:rowOff>
    </xdr:to>
    <xdr:sp macro="" textlink="">
      <xdr:nvSpPr>
        <xdr:cNvPr id="262" name="円/楕円 261"/>
        <xdr:cNvSpPr/>
      </xdr:nvSpPr>
      <xdr:spPr>
        <a:xfrm>
          <a:off x="1968500" y="1576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90</xdr:row>
      <xdr:rowOff>109250</xdr:rowOff>
    </xdr:from>
    <xdr:ext cx="534377" cy="259045"/>
    <xdr:sp macro="" textlink="">
      <xdr:nvSpPr>
        <xdr:cNvPr id="263" name="テキスト ボックス 262"/>
        <xdr:cNvSpPr txBox="1"/>
      </xdr:nvSpPr>
      <xdr:spPr>
        <a:xfrm>
          <a:off x="1752111" y="1553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94,699</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96368</xdr:rowOff>
    </xdr:from>
    <xdr:to>
      <xdr:col>1</xdr:col>
      <xdr:colOff>485775</xdr:colOff>
      <xdr:row>93</xdr:row>
      <xdr:rowOff>26518</xdr:rowOff>
    </xdr:to>
    <xdr:sp macro="" textlink="">
      <xdr:nvSpPr>
        <xdr:cNvPr id="264" name="円/楕円 263"/>
        <xdr:cNvSpPr/>
      </xdr:nvSpPr>
      <xdr:spPr>
        <a:xfrm>
          <a:off x="1079500" y="1586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43045</xdr:rowOff>
    </xdr:from>
    <xdr:ext cx="534377" cy="259045"/>
    <xdr:sp macro="" textlink="">
      <xdr:nvSpPr>
        <xdr:cNvPr id="265" name="テキスト ボックス 264"/>
        <xdr:cNvSpPr txBox="1"/>
      </xdr:nvSpPr>
      <xdr:spPr>
        <a:xfrm>
          <a:off x="863111" y="1564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50736</xdr:rowOff>
    </xdr:from>
    <xdr:to>
      <xdr:col>15</xdr:col>
      <xdr:colOff>180340</xdr:colOff>
      <xdr:row>39</xdr:row>
      <xdr:rowOff>44450</xdr:rowOff>
    </xdr:to>
    <xdr:cxnSp macro="">
      <xdr:nvCxnSpPr>
        <xdr:cNvPr id="289" name="直線コネクタ 288"/>
        <xdr:cNvCxnSpPr/>
      </xdr:nvCxnSpPr>
      <xdr:spPr>
        <a:xfrm flipV="1">
          <a:off x="10475595" y="5365686"/>
          <a:ext cx="1270" cy="1365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168863</xdr:rowOff>
    </xdr:from>
    <xdr:ext cx="469744" cy="259045"/>
    <xdr:sp macro="" textlink="">
      <xdr:nvSpPr>
        <xdr:cNvPr id="292" name="労働費最大値テキスト"/>
        <xdr:cNvSpPr txBox="1"/>
      </xdr:nvSpPr>
      <xdr:spPr>
        <a:xfrm>
          <a:off x="10528300" y="51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7,167</a:t>
          </a:r>
          <a:endParaRPr kumimoji="1" lang="ja-JP" altLang="en-US" sz="1000" b="1">
            <a:latin typeface="ＭＳ Ｐゴシック"/>
          </a:endParaRPr>
        </a:p>
      </xdr:txBody>
    </xdr:sp>
    <xdr:clientData/>
  </xdr:oneCellAnchor>
  <xdr:twoCellAnchor>
    <xdr:from>
      <xdr:col>15</xdr:col>
      <xdr:colOff>92075</xdr:colOff>
      <xdr:row>31</xdr:row>
      <xdr:rowOff>50736</xdr:rowOff>
    </xdr:from>
    <xdr:to>
      <xdr:col>15</xdr:col>
      <xdr:colOff>269875</xdr:colOff>
      <xdr:row>31</xdr:row>
      <xdr:rowOff>50736</xdr:rowOff>
    </xdr:to>
    <xdr:cxnSp macro="">
      <xdr:nvCxnSpPr>
        <xdr:cNvPr id="293" name="直線コネクタ 292"/>
        <xdr:cNvCxnSpPr/>
      </xdr:nvCxnSpPr>
      <xdr:spPr>
        <a:xfrm>
          <a:off x="10388600" y="536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36640</xdr:rowOff>
    </xdr:from>
    <xdr:to>
      <xdr:col>15</xdr:col>
      <xdr:colOff>180975</xdr:colOff>
      <xdr:row>39</xdr:row>
      <xdr:rowOff>43307</xdr:rowOff>
    </xdr:to>
    <xdr:cxnSp macro="">
      <xdr:nvCxnSpPr>
        <xdr:cNvPr id="294" name="直線コネクタ 293"/>
        <xdr:cNvCxnSpPr/>
      </xdr:nvCxnSpPr>
      <xdr:spPr>
        <a:xfrm>
          <a:off x="9639300" y="6723190"/>
          <a:ext cx="8382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35386</xdr:rowOff>
    </xdr:from>
    <xdr:ext cx="378565" cy="259045"/>
    <xdr:sp macro="" textlink="">
      <xdr:nvSpPr>
        <xdr:cNvPr id="295" name="労働費平均値テキスト"/>
        <xdr:cNvSpPr txBox="1"/>
      </xdr:nvSpPr>
      <xdr:spPr>
        <a:xfrm>
          <a:off x="10528300" y="63790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12509</xdr:rowOff>
    </xdr:from>
    <xdr:to>
      <xdr:col>15</xdr:col>
      <xdr:colOff>231775</xdr:colOff>
      <xdr:row>38</xdr:row>
      <xdr:rowOff>114109</xdr:rowOff>
    </xdr:to>
    <xdr:sp macro="" textlink="">
      <xdr:nvSpPr>
        <xdr:cNvPr id="296" name="フローチャート : 判断 295"/>
        <xdr:cNvSpPr/>
      </xdr:nvSpPr>
      <xdr:spPr>
        <a:xfrm>
          <a:off x="104267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35116</xdr:rowOff>
    </xdr:from>
    <xdr:to>
      <xdr:col>14</xdr:col>
      <xdr:colOff>28575</xdr:colOff>
      <xdr:row>39</xdr:row>
      <xdr:rowOff>36640</xdr:rowOff>
    </xdr:to>
    <xdr:cxnSp macro="">
      <xdr:nvCxnSpPr>
        <xdr:cNvPr id="297" name="直線コネクタ 296"/>
        <xdr:cNvCxnSpPr/>
      </xdr:nvCxnSpPr>
      <xdr:spPr>
        <a:xfrm>
          <a:off x="8750300" y="672166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158623</xdr:rowOff>
    </xdr:from>
    <xdr:to>
      <xdr:col>14</xdr:col>
      <xdr:colOff>79375</xdr:colOff>
      <xdr:row>38</xdr:row>
      <xdr:rowOff>88773</xdr:rowOff>
    </xdr:to>
    <xdr:sp macro="" textlink="">
      <xdr:nvSpPr>
        <xdr:cNvPr id="298" name="フローチャート : 判断 297"/>
        <xdr:cNvSpPr/>
      </xdr:nvSpPr>
      <xdr:spPr>
        <a:xfrm>
          <a:off x="9588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105300</xdr:rowOff>
    </xdr:from>
    <xdr:ext cx="378565" cy="259045"/>
    <xdr:sp macro="" textlink="">
      <xdr:nvSpPr>
        <xdr:cNvPr id="299" name="テキスト ボックス 298"/>
        <xdr:cNvSpPr txBox="1"/>
      </xdr:nvSpPr>
      <xdr:spPr>
        <a:xfrm>
          <a:off x="9450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34354</xdr:rowOff>
    </xdr:from>
    <xdr:to>
      <xdr:col>12</xdr:col>
      <xdr:colOff>511175</xdr:colOff>
      <xdr:row>39</xdr:row>
      <xdr:rowOff>35116</xdr:rowOff>
    </xdr:to>
    <xdr:cxnSp macro="">
      <xdr:nvCxnSpPr>
        <xdr:cNvPr id="300" name="直線コネクタ 299"/>
        <xdr:cNvCxnSpPr/>
      </xdr:nvCxnSpPr>
      <xdr:spPr>
        <a:xfrm>
          <a:off x="7861300" y="672090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53467</xdr:rowOff>
    </xdr:from>
    <xdr:to>
      <xdr:col>12</xdr:col>
      <xdr:colOff>561975</xdr:colOff>
      <xdr:row>36</xdr:row>
      <xdr:rowOff>155067</xdr:rowOff>
    </xdr:to>
    <xdr:sp macro="" textlink="">
      <xdr:nvSpPr>
        <xdr:cNvPr id="301" name="フローチャート : 判断 300"/>
        <xdr:cNvSpPr/>
      </xdr:nvSpPr>
      <xdr:spPr>
        <a:xfrm>
          <a:off x="8699500" y="622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144</xdr:rowOff>
    </xdr:from>
    <xdr:ext cx="469744" cy="259045"/>
    <xdr:sp macro="" textlink="">
      <xdr:nvSpPr>
        <xdr:cNvPr id="302" name="テキスト ボックス 301"/>
        <xdr:cNvSpPr txBox="1"/>
      </xdr:nvSpPr>
      <xdr:spPr>
        <a:xfrm>
          <a:off x="8515427" y="600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34354</xdr:rowOff>
    </xdr:from>
    <xdr:to>
      <xdr:col>11</xdr:col>
      <xdr:colOff>307975</xdr:colOff>
      <xdr:row>39</xdr:row>
      <xdr:rowOff>35306</xdr:rowOff>
    </xdr:to>
    <xdr:cxnSp macro="">
      <xdr:nvCxnSpPr>
        <xdr:cNvPr id="303" name="直線コネクタ 302"/>
        <xdr:cNvCxnSpPr/>
      </xdr:nvCxnSpPr>
      <xdr:spPr>
        <a:xfrm flipV="1">
          <a:off x="6972300" y="6720904"/>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75946</xdr:rowOff>
    </xdr:from>
    <xdr:to>
      <xdr:col>11</xdr:col>
      <xdr:colOff>358775</xdr:colOff>
      <xdr:row>38</xdr:row>
      <xdr:rowOff>6096</xdr:rowOff>
    </xdr:to>
    <xdr:sp macro="" textlink="">
      <xdr:nvSpPr>
        <xdr:cNvPr id="304" name="フローチャート : 判断 303"/>
        <xdr:cNvSpPr/>
      </xdr:nvSpPr>
      <xdr:spPr>
        <a:xfrm>
          <a:off x="7810500" y="641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22623</xdr:rowOff>
    </xdr:from>
    <xdr:ext cx="469744" cy="259045"/>
    <xdr:sp macro="" textlink="">
      <xdr:nvSpPr>
        <xdr:cNvPr id="305" name="テキスト ボックス 304"/>
        <xdr:cNvSpPr txBox="1"/>
      </xdr:nvSpPr>
      <xdr:spPr>
        <a:xfrm>
          <a:off x="7626427" y="619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41275</xdr:rowOff>
    </xdr:from>
    <xdr:to>
      <xdr:col>10</xdr:col>
      <xdr:colOff>155575</xdr:colOff>
      <xdr:row>37</xdr:row>
      <xdr:rowOff>142875</xdr:rowOff>
    </xdr:to>
    <xdr:sp macro="" textlink="">
      <xdr:nvSpPr>
        <xdr:cNvPr id="306" name="フローチャート : 判断 305"/>
        <xdr:cNvSpPr/>
      </xdr:nvSpPr>
      <xdr:spPr>
        <a:xfrm>
          <a:off x="6921500" y="638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159402</xdr:rowOff>
    </xdr:from>
    <xdr:ext cx="469744" cy="259045"/>
    <xdr:sp macro="" textlink="">
      <xdr:nvSpPr>
        <xdr:cNvPr id="307" name="テキスト ボックス 306"/>
        <xdr:cNvSpPr txBox="1"/>
      </xdr:nvSpPr>
      <xdr:spPr>
        <a:xfrm>
          <a:off x="6737427" y="616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163957</xdr:rowOff>
    </xdr:from>
    <xdr:to>
      <xdr:col>15</xdr:col>
      <xdr:colOff>231775</xdr:colOff>
      <xdr:row>39</xdr:row>
      <xdr:rowOff>94107</xdr:rowOff>
    </xdr:to>
    <xdr:sp macro="" textlink="">
      <xdr:nvSpPr>
        <xdr:cNvPr id="313" name="円/楕円 312"/>
        <xdr:cNvSpPr/>
      </xdr:nvSpPr>
      <xdr:spPr>
        <a:xfrm>
          <a:off x="104267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78884</xdr:rowOff>
    </xdr:from>
    <xdr:ext cx="249299" cy="259045"/>
    <xdr:sp macro="" textlink="">
      <xdr:nvSpPr>
        <xdr:cNvPr id="314" name="労働費該当値テキスト"/>
        <xdr:cNvSpPr txBox="1"/>
      </xdr:nvSpPr>
      <xdr:spPr>
        <a:xfrm>
          <a:off x="10528300" y="6593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157290</xdr:rowOff>
    </xdr:from>
    <xdr:to>
      <xdr:col>14</xdr:col>
      <xdr:colOff>79375</xdr:colOff>
      <xdr:row>39</xdr:row>
      <xdr:rowOff>87440</xdr:rowOff>
    </xdr:to>
    <xdr:sp macro="" textlink="">
      <xdr:nvSpPr>
        <xdr:cNvPr id="315" name="円/楕円 314"/>
        <xdr:cNvSpPr/>
      </xdr:nvSpPr>
      <xdr:spPr>
        <a:xfrm>
          <a:off x="9588500" y="66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78567</xdr:rowOff>
    </xdr:from>
    <xdr:ext cx="313932" cy="259045"/>
    <xdr:sp macro="" textlink="">
      <xdr:nvSpPr>
        <xdr:cNvPr id="316" name="テキスト ボックス 315"/>
        <xdr:cNvSpPr txBox="1"/>
      </xdr:nvSpPr>
      <xdr:spPr>
        <a:xfrm>
          <a:off x="9482333" y="6765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155766</xdr:rowOff>
    </xdr:from>
    <xdr:to>
      <xdr:col>12</xdr:col>
      <xdr:colOff>561975</xdr:colOff>
      <xdr:row>39</xdr:row>
      <xdr:rowOff>85916</xdr:rowOff>
    </xdr:to>
    <xdr:sp macro="" textlink="">
      <xdr:nvSpPr>
        <xdr:cNvPr id="317" name="円/楕円 316"/>
        <xdr:cNvSpPr/>
      </xdr:nvSpPr>
      <xdr:spPr>
        <a:xfrm>
          <a:off x="8699500" y="66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77043</xdr:rowOff>
    </xdr:from>
    <xdr:ext cx="313932" cy="259045"/>
    <xdr:sp macro="" textlink="">
      <xdr:nvSpPr>
        <xdr:cNvPr id="318" name="テキスト ボックス 317"/>
        <xdr:cNvSpPr txBox="1"/>
      </xdr:nvSpPr>
      <xdr:spPr>
        <a:xfrm>
          <a:off x="8593333" y="6763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155004</xdr:rowOff>
    </xdr:from>
    <xdr:to>
      <xdr:col>11</xdr:col>
      <xdr:colOff>358775</xdr:colOff>
      <xdr:row>39</xdr:row>
      <xdr:rowOff>85154</xdr:rowOff>
    </xdr:to>
    <xdr:sp macro="" textlink="">
      <xdr:nvSpPr>
        <xdr:cNvPr id="319" name="円/楕円 318"/>
        <xdr:cNvSpPr/>
      </xdr:nvSpPr>
      <xdr:spPr>
        <a:xfrm>
          <a:off x="7810500" y="667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76281</xdr:rowOff>
    </xdr:from>
    <xdr:ext cx="313932" cy="259045"/>
    <xdr:sp macro="" textlink="">
      <xdr:nvSpPr>
        <xdr:cNvPr id="320" name="テキスト ボックス 319"/>
        <xdr:cNvSpPr txBox="1"/>
      </xdr:nvSpPr>
      <xdr:spPr>
        <a:xfrm>
          <a:off x="7704333" y="6762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155956</xdr:rowOff>
    </xdr:from>
    <xdr:to>
      <xdr:col>10</xdr:col>
      <xdr:colOff>155575</xdr:colOff>
      <xdr:row>39</xdr:row>
      <xdr:rowOff>86106</xdr:rowOff>
    </xdr:to>
    <xdr:sp macro="" textlink="">
      <xdr:nvSpPr>
        <xdr:cNvPr id="321" name="円/楕円 320"/>
        <xdr:cNvSpPr/>
      </xdr:nvSpPr>
      <xdr:spPr>
        <a:xfrm>
          <a:off x="6921500" y="66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633608</xdr:colOff>
      <xdr:row>39</xdr:row>
      <xdr:rowOff>77233</xdr:rowOff>
    </xdr:from>
    <xdr:ext cx="313932" cy="259045"/>
    <xdr:sp macro="" textlink="">
      <xdr:nvSpPr>
        <xdr:cNvPr id="322" name="テキスト ボックス 321"/>
        <xdr:cNvSpPr txBox="1"/>
      </xdr:nvSpPr>
      <xdr:spPr>
        <a:xfrm>
          <a:off x="6815333" y="6763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83716</xdr:rowOff>
    </xdr:from>
    <xdr:to>
      <xdr:col>15</xdr:col>
      <xdr:colOff>180340</xdr:colOff>
      <xdr:row>58</xdr:row>
      <xdr:rowOff>85837</xdr:rowOff>
    </xdr:to>
    <xdr:cxnSp macro="">
      <xdr:nvCxnSpPr>
        <xdr:cNvPr id="344" name="直線コネクタ 343"/>
        <xdr:cNvCxnSpPr/>
      </xdr:nvCxnSpPr>
      <xdr:spPr>
        <a:xfrm flipV="1">
          <a:off x="10475595" y="8827666"/>
          <a:ext cx="1270" cy="12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89664</xdr:rowOff>
    </xdr:from>
    <xdr:ext cx="534377" cy="259045"/>
    <xdr:sp macro="" textlink="">
      <xdr:nvSpPr>
        <xdr:cNvPr id="345" name="農林水産業費最小値テキスト"/>
        <xdr:cNvSpPr txBox="1"/>
      </xdr:nvSpPr>
      <xdr:spPr>
        <a:xfrm>
          <a:off x="10528300" y="1003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11,781</a:t>
          </a:r>
          <a:endParaRPr kumimoji="1" lang="ja-JP" altLang="en-US" sz="1000" b="1">
            <a:latin typeface="ＭＳ Ｐゴシック"/>
          </a:endParaRPr>
        </a:p>
      </xdr:txBody>
    </xdr:sp>
    <xdr:clientData/>
  </xdr:oneCellAnchor>
  <xdr:twoCellAnchor>
    <xdr:from>
      <xdr:col>15</xdr:col>
      <xdr:colOff>92075</xdr:colOff>
      <xdr:row>58</xdr:row>
      <xdr:rowOff>85837</xdr:rowOff>
    </xdr:from>
    <xdr:to>
      <xdr:col>15</xdr:col>
      <xdr:colOff>269875</xdr:colOff>
      <xdr:row>58</xdr:row>
      <xdr:rowOff>85837</xdr:rowOff>
    </xdr:to>
    <xdr:cxnSp macro="">
      <xdr:nvCxnSpPr>
        <xdr:cNvPr id="346" name="直線コネクタ 345"/>
        <xdr:cNvCxnSpPr/>
      </xdr:nvCxnSpPr>
      <xdr:spPr>
        <a:xfrm>
          <a:off x="10388600" y="1002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30393</xdr:rowOff>
    </xdr:from>
    <xdr:ext cx="599010" cy="259045"/>
    <xdr:sp macro="" textlink="">
      <xdr:nvSpPr>
        <xdr:cNvPr id="347" name="農林水産業費最大値テキスト"/>
        <xdr:cNvSpPr txBox="1"/>
      </xdr:nvSpPr>
      <xdr:spPr>
        <a:xfrm>
          <a:off x="10528300" y="860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274,745</a:t>
          </a:r>
          <a:endParaRPr kumimoji="1" lang="ja-JP" altLang="en-US" sz="1000" b="1">
            <a:latin typeface="ＭＳ Ｐゴシック"/>
          </a:endParaRPr>
        </a:p>
      </xdr:txBody>
    </xdr:sp>
    <xdr:clientData/>
  </xdr:oneCellAnchor>
  <xdr:twoCellAnchor>
    <xdr:from>
      <xdr:col>15</xdr:col>
      <xdr:colOff>92075</xdr:colOff>
      <xdr:row>51</xdr:row>
      <xdr:rowOff>83716</xdr:rowOff>
    </xdr:from>
    <xdr:to>
      <xdr:col>15</xdr:col>
      <xdr:colOff>269875</xdr:colOff>
      <xdr:row>51</xdr:row>
      <xdr:rowOff>83716</xdr:rowOff>
    </xdr:to>
    <xdr:cxnSp macro="">
      <xdr:nvCxnSpPr>
        <xdr:cNvPr id="348" name="直線コネクタ 347"/>
        <xdr:cNvCxnSpPr/>
      </xdr:nvCxnSpPr>
      <xdr:spPr>
        <a:xfrm>
          <a:off x="10388600" y="882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103764</xdr:rowOff>
    </xdr:from>
    <xdr:to>
      <xdr:col>15</xdr:col>
      <xdr:colOff>180975</xdr:colOff>
      <xdr:row>56</xdr:row>
      <xdr:rowOff>69520</xdr:rowOff>
    </xdr:to>
    <xdr:cxnSp macro="">
      <xdr:nvCxnSpPr>
        <xdr:cNvPr id="349" name="直線コネクタ 348"/>
        <xdr:cNvCxnSpPr/>
      </xdr:nvCxnSpPr>
      <xdr:spPr>
        <a:xfrm>
          <a:off x="9639300" y="9190614"/>
          <a:ext cx="838200" cy="48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83160</xdr:rowOff>
    </xdr:from>
    <xdr:ext cx="534377" cy="259045"/>
    <xdr:sp macro="" textlink="">
      <xdr:nvSpPr>
        <xdr:cNvPr id="350" name="農林水産業費平均値テキスト"/>
        <xdr:cNvSpPr txBox="1"/>
      </xdr:nvSpPr>
      <xdr:spPr>
        <a:xfrm>
          <a:off x="10528300" y="9855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34,037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104733</xdr:rowOff>
    </xdr:from>
    <xdr:to>
      <xdr:col>15</xdr:col>
      <xdr:colOff>231775</xdr:colOff>
      <xdr:row>58</xdr:row>
      <xdr:rowOff>34883</xdr:rowOff>
    </xdr:to>
    <xdr:sp macro="" textlink="">
      <xdr:nvSpPr>
        <xdr:cNvPr id="351" name="フローチャート : 判断 350"/>
        <xdr:cNvSpPr/>
      </xdr:nvSpPr>
      <xdr:spPr>
        <a:xfrm>
          <a:off x="10426700" y="987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103764</xdr:rowOff>
    </xdr:from>
    <xdr:to>
      <xdr:col>14</xdr:col>
      <xdr:colOff>28575</xdr:colOff>
      <xdr:row>55</xdr:row>
      <xdr:rowOff>116730</xdr:rowOff>
    </xdr:to>
    <xdr:cxnSp macro="">
      <xdr:nvCxnSpPr>
        <xdr:cNvPr id="352" name="直線コネクタ 351"/>
        <xdr:cNvCxnSpPr/>
      </xdr:nvCxnSpPr>
      <xdr:spPr>
        <a:xfrm flipV="1">
          <a:off x="8750300" y="9190614"/>
          <a:ext cx="889000" cy="35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81142</xdr:rowOff>
    </xdr:from>
    <xdr:to>
      <xdr:col>14</xdr:col>
      <xdr:colOff>79375</xdr:colOff>
      <xdr:row>58</xdr:row>
      <xdr:rowOff>11292</xdr:rowOff>
    </xdr:to>
    <xdr:sp macro="" textlink="">
      <xdr:nvSpPr>
        <xdr:cNvPr id="353" name="フローチャート : 判断 352"/>
        <xdr:cNvSpPr/>
      </xdr:nvSpPr>
      <xdr:spPr>
        <a:xfrm>
          <a:off x="95885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2419</xdr:rowOff>
    </xdr:from>
    <xdr:ext cx="534377" cy="259045"/>
    <xdr:sp macro="" textlink="">
      <xdr:nvSpPr>
        <xdr:cNvPr id="354" name="テキスト ボックス 353"/>
        <xdr:cNvSpPr txBox="1"/>
      </xdr:nvSpPr>
      <xdr:spPr>
        <a:xfrm>
          <a:off x="9372111" y="994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40899</xdr:rowOff>
    </xdr:from>
    <xdr:to>
      <xdr:col>12</xdr:col>
      <xdr:colOff>511175</xdr:colOff>
      <xdr:row>55</xdr:row>
      <xdr:rowOff>116730</xdr:rowOff>
    </xdr:to>
    <xdr:cxnSp macro="">
      <xdr:nvCxnSpPr>
        <xdr:cNvPr id="355" name="直線コネクタ 354"/>
        <xdr:cNvCxnSpPr/>
      </xdr:nvCxnSpPr>
      <xdr:spPr>
        <a:xfrm>
          <a:off x="7861300" y="9299199"/>
          <a:ext cx="889000" cy="24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39787</xdr:rowOff>
    </xdr:from>
    <xdr:to>
      <xdr:col>12</xdr:col>
      <xdr:colOff>561975</xdr:colOff>
      <xdr:row>57</xdr:row>
      <xdr:rowOff>141387</xdr:rowOff>
    </xdr:to>
    <xdr:sp macro="" textlink="">
      <xdr:nvSpPr>
        <xdr:cNvPr id="356" name="フローチャート : 判断 355"/>
        <xdr:cNvSpPr/>
      </xdr:nvSpPr>
      <xdr:spPr>
        <a:xfrm>
          <a:off x="8699500" y="981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132514</xdr:rowOff>
    </xdr:from>
    <xdr:ext cx="534377" cy="259045"/>
    <xdr:sp macro="" textlink="">
      <xdr:nvSpPr>
        <xdr:cNvPr id="357" name="テキスト ボックス 356"/>
        <xdr:cNvSpPr txBox="1"/>
      </xdr:nvSpPr>
      <xdr:spPr>
        <a:xfrm>
          <a:off x="8483111" y="99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48,242</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40899</xdr:rowOff>
    </xdr:from>
    <xdr:to>
      <xdr:col>11</xdr:col>
      <xdr:colOff>307975</xdr:colOff>
      <xdr:row>56</xdr:row>
      <xdr:rowOff>119459</xdr:rowOff>
    </xdr:to>
    <xdr:cxnSp macro="">
      <xdr:nvCxnSpPr>
        <xdr:cNvPr id="358" name="直線コネクタ 357"/>
        <xdr:cNvCxnSpPr/>
      </xdr:nvCxnSpPr>
      <xdr:spPr>
        <a:xfrm flipV="1">
          <a:off x="6972300" y="9299199"/>
          <a:ext cx="889000" cy="42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114448</xdr:rowOff>
    </xdr:from>
    <xdr:to>
      <xdr:col>11</xdr:col>
      <xdr:colOff>358775</xdr:colOff>
      <xdr:row>58</xdr:row>
      <xdr:rowOff>44598</xdr:rowOff>
    </xdr:to>
    <xdr:sp macro="" textlink="">
      <xdr:nvSpPr>
        <xdr:cNvPr id="359" name="フローチャート : 判断 358"/>
        <xdr:cNvSpPr/>
      </xdr:nvSpPr>
      <xdr:spPr>
        <a:xfrm>
          <a:off x="7810500" y="988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35725</xdr:rowOff>
    </xdr:from>
    <xdr:ext cx="534377" cy="259045"/>
    <xdr:sp macro="" textlink="">
      <xdr:nvSpPr>
        <xdr:cNvPr id="360" name="テキスト ボックス 359"/>
        <xdr:cNvSpPr txBox="1"/>
      </xdr:nvSpPr>
      <xdr:spPr>
        <a:xfrm>
          <a:off x="7594111" y="997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31,912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145684</xdr:rowOff>
    </xdr:from>
    <xdr:to>
      <xdr:col>10</xdr:col>
      <xdr:colOff>155575</xdr:colOff>
      <xdr:row>58</xdr:row>
      <xdr:rowOff>75834</xdr:rowOff>
    </xdr:to>
    <xdr:sp macro="" textlink="">
      <xdr:nvSpPr>
        <xdr:cNvPr id="361" name="フローチャート : 判断 360"/>
        <xdr:cNvSpPr/>
      </xdr:nvSpPr>
      <xdr:spPr>
        <a:xfrm>
          <a:off x="6921500" y="991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66961</xdr:rowOff>
    </xdr:from>
    <xdr:ext cx="534377" cy="259045"/>
    <xdr:sp macro="" textlink="">
      <xdr:nvSpPr>
        <xdr:cNvPr id="362" name="テキスト ボックス 361"/>
        <xdr:cNvSpPr txBox="1"/>
      </xdr:nvSpPr>
      <xdr:spPr>
        <a:xfrm>
          <a:off x="6705111" y="1001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18720</xdr:rowOff>
    </xdr:from>
    <xdr:to>
      <xdr:col>15</xdr:col>
      <xdr:colOff>231775</xdr:colOff>
      <xdr:row>56</xdr:row>
      <xdr:rowOff>120320</xdr:rowOff>
    </xdr:to>
    <xdr:sp macro="" textlink="">
      <xdr:nvSpPr>
        <xdr:cNvPr id="368" name="円/楕円 367"/>
        <xdr:cNvSpPr/>
      </xdr:nvSpPr>
      <xdr:spPr>
        <a:xfrm>
          <a:off x="10426700" y="96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41597</xdr:rowOff>
    </xdr:from>
    <xdr:ext cx="534377" cy="259045"/>
    <xdr:sp macro="" textlink="">
      <xdr:nvSpPr>
        <xdr:cNvPr id="369" name="農林水産業費該当値テキスト"/>
        <xdr:cNvSpPr txBox="1"/>
      </xdr:nvSpPr>
      <xdr:spPr>
        <a:xfrm>
          <a:off x="10528300" y="947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90,350</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52964</xdr:rowOff>
    </xdr:from>
    <xdr:to>
      <xdr:col>14</xdr:col>
      <xdr:colOff>79375</xdr:colOff>
      <xdr:row>53</xdr:row>
      <xdr:rowOff>154564</xdr:rowOff>
    </xdr:to>
    <xdr:sp macro="" textlink="">
      <xdr:nvSpPr>
        <xdr:cNvPr id="370" name="円/楕円 369"/>
        <xdr:cNvSpPr/>
      </xdr:nvSpPr>
      <xdr:spPr>
        <a:xfrm>
          <a:off x="9588500" y="91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51</xdr:row>
      <xdr:rowOff>171091</xdr:rowOff>
    </xdr:from>
    <xdr:ext cx="599010" cy="259045"/>
    <xdr:sp macro="" textlink="">
      <xdr:nvSpPr>
        <xdr:cNvPr id="371" name="テキスト ボックス 370"/>
        <xdr:cNvSpPr txBox="1"/>
      </xdr:nvSpPr>
      <xdr:spPr>
        <a:xfrm>
          <a:off x="9339794" y="8915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195,360</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65930</xdr:rowOff>
    </xdr:from>
    <xdr:to>
      <xdr:col>12</xdr:col>
      <xdr:colOff>561975</xdr:colOff>
      <xdr:row>55</xdr:row>
      <xdr:rowOff>167530</xdr:rowOff>
    </xdr:to>
    <xdr:sp macro="" textlink="">
      <xdr:nvSpPr>
        <xdr:cNvPr id="372" name="円/楕円 371"/>
        <xdr:cNvSpPr/>
      </xdr:nvSpPr>
      <xdr:spPr>
        <a:xfrm>
          <a:off x="8699500" y="94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12607</xdr:rowOff>
    </xdr:from>
    <xdr:ext cx="599010" cy="259045"/>
    <xdr:sp macro="" textlink="">
      <xdr:nvSpPr>
        <xdr:cNvPr id="373" name="テキスト ボックス 372"/>
        <xdr:cNvSpPr txBox="1"/>
      </xdr:nvSpPr>
      <xdr:spPr>
        <a:xfrm>
          <a:off x="8450794" y="9270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117,524</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161549</xdr:rowOff>
    </xdr:from>
    <xdr:to>
      <xdr:col>11</xdr:col>
      <xdr:colOff>358775</xdr:colOff>
      <xdr:row>54</xdr:row>
      <xdr:rowOff>91699</xdr:rowOff>
    </xdr:to>
    <xdr:sp macro="" textlink="">
      <xdr:nvSpPr>
        <xdr:cNvPr id="374" name="円/楕円 373"/>
        <xdr:cNvSpPr/>
      </xdr:nvSpPr>
      <xdr:spPr>
        <a:xfrm>
          <a:off x="7810500" y="924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108226</xdr:rowOff>
    </xdr:from>
    <xdr:ext cx="599010" cy="259045"/>
    <xdr:sp macro="" textlink="">
      <xdr:nvSpPr>
        <xdr:cNvPr id="375" name="テキスト ボックス 374"/>
        <xdr:cNvSpPr txBox="1"/>
      </xdr:nvSpPr>
      <xdr:spPr>
        <a:xfrm>
          <a:off x="7561794" y="9023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171,610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68659</xdr:rowOff>
    </xdr:from>
    <xdr:to>
      <xdr:col>10</xdr:col>
      <xdr:colOff>155575</xdr:colOff>
      <xdr:row>56</xdr:row>
      <xdr:rowOff>170259</xdr:rowOff>
    </xdr:to>
    <xdr:sp macro="" textlink="">
      <xdr:nvSpPr>
        <xdr:cNvPr id="376" name="円/楕円 375"/>
        <xdr:cNvSpPr/>
      </xdr:nvSpPr>
      <xdr:spPr>
        <a:xfrm>
          <a:off x="6921500" y="966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15336</xdr:rowOff>
    </xdr:from>
    <xdr:ext cx="534377" cy="259045"/>
    <xdr:sp macro="" textlink="">
      <xdr:nvSpPr>
        <xdr:cNvPr id="377" name="テキスト ボックス 376"/>
        <xdr:cNvSpPr txBox="1"/>
      </xdr:nvSpPr>
      <xdr:spPr>
        <a:xfrm>
          <a:off x="6705111" y="944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79,427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135389</xdr:rowOff>
    </xdr:from>
    <xdr:to>
      <xdr:col>15</xdr:col>
      <xdr:colOff>180340</xdr:colOff>
      <xdr:row>79</xdr:row>
      <xdr:rowOff>37875</xdr:rowOff>
    </xdr:to>
    <xdr:cxnSp macro="">
      <xdr:nvCxnSpPr>
        <xdr:cNvPr id="403" name="直線コネクタ 402"/>
        <xdr:cNvCxnSpPr/>
      </xdr:nvCxnSpPr>
      <xdr:spPr>
        <a:xfrm flipV="1">
          <a:off x="10475595" y="12136889"/>
          <a:ext cx="1270" cy="144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41702</xdr:rowOff>
    </xdr:from>
    <xdr:ext cx="469744" cy="259045"/>
    <xdr:sp macro="" textlink="">
      <xdr:nvSpPr>
        <xdr:cNvPr id="404" name="商工費最小値テキスト"/>
        <xdr:cNvSpPr txBox="1"/>
      </xdr:nvSpPr>
      <xdr:spPr>
        <a:xfrm>
          <a:off x="10528300" y="1358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1,868</a:t>
          </a:r>
          <a:endParaRPr kumimoji="1" lang="ja-JP" altLang="en-US" sz="1000" b="1">
            <a:latin typeface="ＭＳ Ｐゴシック"/>
          </a:endParaRPr>
        </a:p>
      </xdr:txBody>
    </xdr:sp>
    <xdr:clientData/>
  </xdr:oneCellAnchor>
  <xdr:twoCellAnchor>
    <xdr:from>
      <xdr:col>15</xdr:col>
      <xdr:colOff>92075</xdr:colOff>
      <xdr:row>79</xdr:row>
      <xdr:rowOff>37875</xdr:rowOff>
    </xdr:from>
    <xdr:to>
      <xdr:col>15</xdr:col>
      <xdr:colOff>269875</xdr:colOff>
      <xdr:row>79</xdr:row>
      <xdr:rowOff>37875</xdr:rowOff>
    </xdr:to>
    <xdr:cxnSp macro="">
      <xdr:nvCxnSpPr>
        <xdr:cNvPr id="405" name="直線コネクタ 404"/>
        <xdr:cNvCxnSpPr/>
      </xdr:nvCxnSpPr>
      <xdr:spPr>
        <a:xfrm>
          <a:off x="10388600" y="1358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82066</xdr:rowOff>
    </xdr:from>
    <xdr:ext cx="534377" cy="259045"/>
    <xdr:sp macro="" textlink="">
      <xdr:nvSpPr>
        <xdr:cNvPr id="406" name="商工費最大値テキスト"/>
        <xdr:cNvSpPr txBox="1"/>
      </xdr:nvSpPr>
      <xdr:spPr>
        <a:xfrm>
          <a:off x="10528300" y="1191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46,132</a:t>
          </a:r>
          <a:endParaRPr kumimoji="1" lang="ja-JP" altLang="en-US" sz="1000" b="1">
            <a:latin typeface="ＭＳ Ｐゴシック"/>
          </a:endParaRPr>
        </a:p>
      </xdr:txBody>
    </xdr:sp>
    <xdr:clientData/>
  </xdr:oneCellAnchor>
  <xdr:twoCellAnchor>
    <xdr:from>
      <xdr:col>15</xdr:col>
      <xdr:colOff>92075</xdr:colOff>
      <xdr:row>70</xdr:row>
      <xdr:rowOff>135389</xdr:rowOff>
    </xdr:from>
    <xdr:to>
      <xdr:col>15</xdr:col>
      <xdr:colOff>269875</xdr:colOff>
      <xdr:row>70</xdr:row>
      <xdr:rowOff>135389</xdr:rowOff>
    </xdr:to>
    <xdr:cxnSp macro="">
      <xdr:nvCxnSpPr>
        <xdr:cNvPr id="407" name="直線コネクタ 406"/>
        <xdr:cNvCxnSpPr/>
      </xdr:nvCxnSpPr>
      <xdr:spPr>
        <a:xfrm>
          <a:off x="10388600" y="1213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24616</xdr:rowOff>
    </xdr:from>
    <xdr:to>
      <xdr:col>15</xdr:col>
      <xdr:colOff>180975</xdr:colOff>
      <xdr:row>74</xdr:row>
      <xdr:rowOff>139635</xdr:rowOff>
    </xdr:to>
    <xdr:cxnSp macro="">
      <xdr:nvCxnSpPr>
        <xdr:cNvPr id="408" name="直線コネクタ 407"/>
        <xdr:cNvCxnSpPr/>
      </xdr:nvCxnSpPr>
      <xdr:spPr>
        <a:xfrm flipV="1">
          <a:off x="9639300" y="12369016"/>
          <a:ext cx="838200" cy="45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154816</xdr:rowOff>
    </xdr:from>
    <xdr:ext cx="534377" cy="259045"/>
    <xdr:sp macro="" textlink="">
      <xdr:nvSpPr>
        <xdr:cNvPr id="409" name="商工費平均値テキスト"/>
        <xdr:cNvSpPr txBox="1"/>
      </xdr:nvSpPr>
      <xdr:spPr>
        <a:xfrm>
          <a:off x="10528300" y="13013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4939</xdr:rowOff>
    </xdr:from>
    <xdr:to>
      <xdr:col>15</xdr:col>
      <xdr:colOff>231775</xdr:colOff>
      <xdr:row>76</xdr:row>
      <xdr:rowOff>106539</xdr:rowOff>
    </xdr:to>
    <xdr:sp macro="" textlink="">
      <xdr:nvSpPr>
        <xdr:cNvPr id="410" name="フローチャート : 判断 409"/>
        <xdr:cNvSpPr/>
      </xdr:nvSpPr>
      <xdr:spPr>
        <a:xfrm>
          <a:off x="10426700" y="1303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139635</xdr:rowOff>
    </xdr:from>
    <xdr:to>
      <xdr:col>14</xdr:col>
      <xdr:colOff>28575</xdr:colOff>
      <xdr:row>76</xdr:row>
      <xdr:rowOff>30397</xdr:rowOff>
    </xdr:to>
    <xdr:cxnSp macro="">
      <xdr:nvCxnSpPr>
        <xdr:cNvPr id="411" name="直線コネクタ 410"/>
        <xdr:cNvCxnSpPr/>
      </xdr:nvCxnSpPr>
      <xdr:spPr>
        <a:xfrm flipV="1">
          <a:off x="8750300" y="12826935"/>
          <a:ext cx="889000" cy="23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89716</xdr:rowOff>
    </xdr:from>
    <xdr:to>
      <xdr:col>14</xdr:col>
      <xdr:colOff>79375</xdr:colOff>
      <xdr:row>76</xdr:row>
      <xdr:rowOff>19865</xdr:rowOff>
    </xdr:to>
    <xdr:sp macro="" textlink="">
      <xdr:nvSpPr>
        <xdr:cNvPr id="412" name="フローチャート : 判断 411"/>
        <xdr:cNvSpPr/>
      </xdr:nvSpPr>
      <xdr:spPr>
        <a:xfrm>
          <a:off x="9588500" y="129484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10994</xdr:rowOff>
    </xdr:from>
    <xdr:ext cx="534377" cy="259045"/>
    <xdr:sp macro="" textlink="">
      <xdr:nvSpPr>
        <xdr:cNvPr id="413" name="テキスト ボックス 412"/>
        <xdr:cNvSpPr txBox="1"/>
      </xdr:nvSpPr>
      <xdr:spPr>
        <a:xfrm>
          <a:off x="9372111" y="1304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30397</xdr:rowOff>
    </xdr:from>
    <xdr:to>
      <xdr:col>12</xdr:col>
      <xdr:colOff>511175</xdr:colOff>
      <xdr:row>76</xdr:row>
      <xdr:rowOff>70957</xdr:rowOff>
    </xdr:to>
    <xdr:cxnSp macro="">
      <xdr:nvCxnSpPr>
        <xdr:cNvPr id="414" name="直線コネクタ 413"/>
        <xdr:cNvCxnSpPr/>
      </xdr:nvCxnSpPr>
      <xdr:spPr>
        <a:xfrm flipV="1">
          <a:off x="7861300" y="13060597"/>
          <a:ext cx="889000" cy="4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51704</xdr:rowOff>
    </xdr:from>
    <xdr:to>
      <xdr:col>12</xdr:col>
      <xdr:colOff>561975</xdr:colOff>
      <xdr:row>77</xdr:row>
      <xdr:rowOff>153304</xdr:rowOff>
    </xdr:to>
    <xdr:sp macro="" textlink="">
      <xdr:nvSpPr>
        <xdr:cNvPr id="415" name="フローチャート : 判断 414"/>
        <xdr:cNvSpPr/>
      </xdr:nvSpPr>
      <xdr:spPr>
        <a:xfrm>
          <a:off x="8699500" y="1325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144431</xdr:rowOff>
    </xdr:from>
    <xdr:ext cx="534377" cy="259045"/>
    <xdr:sp macro="" textlink="">
      <xdr:nvSpPr>
        <xdr:cNvPr id="416" name="テキスト ボックス 415"/>
        <xdr:cNvSpPr txBox="1"/>
      </xdr:nvSpPr>
      <xdr:spPr>
        <a:xfrm>
          <a:off x="8483111" y="1334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10,389</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70957</xdr:rowOff>
    </xdr:from>
    <xdr:to>
      <xdr:col>11</xdr:col>
      <xdr:colOff>307975</xdr:colOff>
      <xdr:row>76</xdr:row>
      <xdr:rowOff>121901</xdr:rowOff>
    </xdr:to>
    <xdr:cxnSp macro="">
      <xdr:nvCxnSpPr>
        <xdr:cNvPr id="417" name="直線コネクタ 416"/>
        <xdr:cNvCxnSpPr/>
      </xdr:nvCxnSpPr>
      <xdr:spPr>
        <a:xfrm flipV="1">
          <a:off x="6972300" y="13101157"/>
          <a:ext cx="889000" cy="5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106209</xdr:rowOff>
    </xdr:from>
    <xdr:to>
      <xdr:col>11</xdr:col>
      <xdr:colOff>358775</xdr:colOff>
      <xdr:row>78</xdr:row>
      <xdr:rowOff>36359</xdr:rowOff>
    </xdr:to>
    <xdr:sp macro="" textlink="">
      <xdr:nvSpPr>
        <xdr:cNvPr id="418" name="フローチャート : 判断 417"/>
        <xdr:cNvSpPr/>
      </xdr:nvSpPr>
      <xdr:spPr>
        <a:xfrm>
          <a:off x="7810500" y="1330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27486</xdr:rowOff>
    </xdr:from>
    <xdr:ext cx="469744" cy="259045"/>
    <xdr:sp macro="" textlink="">
      <xdr:nvSpPr>
        <xdr:cNvPr id="419" name="テキスト ボックス 418"/>
        <xdr:cNvSpPr txBox="1"/>
      </xdr:nvSpPr>
      <xdr:spPr>
        <a:xfrm>
          <a:off x="7626427" y="13400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134979</xdr:rowOff>
    </xdr:from>
    <xdr:to>
      <xdr:col>10</xdr:col>
      <xdr:colOff>155575</xdr:colOff>
      <xdr:row>78</xdr:row>
      <xdr:rowOff>65129</xdr:rowOff>
    </xdr:to>
    <xdr:sp macro="" textlink="">
      <xdr:nvSpPr>
        <xdr:cNvPr id="420" name="フローチャート : 判断 419"/>
        <xdr:cNvSpPr/>
      </xdr:nvSpPr>
      <xdr:spPr>
        <a:xfrm>
          <a:off x="6921500" y="133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56256</xdr:rowOff>
    </xdr:from>
    <xdr:ext cx="469744" cy="259045"/>
    <xdr:sp macro="" textlink="">
      <xdr:nvSpPr>
        <xdr:cNvPr id="421" name="テキスト ボックス 420"/>
        <xdr:cNvSpPr txBox="1"/>
      </xdr:nvSpPr>
      <xdr:spPr>
        <a:xfrm>
          <a:off x="6737427" y="1342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71</xdr:row>
      <xdr:rowOff>145266</xdr:rowOff>
    </xdr:from>
    <xdr:to>
      <xdr:col>15</xdr:col>
      <xdr:colOff>231775</xdr:colOff>
      <xdr:row>72</xdr:row>
      <xdr:rowOff>75416</xdr:rowOff>
    </xdr:to>
    <xdr:sp macro="" textlink="">
      <xdr:nvSpPr>
        <xdr:cNvPr id="427" name="円/楕円 426"/>
        <xdr:cNvSpPr/>
      </xdr:nvSpPr>
      <xdr:spPr>
        <a:xfrm>
          <a:off x="10426700" y="1231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168143</xdr:rowOff>
    </xdr:from>
    <xdr:ext cx="534377" cy="259045"/>
    <xdr:sp macro="" textlink="">
      <xdr:nvSpPr>
        <xdr:cNvPr id="428" name="商工費該当値テキスト"/>
        <xdr:cNvSpPr txBox="1"/>
      </xdr:nvSpPr>
      <xdr:spPr>
        <a:xfrm>
          <a:off x="10528300" y="1216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39,024</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88835</xdr:rowOff>
    </xdr:from>
    <xdr:to>
      <xdr:col>14</xdr:col>
      <xdr:colOff>79375</xdr:colOff>
      <xdr:row>75</xdr:row>
      <xdr:rowOff>18985</xdr:rowOff>
    </xdr:to>
    <xdr:sp macro="" textlink="">
      <xdr:nvSpPr>
        <xdr:cNvPr id="429" name="円/楕円 428"/>
        <xdr:cNvSpPr/>
      </xdr:nvSpPr>
      <xdr:spPr>
        <a:xfrm>
          <a:off x="9588500" y="1277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35512</xdr:rowOff>
    </xdr:from>
    <xdr:ext cx="534377" cy="259045"/>
    <xdr:sp macro="" textlink="">
      <xdr:nvSpPr>
        <xdr:cNvPr id="430" name="テキスト ボックス 429"/>
        <xdr:cNvSpPr txBox="1"/>
      </xdr:nvSpPr>
      <xdr:spPr>
        <a:xfrm>
          <a:off x="9372111" y="1255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25,002</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151047</xdr:rowOff>
    </xdr:from>
    <xdr:to>
      <xdr:col>12</xdr:col>
      <xdr:colOff>561975</xdr:colOff>
      <xdr:row>76</xdr:row>
      <xdr:rowOff>81197</xdr:rowOff>
    </xdr:to>
    <xdr:sp macro="" textlink="">
      <xdr:nvSpPr>
        <xdr:cNvPr id="431" name="円/楕円 430"/>
        <xdr:cNvSpPr/>
      </xdr:nvSpPr>
      <xdr:spPr>
        <a:xfrm>
          <a:off x="8699500" y="1300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97724</xdr:rowOff>
    </xdr:from>
    <xdr:ext cx="534377" cy="259045"/>
    <xdr:sp macro="" textlink="">
      <xdr:nvSpPr>
        <xdr:cNvPr id="432" name="テキスト ボックス 431"/>
        <xdr:cNvSpPr txBox="1"/>
      </xdr:nvSpPr>
      <xdr:spPr>
        <a:xfrm>
          <a:off x="8483111" y="1278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17,847</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20157</xdr:rowOff>
    </xdr:from>
    <xdr:to>
      <xdr:col>11</xdr:col>
      <xdr:colOff>358775</xdr:colOff>
      <xdr:row>76</xdr:row>
      <xdr:rowOff>121757</xdr:rowOff>
    </xdr:to>
    <xdr:sp macro="" textlink="">
      <xdr:nvSpPr>
        <xdr:cNvPr id="433" name="円/楕円 432"/>
        <xdr:cNvSpPr/>
      </xdr:nvSpPr>
      <xdr:spPr>
        <a:xfrm>
          <a:off x="7810500" y="130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138284</xdr:rowOff>
    </xdr:from>
    <xdr:ext cx="534377" cy="259045"/>
    <xdr:sp macro="" textlink="">
      <xdr:nvSpPr>
        <xdr:cNvPr id="434" name="テキスト ボックス 433"/>
        <xdr:cNvSpPr txBox="1"/>
      </xdr:nvSpPr>
      <xdr:spPr>
        <a:xfrm>
          <a:off x="7594111" y="1282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16,605</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71101</xdr:rowOff>
    </xdr:from>
    <xdr:to>
      <xdr:col>10</xdr:col>
      <xdr:colOff>155575</xdr:colOff>
      <xdr:row>77</xdr:row>
      <xdr:rowOff>1251</xdr:rowOff>
    </xdr:to>
    <xdr:sp macro="" textlink="">
      <xdr:nvSpPr>
        <xdr:cNvPr id="435" name="円/楕円 434"/>
        <xdr:cNvSpPr/>
      </xdr:nvSpPr>
      <xdr:spPr>
        <a:xfrm>
          <a:off x="6921500" y="1310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17779</xdr:rowOff>
    </xdr:from>
    <xdr:ext cx="534377" cy="259045"/>
    <xdr:sp macro="" textlink="">
      <xdr:nvSpPr>
        <xdr:cNvPr id="436" name="テキスト ボックス 435"/>
        <xdr:cNvSpPr txBox="1"/>
      </xdr:nvSpPr>
      <xdr:spPr>
        <a:xfrm>
          <a:off x="6705111" y="1287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0" name="テキスト ボックス 44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2" name="テキスト ボックス 45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4" name="テキスト ボックス 45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6" name="テキスト ボックス 45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139150</xdr:rowOff>
    </xdr:from>
    <xdr:to>
      <xdr:col>15</xdr:col>
      <xdr:colOff>180340</xdr:colOff>
      <xdr:row>99</xdr:row>
      <xdr:rowOff>29270</xdr:rowOff>
    </xdr:to>
    <xdr:cxnSp macro="">
      <xdr:nvCxnSpPr>
        <xdr:cNvPr id="460" name="直線コネクタ 459"/>
        <xdr:cNvCxnSpPr/>
      </xdr:nvCxnSpPr>
      <xdr:spPr>
        <a:xfrm flipV="1">
          <a:off x="10475595" y="15741100"/>
          <a:ext cx="1270" cy="126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52740</xdr:rowOff>
    </xdr:from>
    <xdr:ext cx="534377" cy="259045"/>
    <xdr:sp macro="" textlink="">
      <xdr:nvSpPr>
        <xdr:cNvPr id="461" name="土木費最小値テキスト"/>
        <xdr:cNvSpPr txBox="1"/>
      </xdr:nvSpPr>
      <xdr:spPr>
        <a:xfrm>
          <a:off x="10528300" y="1702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19,921</a:t>
          </a:r>
          <a:endParaRPr kumimoji="1" lang="ja-JP" altLang="en-US" sz="1000" b="1">
            <a:latin typeface="ＭＳ Ｐゴシック"/>
          </a:endParaRPr>
        </a:p>
      </xdr:txBody>
    </xdr:sp>
    <xdr:clientData/>
  </xdr:oneCellAnchor>
  <xdr:twoCellAnchor>
    <xdr:from>
      <xdr:col>15</xdr:col>
      <xdr:colOff>92075</xdr:colOff>
      <xdr:row>99</xdr:row>
      <xdr:rowOff>29270</xdr:rowOff>
    </xdr:from>
    <xdr:to>
      <xdr:col>15</xdr:col>
      <xdr:colOff>269875</xdr:colOff>
      <xdr:row>99</xdr:row>
      <xdr:rowOff>29270</xdr:rowOff>
    </xdr:to>
    <xdr:cxnSp macro="">
      <xdr:nvCxnSpPr>
        <xdr:cNvPr id="462" name="直線コネクタ 461"/>
        <xdr:cNvCxnSpPr/>
      </xdr:nvCxnSpPr>
      <xdr:spPr>
        <a:xfrm>
          <a:off x="10388600" y="170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85827</xdr:rowOff>
    </xdr:from>
    <xdr:ext cx="690189" cy="259045"/>
    <xdr:sp macro="" textlink="">
      <xdr:nvSpPr>
        <xdr:cNvPr id="463" name="土木費最大値テキスト"/>
        <xdr:cNvSpPr txBox="1"/>
      </xdr:nvSpPr>
      <xdr:spPr>
        <a:xfrm>
          <a:off x="10528300" y="15516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1,675,723</a:t>
          </a:r>
          <a:endParaRPr kumimoji="1" lang="ja-JP" altLang="en-US" sz="1000" b="1">
            <a:latin typeface="ＭＳ Ｐゴシック"/>
          </a:endParaRPr>
        </a:p>
      </xdr:txBody>
    </xdr:sp>
    <xdr:clientData/>
  </xdr:oneCellAnchor>
  <xdr:twoCellAnchor>
    <xdr:from>
      <xdr:col>15</xdr:col>
      <xdr:colOff>92075</xdr:colOff>
      <xdr:row>91</xdr:row>
      <xdr:rowOff>139150</xdr:rowOff>
    </xdr:from>
    <xdr:to>
      <xdr:col>15</xdr:col>
      <xdr:colOff>269875</xdr:colOff>
      <xdr:row>91</xdr:row>
      <xdr:rowOff>139150</xdr:rowOff>
    </xdr:to>
    <xdr:cxnSp macro="">
      <xdr:nvCxnSpPr>
        <xdr:cNvPr id="464" name="直線コネクタ 463"/>
        <xdr:cNvCxnSpPr/>
      </xdr:nvCxnSpPr>
      <xdr:spPr>
        <a:xfrm>
          <a:off x="10388600" y="1574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45932</xdr:rowOff>
    </xdr:from>
    <xdr:to>
      <xdr:col>15</xdr:col>
      <xdr:colOff>180975</xdr:colOff>
      <xdr:row>98</xdr:row>
      <xdr:rowOff>65244</xdr:rowOff>
    </xdr:to>
    <xdr:cxnSp macro="">
      <xdr:nvCxnSpPr>
        <xdr:cNvPr id="465" name="直線コネクタ 464"/>
        <xdr:cNvCxnSpPr/>
      </xdr:nvCxnSpPr>
      <xdr:spPr>
        <a:xfrm flipV="1">
          <a:off x="9639300" y="16848032"/>
          <a:ext cx="838200" cy="1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97190</xdr:rowOff>
    </xdr:from>
    <xdr:ext cx="534377" cy="259045"/>
    <xdr:sp macro="" textlink="">
      <xdr:nvSpPr>
        <xdr:cNvPr id="466" name="土木費平均値テキスト"/>
        <xdr:cNvSpPr txBox="1"/>
      </xdr:nvSpPr>
      <xdr:spPr>
        <a:xfrm>
          <a:off x="10528300" y="1689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118763</xdr:rowOff>
    </xdr:from>
    <xdr:to>
      <xdr:col>15</xdr:col>
      <xdr:colOff>231775</xdr:colOff>
      <xdr:row>99</xdr:row>
      <xdr:rowOff>48913</xdr:rowOff>
    </xdr:to>
    <xdr:sp macro="" textlink="">
      <xdr:nvSpPr>
        <xdr:cNvPr id="467" name="フローチャート : 判断 466"/>
        <xdr:cNvSpPr/>
      </xdr:nvSpPr>
      <xdr:spPr>
        <a:xfrm>
          <a:off x="10426700" y="1692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65244</xdr:rowOff>
    </xdr:from>
    <xdr:to>
      <xdr:col>14</xdr:col>
      <xdr:colOff>28575</xdr:colOff>
      <xdr:row>98</xdr:row>
      <xdr:rowOff>120886</xdr:rowOff>
    </xdr:to>
    <xdr:cxnSp macro="">
      <xdr:nvCxnSpPr>
        <xdr:cNvPr id="468" name="直線コネクタ 467"/>
        <xdr:cNvCxnSpPr/>
      </xdr:nvCxnSpPr>
      <xdr:spPr>
        <a:xfrm flipV="1">
          <a:off x="8750300" y="16867344"/>
          <a:ext cx="889000" cy="5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106519</xdr:rowOff>
    </xdr:from>
    <xdr:to>
      <xdr:col>14</xdr:col>
      <xdr:colOff>79375</xdr:colOff>
      <xdr:row>99</xdr:row>
      <xdr:rowOff>36669</xdr:rowOff>
    </xdr:to>
    <xdr:sp macro="" textlink="">
      <xdr:nvSpPr>
        <xdr:cNvPr id="469" name="フローチャート : 判断 468"/>
        <xdr:cNvSpPr/>
      </xdr:nvSpPr>
      <xdr:spPr>
        <a:xfrm>
          <a:off x="9588500" y="1690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27796</xdr:rowOff>
    </xdr:from>
    <xdr:ext cx="534377" cy="259045"/>
    <xdr:sp macro="" textlink="">
      <xdr:nvSpPr>
        <xdr:cNvPr id="470" name="テキスト ボックス 469"/>
        <xdr:cNvSpPr txBox="1"/>
      </xdr:nvSpPr>
      <xdr:spPr>
        <a:xfrm>
          <a:off x="9372111" y="170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114325</xdr:rowOff>
    </xdr:from>
    <xdr:to>
      <xdr:col>12</xdr:col>
      <xdr:colOff>511175</xdr:colOff>
      <xdr:row>98</xdr:row>
      <xdr:rowOff>120886</xdr:rowOff>
    </xdr:to>
    <xdr:cxnSp macro="">
      <xdr:nvCxnSpPr>
        <xdr:cNvPr id="471" name="直線コネクタ 470"/>
        <xdr:cNvCxnSpPr/>
      </xdr:nvCxnSpPr>
      <xdr:spPr>
        <a:xfrm>
          <a:off x="7861300" y="16916425"/>
          <a:ext cx="889000" cy="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84497</xdr:rowOff>
    </xdr:from>
    <xdr:to>
      <xdr:col>12</xdr:col>
      <xdr:colOff>561975</xdr:colOff>
      <xdr:row>99</xdr:row>
      <xdr:rowOff>14647</xdr:rowOff>
    </xdr:to>
    <xdr:sp macro="" textlink="">
      <xdr:nvSpPr>
        <xdr:cNvPr id="472" name="フローチャート : 判断 471"/>
        <xdr:cNvSpPr/>
      </xdr:nvSpPr>
      <xdr:spPr>
        <a:xfrm>
          <a:off x="8699500" y="1688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99</xdr:row>
      <xdr:rowOff>5774</xdr:rowOff>
    </xdr:from>
    <xdr:ext cx="599010" cy="259045"/>
    <xdr:sp macro="" textlink="">
      <xdr:nvSpPr>
        <xdr:cNvPr id="473" name="テキスト ボックス 472"/>
        <xdr:cNvSpPr txBox="1"/>
      </xdr:nvSpPr>
      <xdr:spPr>
        <a:xfrm>
          <a:off x="8450794" y="16979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105,778</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92356</xdr:rowOff>
    </xdr:from>
    <xdr:to>
      <xdr:col>11</xdr:col>
      <xdr:colOff>307975</xdr:colOff>
      <xdr:row>98</xdr:row>
      <xdr:rowOff>114325</xdr:rowOff>
    </xdr:to>
    <xdr:cxnSp macro="">
      <xdr:nvCxnSpPr>
        <xdr:cNvPr id="474" name="直線コネクタ 473"/>
        <xdr:cNvCxnSpPr/>
      </xdr:nvCxnSpPr>
      <xdr:spPr>
        <a:xfrm>
          <a:off x="6972300" y="16894456"/>
          <a:ext cx="889000" cy="2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119593</xdr:rowOff>
    </xdr:from>
    <xdr:to>
      <xdr:col>11</xdr:col>
      <xdr:colOff>358775</xdr:colOff>
      <xdr:row>99</xdr:row>
      <xdr:rowOff>49743</xdr:rowOff>
    </xdr:to>
    <xdr:sp macro="" textlink="">
      <xdr:nvSpPr>
        <xdr:cNvPr id="475" name="フローチャート : 判断 474"/>
        <xdr:cNvSpPr/>
      </xdr:nvSpPr>
      <xdr:spPr>
        <a:xfrm>
          <a:off x="7810500" y="1692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40870</xdr:rowOff>
    </xdr:from>
    <xdr:ext cx="534377" cy="259045"/>
    <xdr:sp macro="" textlink="">
      <xdr:nvSpPr>
        <xdr:cNvPr id="476" name="テキスト ボックス 475"/>
        <xdr:cNvSpPr txBox="1"/>
      </xdr:nvSpPr>
      <xdr:spPr>
        <a:xfrm>
          <a:off x="7594111" y="1701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59,721</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131958</xdr:rowOff>
    </xdr:from>
    <xdr:to>
      <xdr:col>10</xdr:col>
      <xdr:colOff>155575</xdr:colOff>
      <xdr:row>99</xdr:row>
      <xdr:rowOff>62108</xdr:rowOff>
    </xdr:to>
    <xdr:sp macro="" textlink="">
      <xdr:nvSpPr>
        <xdr:cNvPr id="477" name="フローチャート : 判断 476"/>
        <xdr:cNvSpPr/>
      </xdr:nvSpPr>
      <xdr:spPr>
        <a:xfrm>
          <a:off x="6921500" y="1693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53235</xdr:rowOff>
    </xdr:from>
    <xdr:ext cx="534377" cy="259045"/>
    <xdr:sp macro="" textlink="">
      <xdr:nvSpPr>
        <xdr:cNvPr id="478" name="テキスト ボックス 477"/>
        <xdr:cNvSpPr txBox="1"/>
      </xdr:nvSpPr>
      <xdr:spPr>
        <a:xfrm>
          <a:off x="6705111" y="1702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166582</xdr:rowOff>
    </xdr:from>
    <xdr:to>
      <xdr:col>15</xdr:col>
      <xdr:colOff>231775</xdr:colOff>
      <xdr:row>98</xdr:row>
      <xdr:rowOff>96732</xdr:rowOff>
    </xdr:to>
    <xdr:sp macro="" textlink="">
      <xdr:nvSpPr>
        <xdr:cNvPr id="484" name="円/楕円 483"/>
        <xdr:cNvSpPr/>
      </xdr:nvSpPr>
      <xdr:spPr>
        <a:xfrm>
          <a:off x="10426700" y="1679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18009</xdr:rowOff>
    </xdr:from>
    <xdr:ext cx="599010" cy="259045"/>
    <xdr:sp macro="" textlink="">
      <xdr:nvSpPr>
        <xdr:cNvPr id="485" name="土木費該当値テキスト"/>
        <xdr:cNvSpPr txBox="1"/>
      </xdr:nvSpPr>
      <xdr:spPr>
        <a:xfrm>
          <a:off x="10528300" y="16648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223,056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14444</xdr:rowOff>
    </xdr:from>
    <xdr:to>
      <xdr:col>14</xdr:col>
      <xdr:colOff>79375</xdr:colOff>
      <xdr:row>98</xdr:row>
      <xdr:rowOff>116044</xdr:rowOff>
    </xdr:to>
    <xdr:sp macro="" textlink="">
      <xdr:nvSpPr>
        <xdr:cNvPr id="486" name="円/楕円 485"/>
        <xdr:cNvSpPr/>
      </xdr:nvSpPr>
      <xdr:spPr>
        <a:xfrm>
          <a:off x="9588500" y="1681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132571</xdr:rowOff>
    </xdr:from>
    <xdr:ext cx="599010" cy="259045"/>
    <xdr:sp macro="" textlink="">
      <xdr:nvSpPr>
        <xdr:cNvPr id="487" name="テキスト ボックス 486"/>
        <xdr:cNvSpPr txBox="1"/>
      </xdr:nvSpPr>
      <xdr:spPr>
        <a:xfrm>
          <a:off x="9339794" y="1659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197,711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70086</xdr:rowOff>
    </xdr:from>
    <xdr:to>
      <xdr:col>12</xdr:col>
      <xdr:colOff>561975</xdr:colOff>
      <xdr:row>99</xdr:row>
      <xdr:rowOff>236</xdr:rowOff>
    </xdr:to>
    <xdr:sp macro="" textlink="">
      <xdr:nvSpPr>
        <xdr:cNvPr id="488" name="円/楕円 487"/>
        <xdr:cNvSpPr/>
      </xdr:nvSpPr>
      <xdr:spPr>
        <a:xfrm>
          <a:off x="8699500" y="1687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16763</xdr:rowOff>
    </xdr:from>
    <xdr:ext cx="599010" cy="259045"/>
    <xdr:sp macro="" textlink="">
      <xdr:nvSpPr>
        <xdr:cNvPr id="489" name="テキスト ボックス 488"/>
        <xdr:cNvSpPr txBox="1"/>
      </xdr:nvSpPr>
      <xdr:spPr>
        <a:xfrm>
          <a:off x="8450794" y="16647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124,691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63525</xdr:rowOff>
    </xdr:from>
    <xdr:to>
      <xdr:col>11</xdr:col>
      <xdr:colOff>358775</xdr:colOff>
      <xdr:row>98</xdr:row>
      <xdr:rowOff>165125</xdr:rowOff>
    </xdr:to>
    <xdr:sp macro="" textlink="">
      <xdr:nvSpPr>
        <xdr:cNvPr id="490" name="円/楕円 489"/>
        <xdr:cNvSpPr/>
      </xdr:nvSpPr>
      <xdr:spPr>
        <a:xfrm>
          <a:off x="7810500" y="1686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10202</xdr:rowOff>
    </xdr:from>
    <xdr:ext cx="599010" cy="259045"/>
    <xdr:sp macro="" textlink="">
      <xdr:nvSpPr>
        <xdr:cNvPr id="491" name="テキスト ボックス 490"/>
        <xdr:cNvSpPr txBox="1"/>
      </xdr:nvSpPr>
      <xdr:spPr>
        <a:xfrm>
          <a:off x="7561794" y="1664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133,301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41556</xdr:rowOff>
    </xdr:from>
    <xdr:to>
      <xdr:col>10</xdr:col>
      <xdr:colOff>155575</xdr:colOff>
      <xdr:row>98</xdr:row>
      <xdr:rowOff>143156</xdr:rowOff>
    </xdr:to>
    <xdr:sp macro="" textlink="">
      <xdr:nvSpPr>
        <xdr:cNvPr id="492" name="円/楕円 491"/>
        <xdr:cNvSpPr/>
      </xdr:nvSpPr>
      <xdr:spPr>
        <a:xfrm>
          <a:off x="6921500" y="1684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159683</xdr:rowOff>
    </xdr:from>
    <xdr:ext cx="599010" cy="259045"/>
    <xdr:sp macro="" textlink="">
      <xdr:nvSpPr>
        <xdr:cNvPr id="493" name="テキスト ボックス 492"/>
        <xdr:cNvSpPr txBox="1"/>
      </xdr:nvSpPr>
      <xdr:spPr>
        <a:xfrm>
          <a:off x="6672794" y="1661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112103</xdr:rowOff>
    </xdr:from>
    <xdr:to>
      <xdr:col>23</xdr:col>
      <xdr:colOff>516889</xdr:colOff>
      <xdr:row>38</xdr:row>
      <xdr:rowOff>30252</xdr:rowOff>
    </xdr:to>
    <xdr:cxnSp macro="">
      <xdr:nvCxnSpPr>
        <xdr:cNvPr id="517" name="直線コネクタ 516"/>
        <xdr:cNvCxnSpPr/>
      </xdr:nvCxnSpPr>
      <xdr:spPr>
        <a:xfrm flipV="1">
          <a:off x="16317595" y="5427053"/>
          <a:ext cx="1269" cy="1118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34079</xdr:rowOff>
    </xdr:from>
    <xdr:ext cx="534377" cy="259045"/>
    <xdr:sp macro="" textlink="">
      <xdr:nvSpPr>
        <xdr:cNvPr id="518" name="消防費最小値テキスト"/>
        <xdr:cNvSpPr txBox="1"/>
      </xdr:nvSpPr>
      <xdr:spPr>
        <a:xfrm>
          <a:off x="16370300" y="654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14,618</a:t>
          </a:r>
          <a:endParaRPr kumimoji="1" lang="ja-JP" altLang="en-US" sz="1000" b="1">
            <a:latin typeface="ＭＳ Ｐゴシック"/>
          </a:endParaRPr>
        </a:p>
      </xdr:txBody>
    </xdr:sp>
    <xdr:clientData/>
  </xdr:oneCellAnchor>
  <xdr:twoCellAnchor>
    <xdr:from>
      <xdr:col>23</xdr:col>
      <xdr:colOff>428625</xdr:colOff>
      <xdr:row>38</xdr:row>
      <xdr:rowOff>30252</xdr:rowOff>
    </xdr:from>
    <xdr:to>
      <xdr:col>23</xdr:col>
      <xdr:colOff>606425</xdr:colOff>
      <xdr:row>38</xdr:row>
      <xdr:rowOff>30252</xdr:rowOff>
    </xdr:to>
    <xdr:cxnSp macro="">
      <xdr:nvCxnSpPr>
        <xdr:cNvPr id="519" name="直線コネクタ 518"/>
        <xdr:cNvCxnSpPr/>
      </xdr:nvCxnSpPr>
      <xdr:spPr>
        <a:xfrm>
          <a:off x="16230600" y="654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58780</xdr:rowOff>
    </xdr:from>
    <xdr:ext cx="599010" cy="259045"/>
    <xdr:sp macro="" textlink="">
      <xdr:nvSpPr>
        <xdr:cNvPr id="520" name="消防費最大値テキスト"/>
        <xdr:cNvSpPr txBox="1"/>
      </xdr:nvSpPr>
      <xdr:spPr>
        <a:xfrm>
          <a:off x="16370300" y="520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102,673</a:t>
          </a:r>
          <a:endParaRPr kumimoji="1" lang="ja-JP" altLang="en-US" sz="1000" b="1">
            <a:latin typeface="ＭＳ Ｐゴシック"/>
          </a:endParaRPr>
        </a:p>
      </xdr:txBody>
    </xdr:sp>
    <xdr:clientData/>
  </xdr:oneCellAnchor>
  <xdr:twoCellAnchor>
    <xdr:from>
      <xdr:col>23</xdr:col>
      <xdr:colOff>428625</xdr:colOff>
      <xdr:row>31</xdr:row>
      <xdr:rowOff>112103</xdr:rowOff>
    </xdr:from>
    <xdr:to>
      <xdr:col>23</xdr:col>
      <xdr:colOff>606425</xdr:colOff>
      <xdr:row>31</xdr:row>
      <xdr:rowOff>112103</xdr:rowOff>
    </xdr:to>
    <xdr:cxnSp macro="">
      <xdr:nvCxnSpPr>
        <xdr:cNvPr id="521" name="直線コネクタ 520"/>
        <xdr:cNvCxnSpPr/>
      </xdr:nvCxnSpPr>
      <xdr:spPr>
        <a:xfrm>
          <a:off x="16230600" y="5427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29</xdr:row>
      <xdr:rowOff>167551</xdr:rowOff>
    </xdr:from>
    <xdr:to>
      <xdr:col>23</xdr:col>
      <xdr:colOff>517525</xdr:colOff>
      <xdr:row>31</xdr:row>
      <xdr:rowOff>112103</xdr:rowOff>
    </xdr:to>
    <xdr:cxnSp macro="">
      <xdr:nvCxnSpPr>
        <xdr:cNvPr id="522" name="直線コネクタ 521"/>
        <xdr:cNvCxnSpPr/>
      </xdr:nvCxnSpPr>
      <xdr:spPr>
        <a:xfrm>
          <a:off x="15481300" y="5139601"/>
          <a:ext cx="838200" cy="2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161663</xdr:rowOff>
    </xdr:from>
    <xdr:ext cx="534377" cy="259045"/>
    <xdr:sp macro="" textlink="">
      <xdr:nvSpPr>
        <xdr:cNvPr id="523" name="消防費平均値テキスト"/>
        <xdr:cNvSpPr txBox="1"/>
      </xdr:nvSpPr>
      <xdr:spPr>
        <a:xfrm>
          <a:off x="16370300" y="633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25,572</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11786</xdr:rowOff>
    </xdr:from>
    <xdr:to>
      <xdr:col>23</xdr:col>
      <xdr:colOff>568325</xdr:colOff>
      <xdr:row>37</xdr:row>
      <xdr:rowOff>113386</xdr:rowOff>
    </xdr:to>
    <xdr:sp macro="" textlink="">
      <xdr:nvSpPr>
        <xdr:cNvPr id="524" name="フローチャート : 判断 523"/>
        <xdr:cNvSpPr/>
      </xdr:nvSpPr>
      <xdr:spPr>
        <a:xfrm>
          <a:off x="162687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29</xdr:row>
      <xdr:rowOff>167551</xdr:rowOff>
    </xdr:from>
    <xdr:to>
      <xdr:col>22</xdr:col>
      <xdr:colOff>365125</xdr:colOff>
      <xdr:row>30</xdr:row>
      <xdr:rowOff>49111</xdr:rowOff>
    </xdr:to>
    <xdr:cxnSp macro="">
      <xdr:nvCxnSpPr>
        <xdr:cNvPr id="525" name="直線コネクタ 524"/>
        <xdr:cNvCxnSpPr/>
      </xdr:nvCxnSpPr>
      <xdr:spPr>
        <a:xfrm flipV="1">
          <a:off x="14592300" y="5139601"/>
          <a:ext cx="889000" cy="5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26721</xdr:rowOff>
    </xdr:from>
    <xdr:to>
      <xdr:col>22</xdr:col>
      <xdr:colOff>415925</xdr:colOff>
      <xdr:row>37</xdr:row>
      <xdr:rowOff>128321</xdr:rowOff>
    </xdr:to>
    <xdr:sp macro="" textlink="">
      <xdr:nvSpPr>
        <xdr:cNvPr id="526" name="フローチャート : 判断 525"/>
        <xdr:cNvSpPr/>
      </xdr:nvSpPr>
      <xdr:spPr>
        <a:xfrm>
          <a:off x="154305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119448</xdr:rowOff>
    </xdr:from>
    <xdr:ext cx="534377" cy="259045"/>
    <xdr:sp macro="" textlink="">
      <xdr:nvSpPr>
        <xdr:cNvPr id="527" name="テキスト ボックス 526"/>
        <xdr:cNvSpPr txBox="1"/>
      </xdr:nvSpPr>
      <xdr:spPr>
        <a:xfrm>
          <a:off x="15214111" y="646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49111</xdr:rowOff>
    </xdr:from>
    <xdr:to>
      <xdr:col>21</xdr:col>
      <xdr:colOff>161925</xdr:colOff>
      <xdr:row>34</xdr:row>
      <xdr:rowOff>117449</xdr:rowOff>
    </xdr:to>
    <xdr:cxnSp macro="">
      <xdr:nvCxnSpPr>
        <xdr:cNvPr id="528" name="直線コネクタ 527"/>
        <xdr:cNvCxnSpPr/>
      </xdr:nvCxnSpPr>
      <xdr:spPr>
        <a:xfrm flipV="1">
          <a:off x="13703300" y="5192611"/>
          <a:ext cx="889000" cy="75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2337</xdr:rowOff>
    </xdr:from>
    <xdr:to>
      <xdr:col>21</xdr:col>
      <xdr:colOff>212725</xdr:colOff>
      <xdr:row>37</xdr:row>
      <xdr:rowOff>103937</xdr:rowOff>
    </xdr:to>
    <xdr:sp macro="" textlink="">
      <xdr:nvSpPr>
        <xdr:cNvPr id="529" name="フローチャート : 判断 528"/>
        <xdr:cNvSpPr/>
      </xdr:nvSpPr>
      <xdr:spPr>
        <a:xfrm>
          <a:off x="14541500" y="634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95064</xdr:rowOff>
    </xdr:from>
    <xdr:ext cx="534377" cy="259045"/>
    <xdr:sp macro="" textlink="">
      <xdr:nvSpPr>
        <xdr:cNvPr id="530" name="テキスト ボックス 529"/>
        <xdr:cNvSpPr txBox="1"/>
      </xdr:nvSpPr>
      <xdr:spPr>
        <a:xfrm>
          <a:off x="14325111" y="643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26,316</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117449</xdr:rowOff>
    </xdr:from>
    <xdr:to>
      <xdr:col>19</xdr:col>
      <xdr:colOff>644525</xdr:colOff>
      <xdr:row>34</xdr:row>
      <xdr:rowOff>154013</xdr:rowOff>
    </xdr:to>
    <xdr:cxnSp macro="">
      <xdr:nvCxnSpPr>
        <xdr:cNvPr id="531" name="直線コネクタ 530"/>
        <xdr:cNvCxnSpPr/>
      </xdr:nvCxnSpPr>
      <xdr:spPr>
        <a:xfrm flipV="1">
          <a:off x="12814300" y="5946749"/>
          <a:ext cx="889000" cy="3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25578</xdr:rowOff>
    </xdr:from>
    <xdr:to>
      <xdr:col>20</xdr:col>
      <xdr:colOff>9525</xdr:colOff>
      <xdr:row>37</xdr:row>
      <xdr:rowOff>127178</xdr:rowOff>
    </xdr:to>
    <xdr:sp macro="" textlink="">
      <xdr:nvSpPr>
        <xdr:cNvPr id="532" name="フローチャート : 判断 531"/>
        <xdr:cNvSpPr/>
      </xdr:nvSpPr>
      <xdr:spPr>
        <a:xfrm>
          <a:off x="13652500" y="636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118305</xdr:rowOff>
    </xdr:from>
    <xdr:ext cx="534377" cy="259045"/>
    <xdr:sp macro="" textlink="">
      <xdr:nvSpPr>
        <xdr:cNvPr id="533" name="テキスト ボックス 532"/>
        <xdr:cNvSpPr txBox="1"/>
      </xdr:nvSpPr>
      <xdr:spPr>
        <a:xfrm>
          <a:off x="13436111" y="646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24,486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68885</xdr:rowOff>
    </xdr:from>
    <xdr:to>
      <xdr:col>18</xdr:col>
      <xdr:colOff>492125</xdr:colOff>
      <xdr:row>37</xdr:row>
      <xdr:rowOff>170485</xdr:rowOff>
    </xdr:to>
    <xdr:sp macro="" textlink="">
      <xdr:nvSpPr>
        <xdr:cNvPr id="534" name="フローチャート : 判断 533"/>
        <xdr:cNvSpPr/>
      </xdr:nvSpPr>
      <xdr:spPr>
        <a:xfrm>
          <a:off x="12763500" y="64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161612</xdr:rowOff>
    </xdr:from>
    <xdr:ext cx="534377" cy="259045"/>
    <xdr:sp macro="" textlink="">
      <xdr:nvSpPr>
        <xdr:cNvPr id="535" name="テキスト ボックス 534"/>
        <xdr:cNvSpPr txBox="1"/>
      </xdr:nvSpPr>
      <xdr:spPr>
        <a:xfrm>
          <a:off x="12547111" y="650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21,076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31</xdr:row>
      <xdr:rowOff>61303</xdr:rowOff>
    </xdr:from>
    <xdr:to>
      <xdr:col>23</xdr:col>
      <xdr:colOff>568325</xdr:colOff>
      <xdr:row>31</xdr:row>
      <xdr:rowOff>162903</xdr:rowOff>
    </xdr:to>
    <xdr:sp macro="" textlink="">
      <xdr:nvSpPr>
        <xdr:cNvPr id="541" name="円/楕円 540"/>
        <xdr:cNvSpPr/>
      </xdr:nvSpPr>
      <xdr:spPr>
        <a:xfrm>
          <a:off x="16268700" y="537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14330</xdr:rowOff>
    </xdr:from>
    <xdr:ext cx="599010" cy="259045"/>
    <xdr:sp macro="" textlink="">
      <xdr:nvSpPr>
        <xdr:cNvPr id="542" name="消防費該当値テキスト"/>
        <xdr:cNvSpPr txBox="1"/>
      </xdr:nvSpPr>
      <xdr:spPr>
        <a:xfrm>
          <a:off x="16370300" y="532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102,673</a:t>
          </a:r>
          <a:endParaRPr kumimoji="1" lang="ja-JP" altLang="en-US" sz="1000" b="1">
            <a:solidFill>
              <a:srgbClr val="FF0000"/>
            </a:solidFill>
            <a:latin typeface="ＭＳ Ｐゴシック"/>
          </a:endParaRPr>
        </a:p>
      </xdr:txBody>
    </xdr:sp>
    <xdr:clientData/>
  </xdr:oneCellAnchor>
  <xdr:twoCellAnchor>
    <xdr:from>
      <xdr:col>22</xdr:col>
      <xdr:colOff>314325</xdr:colOff>
      <xdr:row>29</xdr:row>
      <xdr:rowOff>116751</xdr:rowOff>
    </xdr:from>
    <xdr:to>
      <xdr:col>22</xdr:col>
      <xdr:colOff>415925</xdr:colOff>
      <xdr:row>30</xdr:row>
      <xdr:rowOff>46901</xdr:rowOff>
    </xdr:to>
    <xdr:sp macro="" textlink="">
      <xdr:nvSpPr>
        <xdr:cNvPr id="543" name="円/楕円 542"/>
        <xdr:cNvSpPr/>
      </xdr:nvSpPr>
      <xdr:spPr>
        <a:xfrm>
          <a:off x="15430500" y="508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28</xdr:row>
      <xdr:rowOff>63428</xdr:rowOff>
    </xdr:from>
    <xdr:ext cx="599010" cy="259045"/>
    <xdr:sp macro="" textlink="">
      <xdr:nvSpPr>
        <xdr:cNvPr id="544" name="テキスト ボックス 543"/>
        <xdr:cNvSpPr txBox="1"/>
      </xdr:nvSpPr>
      <xdr:spPr>
        <a:xfrm>
          <a:off x="15181794" y="486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125,307</a:t>
          </a:r>
          <a:endParaRPr kumimoji="1" lang="ja-JP" altLang="en-US" sz="1000" b="1">
            <a:solidFill>
              <a:srgbClr val="FF0000"/>
            </a:solidFill>
            <a:latin typeface="ＭＳ Ｐゴシック"/>
          </a:endParaRPr>
        </a:p>
      </xdr:txBody>
    </xdr:sp>
    <xdr:clientData/>
  </xdr:oneCellAnchor>
  <xdr:twoCellAnchor>
    <xdr:from>
      <xdr:col>21</xdr:col>
      <xdr:colOff>111125</xdr:colOff>
      <xdr:row>29</xdr:row>
      <xdr:rowOff>169761</xdr:rowOff>
    </xdr:from>
    <xdr:to>
      <xdr:col>21</xdr:col>
      <xdr:colOff>212725</xdr:colOff>
      <xdr:row>30</xdr:row>
      <xdr:rowOff>99911</xdr:rowOff>
    </xdr:to>
    <xdr:sp macro="" textlink="">
      <xdr:nvSpPr>
        <xdr:cNvPr id="545" name="円/楕円 544"/>
        <xdr:cNvSpPr/>
      </xdr:nvSpPr>
      <xdr:spPr>
        <a:xfrm>
          <a:off x="14541500" y="514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28</xdr:row>
      <xdr:rowOff>116438</xdr:rowOff>
    </xdr:from>
    <xdr:ext cx="599010" cy="259045"/>
    <xdr:sp macro="" textlink="">
      <xdr:nvSpPr>
        <xdr:cNvPr id="546" name="テキスト ボックス 545"/>
        <xdr:cNvSpPr txBox="1"/>
      </xdr:nvSpPr>
      <xdr:spPr>
        <a:xfrm>
          <a:off x="14292794" y="491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121,133</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66649</xdr:rowOff>
    </xdr:from>
    <xdr:to>
      <xdr:col>20</xdr:col>
      <xdr:colOff>9525</xdr:colOff>
      <xdr:row>34</xdr:row>
      <xdr:rowOff>168249</xdr:rowOff>
    </xdr:to>
    <xdr:sp macro="" textlink="">
      <xdr:nvSpPr>
        <xdr:cNvPr id="547" name="円/楕円 546"/>
        <xdr:cNvSpPr/>
      </xdr:nvSpPr>
      <xdr:spPr>
        <a:xfrm>
          <a:off x="13652500" y="589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13326</xdr:rowOff>
    </xdr:from>
    <xdr:ext cx="534377" cy="259045"/>
    <xdr:sp macro="" textlink="">
      <xdr:nvSpPr>
        <xdr:cNvPr id="548" name="テキスト ボックス 547"/>
        <xdr:cNvSpPr txBox="1"/>
      </xdr:nvSpPr>
      <xdr:spPr>
        <a:xfrm>
          <a:off x="13436111" y="567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61,752</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103213</xdr:rowOff>
    </xdr:from>
    <xdr:to>
      <xdr:col>18</xdr:col>
      <xdr:colOff>492125</xdr:colOff>
      <xdr:row>35</xdr:row>
      <xdr:rowOff>33363</xdr:rowOff>
    </xdr:to>
    <xdr:sp macro="" textlink="">
      <xdr:nvSpPr>
        <xdr:cNvPr id="549" name="円/楕円 548"/>
        <xdr:cNvSpPr/>
      </xdr:nvSpPr>
      <xdr:spPr>
        <a:xfrm>
          <a:off x="12763500" y="593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49890</xdr:rowOff>
    </xdr:from>
    <xdr:ext cx="534377" cy="259045"/>
    <xdr:sp macro="" textlink="">
      <xdr:nvSpPr>
        <xdr:cNvPr id="550" name="テキスト ボックス 549"/>
        <xdr:cNvSpPr txBox="1"/>
      </xdr:nvSpPr>
      <xdr:spPr>
        <a:xfrm>
          <a:off x="12547111" y="570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58,873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146448</xdr:rowOff>
    </xdr:from>
    <xdr:to>
      <xdr:col>23</xdr:col>
      <xdr:colOff>516889</xdr:colOff>
      <xdr:row>58</xdr:row>
      <xdr:rowOff>13920</xdr:rowOff>
    </xdr:to>
    <xdr:cxnSp macro="">
      <xdr:nvCxnSpPr>
        <xdr:cNvPr id="572" name="直線コネクタ 571"/>
        <xdr:cNvCxnSpPr/>
      </xdr:nvCxnSpPr>
      <xdr:spPr>
        <a:xfrm flipV="1">
          <a:off x="16317595" y="8718948"/>
          <a:ext cx="1269" cy="123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17747</xdr:rowOff>
    </xdr:from>
    <xdr:ext cx="534377" cy="259045"/>
    <xdr:sp macro="" textlink="">
      <xdr:nvSpPr>
        <xdr:cNvPr id="573" name="教育費最小値テキスト"/>
        <xdr:cNvSpPr txBox="1"/>
      </xdr:nvSpPr>
      <xdr:spPr>
        <a:xfrm>
          <a:off x="16370300" y="99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27,511</a:t>
          </a:r>
          <a:endParaRPr kumimoji="1" lang="ja-JP" altLang="en-US" sz="1000" b="1">
            <a:latin typeface="ＭＳ Ｐゴシック"/>
          </a:endParaRPr>
        </a:p>
      </xdr:txBody>
    </xdr:sp>
    <xdr:clientData/>
  </xdr:oneCellAnchor>
  <xdr:twoCellAnchor>
    <xdr:from>
      <xdr:col>23</xdr:col>
      <xdr:colOff>428625</xdr:colOff>
      <xdr:row>58</xdr:row>
      <xdr:rowOff>13920</xdr:rowOff>
    </xdr:from>
    <xdr:to>
      <xdr:col>23</xdr:col>
      <xdr:colOff>606425</xdr:colOff>
      <xdr:row>58</xdr:row>
      <xdr:rowOff>13920</xdr:rowOff>
    </xdr:to>
    <xdr:cxnSp macro="">
      <xdr:nvCxnSpPr>
        <xdr:cNvPr id="574" name="直線コネクタ 573"/>
        <xdr:cNvCxnSpPr/>
      </xdr:nvCxnSpPr>
      <xdr:spPr>
        <a:xfrm>
          <a:off x="16230600" y="995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93125</xdr:rowOff>
    </xdr:from>
    <xdr:ext cx="599010" cy="259045"/>
    <xdr:sp macro="" textlink="">
      <xdr:nvSpPr>
        <xdr:cNvPr id="575" name="教育費最大値テキスト"/>
        <xdr:cNvSpPr txBox="1"/>
      </xdr:nvSpPr>
      <xdr:spPr>
        <a:xfrm>
          <a:off x="16370300" y="849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298,524</a:t>
          </a:r>
          <a:endParaRPr kumimoji="1" lang="ja-JP" altLang="en-US" sz="1000" b="1">
            <a:latin typeface="ＭＳ Ｐゴシック"/>
          </a:endParaRPr>
        </a:p>
      </xdr:txBody>
    </xdr:sp>
    <xdr:clientData/>
  </xdr:oneCellAnchor>
  <xdr:twoCellAnchor>
    <xdr:from>
      <xdr:col>23</xdr:col>
      <xdr:colOff>428625</xdr:colOff>
      <xdr:row>50</xdr:row>
      <xdr:rowOff>146448</xdr:rowOff>
    </xdr:from>
    <xdr:to>
      <xdr:col>23</xdr:col>
      <xdr:colOff>606425</xdr:colOff>
      <xdr:row>50</xdr:row>
      <xdr:rowOff>146448</xdr:rowOff>
    </xdr:to>
    <xdr:cxnSp macro="">
      <xdr:nvCxnSpPr>
        <xdr:cNvPr id="576" name="直線コネクタ 575"/>
        <xdr:cNvCxnSpPr/>
      </xdr:nvCxnSpPr>
      <xdr:spPr>
        <a:xfrm>
          <a:off x="16230600" y="871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50</xdr:row>
      <xdr:rowOff>146448</xdr:rowOff>
    </xdr:from>
    <xdr:to>
      <xdr:col>23</xdr:col>
      <xdr:colOff>517525</xdr:colOff>
      <xdr:row>53</xdr:row>
      <xdr:rowOff>76533</xdr:rowOff>
    </xdr:to>
    <xdr:cxnSp macro="">
      <xdr:nvCxnSpPr>
        <xdr:cNvPr id="577" name="直線コネクタ 576"/>
        <xdr:cNvCxnSpPr/>
      </xdr:nvCxnSpPr>
      <xdr:spPr>
        <a:xfrm flipV="1">
          <a:off x="15481300" y="8718948"/>
          <a:ext cx="838200" cy="44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129684</xdr:rowOff>
    </xdr:from>
    <xdr:ext cx="534377" cy="259045"/>
    <xdr:sp macro="" textlink="">
      <xdr:nvSpPr>
        <xdr:cNvPr id="578" name="教育費平均値テキスト"/>
        <xdr:cNvSpPr txBox="1"/>
      </xdr:nvSpPr>
      <xdr:spPr>
        <a:xfrm>
          <a:off x="16370300" y="9730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61,361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151257</xdr:rowOff>
    </xdr:from>
    <xdr:to>
      <xdr:col>23</xdr:col>
      <xdr:colOff>568325</xdr:colOff>
      <xdr:row>57</xdr:row>
      <xdr:rowOff>81407</xdr:rowOff>
    </xdr:to>
    <xdr:sp macro="" textlink="">
      <xdr:nvSpPr>
        <xdr:cNvPr id="579" name="フローチャート : 判断 578"/>
        <xdr:cNvSpPr/>
      </xdr:nvSpPr>
      <xdr:spPr>
        <a:xfrm>
          <a:off x="16268700" y="97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36510</xdr:rowOff>
    </xdr:from>
    <xdr:to>
      <xdr:col>22</xdr:col>
      <xdr:colOff>365125</xdr:colOff>
      <xdr:row>53</xdr:row>
      <xdr:rowOff>76533</xdr:rowOff>
    </xdr:to>
    <xdr:cxnSp macro="">
      <xdr:nvCxnSpPr>
        <xdr:cNvPr id="580" name="直線コネクタ 579"/>
        <xdr:cNvCxnSpPr/>
      </xdr:nvCxnSpPr>
      <xdr:spPr>
        <a:xfrm>
          <a:off x="14592300" y="9123360"/>
          <a:ext cx="889000" cy="4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136394</xdr:rowOff>
    </xdr:from>
    <xdr:to>
      <xdr:col>22</xdr:col>
      <xdr:colOff>415925</xdr:colOff>
      <xdr:row>57</xdr:row>
      <xdr:rowOff>66544</xdr:rowOff>
    </xdr:to>
    <xdr:sp macro="" textlink="">
      <xdr:nvSpPr>
        <xdr:cNvPr id="581" name="フローチャート : 判断 580"/>
        <xdr:cNvSpPr/>
      </xdr:nvSpPr>
      <xdr:spPr>
        <a:xfrm>
          <a:off x="15430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57671</xdr:rowOff>
    </xdr:from>
    <xdr:ext cx="534377" cy="259045"/>
    <xdr:sp macro="" textlink="">
      <xdr:nvSpPr>
        <xdr:cNvPr id="582" name="テキスト ボックス 581"/>
        <xdr:cNvSpPr txBox="1"/>
      </xdr:nvSpPr>
      <xdr:spPr>
        <a:xfrm>
          <a:off x="15214111" y="983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36510</xdr:rowOff>
    </xdr:from>
    <xdr:to>
      <xdr:col>21</xdr:col>
      <xdr:colOff>161925</xdr:colOff>
      <xdr:row>55</xdr:row>
      <xdr:rowOff>67073</xdr:rowOff>
    </xdr:to>
    <xdr:cxnSp macro="">
      <xdr:nvCxnSpPr>
        <xdr:cNvPr id="583" name="直線コネクタ 582"/>
        <xdr:cNvCxnSpPr/>
      </xdr:nvCxnSpPr>
      <xdr:spPr>
        <a:xfrm flipV="1">
          <a:off x="13703300" y="9123360"/>
          <a:ext cx="889000" cy="37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74937</xdr:rowOff>
    </xdr:from>
    <xdr:to>
      <xdr:col>21</xdr:col>
      <xdr:colOff>212725</xdr:colOff>
      <xdr:row>57</xdr:row>
      <xdr:rowOff>5087</xdr:rowOff>
    </xdr:to>
    <xdr:sp macro="" textlink="">
      <xdr:nvSpPr>
        <xdr:cNvPr id="584" name="フローチャート : 判断 583"/>
        <xdr:cNvSpPr/>
      </xdr:nvSpPr>
      <xdr:spPr>
        <a:xfrm>
          <a:off x="14541500" y="96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167664</xdr:rowOff>
    </xdr:from>
    <xdr:ext cx="534377" cy="259045"/>
    <xdr:sp macro="" textlink="">
      <xdr:nvSpPr>
        <xdr:cNvPr id="585" name="テキスト ボックス 584"/>
        <xdr:cNvSpPr txBox="1"/>
      </xdr:nvSpPr>
      <xdr:spPr>
        <a:xfrm>
          <a:off x="14325111" y="97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78,054</a:t>
          </a:r>
          <a:endParaRPr kumimoji="1" lang="ja-JP" altLang="en-US" sz="1000" b="1">
            <a:solidFill>
              <a:srgbClr val="000080"/>
            </a:solidFill>
            <a:latin typeface="ＭＳ Ｐゴシック"/>
          </a:endParaRPr>
        </a:p>
      </xdr:txBody>
    </xdr:sp>
    <xdr:clientData/>
  </xdr:oneCellAnchor>
  <xdr:twoCellAnchor>
    <xdr:from>
      <xdr:col>18</xdr:col>
      <xdr:colOff>441325</xdr:colOff>
      <xdr:row>50</xdr:row>
      <xdr:rowOff>155011</xdr:rowOff>
    </xdr:from>
    <xdr:to>
      <xdr:col>19</xdr:col>
      <xdr:colOff>644525</xdr:colOff>
      <xdr:row>55</xdr:row>
      <xdr:rowOff>67073</xdr:rowOff>
    </xdr:to>
    <xdr:cxnSp macro="">
      <xdr:nvCxnSpPr>
        <xdr:cNvPr id="586" name="直線コネクタ 585"/>
        <xdr:cNvCxnSpPr/>
      </xdr:nvCxnSpPr>
      <xdr:spPr>
        <a:xfrm>
          <a:off x="12814300" y="8727511"/>
          <a:ext cx="889000" cy="76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133532</xdr:rowOff>
    </xdr:from>
    <xdr:to>
      <xdr:col>20</xdr:col>
      <xdr:colOff>9525</xdr:colOff>
      <xdr:row>57</xdr:row>
      <xdr:rowOff>63682</xdr:rowOff>
    </xdr:to>
    <xdr:sp macro="" textlink="">
      <xdr:nvSpPr>
        <xdr:cNvPr id="587" name="フローチャート : 判断 586"/>
        <xdr:cNvSpPr/>
      </xdr:nvSpPr>
      <xdr:spPr>
        <a:xfrm>
          <a:off x="13652500" y="973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54809</xdr:rowOff>
    </xdr:from>
    <xdr:ext cx="534377" cy="259045"/>
    <xdr:sp macro="" textlink="">
      <xdr:nvSpPr>
        <xdr:cNvPr id="588" name="テキスト ボックス 587"/>
        <xdr:cNvSpPr txBox="1"/>
      </xdr:nvSpPr>
      <xdr:spPr>
        <a:xfrm>
          <a:off x="13436111" y="982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65,238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110279</xdr:rowOff>
    </xdr:from>
    <xdr:to>
      <xdr:col>18</xdr:col>
      <xdr:colOff>492125</xdr:colOff>
      <xdr:row>57</xdr:row>
      <xdr:rowOff>40429</xdr:rowOff>
    </xdr:to>
    <xdr:sp macro="" textlink="">
      <xdr:nvSpPr>
        <xdr:cNvPr id="589" name="フローチャート : 判断 588"/>
        <xdr:cNvSpPr/>
      </xdr:nvSpPr>
      <xdr:spPr>
        <a:xfrm>
          <a:off x="12763500" y="971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31556</xdr:rowOff>
    </xdr:from>
    <xdr:ext cx="534377" cy="259045"/>
    <xdr:sp macro="" textlink="">
      <xdr:nvSpPr>
        <xdr:cNvPr id="590" name="テキスト ボックス 589"/>
        <xdr:cNvSpPr txBox="1"/>
      </xdr:nvSpPr>
      <xdr:spPr>
        <a:xfrm>
          <a:off x="12547111" y="980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50</xdr:row>
      <xdr:rowOff>95648</xdr:rowOff>
    </xdr:from>
    <xdr:to>
      <xdr:col>23</xdr:col>
      <xdr:colOff>568325</xdr:colOff>
      <xdr:row>51</xdr:row>
      <xdr:rowOff>25798</xdr:rowOff>
    </xdr:to>
    <xdr:sp macro="" textlink="">
      <xdr:nvSpPr>
        <xdr:cNvPr id="596" name="円/楕円 595"/>
        <xdr:cNvSpPr/>
      </xdr:nvSpPr>
      <xdr:spPr>
        <a:xfrm>
          <a:off x="16268700" y="866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50</xdr:row>
      <xdr:rowOff>48675</xdr:rowOff>
    </xdr:from>
    <xdr:ext cx="599010" cy="259045"/>
    <xdr:sp macro="" textlink="">
      <xdr:nvSpPr>
        <xdr:cNvPr id="597" name="教育費該当値テキスト"/>
        <xdr:cNvSpPr txBox="1"/>
      </xdr:nvSpPr>
      <xdr:spPr>
        <a:xfrm>
          <a:off x="16370300" y="8621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298,524</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25733</xdr:rowOff>
    </xdr:from>
    <xdr:to>
      <xdr:col>22</xdr:col>
      <xdr:colOff>415925</xdr:colOff>
      <xdr:row>53</xdr:row>
      <xdr:rowOff>127333</xdr:rowOff>
    </xdr:to>
    <xdr:sp macro="" textlink="">
      <xdr:nvSpPr>
        <xdr:cNvPr id="598" name="円/楕円 597"/>
        <xdr:cNvSpPr/>
      </xdr:nvSpPr>
      <xdr:spPr>
        <a:xfrm>
          <a:off x="15430500" y="911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51</xdr:row>
      <xdr:rowOff>143860</xdr:rowOff>
    </xdr:from>
    <xdr:ext cx="599010" cy="259045"/>
    <xdr:sp macro="" textlink="">
      <xdr:nvSpPr>
        <xdr:cNvPr id="599" name="テキスト ボックス 598"/>
        <xdr:cNvSpPr txBox="1"/>
      </xdr:nvSpPr>
      <xdr:spPr>
        <a:xfrm>
          <a:off x="15181794" y="888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201,316</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157160</xdr:rowOff>
    </xdr:from>
    <xdr:to>
      <xdr:col>21</xdr:col>
      <xdr:colOff>212725</xdr:colOff>
      <xdr:row>53</xdr:row>
      <xdr:rowOff>87310</xdr:rowOff>
    </xdr:to>
    <xdr:sp macro="" textlink="">
      <xdr:nvSpPr>
        <xdr:cNvPr id="600" name="円/楕円 599"/>
        <xdr:cNvSpPr/>
      </xdr:nvSpPr>
      <xdr:spPr>
        <a:xfrm>
          <a:off x="14541500" y="907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51</xdr:row>
      <xdr:rowOff>103837</xdr:rowOff>
    </xdr:from>
    <xdr:ext cx="599010" cy="259045"/>
    <xdr:sp macro="" textlink="">
      <xdr:nvSpPr>
        <xdr:cNvPr id="601" name="テキスト ボックス 600"/>
        <xdr:cNvSpPr txBox="1"/>
      </xdr:nvSpPr>
      <xdr:spPr>
        <a:xfrm>
          <a:off x="14292794" y="8847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210,070</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16273</xdr:rowOff>
    </xdr:from>
    <xdr:to>
      <xdr:col>20</xdr:col>
      <xdr:colOff>9525</xdr:colOff>
      <xdr:row>55</xdr:row>
      <xdr:rowOff>117873</xdr:rowOff>
    </xdr:to>
    <xdr:sp macro="" textlink="">
      <xdr:nvSpPr>
        <xdr:cNvPr id="602" name="円/楕円 601"/>
        <xdr:cNvSpPr/>
      </xdr:nvSpPr>
      <xdr:spPr>
        <a:xfrm>
          <a:off x="13652500" y="944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53</xdr:row>
      <xdr:rowOff>134400</xdr:rowOff>
    </xdr:from>
    <xdr:ext cx="599010" cy="259045"/>
    <xdr:sp macro="" textlink="">
      <xdr:nvSpPr>
        <xdr:cNvPr id="603" name="テキスト ボックス 602"/>
        <xdr:cNvSpPr txBox="1"/>
      </xdr:nvSpPr>
      <xdr:spPr>
        <a:xfrm>
          <a:off x="13403794" y="922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128,385</a:t>
          </a:r>
          <a:endParaRPr kumimoji="1" lang="ja-JP" altLang="en-US" sz="1000" b="1">
            <a:solidFill>
              <a:srgbClr val="FF0000"/>
            </a:solidFill>
            <a:latin typeface="ＭＳ Ｐゴシック"/>
          </a:endParaRPr>
        </a:p>
      </xdr:txBody>
    </xdr:sp>
    <xdr:clientData/>
  </xdr:oneCellAnchor>
  <xdr:twoCellAnchor>
    <xdr:from>
      <xdr:col>18</xdr:col>
      <xdr:colOff>390525</xdr:colOff>
      <xdr:row>50</xdr:row>
      <xdr:rowOff>104211</xdr:rowOff>
    </xdr:from>
    <xdr:to>
      <xdr:col>18</xdr:col>
      <xdr:colOff>492125</xdr:colOff>
      <xdr:row>51</xdr:row>
      <xdr:rowOff>34361</xdr:rowOff>
    </xdr:to>
    <xdr:sp macro="" textlink="">
      <xdr:nvSpPr>
        <xdr:cNvPr id="604" name="円/楕円 603"/>
        <xdr:cNvSpPr/>
      </xdr:nvSpPr>
      <xdr:spPr>
        <a:xfrm>
          <a:off x="12763500" y="867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49</xdr:row>
      <xdr:rowOff>50888</xdr:rowOff>
    </xdr:from>
    <xdr:ext cx="599010" cy="259045"/>
    <xdr:sp macro="" textlink="">
      <xdr:nvSpPr>
        <xdr:cNvPr id="605" name="テキスト ボックス 604"/>
        <xdr:cNvSpPr txBox="1"/>
      </xdr:nvSpPr>
      <xdr:spPr>
        <a:xfrm>
          <a:off x="12514794" y="8451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296,651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9" name="テキスト ボックス 61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21065</xdr:rowOff>
    </xdr:from>
    <xdr:to>
      <xdr:col>23</xdr:col>
      <xdr:colOff>516889</xdr:colOff>
      <xdr:row>78</xdr:row>
      <xdr:rowOff>139700</xdr:rowOff>
    </xdr:to>
    <xdr:cxnSp macro="">
      <xdr:nvCxnSpPr>
        <xdr:cNvPr id="627" name="直線コネクタ 626"/>
        <xdr:cNvCxnSpPr/>
      </xdr:nvCxnSpPr>
      <xdr:spPr>
        <a:xfrm flipV="1">
          <a:off x="16317595" y="12365465"/>
          <a:ext cx="1269" cy="114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9799</xdr:rowOff>
    </xdr:from>
    <xdr:ext cx="249299" cy="259045"/>
    <xdr:sp macro="" textlink="">
      <xdr:nvSpPr>
        <xdr:cNvPr id="628" name="災害復旧費最小値テキスト"/>
        <xdr:cNvSpPr txBox="1"/>
      </xdr:nvSpPr>
      <xdr:spPr>
        <a:xfrm>
          <a:off x="16370300" y="13554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139192</xdr:rowOff>
    </xdr:from>
    <xdr:ext cx="599010" cy="259045"/>
    <xdr:sp macro="" textlink="">
      <xdr:nvSpPr>
        <xdr:cNvPr id="630" name="災害復旧費最大値テキスト"/>
        <xdr:cNvSpPr txBox="1"/>
      </xdr:nvSpPr>
      <xdr:spPr>
        <a:xfrm>
          <a:off x="16370300" y="1214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72</xdr:row>
      <xdr:rowOff>21065</xdr:rowOff>
    </xdr:from>
    <xdr:to>
      <xdr:col>23</xdr:col>
      <xdr:colOff>606425</xdr:colOff>
      <xdr:row>72</xdr:row>
      <xdr:rowOff>21065</xdr:rowOff>
    </xdr:to>
    <xdr:cxnSp macro="">
      <xdr:nvCxnSpPr>
        <xdr:cNvPr id="631" name="直線コネクタ 630"/>
        <xdr:cNvCxnSpPr/>
      </xdr:nvCxnSpPr>
      <xdr:spPr>
        <a:xfrm>
          <a:off x="16230600" y="1236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124901</xdr:rowOff>
    </xdr:from>
    <xdr:to>
      <xdr:col>23</xdr:col>
      <xdr:colOff>517525</xdr:colOff>
      <xdr:row>78</xdr:row>
      <xdr:rowOff>139700</xdr:rowOff>
    </xdr:to>
    <xdr:cxnSp macro="">
      <xdr:nvCxnSpPr>
        <xdr:cNvPr id="632" name="直線コネクタ 631"/>
        <xdr:cNvCxnSpPr/>
      </xdr:nvCxnSpPr>
      <xdr:spPr>
        <a:xfrm flipV="1">
          <a:off x="15481300" y="13498001"/>
          <a:ext cx="838200" cy="1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54249</xdr:rowOff>
    </xdr:from>
    <xdr:ext cx="469744" cy="259045"/>
    <xdr:sp macro="" textlink="">
      <xdr:nvSpPr>
        <xdr:cNvPr id="633" name="災害復旧費平均値テキスト"/>
        <xdr:cNvSpPr txBox="1"/>
      </xdr:nvSpPr>
      <xdr:spPr>
        <a:xfrm>
          <a:off x="16370300" y="13427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75822</xdr:rowOff>
    </xdr:from>
    <xdr:to>
      <xdr:col>23</xdr:col>
      <xdr:colOff>568325</xdr:colOff>
      <xdr:row>79</xdr:row>
      <xdr:rowOff>5972</xdr:rowOff>
    </xdr:to>
    <xdr:sp macro="" textlink="">
      <xdr:nvSpPr>
        <xdr:cNvPr id="634" name="フローチャート : 判断 633"/>
        <xdr:cNvSpPr/>
      </xdr:nvSpPr>
      <xdr:spPr>
        <a:xfrm>
          <a:off x="16268700" y="1344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138519</xdr:rowOff>
    </xdr:from>
    <xdr:to>
      <xdr:col>22</xdr:col>
      <xdr:colOff>365125</xdr:colOff>
      <xdr:row>78</xdr:row>
      <xdr:rowOff>139700</xdr:rowOff>
    </xdr:to>
    <xdr:cxnSp macro="">
      <xdr:nvCxnSpPr>
        <xdr:cNvPr id="635" name="直線コネクタ 634"/>
        <xdr:cNvCxnSpPr/>
      </xdr:nvCxnSpPr>
      <xdr:spPr>
        <a:xfrm>
          <a:off x="14592300" y="13511619"/>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71717</xdr:rowOff>
    </xdr:from>
    <xdr:to>
      <xdr:col>22</xdr:col>
      <xdr:colOff>415925</xdr:colOff>
      <xdr:row>79</xdr:row>
      <xdr:rowOff>1867</xdr:rowOff>
    </xdr:to>
    <xdr:sp macro="" textlink="">
      <xdr:nvSpPr>
        <xdr:cNvPr id="636" name="フローチャート : 判断 635"/>
        <xdr:cNvSpPr/>
      </xdr:nvSpPr>
      <xdr:spPr>
        <a:xfrm>
          <a:off x="15430500" y="1344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18394</xdr:rowOff>
    </xdr:from>
    <xdr:ext cx="469744" cy="259045"/>
    <xdr:sp macro="" textlink="">
      <xdr:nvSpPr>
        <xdr:cNvPr id="637" name="テキスト ボックス 636"/>
        <xdr:cNvSpPr txBox="1"/>
      </xdr:nvSpPr>
      <xdr:spPr>
        <a:xfrm>
          <a:off x="15246427" y="1322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138519</xdr:rowOff>
    </xdr:from>
    <xdr:to>
      <xdr:col>21</xdr:col>
      <xdr:colOff>161925</xdr:colOff>
      <xdr:row>78</xdr:row>
      <xdr:rowOff>139512</xdr:rowOff>
    </xdr:to>
    <xdr:cxnSp macro="">
      <xdr:nvCxnSpPr>
        <xdr:cNvPr id="638" name="直線コネクタ 637"/>
        <xdr:cNvCxnSpPr/>
      </xdr:nvCxnSpPr>
      <xdr:spPr>
        <a:xfrm flipV="1">
          <a:off x="13703300" y="13511619"/>
          <a:ext cx="889000" cy="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52527</xdr:rowOff>
    </xdr:from>
    <xdr:to>
      <xdr:col>21</xdr:col>
      <xdr:colOff>212725</xdr:colOff>
      <xdr:row>78</xdr:row>
      <xdr:rowOff>154127</xdr:rowOff>
    </xdr:to>
    <xdr:sp macro="" textlink="">
      <xdr:nvSpPr>
        <xdr:cNvPr id="639" name="フローチャート : 判断 638"/>
        <xdr:cNvSpPr/>
      </xdr:nvSpPr>
      <xdr:spPr>
        <a:xfrm>
          <a:off x="14541500" y="1342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170654</xdr:rowOff>
    </xdr:from>
    <xdr:ext cx="534377" cy="259045"/>
    <xdr:sp macro="" textlink="">
      <xdr:nvSpPr>
        <xdr:cNvPr id="640" name="テキスト ボックス 639"/>
        <xdr:cNvSpPr txBox="1"/>
      </xdr:nvSpPr>
      <xdr:spPr>
        <a:xfrm>
          <a:off x="14325111" y="1320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139512</xdr:rowOff>
    </xdr:from>
    <xdr:to>
      <xdr:col>19</xdr:col>
      <xdr:colOff>644525</xdr:colOff>
      <xdr:row>78</xdr:row>
      <xdr:rowOff>139700</xdr:rowOff>
    </xdr:to>
    <xdr:cxnSp macro="">
      <xdr:nvCxnSpPr>
        <xdr:cNvPr id="641" name="直線コネクタ 640"/>
        <xdr:cNvCxnSpPr/>
      </xdr:nvCxnSpPr>
      <xdr:spPr>
        <a:xfrm flipV="1">
          <a:off x="12814300" y="13512612"/>
          <a:ext cx="889000" cy="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49071</xdr:rowOff>
    </xdr:from>
    <xdr:to>
      <xdr:col>20</xdr:col>
      <xdr:colOff>9525</xdr:colOff>
      <xdr:row>78</xdr:row>
      <xdr:rowOff>150671</xdr:rowOff>
    </xdr:to>
    <xdr:sp macro="" textlink="">
      <xdr:nvSpPr>
        <xdr:cNvPr id="642" name="フローチャート : 判断 641"/>
        <xdr:cNvSpPr/>
      </xdr:nvSpPr>
      <xdr:spPr>
        <a:xfrm>
          <a:off x="13652500" y="134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167198</xdr:rowOff>
    </xdr:from>
    <xdr:ext cx="534377" cy="259045"/>
    <xdr:sp macro="" textlink="">
      <xdr:nvSpPr>
        <xdr:cNvPr id="643" name="テキスト ボックス 642"/>
        <xdr:cNvSpPr txBox="1"/>
      </xdr:nvSpPr>
      <xdr:spPr>
        <a:xfrm>
          <a:off x="13436111" y="1319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57303</xdr:rowOff>
    </xdr:from>
    <xdr:to>
      <xdr:col>18</xdr:col>
      <xdr:colOff>492125</xdr:colOff>
      <xdr:row>78</xdr:row>
      <xdr:rowOff>158903</xdr:rowOff>
    </xdr:to>
    <xdr:sp macro="" textlink="">
      <xdr:nvSpPr>
        <xdr:cNvPr id="644" name="フローチャート : 判断 643"/>
        <xdr:cNvSpPr/>
      </xdr:nvSpPr>
      <xdr:spPr>
        <a:xfrm>
          <a:off x="12763500" y="1343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3980</xdr:rowOff>
    </xdr:from>
    <xdr:ext cx="534377" cy="259045"/>
    <xdr:sp macro="" textlink="">
      <xdr:nvSpPr>
        <xdr:cNvPr id="645" name="テキスト ボックス 644"/>
        <xdr:cNvSpPr txBox="1"/>
      </xdr:nvSpPr>
      <xdr:spPr>
        <a:xfrm>
          <a:off x="12547111" y="132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13,822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74101</xdr:rowOff>
    </xdr:from>
    <xdr:to>
      <xdr:col>23</xdr:col>
      <xdr:colOff>568325</xdr:colOff>
      <xdr:row>79</xdr:row>
      <xdr:rowOff>4251</xdr:rowOff>
    </xdr:to>
    <xdr:sp macro="" textlink="">
      <xdr:nvSpPr>
        <xdr:cNvPr id="651" name="円/楕円 650"/>
        <xdr:cNvSpPr/>
      </xdr:nvSpPr>
      <xdr:spPr>
        <a:xfrm>
          <a:off x="16268700" y="1344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33478</xdr:rowOff>
    </xdr:from>
    <xdr:ext cx="469744" cy="259045"/>
    <xdr:sp macro="" textlink="">
      <xdr:nvSpPr>
        <xdr:cNvPr id="652" name="災害復旧費該当値テキスト"/>
        <xdr:cNvSpPr txBox="1"/>
      </xdr:nvSpPr>
      <xdr:spPr>
        <a:xfrm>
          <a:off x="16370300" y="1323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3" name="円/楕円 652"/>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4" name="テキスト ボックス 653"/>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87719</xdr:rowOff>
    </xdr:from>
    <xdr:to>
      <xdr:col>21</xdr:col>
      <xdr:colOff>212725</xdr:colOff>
      <xdr:row>79</xdr:row>
      <xdr:rowOff>17869</xdr:rowOff>
    </xdr:to>
    <xdr:sp macro="" textlink="">
      <xdr:nvSpPr>
        <xdr:cNvPr id="655" name="円/楕円 654"/>
        <xdr:cNvSpPr/>
      </xdr:nvSpPr>
      <xdr:spPr>
        <a:xfrm>
          <a:off x="14541500" y="1346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8996</xdr:rowOff>
    </xdr:from>
    <xdr:ext cx="378565" cy="259045"/>
    <xdr:sp macro="" textlink="">
      <xdr:nvSpPr>
        <xdr:cNvPr id="656" name="テキスト ボックス 655"/>
        <xdr:cNvSpPr txBox="1"/>
      </xdr:nvSpPr>
      <xdr:spPr>
        <a:xfrm>
          <a:off x="14403017" y="13553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88712</xdr:rowOff>
    </xdr:from>
    <xdr:to>
      <xdr:col>20</xdr:col>
      <xdr:colOff>9525</xdr:colOff>
      <xdr:row>79</xdr:row>
      <xdr:rowOff>18862</xdr:rowOff>
    </xdr:to>
    <xdr:sp macro="" textlink="">
      <xdr:nvSpPr>
        <xdr:cNvPr id="657" name="円/楕円 656"/>
        <xdr:cNvSpPr/>
      </xdr:nvSpPr>
      <xdr:spPr>
        <a:xfrm>
          <a:off x="13652500" y="1346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9989</xdr:rowOff>
    </xdr:from>
    <xdr:ext cx="313932" cy="259045"/>
    <xdr:sp macro="" textlink="">
      <xdr:nvSpPr>
        <xdr:cNvPr id="658" name="テキスト ボックス 657"/>
        <xdr:cNvSpPr txBox="1"/>
      </xdr:nvSpPr>
      <xdr:spPr>
        <a:xfrm>
          <a:off x="13546333" y="135545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9" name="円/楕円 658"/>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60" name="テキスト ボックス 659"/>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131699</xdr:rowOff>
    </xdr:from>
    <xdr:to>
      <xdr:col>23</xdr:col>
      <xdr:colOff>516889</xdr:colOff>
      <xdr:row>98</xdr:row>
      <xdr:rowOff>71836</xdr:rowOff>
    </xdr:to>
    <xdr:cxnSp macro="">
      <xdr:nvCxnSpPr>
        <xdr:cNvPr id="684" name="直線コネクタ 683"/>
        <xdr:cNvCxnSpPr/>
      </xdr:nvCxnSpPr>
      <xdr:spPr>
        <a:xfrm flipV="1">
          <a:off x="16317595" y="15390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75663</xdr:rowOff>
    </xdr:from>
    <xdr:ext cx="534377" cy="259045"/>
    <xdr:sp macro="" textlink="">
      <xdr:nvSpPr>
        <xdr:cNvPr id="685" name="公債費最小値テキスト"/>
        <xdr:cNvSpPr txBox="1"/>
      </xdr:nvSpPr>
      <xdr:spPr>
        <a:xfrm>
          <a:off x="16370300" y="168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98</xdr:row>
      <xdr:rowOff>71836</xdr:rowOff>
    </xdr:from>
    <xdr:to>
      <xdr:col>23</xdr:col>
      <xdr:colOff>606425</xdr:colOff>
      <xdr:row>98</xdr:row>
      <xdr:rowOff>71836</xdr:rowOff>
    </xdr:to>
    <xdr:cxnSp macro="">
      <xdr:nvCxnSpPr>
        <xdr:cNvPr id="686" name="直線コネクタ 685"/>
        <xdr:cNvCxnSpPr/>
      </xdr:nvCxnSpPr>
      <xdr:spPr>
        <a:xfrm>
          <a:off x="16230600" y="1687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78376</xdr:rowOff>
    </xdr:from>
    <xdr:ext cx="599010" cy="259045"/>
    <xdr:sp macro="" textlink="">
      <xdr:nvSpPr>
        <xdr:cNvPr id="687" name="公債費最大値テキスト"/>
        <xdr:cNvSpPr txBox="1"/>
      </xdr:nvSpPr>
      <xdr:spPr>
        <a:xfrm>
          <a:off x="16370300" y="1516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89</xdr:row>
      <xdr:rowOff>131699</xdr:rowOff>
    </xdr:from>
    <xdr:to>
      <xdr:col>23</xdr:col>
      <xdr:colOff>606425</xdr:colOff>
      <xdr:row>89</xdr:row>
      <xdr:rowOff>131699</xdr:rowOff>
    </xdr:to>
    <xdr:cxnSp macro="">
      <xdr:nvCxnSpPr>
        <xdr:cNvPr id="688" name="直線コネクタ 687"/>
        <xdr:cNvCxnSpPr/>
      </xdr:nvCxnSpPr>
      <xdr:spPr>
        <a:xfrm>
          <a:off x="16230600" y="1539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98346</xdr:rowOff>
    </xdr:from>
    <xdr:to>
      <xdr:col>23</xdr:col>
      <xdr:colOff>517525</xdr:colOff>
      <xdr:row>96</xdr:row>
      <xdr:rowOff>144760</xdr:rowOff>
    </xdr:to>
    <xdr:cxnSp macro="">
      <xdr:nvCxnSpPr>
        <xdr:cNvPr id="689" name="直線コネクタ 688"/>
        <xdr:cNvCxnSpPr/>
      </xdr:nvCxnSpPr>
      <xdr:spPr>
        <a:xfrm flipV="1">
          <a:off x="15481300" y="16557546"/>
          <a:ext cx="838200" cy="4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69228</xdr:rowOff>
    </xdr:from>
    <xdr:ext cx="534377" cy="259045"/>
    <xdr:sp macro="" textlink="">
      <xdr:nvSpPr>
        <xdr:cNvPr id="690" name="公債費平均値テキスト"/>
        <xdr:cNvSpPr txBox="1"/>
      </xdr:nvSpPr>
      <xdr:spPr>
        <a:xfrm>
          <a:off x="16370300" y="16356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46351</xdr:rowOff>
    </xdr:from>
    <xdr:to>
      <xdr:col>23</xdr:col>
      <xdr:colOff>568325</xdr:colOff>
      <xdr:row>96</xdr:row>
      <xdr:rowOff>147951</xdr:rowOff>
    </xdr:to>
    <xdr:sp macro="" textlink="">
      <xdr:nvSpPr>
        <xdr:cNvPr id="691" name="フローチャート : 判断 690"/>
        <xdr:cNvSpPr/>
      </xdr:nvSpPr>
      <xdr:spPr>
        <a:xfrm>
          <a:off x="162687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139120</xdr:rowOff>
    </xdr:from>
    <xdr:to>
      <xdr:col>22</xdr:col>
      <xdr:colOff>365125</xdr:colOff>
      <xdr:row>96</xdr:row>
      <xdr:rowOff>144760</xdr:rowOff>
    </xdr:to>
    <xdr:cxnSp macro="">
      <xdr:nvCxnSpPr>
        <xdr:cNvPr id="692" name="直線コネクタ 691"/>
        <xdr:cNvCxnSpPr/>
      </xdr:nvCxnSpPr>
      <xdr:spPr>
        <a:xfrm>
          <a:off x="14592300" y="16598320"/>
          <a:ext cx="889000" cy="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75961</xdr:rowOff>
    </xdr:from>
    <xdr:to>
      <xdr:col>22</xdr:col>
      <xdr:colOff>415925</xdr:colOff>
      <xdr:row>97</xdr:row>
      <xdr:rowOff>6111</xdr:rowOff>
    </xdr:to>
    <xdr:sp macro="" textlink="">
      <xdr:nvSpPr>
        <xdr:cNvPr id="693" name="フローチャート : 判断 692"/>
        <xdr:cNvSpPr/>
      </xdr:nvSpPr>
      <xdr:spPr>
        <a:xfrm>
          <a:off x="15430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22638</xdr:rowOff>
    </xdr:from>
    <xdr:ext cx="534377" cy="259045"/>
    <xdr:sp macro="" textlink="">
      <xdr:nvSpPr>
        <xdr:cNvPr id="694" name="テキスト ボックス 693"/>
        <xdr:cNvSpPr txBox="1"/>
      </xdr:nvSpPr>
      <xdr:spPr>
        <a:xfrm>
          <a:off x="15214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139120</xdr:rowOff>
    </xdr:from>
    <xdr:to>
      <xdr:col>21</xdr:col>
      <xdr:colOff>161925</xdr:colOff>
      <xdr:row>97</xdr:row>
      <xdr:rowOff>1169</xdr:rowOff>
    </xdr:to>
    <xdr:cxnSp macro="">
      <xdr:nvCxnSpPr>
        <xdr:cNvPr id="695" name="直線コネクタ 694"/>
        <xdr:cNvCxnSpPr/>
      </xdr:nvCxnSpPr>
      <xdr:spPr>
        <a:xfrm flipV="1">
          <a:off x="13703300" y="16598320"/>
          <a:ext cx="889000" cy="3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169907</xdr:rowOff>
    </xdr:from>
    <xdr:to>
      <xdr:col>21</xdr:col>
      <xdr:colOff>212725</xdr:colOff>
      <xdr:row>97</xdr:row>
      <xdr:rowOff>100057</xdr:rowOff>
    </xdr:to>
    <xdr:sp macro="" textlink="">
      <xdr:nvSpPr>
        <xdr:cNvPr id="696" name="フローチャート : 判断 695"/>
        <xdr:cNvSpPr/>
      </xdr:nvSpPr>
      <xdr:spPr>
        <a:xfrm>
          <a:off x="14541500" y="1662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91184</xdr:rowOff>
    </xdr:from>
    <xdr:ext cx="534377" cy="259045"/>
    <xdr:sp macro="" textlink="">
      <xdr:nvSpPr>
        <xdr:cNvPr id="697" name="テキスト ボックス 696"/>
        <xdr:cNvSpPr txBox="1"/>
      </xdr:nvSpPr>
      <xdr:spPr>
        <a:xfrm>
          <a:off x="14325111" y="1672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1169</xdr:rowOff>
    </xdr:from>
    <xdr:to>
      <xdr:col>19</xdr:col>
      <xdr:colOff>644525</xdr:colOff>
      <xdr:row>97</xdr:row>
      <xdr:rowOff>66221</xdr:rowOff>
    </xdr:to>
    <xdr:cxnSp macro="">
      <xdr:nvCxnSpPr>
        <xdr:cNvPr id="698" name="直線コネクタ 697"/>
        <xdr:cNvCxnSpPr/>
      </xdr:nvCxnSpPr>
      <xdr:spPr>
        <a:xfrm flipV="1">
          <a:off x="12814300" y="16631819"/>
          <a:ext cx="889000" cy="6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151476</xdr:rowOff>
    </xdr:from>
    <xdr:to>
      <xdr:col>20</xdr:col>
      <xdr:colOff>9525</xdr:colOff>
      <xdr:row>97</xdr:row>
      <xdr:rowOff>81626</xdr:rowOff>
    </xdr:to>
    <xdr:sp macro="" textlink="">
      <xdr:nvSpPr>
        <xdr:cNvPr id="699" name="フローチャート : 判断 698"/>
        <xdr:cNvSpPr/>
      </xdr:nvSpPr>
      <xdr:spPr>
        <a:xfrm>
          <a:off x="13652500" y="1661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72753</xdr:rowOff>
    </xdr:from>
    <xdr:ext cx="534377" cy="259045"/>
    <xdr:sp macro="" textlink="">
      <xdr:nvSpPr>
        <xdr:cNvPr id="700" name="テキスト ボックス 699"/>
        <xdr:cNvSpPr txBox="1"/>
      </xdr:nvSpPr>
      <xdr:spPr>
        <a:xfrm>
          <a:off x="13436111" y="1670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142506</xdr:rowOff>
    </xdr:from>
    <xdr:to>
      <xdr:col>18</xdr:col>
      <xdr:colOff>492125</xdr:colOff>
      <xdr:row>97</xdr:row>
      <xdr:rowOff>72656</xdr:rowOff>
    </xdr:to>
    <xdr:sp macro="" textlink="">
      <xdr:nvSpPr>
        <xdr:cNvPr id="701" name="フローチャート : 判断 700"/>
        <xdr:cNvSpPr/>
      </xdr:nvSpPr>
      <xdr:spPr>
        <a:xfrm>
          <a:off x="12763500" y="1660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89183</xdr:rowOff>
    </xdr:from>
    <xdr:ext cx="534377" cy="259045"/>
    <xdr:sp macro="" textlink="">
      <xdr:nvSpPr>
        <xdr:cNvPr id="702" name="テキスト ボックス 701"/>
        <xdr:cNvSpPr txBox="1"/>
      </xdr:nvSpPr>
      <xdr:spPr>
        <a:xfrm>
          <a:off x="12547111" y="1637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47546</xdr:rowOff>
    </xdr:from>
    <xdr:to>
      <xdr:col>23</xdr:col>
      <xdr:colOff>568325</xdr:colOff>
      <xdr:row>96</xdr:row>
      <xdr:rowOff>149146</xdr:rowOff>
    </xdr:to>
    <xdr:sp macro="" textlink="">
      <xdr:nvSpPr>
        <xdr:cNvPr id="708" name="円/楕円 707"/>
        <xdr:cNvSpPr/>
      </xdr:nvSpPr>
      <xdr:spPr>
        <a:xfrm>
          <a:off x="16268700" y="165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25973</xdr:rowOff>
    </xdr:from>
    <xdr:ext cx="534377" cy="259045"/>
    <xdr:sp macro="" textlink="">
      <xdr:nvSpPr>
        <xdr:cNvPr id="709" name="公債費該当値テキスト"/>
        <xdr:cNvSpPr txBox="1"/>
      </xdr:nvSpPr>
      <xdr:spPr>
        <a:xfrm>
          <a:off x="16370300" y="1648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60,427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93960</xdr:rowOff>
    </xdr:from>
    <xdr:to>
      <xdr:col>22</xdr:col>
      <xdr:colOff>415925</xdr:colOff>
      <xdr:row>97</xdr:row>
      <xdr:rowOff>24110</xdr:rowOff>
    </xdr:to>
    <xdr:sp macro="" textlink="">
      <xdr:nvSpPr>
        <xdr:cNvPr id="710" name="円/楕円 709"/>
        <xdr:cNvSpPr/>
      </xdr:nvSpPr>
      <xdr:spPr>
        <a:xfrm>
          <a:off x="15430500" y="1655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15237</xdr:rowOff>
    </xdr:from>
    <xdr:ext cx="534377" cy="259045"/>
    <xdr:sp macro="" textlink="">
      <xdr:nvSpPr>
        <xdr:cNvPr id="711" name="テキスト ボックス 710"/>
        <xdr:cNvSpPr txBox="1"/>
      </xdr:nvSpPr>
      <xdr:spPr>
        <a:xfrm>
          <a:off x="15214111" y="1664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54,336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88320</xdr:rowOff>
    </xdr:from>
    <xdr:to>
      <xdr:col>21</xdr:col>
      <xdr:colOff>212725</xdr:colOff>
      <xdr:row>97</xdr:row>
      <xdr:rowOff>18470</xdr:rowOff>
    </xdr:to>
    <xdr:sp macro="" textlink="">
      <xdr:nvSpPr>
        <xdr:cNvPr id="712" name="円/楕円 711"/>
        <xdr:cNvSpPr/>
      </xdr:nvSpPr>
      <xdr:spPr>
        <a:xfrm>
          <a:off x="14541500" y="1654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34997</xdr:rowOff>
    </xdr:from>
    <xdr:ext cx="534377" cy="259045"/>
    <xdr:sp macro="" textlink="">
      <xdr:nvSpPr>
        <xdr:cNvPr id="713" name="テキスト ボックス 712"/>
        <xdr:cNvSpPr txBox="1"/>
      </xdr:nvSpPr>
      <xdr:spPr>
        <a:xfrm>
          <a:off x="14325111" y="1632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55,076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121819</xdr:rowOff>
    </xdr:from>
    <xdr:to>
      <xdr:col>20</xdr:col>
      <xdr:colOff>9525</xdr:colOff>
      <xdr:row>97</xdr:row>
      <xdr:rowOff>51969</xdr:rowOff>
    </xdr:to>
    <xdr:sp macro="" textlink="">
      <xdr:nvSpPr>
        <xdr:cNvPr id="714" name="円/楕円 713"/>
        <xdr:cNvSpPr/>
      </xdr:nvSpPr>
      <xdr:spPr>
        <a:xfrm>
          <a:off x="13652500" y="1658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68496</xdr:rowOff>
    </xdr:from>
    <xdr:ext cx="534377" cy="259045"/>
    <xdr:sp macro="" textlink="">
      <xdr:nvSpPr>
        <xdr:cNvPr id="715" name="テキスト ボックス 714"/>
        <xdr:cNvSpPr txBox="1"/>
      </xdr:nvSpPr>
      <xdr:spPr>
        <a:xfrm>
          <a:off x="13436111" y="1635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50,680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15421</xdr:rowOff>
    </xdr:from>
    <xdr:to>
      <xdr:col>18</xdr:col>
      <xdr:colOff>492125</xdr:colOff>
      <xdr:row>97</xdr:row>
      <xdr:rowOff>117021</xdr:rowOff>
    </xdr:to>
    <xdr:sp macro="" textlink="">
      <xdr:nvSpPr>
        <xdr:cNvPr id="716" name="円/楕円 715"/>
        <xdr:cNvSpPr/>
      </xdr:nvSpPr>
      <xdr:spPr>
        <a:xfrm>
          <a:off x="12763500" y="1664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108148</xdr:rowOff>
    </xdr:from>
    <xdr:ext cx="534377" cy="259045"/>
    <xdr:sp macro="" textlink="">
      <xdr:nvSpPr>
        <xdr:cNvPr id="717" name="テキスト ボックス 716"/>
        <xdr:cNvSpPr txBox="1"/>
      </xdr:nvSpPr>
      <xdr:spPr>
        <a:xfrm>
          <a:off x="12547111" y="1673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72009</xdr:rowOff>
    </xdr:from>
    <xdr:to>
      <xdr:col>32</xdr:col>
      <xdr:colOff>186689</xdr:colOff>
      <xdr:row>39</xdr:row>
      <xdr:rowOff>44450</xdr:rowOff>
    </xdr:to>
    <xdr:cxnSp macro="">
      <xdr:nvCxnSpPr>
        <xdr:cNvPr id="741" name="直線コネクタ 740"/>
        <xdr:cNvCxnSpPr/>
      </xdr:nvCxnSpPr>
      <xdr:spPr>
        <a:xfrm flipV="1">
          <a:off x="22159595" y="5215509"/>
          <a:ext cx="1269" cy="151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73931</xdr:rowOff>
    </xdr:from>
    <xdr:ext cx="249299" cy="259045"/>
    <xdr:sp macro="" textlink="">
      <xdr:nvSpPr>
        <xdr:cNvPr id="742" name="諸支出金最小値テキスト"/>
        <xdr:cNvSpPr txBox="1"/>
      </xdr:nvSpPr>
      <xdr:spPr>
        <a:xfrm>
          <a:off x="22212300" y="6760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18686</xdr:rowOff>
    </xdr:from>
    <xdr:ext cx="534377" cy="259045"/>
    <xdr:sp macro="" textlink="">
      <xdr:nvSpPr>
        <xdr:cNvPr id="744" name="諸支出金最大値テキスト"/>
        <xdr:cNvSpPr txBox="1"/>
      </xdr:nvSpPr>
      <xdr:spPr>
        <a:xfrm>
          <a:off x="22212300" y="49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11,933</a:t>
          </a:r>
          <a:endParaRPr kumimoji="1" lang="ja-JP" altLang="en-US" sz="1000" b="1">
            <a:latin typeface="ＭＳ Ｐゴシック"/>
          </a:endParaRPr>
        </a:p>
      </xdr:txBody>
    </xdr:sp>
    <xdr:clientData/>
  </xdr:oneCellAnchor>
  <xdr:twoCellAnchor>
    <xdr:from>
      <xdr:col>32</xdr:col>
      <xdr:colOff>98425</xdr:colOff>
      <xdr:row>30</xdr:row>
      <xdr:rowOff>72009</xdr:rowOff>
    </xdr:from>
    <xdr:to>
      <xdr:col>32</xdr:col>
      <xdr:colOff>276225</xdr:colOff>
      <xdr:row>30</xdr:row>
      <xdr:rowOff>72009</xdr:rowOff>
    </xdr:to>
    <xdr:cxnSp macro="">
      <xdr:nvCxnSpPr>
        <xdr:cNvPr id="745" name="直線コネクタ 744"/>
        <xdr:cNvCxnSpPr/>
      </xdr:nvCxnSpPr>
      <xdr:spPr>
        <a:xfrm>
          <a:off x="22072600" y="5215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162831</xdr:rowOff>
    </xdr:from>
    <xdr:ext cx="378565" cy="259045"/>
    <xdr:sp macro="" textlink="">
      <xdr:nvSpPr>
        <xdr:cNvPr id="747" name="諸支出金平均値テキスト"/>
        <xdr:cNvSpPr txBox="1"/>
      </xdr:nvSpPr>
      <xdr:spPr>
        <a:xfrm>
          <a:off x="22212300" y="6506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139954</xdr:rowOff>
    </xdr:from>
    <xdr:to>
      <xdr:col>32</xdr:col>
      <xdr:colOff>238125</xdr:colOff>
      <xdr:row>39</xdr:row>
      <xdr:rowOff>70104</xdr:rowOff>
    </xdr:to>
    <xdr:sp macro="" textlink="">
      <xdr:nvSpPr>
        <xdr:cNvPr id="748" name="フローチャート : 判断 747"/>
        <xdr:cNvSpPr/>
      </xdr:nvSpPr>
      <xdr:spPr>
        <a:xfrm>
          <a:off x="221107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152146</xdr:rowOff>
    </xdr:from>
    <xdr:to>
      <xdr:col>31</xdr:col>
      <xdr:colOff>85725</xdr:colOff>
      <xdr:row>39</xdr:row>
      <xdr:rowOff>82296</xdr:rowOff>
    </xdr:to>
    <xdr:sp macro="" textlink="">
      <xdr:nvSpPr>
        <xdr:cNvPr id="750" name="フローチャート : 判断 749"/>
        <xdr:cNvSpPr/>
      </xdr:nvSpPr>
      <xdr:spPr>
        <a:xfrm>
          <a:off x="21272500" y="66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98823</xdr:rowOff>
    </xdr:from>
    <xdr:ext cx="378565" cy="259045"/>
    <xdr:sp macro="" textlink="">
      <xdr:nvSpPr>
        <xdr:cNvPr id="751" name="テキスト ボックス 750"/>
        <xdr:cNvSpPr txBox="1"/>
      </xdr:nvSpPr>
      <xdr:spPr>
        <a:xfrm>
          <a:off x="21134017" y="6442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88392</xdr:rowOff>
    </xdr:from>
    <xdr:to>
      <xdr:col>29</xdr:col>
      <xdr:colOff>568325</xdr:colOff>
      <xdr:row>39</xdr:row>
      <xdr:rowOff>18542</xdr:rowOff>
    </xdr:to>
    <xdr:sp macro="" textlink="">
      <xdr:nvSpPr>
        <xdr:cNvPr id="753" name="フローチャート : 判断 752"/>
        <xdr:cNvSpPr/>
      </xdr:nvSpPr>
      <xdr:spPr>
        <a:xfrm>
          <a:off x="20383500" y="660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35069</xdr:rowOff>
    </xdr:from>
    <xdr:ext cx="378565" cy="259045"/>
    <xdr:sp macro="" textlink="">
      <xdr:nvSpPr>
        <xdr:cNvPr id="754" name="テキスト ボックス 753"/>
        <xdr:cNvSpPr txBox="1"/>
      </xdr:nvSpPr>
      <xdr:spPr>
        <a:xfrm>
          <a:off x="20245017" y="637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122047</xdr:rowOff>
    </xdr:from>
    <xdr:to>
      <xdr:col>28</xdr:col>
      <xdr:colOff>365125</xdr:colOff>
      <xdr:row>39</xdr:row>
      <xdr:rowOff>52197</xdr:rowOff>
    </xdr:to>
    <xdr:sp macro="" textlink="">
      <xdr:nvSpPr>
        <xdr:cNvPr id="756" name="フローチャート : 判断 755"/>
        <xdr:cNvSpPr/>
      </xdr:nvSpPr>
      <xdr:spPr>
        <a:xfrm>
          <a:off x="194945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68724</xdr:rowOff>
    </xdr:from>
    <xdr:ext cx="378565" cy="259045"/>
    <xdr:sp macro="" textlink="">
      <xdr:nvSpPr>
        <xdr:cNvPr id="757" name="テキスト ボックス 756"/>
        <xdr:cNvSpPr txBox="1"/>
      </xdr:nvSpPr>
      <xdr:spPr>
        <a:xfrm>
          <a:off x="19356017" y="6412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106172</xdr:rowOff>
    </xdr:from>
    <xdr:to>
      <xdr:col>27</xdr:col>
      <xdr:colOff>161925</xdr:colOff>
      <xdr:row>37</xdr:row>
      <xdr:rowOff>36322</xdr:rowOff>
    </xdr:to>
    <xdr:sp macro="" textlink="">
      <xdr:nvSpPr>
        <xdr:cNvPr id="758" name="フローチャート : 判断 757"/>
        <xdr:cNvSpPr/>
      </xdr:nvSpPr>
      <xdr:spPr>
        <a:xfrm>
          <a:off x="18605500" y="627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52849</xdr:rowOff>
    </xdr:from>
    <xdr:ext cx="469744" cy="259045"/>
    <xdr:sp macro="" textlink="">
      <xdr:nvSpPr>
        <xdr:cNvPr id="759" name="テキスト ボックス 758"/>
        <xdr:cNvSpPr txBox="1"/>
      </xdr:nvSpPr>
      <xdr:spPr>
        <a:xfrm>
          <a:off x="18421427" y="605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118381</xdr:rowOff>
    </xdr:from>
    <xdr:ext cx="249299" cy="259045"/>
    <xdr:sp macro="" textlink="">
      <xdr:nvSpPr>
        <xdr:cNvPr id="766" name="諸支出金該当値テキスト"/>
        <xdr:cNvSpPr txBox="1"/>
      </xdr:nvSpPr>
      <xdr:spPr>
        <a:xfrm>
          <a:off x="22212300" y="6633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衛生費の住民一人当たりのコストが９９，２２９円と類似団体平均を上回っているが、これは地域医療センターに係る指定管理交付金等によるものであり、また、教育費についても村内各小中学校の維持管理に係る経費により同じく類似団体平均を上回る数値となっている。今後は指定管理交付金の積算精査や小中学校の統廃合実施による経費の縮減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青森県六ケ所村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歳出の精査により取り崩しを回避するとともに、中期的な見通しのもと、決算剰余金を中心に積み立てている。実質収支についてはほぼ横ばいで推移しており、今後も同水準で推移する見込み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青森県六ケ所村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全会計において黒字となっており、連結実質赤字は生じていない。今後も各会計における制度の見直しや料金等の適正化を図るなどして、黒字の維持に努めていく。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青森県六ケ所村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６年度から起債の借入抑制策を実施したことに伴い、平成２８年度をピークに元利償還金等の額は低減していく見込みである。今後も事業の取捨選択の徹底により、起債に頼らない財政運営の維持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青森県六ケ所村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将来負担額に対して充当可能財源等が上回っているため、将来負担比率は生じていない。今後は退職手当負担見込額等の増加が見込まれることから、引き続き充当可能財源の確保に努めていく。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青森県六ケ所村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10,553
10,467
252.68
16,220,551
15,994,710
189,872
8,226,720
5,250,088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青森県六ケ所村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10,553
10,467
252.68
16,220,551
15,994,710
189,872
8,226,720
5,250,088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青森県六ケ所村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10,553
10,467
252.68
16,220,551
15,994,710
189,872
8,226,720
5,250,088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16220551</v>
      </c>
      <c r="BO4" s="411"/>
      <c r="BP4" s="411"/>
      <c r="BQ4" s="411"/>
      <c r="BR4" s="411"/>
      <c r="BS4" s="411"/>
      <c r="BT4" s="411"/>
      <c r="BU4" s="412"/>
      <c r="BV4" s="410">
        <v>14906180</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2.2999999999999998</v>
      </c>
      <c r="CU4" s="588"/>
      <c r="CV4" s="588"/>
      <c r="CW4" s="588"/>
      <c r="CX4" s="588"/>
      <c r="CY4" s="588"/>
      <c r="CZ4" s="588"/>
      <c r="DA4" s="589"/>
      <c r="DB4" s="587">
        <v>2.6</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15994710</v>
      </c>
      <c r="BO5" s="416"/>
      <c r="BP5" s="416"/>
      <c r="BQ5" s="416"/>
      <c r="BR5" s="416"/>
      <c r="BS5" s="416"/>
      <c r="BT5" s="416"/>
      <c r="BU5" s="417"/>
      <c r="BV5" s="415">
        <v>14656367</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69.5</v>
      </c>
      <c r="CU5" s="386"/>
      <c r="CV5" s="386"/>
      <c r="CW5" s="386"/>
      <c r="CX5" s="386"/>
      <c r="CY5" s="386"/>
      <c r="CZ5" s="386"/>
      <c r="DA5" s="387"/>
      <c r="DB5" s="385">
        <v>77.3</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87</v>
      </c>
      <c r="AV6" s="473"/>
      <c r="AW6" s="473"/>
      <c r="AX6" s="473"/>
      <c r="AY6" s="395" t="s">
        <v>88</v>
      </c>
      <c r="AZ6" s="396"/>
      <c r="BA6" s="396"/>
      <c r="BB6" s="396"/>
      <c r="BC6" s="396"/>
      <c r="BD6" s="396"/>
      <c r="BE6" s="396"/>
      <c r="BF6" s="396"/>
      <c r="BG6" s="396"/>
      <c r="BH6" s="396"/>
      <c r="BI6" s="396"/>
      <c r="BJ6" s="396"/>
      <c r="BK6" s="396"/>
      <c r="BL6" s="396"/>
      <c r="BM6" s="397"/>
      <c r="BN6" s="415">
        <v>225841</v>
      </c>
      <c r="BO6" s="416"/>
      <c r="BP6" s="416"/>
      <c r="BQ6" s="416"/>
      <c r="BR6" s="416"/>
      <c r="BS6" s="416"/>
      <c r="BT6" s="416"/>
      <c r="BU6" s="417"/>
      <c r="BV6" s="415">
        <v>249813</v>
      </c>
      <c r="BW6" s="416"/>
      <c r="BX6" s="416"/>
      <c r="BY6" s="416"/>
      <c r="BZ6" s="416"/>
      <c r="CA6" s="416"/>
      <c r="CB6" s="416"/>
      <c r="CC6" s="417"/>
      <c r="CD6" s="424" t="s">
        <v>89</v>
      </c>
      <c r="CE6" s="425"/>
      <c r="CF6" s="425"/>
      <c r="CG6" s="425"/>
      <c r="CH6" s="425"/>
      <c r="CI6" s="425"/>
      <c r="CJ6" s="425"/>
      <c r="CK6" s="425"/>
      <c r="CL6" s="425"/>
      <c r="CM6" s="425"/>
      <c r="CN6" s="425"/>
      <c r="CO6" s="425"/>
      <c r="CP6" s="425"/>
      <c r="CQ6" s="425"/>
      <c r="CR6" s="425"/>
      <c r="CS6" s="426"/>
      <c r="CT6" s="561">
        <v>69.5</v>
      </c>
      <c r="CU6" s="562"/>
      <c r="CV6" s="562"/>
      <c r="CW6" s="562"/>
      <c r="CX6" s="562"/>
      <c r="CY6" s="562"/>
      <c r="CZ6" s="562"/>
      <c r="DA6" s="563"/>
      <c r="DB6" s="561">
        <v>77.3</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90</v>
      </c>
      <c r="AN7" s="389"/>
      <c r="AO7" s="389"/>
      <c r="AP7" s="389"/>
      <c r="AQ7" s="389"/>
      <c r="AR7" s="389"/>
      <c r="AS7" s="389"/>
      <c r="AT7" s="390"/>
      <c r="AU7" s="472" t="s">
        <v>91</v>
      </c>
      <c r="AV7" s="473"/>
      <c r="AW7" s="473"/>
      <c r="AX7" s="473"/>
      <c r="AY7" s="395" t="s">
        <v>92</v>
      </c>
      <c r="AZ7" s="396"/>
      <c r="BA7" s="396"/>
      <c r="BB7" s="396"/>
      <c r="BC7" s="396"/>
      <c r="BD7" s="396"/>
      <c r="BE7" s="396"/>
      <c r="BF7" s="396"/>
      <c r="BG7" s="396"/>
      <c r="BH7" s="396"/>
      <c r="BI7" s="396"/>
      <c r="BJ7" s="396"/>
      <c r="BK7" s="396"/>
      <c r="BL7" s="396"/>
      <c r="BM7" s="397"/>
      <c r="BN7" s="415">
        <v>35969</v>
      </c>
      <c r="BO7" s="416"/>
      <c r="BP7" s="416"/>
      <c r="BQ7" s="416"/>
      <c r="BR7" s="416"/>
      <c r="BS7" s="416"/>
      <c r="BT7" s="416"/>
      <c r="BU7" s="417"/>
      <c r="BV7" s="415">
        <v>48965</v>
      </c>
      <c r="BW7" s="416"/>
      <c r="BX7" s="416"/>
      <c r="BY7" s="416"/>
      <c r="BZ7" s="416"/>
      <c r="CA7" s="416"/>
      <c r="CB7" s="416"/>
      <c r="CC7" s="417"/>
      <c r="CD7" s="424" t="s">
        <v>93</v>
      </c>
      <c r="CE7" s="425"/>
      <c r="CF7" s="425"/>
      <c r="CG7" s="425"/>
      <c r="CH7" s="425"/>
      <c r="CI7" s="425"/>
      <c r="CJ7" s="425"/>
      <c r="CK7" s="425"/>
      <c r="CL7" s="425"/>
      <c r="CM7" s="425"/>
      <c r="CN7" s="425"/>
      <c r="CO7" s="425"/>
      <c r="CP7" s="425"/>
      <c r="CQ7" s="425"/>
      <c r="CR7" s="425"/>
      <c r="CS7" s="426"/>
      <c r="CT7" s="415">
        <v>8226720</v>
      </c>
      <c r="CU7" s="416"/>
      <c r="CV7" s="416"/>
      <c r="CW7" s="416"/>
      <c r="CX7" s="416"/>
      <c r="CY7" s="416"/>
      <c r="CZ7" s="416"/>
      <c r="DA7" s="417"/>
      <c r="DB7" s="415">
        <v>7715957</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94</v>
      </c>
      <c r="AN8" s="389"/>
      <c r="AO8" s="389"/>
      <c r="AP8" s="389"/>
      <c r="AQ8" s="389"/>
      <c r="AR8" s="389"/>
      <c r="AS8" s="389"/>
      <c r="AT8" s="390"/>
      <c r="AU8" s="472" t="s">
        <v>95</v>
      </c>
      <c r="AV8" s="473"/>
      <c r="AW8" s="473"/>
      <c r="AX8" s="473"/>
      <c r="AY8" s="395" t="s">
        <v>96</v>
      </c>
      <c r="AZ8" s="396"/>
      <c r="BA8" s="396"/>
      <c r="BB8" s="396"/>
      <c r="BC8" s="396"/>
      <c r="BD8" s="396"/>
      <c r="BE8" s="396"/>
      <c r="BF8" s="396"/>
      <c r="BG8" s="396"/>
      <c r="BH8" s="396"/>
      <c r="BI8" s="396"/>
      <c r="BJ8" s="396"/>
      <c r="BK8" s="396"/>
      <c r="BL8" s="396"/>
      <c r="BM8" s="397"/>
      <c r="BN8" s="415">
        <v>189872</v>
      </c>
      <c r="BO8" s="416"/>
      <c r="BP8" s="416"/>
      <c r="BQ8" s="416"/>
      <c r="BR8" s="416"/>
      <c r="BS8" s="416"/>
      <c r="BT8" s="416"/>
      <c r="BU8" s="417"/>
      <c r="BV8" s="415">
        <v>200848</v>
      </c>
      <c r="BW8" s="416"/>
      <c r="BX8" s="416"/>
      <c r="BY8" s="416"/>
      <c r="BZ8" s="416"/>
      <c r="CA8" s="416"/>
      <c r="CB8" s="416"/>
      <c r="CC8" s="417"/>
      <c r="CD8" s="424" t="s">
        <v>97</v>
      </c>
      <c r="CE8" s="425"/>
      <c r="CF8" s="425"/>
      <c r="CG8" s="425"/>
      <c r="CH8" s="425"/>
      <c r="CI8" s="425"/>
      <c r="CJ8" s="425"/>
      <c r="CK8" s="425"/>
      <c r="CL8" s="425"/>
      <c r="CM8" s="425"/>
      <c r="CN8" s="425"/>
      <c r="CO8" s="425"/>
      <c r="CP8" s="425"/>
      <c r="CQ8" s="425"/>
      <c r="CR8" s="425"/>
      <c r="CS8" s="426"/>
      <c r="CT8" s="524">
        <v>1.65</v>
      </c>
      <c r="CU8" s="525"/>
      <c r="CV8" s="525"/>
      <c r="CW8" s="525"/>
      <c r="CX8" s="525"/>
      <c r="CY8" s="525"/>
      <c r="CZ8" s="525"/>
      <c r="DA8" s="526"/>
      <c r="DB8" s="524">
        <v>1.62</v>
      </c>
      <c r="DC8" s="525"/>
      <c r="DD8" s="525"/>
      <c r="DE8" s="525"/>
      <c r="DF8" s="525"/>
      <c r="DG8" s="525"/>
      <c r="DH8" s="525"/>
      <c r="DI8" s="526"/>
      <c r="DJ8" s="139"/>
      <c r="DK8" s="139"/>
      <c r="DL8" s="139"/>
      <c r="DM8" s="139"/>
      <c r="DN8" s="139"/>
      <c r="DO8" s="139"/>
    </row>
    <row r="9" spans="1:119" ht="18.75" customHeight="1" thickBot="1" x14ac:dyDescent="0.2">
      <c r="A9" s="140"/>
      <c r="B9" s="550" t="s">
        <v>98</v>
      </c>
      <c r="C9" s="551"/>
      <c r="D9" s="551"/>
      <c r="E9" s="551"/>
      <c r="F9" s="551"/>
      <c r="G9" s="551"/>
      <c r="H9" s="551"/>
      <c r="I9" s="551"/>
      <c r="J9" s="551"/>
      <c r="K9" s="478"/>
      <c r="L9" s="552" t="s">
        <v>99</v>
      </c>
      <c r="M9" s="553"/>
      <c r="N9" s="553"/>
      <c r="O9" s="553"/>
      <c r="P9" s="553"/>
      <c r="Q9" s="554"/>
      <c r="R9" s="555">
        <v>10536</v>
      </c>
      <c r="S9" s="556"/>
      <c r="T9" s="556"/>
      <c r="U9" s="556"/>
      <c r="V9" s="557"/>
      <c r="W9" s="494" t="s">
        <v>100</v>
      </c>
      <c r="X9" s="495"/>
      <c r="Y9" s="495"/>
      <c r="Z9" s="495"/>
      <c r="AA9" s="495"/>
      <c r="AB9" s="495"/>
      <c r="AC9" s="495"/>
      <c r="AD9" s="495"/>
      <c r="AE9" s="495"/>
      <c r="AF9" s="495"/>
      <c r="AG9" s="495"/>
      <c r="AH9" s="495"/>
      <c r="AI9" s="495"/>
      <c r="AJ9" s="495"/>
      <c r="AK9" s="495"/>
      <c r="AL9" s="558"/>
      <c r="AM9" s="484" t="s">
        <v>101</v>
      </c>
      <c r="AN9" s="389"/>
      <c r="AO9" s="389"/>
      <c r="AP9" s="389"/>
      <c r="AQ9" s="389"/>
      <c r="AR9" s="389"/>
      <c r="AS9" s="389"/>
      <c r="AT9" s="390"/>
      <c r="AU9" s="472" t="s">
        <v>79</v>
      </c>
      <c r="AV9" s="473"/>
      <c r="AW9" s="473"/>
      <c r="AX9" s="473"/>
      <c r="AY9" s="395" t="s">
        <v>102</v>
      </c>
      <c r="AZ9" s="396"/>
      <c r="BA9" s="396"/>
      <c r="BB9" s="396"/>
      <c r="BC9" s="396"/>
      <c r="BD9" s="396"/>
      <c r="BE9" s="396"/>
      <c r="BF9" s="396"/>
      <c r="BG9" s="396"/>
      <c r="BH9" s="396"/>
      <c r="BI9" s="396"/>
      <c r="BJ9" s="396"/>
      <c r="BK9" s="396"/>
      <c r="BL9" s="396"/>
      <c r="BM9" s="397"/>
      <c r="BN9" s="415">
        <v>-10976</v>
      </c>
      <c r="BO9" s="416"/>
      <c r="BP9" s="416"/>
      <c r="BQ9" s="416"/>
      <c r="BR9" s="416"/>
      <c r="BS9" s="416"/>
      <c r="BT9" s="416"/>
      <c r="BU9" s="417"/>
      <c r="BV9" s="415">
        <v>4592</v>
      </c>
      <c r="BW9" s="416"/>
      <c r="BX9" s="416"/>
      <c r="BY9" s="416"/>
      <c r="BZ9" s="416"/>
      <c r="CA9" s="416"/>
      <c r="CB9" s="416"/>
      <c r="CC9" s="417"/>
      <c r="CD9" s="424" t="s">
        <v>103</v>
      </c>
      <c r="CE9" s="425"/>
      <c r="CF9" s="425"/>
      <c r="CG9" s="425"/>
      <c r="CH9" s="425"/>
      <c r="CI9" s="425"/>
      <c r="CJ9" s="425"/>
      <c r="CK9" s="425"/>
      <c r="CL9" s="425"/>
      <c r="CM9" s="425"/>
      <c r="CN9" s="425"/>
      <c r="CO9" s="425"/>
      <c r="CP9" s="425"/>
      <c r="CQ9" s="425"/>
      <c r="CR9" s="425"/>
      <c r="CS9" s="426"/>
      <c r="CT9" s="385">
        <v>4.2</v>
      </c>
      <c r="CU9" s="386"/>
      <c r="CV9" s="386"/>
      <c r="CW9" s="386"/>
      <c r="CX9" s="386"/>
      <c r="CY9" s="386"/>
      <c r="CZ9" s="386"/>
      <c r="DA9" s="387"/>
      <c r="DB9" s="385">
        <v>4.0999999999999996</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104</v>
      </c>
      <c r="M10" s="389"/>
      <c r="N10" s="389"/>
      <c r="O10" s="389"/>
      <c r="P10" s="389"/>
      <c r="Q10" s="390"/>
      <c r="R10" s="391">
        <v>11095</v>
      </c>
      <c r="S10" s="392"/>
      <c r="T10" s="392"/>
      <c r="U10" s="392"/>
      <c r="V10" s="394"/>
      <c r="W10" s="559"/>
      <c r="X10" s="377"/>
      <c r="Y10" s="377"/>
      <c r="Z10" s="377"/>
      <c r="AA10" s="377"/>
      <c r="AB10" s="377"/>
      <c r="AC10" s="377"/>
      <c r="AD10" s="377"/>
      <c r="AE10" s="377"/>
      <c r="AF10" s="377"/>
      <c r="AG10" s="377"/>
      <c r="AH10" s="377"/>
      <c r="AI10" s="377"/>
      <c r="AJ10" s="377"/>
      <c r="AK10" s="377"/>
      <c r="AL10" s="560"/>
      <c r="AM10" s="484" t="s">
        <v>105</v>
      </c>
      <c r="AN10" s="389"/>
      <c r="AO10" s="389"/>
      <c r="AP10" s="389"/>
      <c r="AQ10" s="389"/>
      <c r="AR10" s="389"/>
      <c r="AS10" s="389"/>
      <c r="AT10" s="390"/>
      <c r="AU10" s="472" t="s">
        <v>106</v>
      </c>
      <c r="AV10" s="473"/>
      <c r="AW10" s="473"/>
      <c r="AX10" s="473"/>
      <c r="AY10" s="395" t="s">
        <v>107</v>
      </c>
      <c r="AZ10" s="396"/>
      <c r="BA10" s="396"/>
      <c r="BB10" s="396"/>
      <c r="BC10" s="396"/>
      <c r="BD10" s="396"/>
      <c r="BE10" s="396"/>
      <c r="BF10" s="396"/>
      <c r="BG10" s="396"/>
      <c r="BH10" s="396"/>
      <c r="BI10" s="396"/>
      <c r="BJ10" s="396"/>
      <c r="BK10" s="396"/>
      <c r="BL10" s="396"/>
      <c r="BM10" s="397"/>
      <c r="BN10" s="415">
        <v>479377</v>
      </c>
      <c r="BO10" s="416"/>
      <c r="BP10" s="416"/>
      <c r="BQ10" s="416"/>
      <c r="BR10" s="416"/>
      <c r="BS10" s="416"/>
      <c r="BT10" s="416"/>
      <c r="BU10" s="417"/>
      <c r="BV10" s="415">
        <v>123496</v>
      </c>
      <c r="BW10" s="416"/>
      <c r="BX10" s="416"/>
      <c r="BY10" s="416"/>
      <c r="BZ10" s="416"/>
      <c r="CA10" s="416"/>
      <c r="CB10" s="416"/>
      <c r="CC10" s="417"/>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109</v>
      </c>
      <c r="M11" s="462"/>
      <c r="N11" s="462"/>
      <c r="O11" s="462"/>
      <c r="P11" s="462"/>
      <c r="Q11" s="463"/>
      <c r="R11" s="547" t="s">
        <v>110</v>
      </c>
      <c r="S11" s="548"/>
      <c r="T11" s="548"/>
      <c r="U11" s="548"/>
      <c r="V11" s="549"/>
      <c r="W11" s="559"/>
      <c r="X11" s="377"/>
      <c r="Y11" s="377"/>
      <c r="Z11" s="377"/>
      <c r="AA11" s="377"/>
      <c r="AB11" s="377"/>
      <c r="AC11" s="377"/>
      <c r="AD11" s="377"/>
      <c r="AE11" s="377"/>
      <c r="AF11" s="377"/>
      <c r="AG11" s="377"/>
      <c r="AH11" s="377"/>
      <c r="AI11" s="377"/>
      <c r="AJ11" s="377"/>
      <c r="AK11" s="377"/>
      <c r="AL11" s="560"/>
      <c r="AM11" s="484" t="s">
        <v>111</v>
      </c>
      <c r="AN11" s="389"/>
      <c r="AO11" s="389"/>
      <c r="AP11" s="389"/>
      <c r="AQ11" s="389"/>
      <c r="AR11" s="389"/>
      <c r="AS11" s="389"/>
      <c r="AT11" s="390"/>
      <c r="AU11" s="472" t="s">
        <v>79</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10553</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t="s">
        <v>122</v>
      </c>
      <c r="BO12" s="416"/>
      <c r="BP12" s="416"/>
      <c r="BQ12" s="416"/>
      <c r="BR12" s="416"/>
      <c r="BS12" s="416"/>
      <c r="BT12" s="416"/>
      <c r="BU12" s="417"/>
      <c r="BV12" s="415" t="s">
        <v>122</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10467</v>
      </c>
      <c r="S13" s="517"/>
      <c r="T13" s="517"/>
      <c r="U13" s="517"/>
      <c r="V13" s="518"/>
      <c r="W13" s="504" t="s">
        <v>125</v>
      </c>
      <c r="X13" s="428"/>
      <c r="Y13" s="428"/>
      <c r="Z13" s="428"/>
      <c r="AA13" s="428"/>
      <c r="AB13" s="429"/>
      <c r="AC13" s="391">
        <v>787</v>
      </c>
      <c r="AD13" s="392"/>
      <c r="AE13" s="392"/>
      <c r="AF13" s="392"/>
      <c r="AG13" s="393"/>
      <c r="AH13" s="391">
        <v>872</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468401</v>
      </c>
      <c r="BO13" s="416"/>
      <c r="BP13" s="416"/>
      <c r="BQ13" s="416"/>
      <c r="BR13" s="416"/>
      <c r="BS13" s="416"/>
      <c r="BT13" s="416"/>
      <c r="BU13" s="417"/>
      <c r="BV13" s="415">
        <v>128088</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5.4</v>
      </c>
      <c r="CU13" s="386"/>
      <c r="CV13" s="386"/>
      <c r="CW13" s="386"/>
      <c r="CX13" s="386"/>
      <c r="CY13" s="386"/>
      <c r="CZ13" s="386"/>
      <c r="DA13" s="387"/>
      <c r="DB13" s="385">
        <v>5.0999999999999996</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130</v>
      </c>
      <c r="M14" s="545"/>
      <c r="N14" s="545"/>
      <c r="O14" s="545"/>
      <c r="P14" s="545"/>
      <c r="Q14" s="546"/>
      <c r="R14" s="516">
        <v>10636</v>
      </c>
      <c r="S14" s="517"/>
      <c r="T14" s="517"/>
      <c r="U14" s="517"/>
      <c r="V14" s="518"/>
      <c r="W14" s="519"/>
      <c r="X14" s="431"/>
      <c r="Y14" s="431"/>
      <c r="Z14" s="431"/>
      <c r="AA14" s="431"/>
      <c r="AB14" s="432"/>
      <c r="AC14" s="509">
        <v>13</v>
      </c>
      <c r="AD14" s="510"/>
      <c r="AE14" s="510"/>
      <c r="AF14" s="510"/>
      <c r="AG14" s="511"/>
      <c r="AH14" s="509">
        <v>14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10556</v>
      </c>
      <c r="S15" s="517"/>
      <c r="T15" s="517"/>
      <c r="U15" s="517"/>
      <c r="V15" s="518"/>
      <c r="W15" s="504" t="s">
        <v>132</v>
      </c>
      <c r="X15" s="428"/>
      <c r="Y15" s="428"/>
      <c r="Z15" s="428"/>
      <c r="AA15" s="428"/>
      <c r="AB15" s="429"/>
      <c r="AC15" s="391">
        <v>2346</v>
      </c>
      <c r="AD15" s="392"/>
      <c r="AE15" s="392"/>
      <c r="AF15" s="392"/>
      <c r="AG15" s="393"/>
      <c r="AH15" s="391">
        <v>2443</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6233891</v>
      </c>
      <c r="BO15" s="411"/>
      <c r="BP15" s="411"/>
      <c r="BQ15" s="411"/>
      <c r="BR15" s="411"/>
      <c r="BS15" s="411"/>
      <c r="BT15" s="411"/>
      <c r="BU15" s="412"/>
      <c r="BV15" s="410">
        <v>5854717</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38.700000000000003</v>
      </c>
      <c r="AD16" s="510"/>
      <c r="AE16" s="510"/>
      <c r="AF16" s="510"/>
      <c r="AG16" s="511"/>
      <c r="AH16" s="509">
        <v>39.1</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3724927</v>
      </c>
      <c r="BO16" s="416"/>
      <c r="BP16" s="416"/>
      <c r="BQ16" s="416"/>
      <c r="BR16" s="416"/>
      <c r="BS16" s="416"/>
      <c r="BT16" s="416"/>
      <c r="BU16" s="417"/>
      <c r="BV16" s="415">
        <v>3792983</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138</v>
      </c>
      <c r="N17" s="499"/>
      <c r="O17" s="499"/>
      <c r="P17" s="499"/>
      <c r="Q17" s="500"/>
      <c r="R17" s="501" t="s">
        <v>136</v>
      </c>
      <c r="S17" s="502"/>
      <c r="T17" s="502"/>
      <c r="U17" s="502"/>
      <c r="V17" s="503"/>
      <c r="W17" s="504" t="s">
        <v>139</v>
      </c>
      <c r="X17" s="428"/>
      <c r="Y17" s="428"/>
      <c r="Z17" s="428"/>
      <c r="AA17" s="428"/>
      <c r="AB17" s="429"/>
      <c r="AC17" s="391">
        <v>2931</v>
      </c>
      <c r="AD17" s="392"/>
      <c r="AE17" s="392"/>
      <c r="AF17" s="392"/>
      <c r="AG17" s="393"/>
      <c r="AH17" s="391">
        <v>2926</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8226720</v>
      </c>
      <c r="BO17" s="416"/>
      <c r="BP17" s="416"/>
      <c r="BQ17" s="416"/>
      <c r="BR17" s="416"/>
      <c r="BS17" s="416"/>
      <c r="BT17" s="416"/>
      <c r="BU17" s="417"/>
      <c r="BV17" s="415">
        <v>7715957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252.68</v>
      </c>
      <c r="M18" s="480"/>
      <c r="N18" s="480"/>
      <c r="O18" s="480"/>
      <c r="P18" s="480"/>
      <c r="Q18" s="480"/>
      <c r="R18" s="481"/>
      <c r="S18" s="481"/>
      <c r="T18" s="481"/>
      <c r="U18" s="481"/>
      <c r="V18" s="482"/>
      <c r="W18" s="496"/>
      <c r="X18" s="497"/>
      <c r="Y18" s="497"/>
      <c r="Z18" s="497"/>
      <c r="AA18" s="497"/>
      <c r="AB18" s="505"/>
      <c r="AC18" s="379">
        <v>48.3</v>
      </c>
      <c r="AD18" s="380"/>
      <c r="AE18" s="380"/>
      <c r="AF18" s="380"/>
      <c r="AG18" s="483"/>
      <c r="AH18" s="379">
        <v>46.9</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6013817</v>
      </c>
      <c r="BO18" s="416"/>
      <c r="BP18" s="416"/>
      <c r="BQ18" s="416"/>
      <c r="BR18" s="416"/>
      <c r="BS18" s="416"/>
      <c r="BT18" s="416"/>
      <c r="BU18" s="417"/>
      <c r="BV18" s="415">
        <v>5985450</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42</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13897783</v>
      </c>
      <c r="BO19" s="416"/>
      <c r="BP19" s="416"/>
      <c r="BQ19" s="416"/>
      <c r="BR19" s="416"/>
      <c r="BS19" s="416"/>
      <c r="BT19" s="416"/>
      <c r="BU19" s="417"/>
      <c r="BV19" s="415">
        <v>12839178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4683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5250088</v>
      </c>
      <c r="BO23" s="416"/>
      <c r="BP23" s="416"/>
      <c r="BQ23" s="416"/>
      <c r="BR23" s="416"/>
      <c r="BS23" s="416"/>
      <c r="BT23" s="416"/>
      <c r="BU23" s="417"/>
      <c r="BV23" s="415">
        <v>5810687</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7820</v>
      </c>
      <c r="R24" s="392"/>
      <c r="S24" s="392"/>
      <c r="T24" s="392"/>
      <c r="U24" s="392"/>
      <c r="V24" s="393"/>
      <c r="W24" s="457"/>
      <c r="X24" s="448"/>
      <c r="Y24" s="449"/>
      <c r="Z24" s="388" t="s">
        <v>155</v>
      </c>
      <c r="AA24" s="389"/>
      <c r="AB24" s="389"/>
      <c r="AC24" s="389"/>
      <c r="AD24" s="389"/>
      <c r="AE24" s="389"/>
      <c r="AF24" s="389"/>
      <c r="AG24" s="390"/>
      <c r="AH24" s="391">
        <v>186</v>
      </c>
      <c r="AI24" s="392"/>
      <c r="AJ24" s="392"/>
      <c r="AK24" s="392"/>
      <c r="AL24" s="393"/>
      <c r="AM24" s="391">
        <v>539958</v>
      </c>
      <c r="AN24" s="392"/>
      <c r="AO24" s="392"/>
      <c r="AP24" s="392"/>
      <c r="AQ24" s="392"/>
      <c r="AR24" s="393"/>
      <c r="AS24" s="391">
        <v>2903</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5100702</v>
      </c>
      <c r="BO24" s="416"/>
      <c r="BP24" s="416"/>
      <c r="BQ24" s="416"/>
      <c r="BR24" s="416"/>
      <c r="BS24" s="416"/>
      <c r="BT24" s="416"/>
      <c r="BU24" s="417"/>
      <c r="BV24" s="415">
        <v>5644749</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6300</v>
      </c>
      <c r="R25" s="392"/>
      <c r="S25" s="392"/>
      <c r="T25" s="392"/>
      <c r="U25" s="392"/>
      <c r="V25" s="393"/>
      <c r="W25" s="457"/>
      <c r="X25" s="448"/>
      <c r="Y25" s="449"/>
      <c r="Z25" s="388" t="s">
        <v>158</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1825450</v>
      </c>
      <c r="BO25" s="411"/>
      <c r="BP25" s="411"/>
      <c r="BQ25" s="411"/>
      <c r="BR25" s="411"/>
      <c r="BS25" s="411"/>
      <c r="BT25" s="411"/>
      <c r="BU25" s="412"/>
      <c r="BV25" s="410">
        <v>2216135</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5670</v>
      </c>
      <c r="R26" s="392"/>
      <c r="S26" s="392"/>
      <c r="T26" s="392"/>
      <c r="U26" s="392"/>
      <c r="V26" s="393"/>
      <c r="W26" s="457"/>
      <c r="X26" s="448"/>
      <c r="Y26" s="449"/>
      <c r="Z26" s="388" t="s">
        <v>161</v>
      </c>
      <c r="AA26" s="470"/>
      <c r="AB26" s="470"/>
      <c r="AC26" s="470"/>
      <c r="AD26" s="470"/>
      <c r="AE26" s="470"/>
      <c r="AF26" s="470"/>
      <c r="AG26" s="471"/>
      <c r="AH26" s="391">
        <v>4</v>
      </c>
      <c r="AI26" s="392"/>
      <c r="AJ26" s="392"/>
      <c r="AK26" s="392"/>
      <c r="AL26" s="393"/>
      <c r="AM26" s="391">
        <v>13608</v>
      </c>
      <c r="AN26" s="392"/>
      <c r="AO26" s="392"/>
      <c r="AP26" s="392"/>
      <c r="AQ26" s="392"/>
      <c r="AR26" s="393"/>
      <c r="AS26" s="391">
        <v>3402</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2910</v>
      </c>
      <c r="R27" s="392"/>
      <c r="S27" s="392"/>
      <c r="T27" s="392"/>
      <c r="U27" s="392"/>
      <c r="V27" s="393"/>
      <c r="W27" s="457"/>
      <c r="X27" s="448"/>
      <c r="Y27" s="449"/>
      <c r="Z27" s="388" t="s">
        <v>164</v>
      </c>
      <c r="AA27" s="389"/>
      <c r="AB27" s="389"/>
      <c r="AC27" s="389"/>
      <c r="AD27" s="389"/>
      <c r="AE27" s="389"/>
      <c r="AF27" s="389"/>
      <c r="AG27" s="390"/>
      <c r="AH27" s="391">
        <v>10</v>
      </c>
      <c r="AI27" s="392"/>
      <c r="AJ27" s="392"/>
      <c r="AK27" s="392"/>
      <c r="AL27" s="393"/>
      <c r="AM27" s="391">
        <v>31430</v>
      </c>
      <c r="AN27" s="392"/>
      <c r="AO27" s="392"/>
      <c r="AP27" s="392"/>
      <c r="AQ27" s="392"/>
      <c r="AR27" s="393"/>
      <c r="AS27" s="391">
        <v>3143</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95236</v>
      </c>
      <c r="BO27" s="419"/>
      <c r="BP27" s="419"/>
      <c r="BQ27" s="419"/>
      <c r="BR27" s="419"/>
      <c r="BS27" s="419"/>
      <c r="BT27" s="419"/>
      <c r="BU27" s="420"/>
      <c r="BV27" s="418">
        <v>95224</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2590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7355873</v>
      </c>
      <c r="BO28" s="411"/>
      <c r="BP28" s="411"/>
      <c r="BQ28" s="411"/>
      <c r="BR28" s="411"/>
      <c r="BS28" s="411"/>
      <c r="BT28" s="411"/>
      <c r="BU28" s="412"/>
      <c r="BV28" s="410">
        <v>6876496</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16</v>
      </c>
      <c r="M29" s="392"/>
      <c r="N29" s="392"/>
      <c r="O29" s="392"/>
      <c r="P29" s="393"/>
      <c r="Q29" s="391">
        <v>2520</v>
      </c>
      <c r="R29" s="392"/>
      <c r="S29" s="392"/>
      <c r="T29" s="392"/>
      <c r="U29" s="392"/>
      <c r="V29" s="393"/>
      <c r="W29" s="458"/>
      <c r="X29" s="459"/>
      <c r="Y29" s="460"/>
      <c r="Z29" s="388" t="s">
        <v>171</v>
      </c>
      <c r="AA29" s="389"/>
      <c r="AB29" s="389"/>
      <c r="AC29" s="389"/>
      <c r="AD29" s="389"/>
      <c r="AE29" s="389"/>
      <c r="AF29" s="389"/>
      <c r="AG29" s="390"/>
      <c r="AH29" s="391">
        <v>196</v>
      </c>
      <c r="AI29" s="392"/>
      <c r="AJ29" s="392"/>
      <c r="AK29" s="392"/>
      <c r="AL29" s="393"/>
      <c r="AM29" s="391">
        <v>571388</v>
      </c>
      <c r="AN29" s="392"/>
      <c r="AO29" s="392"/>
      <c r="AP29" s="392"/>
      <c r="AQ29" s="392"/>
      <c r="AR29" s="393"/>
      <c r="AS29" s="391">
        <v>2915</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2795908</v>
      </c>
      <c r="BO29" s="416"/>
      <c r="BP29" s="416"/>
      <c r="BQ29" s="416"/>
      <c r="BR29" s="416"/>
      <c r="BS29" s="416"/>
      <c r="BT29" s="416"/>
      <c r="BU29" s="417"/>
      <c r="BV29" s="415">
        <v>3170420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97.3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2074836</v>
      </c>
      <c r="BO30" s="419"/>
      <c r="BP30" s="419"/>
      <c r="BQ30" s="419"/>
      <c r="BR30" s="419"/>
      <c r="BS30" s="419"/>
      <c r="BT30" s="419"/>
      <c r="BU30" s="420"/>
      <c r="BV30" s="418">
        <v>1937246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国民健康保険特別会計（事業勘定）</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t="str">
        <f>IF(BG34="","",MAX(C34:D43,U34:V43,AM34:AN43)+1)</f>
        <v/>
      </c>
      <c r="BF34" s="375"/>
      <c r="BG34" s="374"/>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北部上北広域事務組合（一般会計）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19</v>
      </c>
      <c r="CP34" s="375"/>
      <c r="CQ34" s="374" t="str">
        <f>IF('各会計、関係団体の財政状況及び健全化判断比率'!BS7="","",'各会計、関係団体の財政状況及び健全化判断比率'!BS7)</f>
        <v>六ヶ所村地域振興開発</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国民健康保険特別会計（施設勘定）</v>
      </c>
      <c r="X35" s="374"/>
      <c r="Y35" s="374"/>
      <c r="Z35" s="374"/>
      <c r="AA35" s="374"/>
      <c r="AB35" s="374"/>
      <c r="AC35" s="374"/>
      <c r="AD35" s="374"/>
      <c r="AE35" s="374"/>
      <c r="AF35" s="374"/>
      <c r="AG35" s="374"/>
      <c r="AH35" s="374"/>
      <c r="AI35" s="374"/>
      <c r="AJ35" s="374"/>
      <c r="AK35" s="374"/>
      <c r="AL35" s="167"/>
      <c r="AM35" s="375">
        <f t="shared" ref="AM35:AM43" si="0">IF(AO35="","",AM34+1)</f>
        <v>7</v>
      </c>
      <c r="AN35" s="375"/>
      <c r="AO35" s="374" t="str">
        <f>IF('各会計、関係団体の財政状況及び健全化判断比率'!B33="","",'各会計、関係団体の財政状況及び健全化判断比率'!B33)</f>
        <v>農業集落排水事業会計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北部上北広域事務組合（病院事業会計）</v>
      </c>
      <c r="BZ35" s="374"/>
      <c r="CA35" s="374"/>
      <c r="CB35" s="374"/>
      <c r="CC35" s="374"/>
      <c r="CD35" s="374"/>
      <c r="CE35" s="374"/>
      <c r="CF35" s="374"/>
      <c r="CG35" s="374"/>
      <c r="CH35" s="374"/>
      <c r="CI35" s="374"/>
      <c r="CJ35" s="374"/>
      <c r="CK35" s="374"/>
      <c r="CL35" s="374"/>
      <c r="CM35" s="374"/>
      <c r="CN35" s="167"/>
      <c r="CO35" s="375">
        <f t="shared" ref="CO35:CO43" si="3">IF(CQ35="","",CO34+1)</f>
        <v>20</v>
      </c>
      <c r="CP35" s="375"/>
      <c r="CQ35" s="374" t="str">
        <f>IF('各会計、関係団体の財政状況及び健全化判断比率'!BS8="","",'各会計、関係団体の財政状況及び健全化判断比率'!BS8)</f>
        <v>六ヶ所村文化振興公社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f t="shared" si="0"/>
        <v>8</v>
      </c>
      <c r="AN36" s="375"/>
      <c r="AO36" s="374" t="str">
        <f>IF('各会計、関係団体の財政状況及び健全化判断比率'!B34="","",'各会計、関係団体の財政状況及び健全化判断比率'!B34)</f>
        <v>下水道事業会計</v>
      </c>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上北地方教育・福祉事務組合</v>
      </c>
      <c r="BZ36" s="374"/>
      <c r="CA36" s="374"/>
      <c r="CB36" s="374"/>
      <c r="CC36" s="374"/>
      <c r="CD36" s="374"/>
      <c r="CE36" s="374"/>
      <c r="CF36" s="374"/>
      <c r="CG36" s="374"/>
      <c r="CH36" s="374"/>
      <c r="CI36" s="374"/>
      <c r="CJ36" s="374"/>
      <c r="CK36" s="374"/>
      <c r="CL36" s="374"/>
      <c r="CM36" s="374"/>
      <c r="CN36" s="167"/>
      <c r="CO36" s="375">
        <f t="shared" si="3"/>
        <v>21</v>
      </c>
      <c r="CP36" s="375"/>
      <c r="CQ36" s="374" t="str">
        <f>IF('各会計、関係団体の財政状況及び健全化判断比率'!BS9="","",'各会計、関係団体の財政状況及び健全化判断比率'!BS9)</f>
        <v>六ヶ所村農業総合公社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介護保険特別会計（保険事業勘定）</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下北地域広域行政事務組合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十和田地区食肉処理事務組合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14</v>
      </c>
      <c r="BX39" s="375"/>
      <c r="BY39" s="374" t="str">
        <f>IF('各会計、関係団体の財政状況及び健全化判断比率'!B73="","",'各会計、関係団体の財政状況及び健全化判断比率'!B73)</f>
        <v>青森県市町村総合事務組合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15</v>
      </c>
      <c r="BX40" s="375"/>
      <c r="BY40" s="374" t="str">
        <f>IF('各会計、関係団体の財政状況及び健全化判断比率'!B74="","",'各会計、関係団体の財政状況及び健全化判断比率'!B74)</f>
        <v>青森県市町村職員退職手当組合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16</v>
      </c>
      <c r="BX41" s="375"/>
      <c r="BY41" s="374" t="str">
        <f>IF('各会計、関係団体の財政状況及び健全化判断比率'!B75="","",'各会計、関係団体の財政状況及び健全化判断比率'!B75)</f>
        <v>青森県後期高齢者医療広域連合（一般会計）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17</v>
      </c>
      <c r="BX42" s="375"/>
      <c r="BY42" s="374" t="str">
        <f>IF('各会計、関係団体の財政状況及び健全化判断比率'!B76="","",'各会計、関係団体の財政状況及び健全化判断比率'!B76)</f>
        <v>青森県後期高齢者医療広域連合（後期高齢者医療特別会計）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18</v>
      </c>
      <c r="BX43" s="375"/>
      <c r="BY43" s="374" t="str">
        <f>IF('各会計、関係団体の財政状況及び健全化判断比率'!B77="","",'各会計、関係団体の財政状況及び健全化判断比率'!B77)</f>
        <v>青森県交通災害共済組合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8164705</v>
      </c>
      <c r="S5" s="671"/>
      <c r="T5" s="671"/>
      <c r="U5" s="671"/>
      <c r="V5" s="671"/>
      <c r="W5" s="671"/>
      <c r="X5" s="671"/>
      <c r="Y5" s="718"/>
      <c r="Z5" s="731">
        <v>50.3</v>
      </c>
      <c r="AA5" s="731"/>
      <c r="AB5" s="731"/>
      <c r="AC5" s="731"/>
      <c r="AD5" s="732">
        <v>8164705</v>
      </c>
      <c r="AE5" s="732"/>
      <c r="AF5" s="732"/>
      <c r="AG5" s="732"/>
      <c r="AH5" s="732"/>
      <c r="AI5" s="732"/>
      <c r="AJ5" s="732"/>
      <c r="AK5" s="732"/>
      <c r="AL5" s="719">
        <v>94.3</v>
      </c>
      <c r="AM5" s="688"/>
      <c r="AN5" s="688"/>
      <c r="AO5" s="720"/>
      <c r="AP5" s="707" t="s">
        <v>210</v>
      </c>
      <c r="AQ5" s="708"/>
      <c r="AR5" s="708"/>
      <c r="AS5" s="708"/>
      <c r="AT5" s="708"/>
      <c r="AU5" s="708"/>
      <c r="AV5" s="708"/>
      <c r="AW5" s="708"/>
      <c r="AX5" s="708"/>
      <c r="AY5" s="708"/>
      <c r="AZ5" s="708"/>
      <c r="BA5" s="708"/>
      <c r="BB5" s="708"/>
      <c r="BC5" s="708"/>
      <c r="BD5" s="708"/>
      <c r="BE5" s="708"/>
      <c r="BF5" s="709"/>
      <c r="BG5" s="620">
        <v>8164705</v>
      </c>
      <c r="BH5" s="621"/>
      <c r="BI5" s="621"/>
      <c r="BJ5" s="621"/>
      <c r="BK5" s="621"/>
      <c r="BL5" s="621"/>
      <c r="BM5" s="621"/>
      <c r="BN5" s="622"/>
      <c r="BO5" s="673">
        <v>100</v>
      </c>
      <c r="BP5" s="673"/>
      <c r="BQ5" s="673"/>
      <c r="BR5" s="673"/>
      <c r="BS5" s="674">
        <v>437</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59477</v>
      </c>
      <c r="S6" s="621"/>
      <c r="T6" s="621"/>
      <c r="U6" s="621"/>
      <c r="V6" s="621"/>
      <c r="W6" s="621"/>
      <c r="X6" s="621"/>
      <c r="Y6" s="622"/>
      <c r="Z6" s="673">
        <v>0.4</v>
      </c>
      <c r="AA6" s="673"/>
      <c r="AB6" s="673"/>
      <c r="AC6" s="673"/>
      <c r="AD6" s="674">
        <v>59477</v>
      </c>
      <c r="AE6" s="674"/>
      <c r="AF6" s="674"/>
      <c r="AG6" s="674"/>
      <c r="AH6" s="674"/>
      <c r="AI6" s="674"/>
      <c r="AJ6" s="674"/>
      <c r="AK6" s="674"/>
      <c r="AL6" s="643">
        <v>0.7</v>
      </c>
      <c r="AM6" s="675"/>
      <c r="AN6" s="675"/>
      <c r="AO6" s="676"/>
      <c r="AP6" s="617" t="s">
        <v>215</v>
      </c>
      <c r="AQ6" s="618"/>
      <c r="AR6" s="618"/>
      <c r="AS6" s="618"/>
      <c r="AT6" s="618"/>
      <c r="AU6" s="618"/>
      <c r="AV6" s="618"/>
      <c r="AW6" s="618"/>
      <c r="AX6" s="618"/>
      <c r="AY6" s="618"/>
      <c r="AZ6" s="618"/>
      <c r="BA6" s="618"/>
      <c r="BB6" s="618"/>
      <c r="BC6" s="618"/>
      <c r="BD6" s="618"/>
      <c r="BE6" s="618"/>
      <c r="BF6" s="619"/>
      <c r="BG6" s="620">
        <v>8164705</v>
      </c>
      <c r="BH6" s="621"/>
      <c r="BI6" s="621"/>
      <c r="BJ6" s="621"/>
      <c r="BK6" s="621"/>
      <c r="BL6" s="621"/>
      <c r="BM6" s="621"/>
      <c r="BN6" s="622"/>
      <c r="BO6" s="673">
        <v>100</v>
      </c>
      <c r="BP6" s="673"/>
      <c r="BQ6" s="673"/>
      <c r="BR6" s="673"/>
      <c r="BS6" s="674">
        <v>437</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147841</v>
      </c>
      <c r="CS6" s="621"/>
      <c r="CT6" s="621"/>
      <c r="CU6" s="621"/>
      <c r="CV6" s="621"/>
      <c r="CW6" s="621"/>
      <c r="CX6" s="621"/>
      <c r="CY6" s="622"/>
      <c r="CZ6" s="673">
        <v>0.9</v>
      </c>
      <c r="DA6" s="673"/>
      <c r="DB6" s="673"/>
      <c r="DC6" s="673"/>
      <c r="DD6" s="626" t="s">
        <v>217</v>
      </c>
      <c r="DE6" s="621"/>
      <c r="DF6" s="621"/>
      <c r="DG6" s="621"/>
      <c r="DH6" s="621"/>
      <c r="DI6" s="621"/>
      <c r="DJ6" s="621"/>
      <c r="DK6" s="621"/>
      <c r="DL6" s="621"/>
      <c r="DM6" s="621"/>
      <c r="DN6" s="621"/>
      <c r="DO6" s="621"/>
      <c r="DP6" s="622"/>
      <c r="DQ6" s="626">
        <v>147841</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1770</v>
      </c>
      <c r="S7" s="621"/>
      <c r="T7" s="621"/>
      <c r="U7" s="621"/>
      <c r="V7" s="621"/>
      <c r="W7" s="621"/>
      <c r="X7" s="621"/>
      <c r="Y7" s="622"/>
      <c r="Z7" s="673">
        <v>0</v>
      </c>
      <c r="AA7" s="673"/>
      <c r="AB7" s="673"/>
      <c r="AC7" s="673"/>
      <c r="AD7" s="674">
        <v>1770</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842420</v>
      </c>
      <c r="BH7" s="621"/>
      <c r="BI7" s="621"/>
      <c r="BJ7" s="621"/>
      <c r="BK7" s="621"/>
      <c r="BL7" s="621"/>
      <c r="BM7" s="621"/>
      <c r="BN7" s="622"/>
      <c r="BO7" s="673">
        <v>10.3</v>
      </c>
      <c r="BP7" s="673"/>
      <c r="BQ7" s="673"/>
      <c r="BR7" s="673"/>
      <c r="BS7" s="674">
        <v>437</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3269461</v>
      </c>
      <c r="CS7" s="621"/>
      <c r="CT7" s="621"/>
      <c r="CU7" s="621"/>
      <c r="CV7" s="621"/>
      <c r="CW7" s="621"/>
      <c r="CX7" s="621"/>
      <c r="CY7" s="622"/>
      <c r="CZ7" s="673">
        <v>20.399999999999999</v>
      </c>
      <c r="DA7" s="673"/>
      <c r="DB7" s="673"/>
      <c r="DC7" s="673"/>
      <c r="DD7" s="626">
        <v>475053</v>
      </c>
      <c r="DE7" s="621"/>
      <c r="DF7" s="621"/>
      <c r="DG7" s="621"/>
      <c r="DH7" s="621"/>
      <c r="DI7" s="621"/>
      <c r="DJ7" s="621"/>
      <c r="DK7" s="621"/>
      <c r="DL7" s="621"/>
      <c r="DM7" s="621"/>
      <c r="DN7" s="621"/>
      <c r="DO7" s="621"/>
      <c r="DP7" s="622"/>
      <c r="DQ7" s="626">
        <v>3045162</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2218</v>
      </c>
      <c r="S8" s="621"/>
      <c r="T8" s="621"/>
      <c r="U8" s="621"/>
      <c r="V8" s="621"/>
      <c r="W8" s="621"/>
      <c r="X8" s="621"/>
      <c r="Y8" s="622"/>
      <c r="Z8" s="673">
        <v>0</v>
      </c>
      <c r="AA8" s="673"/>
      <c r="AB8" s="673"/>
      <c r="AC8" s="673"/>
      <c r="AD8" s="674">
        <v>2218</v>
      </c>
      <c r="AE8" s="674"/>
      <c r="AF8" s="674"/>
      <c r="AG8" s="674"/>
      <c r="AH8" s="674"/>
      <c r="AI8" s="674"/>
      <c r="AJ8" s="674"/>
      <c r="AK8" s="674"/>
      <c r="AL8" s="643">
        <v>0</v>
      </c>
      <c r="AM8" s="675"/>
      <c r="AN8" s="675"/>
      <c r="AO8" s="676"/>
      <c r="AP8" s="617" t="s">
        <v>222</v>
      </c>
      <c r="AQ8" s="618"/>
      <c r="AR8" s="618"/>
      <c r="AS8" s="618"/>
      <c r="AT8" s="618"/>
      <c r="AU8" s="618"/>
      <c r="AV8" s="618"/>
      <c r="AW8" s="618"/>
      <c r="AX8" s="618"/>
      <c r="AY8" s="618"/>
      <c r="AZ8" s="618"/>
      <c r="BA8" s="618"/>
      <c r="BB8" s="618"/>
      <c r="BC8" s="618"/>
      <c r="BD8" s="618"/>
      <c r="BE8" s="618"/>
      <c r="BF8" s="619"/>
      <c r="BG8" s="620">
        <v>18436</v>
      </c>
      <c r="BH8" s="621"/>
      <c r="BI8" s="621"/>
      <c r="BJ8" s="621"/>
      <c r="BK8" s="621"/>
      <c r="BL8" s="621"/>
      <c r="BM8" s="621"/>
      <c r="BN8" s="622"/>
      <c r="BO8" s="673">
        <v>0.2</v>
      </c>
      <c r="BP8" s="673"/>
      <c r="BQ8" s="673"/>
      <c r="BR8" s="673"/>
      <c r="BS8" s="626" t="s">
        <v>113</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2871164</v>
      </c>
      <c r="CS8" s="621"/>
      <c r="CT8" s="621"/>
      <c r="CU8" s="621"/>
      <c r="CV8" s="621"/>
      <c r="CW8" s="621"/>
      <c r="CX8" s="621"/>
      <c r="CY8" s="622"/>
      <c r="CZ8" s="673">
        <v>18</v>
      </c>
      <c r="DA8" s="673"/>
      <c r="DB8" s="673"/>
      <c r="DC8" s="673"/>
      <c r="DD8" s="626">
        <v>609567</v>
      </c>
      <c r="DE8" s="621"/>
      <c r="DF8" s="621"/>
      <c r="DG8" s="621"/>
      <c r="DH8" s="621"/>
      <c r="DI8" s="621"/>
      <c r="DJ8" s="621"/>
      <c r="DK8" s="621"/>
      <c r="DL8" s="621"/>
      <c r="DM8" s="621"/>
      <c r="DN8" s="621"/>
      <c r="DO8" s="621"/>
      <c r="DP8" s="622"/>
      <c r="DQ8" s="626">
        <v>1800383</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1120</v>
      </c>
      <c r="S9" s="621"/>
      <c r="T9" s="621"/>
      <c r="U9" s="621"/>
      <c r="V9" s="621"/>
      <c r="W9" s="621"/>
      <c r="X9" s="621"/>
      <c r="Y9" s="622"/>
      <c r="Z9" s="673">
        <v>0</v>
      </c>
      <c r="AA9" s="673"/>
      <c r="AB9" s="673"/>
      <c r="AC9" s="673"/>
      <c r="AD9" s="674">
        <v>1120</v>
      </c>
      <c r="AE9" s="674"/>
      <c r="AF9" s="674"/>
      <c r="AG9" s="674"/>
      <c r="AH9" s="674"/>
      <c r="AI9" s="674"/>
      <c r="AJ9" s="674"/>
      <c r="AK9" s="674"/>
      <c r="AL9" s="643">
        <v>0</v>
      </c>
      <c r="AM9" s="675"/>
      <c r="AN9" s="675"/>
      <c r="AO9" s="676"/>
      <c r="AP9" s="617" t="s">
        <v>225</v>
      </c>
      <c r="AQ9" s="618"/>
      <c r="AR9" s="618"/>
      <c r="AS9" s="618"/>
      <c r="AT9" s="618"/>
      <c r="AU9" s="618"/>
      <c r="AV9" s="618"/>
      <c r="AW9" s="618"/>
      <c r="AX9" s="618"/>
      <c r="AY9" s="618"/>
      <c r="AZ9" s="618"/>
      <c r="BA9" s="618"/>
      <c r="BB9" s="618"/>
      <c r="BC9" s="618"/>
      <c r="BD9" s="618"/>
      <c r="BE9" s="618"/>
      <c r="BF9" s="619"/>
      <c r="BG9" s="620">
        <v>500064</v>
      </c>
      <c r="BH9" s="621"/>
      <c r="BI9" s="621"/>
      <c r="BJ9" s="621"/>
      <c r="BK9" s="621"/>
      <c r="BL9" s="621"/>
      <c r="BM9" s="621"/>
      <c r="BN9" s="622"/>
      <c r="BO9" s="673">
        <v>6.1</v>
      </c>
      <c r="BP9" s="673"/>
      <c r="BQ9" s="673"/>
      <c r="BR9" s="673"/>
      <c r="BS9" s="626" t="s">
        <v>113</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1047159</v>
      </c>
      <c r="CS9" s="621"/>
      <c r="CT9" s="621"/>
      <c r="CU9" s="621"/>
      <c r="CV9" s="621"/>
      <c r="CW9" s="621"/>
      <c r="CX9" s="621"/>
      <c r="CY9" s="622"/>
      <c r="CZ9" s="673">
        <v>6.5</v>
      </c>
      <c r="DA9" s="673"/>
      <c r="DB9" s="673"/>
      <c r="DC9" s="673"/>
      <c r="DD9" s="626">
        <v>78713</v>
      </c>
      <c r="DE9" s="621"/>
      <c r="DF9" s="621"/>
      <c r="DG9" s="621"/>
      <c r="DH9" s="621"/>
      <c r="DI9" s="621"/>
      <c r="DJ9" s="621"/>
      <c r="DK9" s="621"/>
      <c r="DL9" s="621"/>
      <c r="DM9" s="621"/>
      <c r="DN9" s="621"/>
      <c r="DO9" s="621"/>
      <c r="DP9" s="622"/>
      <c r="DQ9" s="626">
        <v>912837</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240673</v>
      </c>
      <c r="S10" s="621"/>
      <c r="T10" s="621"/>
      <c r="U10" s="621"/>
      <c r="V10" s="621"/>
      <c r="W10" s="621"/>
      <c r="X10" s="621"/>
      <c r="Y10" s="622"/>
      <c r="Z10" s="673">
        <v>1.5</v>
      </c>
      <c r="AA10" s="673"/>
      <c r="AB10" s="673"/>
      <c r="AC10" s="673"/>
      <c r="AD10" s="674">
        <v>240673</v>
      </c>
      <c r="AE10" s="674"/>
      <c r="AF10" s="674"/>
      <c r="AG10" s="674"/>
      <c r="AH10" s="674"/>
      <c r="AI10" s="674"/>
      <c r="AJ10" s="674"/>
      <c r="AK10" s="674"/>
      <c r="AL10" s="643">
        <v>2.8</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67819</v>
      </c>
      <c r="BH10" s="621"/>
      <c r="BI10" s="621"/>
      <c r="BJ10" s="621"/>
      <c r="BK10" s="621"/>
      <c r="BL10" s="621"/>
      <c r="BM10" s="621"/>
      <c r="BN10" s="622"/>
      <c r="BO10" s="673">
        <v>0.8</v>
      </c>
      <c r="BP10" s="673"/>
      <c r="BQ10" s="673"/>
      <c r="BR10" s="673"/>
      <c r="BS10" s="626" t="s">
        <v>113</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60</v>
      </c>
      <c r="CS10" s="621"/>
      <c r="CT10" s="621"/>
      <c r="CU10" s="621"/>
      <c r="CV10" s="621"/>
      <c r="CW10" s="621"/>
      <c r="CX10" s="621"/>
      <c r="CY10" s="622"/>
      <c r="CZ10" s="673">
        <v>0</v>
      </c>
      <c r="DA10" s="673"/>
      <c r="DB10" s="673"/>
      <c r="DC10" s="673"/>
      <c r="DD10" s="626" t="s">
        <v>113</v>
      </c>
      <c r="DE10" s="621"/>
      <c r="DF10" s="621"/>
      <c r="DG10" s="621"/>
      <c r="DH10" s="621"/>
      <c r="DI10" s="621"/>
      <c r="DJ10" s="621"/>
      <c r="DK10" s="621"/>
      <c r="DL10" s="621"/>
      <c r="DM10" s="621"/>
      <c r="DN10" s="621"/>
      <c r="DO10" s="621"/>
      <c r="DP10" s="622"/>
      <c r="DQ10" s="626">
        <v>60</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v>5895</v>
      </c>
      <c r="S11" s="621"/>
      <c r="T11" s="621"/>
      <c r="U11" s="621"/>
      <c r="V11" s="621"/>
      <c r="W11" s="621"/>
      <c r="X11" s="621"/>
      <c r="Y11" s="622"/>
      <c r="Z11" s="673">
        <v>0</v>
      </c>
      <c r="AA11" s="673"/>
      <c r="AB11" s="673"/>
      <c r="AC11" s="673"/>
      <c r="AD11" s="674">
        <v>5895</v>
      </c>
      <c r="AE11" s="674"/>
      <c r="AF11" s="674"/>
      <c r="AG11" s="674"/>
      <c r="AH11" s="674"/>
      <c r="AI11" s="674"/>
      <c r="AJ11" s="674"/>
      <c r="AK11" s="674"/>
      <c r="AL11" s="643">
        <v>0.1</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256101</v>
      </c>
      <c r="BH11" s="621"/>
      <c r="BI11" s="621"/>
      <c r="BJ11" s="621"/>
      <c r="BK11" s="621"/>
      <c r="BL11" s="621"/>
      <c r="BM11" s="621"/>
      <c r="BN11" s="622"/>
      <c r="BO11" s="673">
        <v>3.1</v>
      </c>
      <c r="BP11" s="673"/>
      <c r="BQ11" s="673"/>
      <c r="BR11" s="673"/>
      <c r="BS11" s="626">
        <v>437</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953465</v>
      </c>
      <c r="CS11" s="621"/>
      <c r="CT11" s="621"/>
      <c r="CU11" s="621"/>
      <c r="CV11" s="621"/>
      <c r="CW11" s="621"/>
      <c r="CX11" s="621"/>
      <c r="CY11" s="622"/>
      <c r="CZ11" s="673">
        <v>6</v>
      </c>
      <c r="DA11" s="673"/>
      <c r="DB11" s="673"/>
      <c r="DC11" s="673"/>
      <c r="DD11" s="626">
        <v>327345</v>
      </c>
      <c r="DE11" s="621"/>
      <c r="DF11" s="621"/>
      <c r="DG11" s="621"/>
      <c r="DH11" s="621"/>
      <c r="DI11" s="621"/>
      <c r="DJ11" s="621"/>
      <c r="DK11" s="621"/>
      <c r="DL11" s="621"/>
      <c r="DM11" s="621"/>
      <c r="DN11" s="621"/>
      <c r="DO11" s="621"/>
      <c r="DP11" s="622"/>
      <c r="DQ11" s="626">
        <v>785847</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7182161</v>
      </c>
      <c r="BH12" s="621"/>
      <c r="BI12" s="621"/>
      <c r="BJ12" s="621"/>
      <c r="BK12" s="621"/>
      <c r="BL12" s="621"/>
      <c r="BM12" s="621"/>
      <c r="BN12" s="622"/>
      <c r="BO12" s="673">
        <v>88</v>
      </c>
      <c r="BP12" s="673"/>
      <c r="BQ12" s="673"/>
      <c r="BR12" s="673"/>
      <c r="BS12" s="626" t="s">
        <v>113</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411819</v>
      </c>
      <c r="CS12" s="621"/>
      <c r="CT12" s="621"/>
      <c r="CU12" s="621"/>
      <c r="CV12" s="621"/>
      <c r="CW12" s="621"/>
      <c r="CX12" s="621"/>
      <c r="CY12" s="622"/>
      <c r="CZ12" s="673">
        <v>2.6</v>
      </c>
      <c r="DA12" s="673"/>
      <c r="DB12" s="673"/>
      <c r="DC12" s="673"/>
      <c r="DD12" s="626">
        <v>287030</v>
      </c>
      <c r="DE12" s="621"/>
      <c r="DF12" s="621"/>
      <c r="DG12" s="621"/>
      <c r="DH12" s="621"/>
      <c r="DI12" s="621"/>
      <c r="DJ12" s="621"/>
      <c r="DK12" s="621"/>
      <c r="DL12" s="621"/>
      <c r="DM12" s="621"/>
      <c r="DN12" s="621"/>
      <c r="DO12" s="621"/>
      <c r="DP12" s="622"/>
      <c r="DQ12" s="626">
        <v>386645</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11395</v>
      </c>
      <c r="S13" s="621"/>
      <c r="T13" s="621"/>
      <c r="U13" s="621"/>
      <c r="V13" s="621"/>
      <c r="W13" s="621"/>
      <c r="X13" s="621"/>
      <c r="Y13" s="622"/>
      <c r="Z13" s="673">
        <v>0.1</v>
      </c>
      <c r="AA13" s="673"/>
      <c r="AB13" s="673"/>
      <c r="AC13" s="673"/>
      <c r="AD13" s="674">
        <v>11395</v>
      </c>
      <c r="AE13" s="674"/>
      <c r="AF13" s="674"/>
      <c r="AG13" s="674"/>
      <c r="AH13" s="674"/>
      <c r="AI13" s="674"/>
      <c r="AJ13" s="674"/>
      <c r="AK13" s="674"/>
      <c r="AL13" s="643">
        <v>0.1</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6932970</v>
      </c>
      <c r="BH13" s="621"/>
      <c r="BI13" s="621"/>
      <c r="BJ13" s="621"/>
      <c r="BK13" s="621"/>
      <c r="BL13" s="621"/>
      <c r="BM13" s="621"/>
      <c r="BN13" s="622"/>
      <c r="BO13" s="673">
        <v>84.9</v>
      </c>
      <c r="BP13" s="673"/>
      <c r="BQ13" s="673"/>
      <c r="BR13" s="673"/>
      <c r="BS13" s="626" t="s">
        <v>113</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2353905</v>
      </c>
      <c r="CS13" s="621"/>
      <c r="CT13" s="621"/>
      <c r="CU13" s="621"/>
      <c r="CV13" s="621"/>
      <c r="CW13" s="621"/>
      <c r="CX13" s="621"/>
      <c r="CY13" s="622"/>
      <c r="CZ13" s="673">
        <v>14.7</v>
      </c>
      <c r="DA13" s="673"/>
      <c r="DB13" s="673"/>
      <c r="DC13" s="673"/>
      <c r="DD13" s="626">
        <v>1506353</v>
      </c>
      <c r="DE13" s="621"/>
      <c r="DF13" s="621"/>
      <c r="DG13" s="621"/>
      <c r="DH13" s="621"/>
      <c r="DI13" s="621"/>
      <c r="DJ13" s="621"/>
      <c r="DK13" s="621"/>
      <c r="DL13" s="621"/>
      <c r="DM13" s="621"/>
      <c r="DN13" s="621"/>
      <c r="DO13" s="621"/>
      <c r="DP13" s="622"/>
      <c r="DQ13" s="626">
        <v>2098279</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26815</v>
      </c>
      <c r="BH14" s="621"/>
      <c r="BI14" s="621"/>
      <c r="BJ14" s="621"/>
      <c r="BK14" s="621"/>
      <c r="BL14" s="621"/>
      <c r="BM14" s="621"/>
      <c r="BN14" s="622"/>
      <c r="BO14" s="673">
        <v>0.3</v>
      </c>
      <c r="BP14" s="673"/>
      <c r="BQ14" s="673"/>
      <c r="BR14" s="673"/>
      <c r="BS14" s="626" t="s">
        <v>113</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1083504</v>
      </c>
      <c r="CS14" s="621"/>
      <c r="CT14" s="621"/>
      <c r="CU14" s="621"/>
      <c r="CV14" s="621"/>
      <c r="CW14" s="621"/>
      <c r="CX14" s="621"/>
      <c r="CY14" s="622"/>
      <c r="CZ14" s="673">
        <v>6.8</v>
      </c>
      <c r="DA14" s="673"/>
      <c r="DB14" s="673"/>
      <c r="DC14" s="673"/>
      <c r="DD14" s="626">
        <v>301192</v>
      </c>
      <c r="DE14" s="621"/>
      <c r="DF14" s="621"/>
      <c r="DG14" s="621"/>
      <c r="DH14" s="621"/>
      <c r="DI14" s="621"/>
      <c r="DJ14" s="621"/>
      <c r="DK14" s="621"/>
      <c r="DL14" s="621"/>
      <c r="DM14" s="621"/>
      <c r="DN14" s="621"/>
      <c r="DO14" s="621"/>
      <c r="DP14" s="622"/>
      <c r="DQ14" s="626">
        <v>846615</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3579</v>
      </c>
      <c r="S15" s="621"/>
      <c r="T15" s="621"/>
      <c r="U15" s="621"/>
      <c r="V15" s="621"/>
      <c r="W15" s="621"/>
      <c r="X15" s="621"/>
      <c r="Y15" s="622"/>
      <c r="Z15" s="673">
        <v>0</v>
      </c>
      <c r="AA15" s="673"/>
      <c r="AB15" s="673"/>
      <c r="AC15" s="673"/>
      <c r="AD15" s="674">
        <v>3579</v>
      </c>
      <c r="AE15" s="674"/>
      <c r="AF15" s="674"/>
      <c r="AG15" s="674"/>
      <c r="AH15" s="674"/>
      <c r="AI15" s="674"/>
      <c r="AJ15" s="674"/>
      <c r="AK15" s="674"/>
      <c r="AL15" s="643">
        <v>0</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113309</v>
      </c>
      <c r="BH15" s="621"/>
      <c r="BI15" s="621"/>
      <c r="BJ15" s="621"/>
      <c r="BK15" s="621"/>
      <c r="BL15" s="621"/>
      <c r="BM15" s="621"/>
      <c r="BN15" s="622"/>
      <c r="BO15" s="673">
        <v>1.4</v>
      </c>
      <c r="BP15" s="673"/>
      <c r="BQ15" s="673"/>
      <c r="BR15" s="673"/>
      <c r="BS15" s="626" t="s">
        <v>113</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3150327</v>
      </c>
      <c r="CS15" s="621"/>
      <c r="CT15" s="621"/>
      <c r="CU15" s="621"/>
      <c r="CV15" s="621"/>
      <c r="CW15" s="621"/>
      <c r="CX15" s="621"/>
      <c r="CY15" s="622"/>
      <c r="CZ15" s="673">
        <v>19.7</v>
      </c>
      <c r="DA15" s="673"/>
      <c r="DB15" s="673"/>
      <c r="DC15" s="673"/>
      <c r="DD15" s="626">
        <v>1983979</v>
      </c>
      <c r="DE15" s="621"/>
      <c r="DF15" s="621"/>
      <c r="DG15" s="621"/>
      <c r="DH15" s="621"/>
      <c r="DI15" s="621"/>
      <c r="DJ15" s="621"/>
      <c r="DK15" s="621"/>
      <c r="DL15" s="621"/>
      <c r="DM15" s="621"/>
      <c r="DN15" s="621"/>
      <c r="DO15" s="621"/>
      <c r="DP15" s="622"/>
      <c r="DQ15" s="626">
        <v>2999454</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26273</v>
      </c>
      <c r="S16" s="621"/>
      <c r="T16" s="621"/>
      <c r="U16" s="621"/>
      <c r="V16" s="621"/>
      <c r="W16" s="621"/>
      <c r="X16" s="621"/>
      <c r="Y16" s="622"/>
      <c r="Z16" s="673">
        <v>0.2</v>
      </c>
      <c r="AA16" s="673"/>
      <c r="AB16" s="673"/>
      <c r="AC16" s="673"/>
      <c r="AD16" s="674" t="s">
        <v>113</v>
      </c>
      <c r="AE16" s="674"/>
      <c r="AF16" s="674"/>
      <c r="AG16" s="674"/>
      <c r="AH16" s="674"/>
      <c r="AI16" s="674"/>
      <c r="AJ16" s="674"/>
      <c r="AK16" s="674"/>
      <c r="AL16" s="643" t="s">
        <v>113</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68322</v>
      </c>
      <c r="CS16" s="621"/>
      <c r="CT16" s="621"/>
      <c r="CU16" s="621"/>
      <c r="CV16" s="621"/>
      <c r="CW16" s="621"/>
      <c r="CX16" s="621"/>
      <c r="CY16" s="622"/>
      <c r="CZ16" s="673">
        <v>0.4</v>
      </c>
      <c r="DA16" s="673"/>
      <c r="DB16" s="673"/>
      <c r="DC16" s="673"/>
      <c r="DD16" s="626" t="s">
        <v>113</v>
      </c>
      <c r="DE16" s="621"/>
      <c r="DF16" s="621"/>
      <c r="DG16" s="621"/>
      <c r="DH16" s="621"/>
      <c r="DI16" s="621"/>
      <c r="DJ16" s="621"/>
      <c r="DK16" s="621"/>
      <c r="DL16" s="621"/>
      <c r="DM16" s="621"/>
      <c r="DN16" s="621"/>
      <c r="DO16" s="621"/>
      <c r="DP16" s="622"/>
      <c r="DQ16" s="626">
        <v>66922</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t="s">
        <v>113</v>
      </c>
      <c r="S17" s="621"/>
      <c r="T17" s="621"/>
      <c r="U17" s="621"/>
      <c r="V17" s="621"/>
      <c r="W17" s="621"/>
      <c r="X17" s="621"/>
      <c r="Y17" s="622"/>
      <c r="Z17" s="673" t="s">
        <v>113</v>
      </c>
      <c r="AA17" s="673"/>
      <c r="AB17" s="673"/>
      <c r="AC17" s="673"/>
      <c r="AD17" s="674" t="s">
        <v>113</v>
      </c>
      <c r="AE17" s="674"/>
      <c r="AF17" s="674"/>
      <c r="AG17" s="674"/>
      <c r="AH17" s="674"/>
      <c r="AI17" s="674"/>
      <c r="AJ17" s="674"/>
      <c r="AK17" s="674"/>
      <c r="AL17" s="643" t="s">
        <v>113</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637683</v>
      </c>
      <c r="CS17" s="621"/>
      <c r="CT17" s="621"/>
      <c r="CU17" s="621"/>
      <c r="CV17" s="621"/>
      <c r="CW17" s="621"/>
      <c r="CX17" s="621"/>
      <c r="CY17" s="622"/>
      <c r="CZ17" s="673">
        <v>4</v>
      </c>
      <c r="DA17" s="673"/>
      <c r="DB17" s="673"/>
      <c r="DC17" s="673"/>
      <c r="DD17" s="626" t="s">
        <v>113</v>
      </c>
      <c r="DE17" s="621"/>
      <c r="DF17" s="621"/>
      <c r="DG17" s="621"/>
      <c r="DH17" s="621"/>
      <c r="DI17" s="621"/>
      <c r="DJ17" s="621"/>
      <c r="DK17" s="621"/>
      <c r="DL17" s="621"/>
      <c r="DM17" s="621"/>
      <c r="DN17" s="621"/>
      <c r="DO17" s="621"/>
      <c r="DP17" s="622"/>
      <c r="DQ17" s="626">
        <v>581897</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26241</v>
      </c>
      <c r="S18" s="621"/>
      <c r="T18" s="621"/>
      <c r="U18" s="621"/>
      <c r="V18" s="621"/>
      <c r="W18" s="621"/>
      <c r="X18" s="621"/>
      <c r="Y18" s="622"/>
      <c r="Z18" s="673">
        <v>0.2</v>
      </c>
      <c r="AA18" s="673"/>
      <c r="AB18" s="673"/>
      <c r="AC18" s="673"/>
      <c r="AD18" s="674" t="s">
        <v>113</v>
      </c>
      <c r="AE18" s="674"/>
      <c r="AF18" s="674"/>
      <c r="AG18" s="674"/>
      <c r="AH18" s="674"/>
      <c r="AI18" s="674"/>
      <c r="AJ18" s="674"/>
      <c r="AK18" s="674"/>
      <c r="AL18" s="643" t="s">
        <v>113</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v>32</v>
      </c>
      <c r="S19" s="621"/>
      <c r="T19" s="621"/>
      <c r="U19" s="621"/>
      <c r="V19" s="621"/>
      <c r="W19" s="621"/>
      <c r="X19" s="621"/>
      <c r="Y19" s="622"/>
      <c r="Z19" s="673">
        <v>0</v>
      </c>
      <c r="AA19" s="673"/>
      <c r="AB19" s="673"/>
      <c r="AC19" s="673"/>
      <c r="AD19" s="674" t="s">
        <v>113</v>
      </c>
      <c r="AE19" s="674"/>
      <c r="AF19" s="674"/>
      <c r="AG19" s="674"/>
      <c r="AH19" s="674"/>
      <c r="AI19" s="674"/>
      <c r="AJ19" s="674"/>
      <c r="AK19" s="674"/>
      <c r="AL19" s="643" t="s">
        <v>113</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113</v>
      </c>
      <c r="BH19" s="621"/>
      <c r="BI19" s="621"/>
      <c r="BJ19" s="621"/>
      <c r="BK19" s="621"/>
      <c r="BL19" s="621"/>
      <c r="BM19" s="621"/>
      <c r="BN19" s="622"/>
      <c r="BO19" s="673" t="s">
        <v>113</v>
      </c>
      <c r="BP19" s="673"/>
      <c r="BQ19" s="673"/>
      <c r="BR19" s="673"/>
      <c r="BS19" s="626" t="s">
        <v>113</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8517105</v>
      </c>
      <c r="S20" s="621"/>
      <c r="T20" s="621"/>
      <c r="U20" s="621"/>
      <c r="V20" s="621"/>
      <c r="W20" s="621"/>
      <c r="X20" s="621"/>
      <c r="Y20" s="622"/>
      <c r="Z20" s="673">
        <v>52.5</v>
      </c>
      <c r="AA20" s="673"/>
      <c r="AB20" s="673"/>
      <c r="AC20" s="673"/>
      <c r="AD20" s="674">
        <v>8490832</v>
      </c>
      <c r="AE20" s="674"/>
      <c r="AF20" s="674"/>
      <c r="AG20" s="674"/>
      <c r="AH20" s="674"/>
      <c r="AI20" s="674"/>
      <c r="AJ20" s="674"/>
      <c r="AK20" s="674"/>
      <c r="AL20" s="643">
        <v>98.1</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113</v>
      </c>
      <c r="BH20" s="621"/>
      <c r="BI20" s="621"/>
      <c r="BJ20" s="621"/>
      <c r="BK20" s="621"/>
      <c r="BL20" s="621"/>
      <c r="BM20" s="621"/>
      <c r="BN20" s="622"/>
      <c r="BO20" s="673" t="s">
        <v>113</v>
      </c>
      <c r="BP20" s="673"/>
      <c r="BQ20" s="673"/>
      <c r="BR20" s="673"/>
      <c r="BS20" s="626" t="s">
        <v>113</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15994710</v>
      </c>
      <c r="CS20" s="621"/>
      <c r="CT20" s="621"/>
      <c r="CU20" s="621"/>
      <c r="CV20" s="621"/>
      <c r="CW20" s="621"/>
      <c r="CX20" s="621"/>
      <c r="CY20" s="622"/>
      <c r="CZ20" s="673">
        <v>100</v>
      </c>
      <c r="DA20" s="673"/>
      <c r="DB20" s="673"/>
      <c r="DC20" s="673"/>
      <c r="DD20" s="626">
        <v>5569232</v>
      </c>
      <c r="DE20" s="621"/>
      <c r="DF20" s="621"/>
      <c r="DG20" s="621"/>
      <c r="DH20" s="621"/>
      <c r="DI20" s="621"/>
      <c r="DJ20" s="621"/>
      <c r="DK20" s="621"/>
      <c r="DL20" s="621"/>
      <c r="DM20" s="621"/>
      <c r="DN20" s="621"/>
      <c r="DO20" s="621"/>
      <c r="DP20" s="622"/>
      <c r="DQ20" s="626">
        <v>13671942</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1163</v>
      </c>
      <c r="S21" s="621"/>
      <c r="T21" s="621"/>
      <c r="U21" s="621"/>
      <c r="V21" s="621"/>
      <c r="W21" s="621"/>
      <c r="X21" s="621"/>
      <c r="Y21" s="622"/>
      <c r="Z21" s="673">
        <v>0</v>
      </c>
      <c r="AA21" s="673"/>
      <c r="AB21" s="673"/>
      <c r="AC21" s="673"/>
      <c r="AD21" s="674">
        <v>1163</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113</v>
      </c>
      <c r="BH21" s="621"/>
      <c r="BI21" s="621"/>
      <c r="BJ21" s="621"/>
      <c r="BK21" s="621"/>
      <c r="BL21" s="621"/>
      <c r="BM21" s="621"/>
      <c r="BN21" s="622"/>
      <c r="BO21" s="673" t="s">
        <v>113</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47016</v>
      </c>
      <c r="S22" s="621"/>
      <c r="T22" s="621"/>
      <c r="U22" s="621"/>
      <c r="V22" s="621"/>
      <c r="W22" s="621"/>
      <c r="X22" s="621"/>
      <c r="Y22" s="622"/>
      <c r="Z22" s="673">
        <v>0.3</v>
      </c>
      <c r="AA22" s="673"/>
      <c r="AB22" s="673"/>
      <c r="AC22" s="673"/>
      <c r="AD22" s="674" t="s">
        <v>113</v>
      </c>
      <c r="AE22" s="674"/>
      <c r="AF22" s="674"/>
      <c r="AG22" s="674"/>
      <c r="AH22" s="674"/>
      <c r="AI22" s="674"/>
      <c r="AJ22" s="674"/>
      <c r="AK22" s="674"/>
      <c r="AL22" s="643" t="s">
        <v>113</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193180</v>
      </c>
      <c r="S23" s="621"/>
      <c r="T23" s="621"/>
      <c r="U23" s="621"/>
      <c r="V23" s="621"/>
      <c r="W23" s="621"/>
      <c r="X23" s="621"/>
      <c r="Y23" s="622"/>
      <c r="Z23" s="673">
        <v>1.2</v>
      </c>
      <c r="AA23" s="673"/>
      <c r="AB23" s="673"/>
      <c r="AC23" s="673"/>
      <c r="AD23" s="674">
        <v>67652</v>
      </c>
      <c r="AE23" s="674"/>
      <c r="AF23" s="674"/>
      <c r="AG23" s="674"/>
      <c r="AH23" s="674"/>
      <c r="AI23" s="674"/>
      <c r="AJ23" s="674"/>
      <c r="AK23" s="674"/>
      <c r="AL23" s="643">
        <v>0.8</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6236</v>
      </c>
      <c r="S24" s="621"/>
      <c r="T24" s="621"/>
      <c r="U24" s="621"/>
      <c r="V24" s="621"/>
      <c r="W24" s="621"/>
      <c r="X24" s="621"/>
      <c r="Y24" s="622"/>
      <c r="Z24" s="673">
        <v>0</v>
      </c>
      <c r="AA24" s="673"/>
      <c r="AB24" s="673"/>
      <c r="AC24" s="673"/>
      <c r="AD24" s="674" t="s">
        <v>113</v>
      </c>
      <c r="AE24" s="674"/>
      <c r="AF24" s="674"/>
      <c r="AG24" s="674"/>
      <c r="AH24" s="674"/>
      <c r="AI24" s="674"/>
      <c r="AJ24" s="674"/>
      <c r="AK24" s="674"/>
      <c r="AL24" s="643" t="s">
        <v>113</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3093984</v>
      </c>
      <c r="CS24" s="671"/>
      <c r="CT24" s="671"/>
      <c r="CU24" s="671"/>
      <c r="CV24" s="671"/>
      <c r="CW24" s="671"/>
      <c r="CX24" s="671"/>
      <c r="CY24" s="718"/>
      <c r="CZ24" s="722">
        <v>19.3</v>
      </c>
      <c r="DA24" s="723"/>
      <c r="DB24" s="723"/>
      <c r="DC24" s="724"/>
      <c r="DD24" s="717">
        <v>2499395</v>
      </c>
      <c r="DE24" s="671"/>
      <c r="DF24" s="671"/>
      <c r="DG24" s="671"/>
      <c r="DH24" s="671"/>
      <c r="DI24" s="671"/>
      <c r="DJ24" s="671"/>
      <c r="DK24" s="718"/>
      <c r="DL24" s="717">
        <v>2496160</v>
      </c>
      <c r="DM24" s="671"/>
      <c r="DN24" s="671"/>
      <c r="DO24" s="671"/>
      <c r="DP24" s="671"/>
      <c r="DQ24" s="671"/>
      <c r="DR24" s="671"/>
      <c r="DS24" s="671"/>
      <c r="DT24" s="671"/>
      <c r="DU24" s="671"/>
      <c r="DV24" s="718"/>
      <c r="DW24" s="719">
        <v>28.8</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3426010</v>
      </c>
      <c r="S25" s="621"/>
      <c r="T25" s="621"/>
      <c r="U25" s="621"/>
      <c r="V25" s="621"/>
      <c r="W25" s="621"/>
      <c r="X25" s="621"/>
      <c r="Y25" s="622"/>
      <c r="Z25" s="673">
        <v>21.1</v>
      </c>
      <c r="AA25" s="673"/>
      <c r="AB25" s="673"/>
      <c r="AC25" s="673"/>
      <c r="AD25" s="674" t="s">
        <v>113</v>
      </c>
      <c r="AE25" s="674"/>
      <c r="AF25" s="674"/>
      <c r="AG25" s="674"/>
      <c r="AH25" s="674"/>
      <c r="AI25" s="674"/>
      <c r="AJ25" s="674"/>
      <c r="AK25" s="674"/>
      <c r="AL25" s="643" t="s">
        <v>113</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1816109</v>
      </c>
      <c r="CS25" s="639"/>
      <c r="CT25" s="639"/>
      <c r="CU25" s="639"/>
      <c r="CV25" s="639"/>
      <c r="CW25" s="639"/>
      <c r="CX25" s="639"/>
      <c r="CY25" s="640"/>
      <c r="CZ25" s="623">
        <v>11.4</v>
      </c>
      <c r="DA25" s="641"/>
      <c r="DB25" s="641"/>
      <c r="DC25" s="642"/>
      <c r="DD25" s="626">
        <v>1722257</v>
      </c>
      <c r="DE25" s="639"/>
      <c r="DF25" s="639"/>
      <c r="DG25" s="639"/>
      <c r="DH25" s="639"/>
      <c r="DI25" s="639"/>
      <c r="DJ25" s="639"/>
      <c r="DK25" s="640"/>
      <c r="DL25" s="626">
        <v>1719022</v>
      </c>
      <c r="DM25" s="639"/>
      <c r="DN25" s="639"/>
      <c r="DO25" s="639"/>
      <c r="DP25" s="639"/>
      <c r="DQ25" s="639"/>
      <c r="DR25" s="639"/>
      <c r="DS25" s="639"/>
      <c r="DT25" s="639"/>
      <c r="DU25" s="639"/>
      <c r="DV25" s="640"/>
      <c r="DW25" s="643">
        <v>19.899999999999999</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v>9095</v>
      </c>
      <c r="S26" s="621"/>
      <c r="T26" s="621"/>
      <c r="U26" s="621"/>
      <c r="V26" s="621"/>
      <c r="W26" s="621"/>
      <c r="X26" s="621"/>
      <c r="Y26" s="622"/>
      <c r="Z26" s="673">
        <v>0.1</v>
      </c>
      <c r="AA26" s="673"/>
      <c r="AB26" s="673"/>
      <c r="AC26" s="673"/>
      <c r="AD26" s="674">
        <v>9095</v>
      </c>
      <c r="AE26" s="674"/>
      <c r="AF26" s="674"/>
      <c r="AG26" s="674"/>
      <c r="AH26" s="674"/>
      <c r="AI26" s="674"/>
      <c r="AJ26" s="674"/>
      <c r="AK26" s="674"/>
      <c r="AL26" s="643">
        <v>0.1</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1257134</v>
      </c>
      <c r="CS26" s="621"/>
      <c r="CT26" s="621"/>
      <c r="CU26" s="621"/>
      <c r="CV26" s="621"/>
      <c r="CW26" s="621"/>
      <c r="CX26" s="621"/>
      <c r="CY26" s="622"/>
      <c r="CZ26" s="623">
        <v>7.9</v>
      </c>
      <c r="DA26" s="641"/>
      <c r="DB26" s="641"/>
      <c r="DC26" s="642"/>
      <c r="DD26" s="626">
        <v>1167564</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2007452</v>
      </c>
      <c r="S27" s="621"/>
      <c r="T27" s="621"/>
      <c r="U27" s="621"/>
      <c r="V27" s="621"/>
      <c r="W27" s="621"/>
      <c r="X27" s="621"/>
      <c r="Y27" s="622"/>
      <c r="Z27" s="673">
        <v>12.4</v>
      </c>
      <c r="AA27" s="673"/>
      <c r="AB27" s="673"/>
      <c r="AC27" s="673"/>
      <c r="AD27" s="674" t="s">
        <v>113</v>
      </c>
      <c r="AE27" s="674"/>
      <c r="AF27" s="674"/>
      <c r="AG27" s="674"/>
      <c r="AH27" s="674"/>
      <c r="AI27" s="674"/>
      <c r="AJ27" s="674"/>
      <c r="AK27" s="674"/>
      <c r="AL27" s="643" t="s">
        <v>113</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8164705</v>
      </c>
      <c r="BH27" s="621"/>
      <c r="BI27" s="621"/>
      <c r="BJ27" s="621"/>
      <c r="BK27" s="621"/>
      <c r="BL27" s="621"/>
      <c r="BM27" s="621"/>
      <c r="BN27" s="622"/>
      <c r="BO27" s="673">
        <v>100</v>
      </c>
      <c r="BP27" s="673"/>
      <c r="BQ27" s="673"/>
      <c r="BR27" s="673"/>
      <c r="BS27" s="626">
        <v>437</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640192</v>
      </c>
      <c r="CS27" s="639"/>
      <c r="CT27" s="639"/>
      <c r="CU27" s="639"/>
      <c r="CV27" s="639"/>
      <c r="CW27" s="639"/>
      <c r="CX27" s="639"/>
      <c r="CY27" s="640"/>
      <c r="CZ27" s="623">
        <v>4</v>
      </c>
      <c r="DA27" s="641"/>
      <c r="DB27" s="641"/>
      <c r="DC27" s="642"/>
      <c r="DD27" s="626">
        <v>195241</v>
      </c>
      <c r="DE27" s="639"/>
      <c r="DF27" s="639"/>
      <c r="DG27" s="639"/>
      <c r="DH27" s="639"/>
      <c r="DI27" s="639"/>
      <c r="DJ27" s="639"/>
      <c r="DK27" s="640"/>
      <c r="DL27" s="626">
        <v>195241</v>
      </c>
      <c r="DM27" s="639"/>
      <c r="DN27" s="639"/>
      <c r="DO27" s="639"/>
      <c r="DP27" s="639"/>
      <c r="DQ27" s="639"/>
      <c r="DR27" s="639"/>
      <c r="DS27" s="639"/>
      <c r="DT27" s="639"/>
      <c r="DU27" s="639"/>
      <c r="DV27" s="640"/>
      <c r="DW27" s="643">
        <v>2.2999999999999998</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123096</v>
      </c>
      <c r="S28" s="621"/>
      <c r="T28" s="621"/>
      <c r="U28" s="621"/>
      <c r="V28" s="621"/>
      <c r="W28" s="621"/>
      <c r="X28" s="621"/>
      <c r="Y28" s="622"/>
      <c r="Z28" s="673">
        <v>0.8</v>
      </c>
      <c r="AA28" s="673"/>
      <c r="AB28" s="673"/>
      <c r="AC28" s="673"/>
      <c r="AD28" s="674">
        <v>6335</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637683</v>
      </c>
      <c r="CS28" s="621"/>
      <c r="CT28" s="621"/>
      <c r="CU28" s="621"/>
      <c r="CV28" s="621"/>
      <c r="CW28" s="621"/>
      <c r="CX28" s="621"/>
      <c r="CY28" s="622"/>
      <c r="CZ28" s="623">
        <v>4</v>
      </c>
      <c r="DA28" s="641"/>
      <c r="DB28" s="641"/>
      <c r="DC28" s="642"/>
      <c r="DD28" s="626">
        <v>581897</v>
      </c>
      <c r="DE28" s="621"/>
      <c r="DF28" s="621"/>
      <c r="DG28" s="621"/>
      <c r="DH28" s="621"/>
      <c r="DI28" s="621"/>
      <c r="DJ28" s="621"/>
      <c r="DK28" s="622"/>
      <c r="DL28" s="626">
        <v>581897</v>
      </c>
      <c r="DM28" s="621"/>
      <c r="DN28" s="621"/>
      <c r="DO28" s="621"/>
      <c r="DP28" s="621"/>
      <c r="DQ28" s="621"/>
      <c r="DR28" s="621"/>
      <c r="DS28" s="621"/>
      <c r="DT28" s="621"/>
      <c r="DU28" s="621"/>
      <c r="DV28" s="622"/>
      <c r="DW28" s="643">
        <v>6.7</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18667</v>
      </c>
      <c r="S29" s="621"/>
      <c r="T29" s="621"/>
      <c r="U29" s="621"/>
      <c r="V29" s="621"/>
      <c r="W29" s="621"/>
      <c r="X29" s="621"/>
      <c r="Y29" s="622"/>
      <c r="Z29" s="673">
        <v>0.1</v>
      </c>
      <c r="AA29" s="673"/>
      <c r="AB29" s="673"/>
      <c r="AC29" s="673"/>
      <c r="AD29" s="674" t="s">
        <v>113</v>
      </c>
      <c r="AE29" s="674"/>
      <c r="AF29" s="674"/>
      <c r="AG29" s="674"/>
      <c r="AH29" s="674"/>
      <c r="AI29" s="674"/>
      <c r="AJ29" s="674"/>
      <c r="AK29" s="674"/>
      <c r="AL29" s="643" t="s">
        <v>113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59</v>
      </c>
      <c r="CG29" s="654"/>
      <c r="CH29" s="654"/>
      <c r="CI29" s="654"/>
      <c r="CJ29" s="654"/>
      <c r="CK29" s="654"/>
      <c r="CL29" s="654"/>
      <c r="CM29" s="654"/>
      <c r="CN29" s="654"/>
      <c r="CO29" s="654"/>
      <c r="CP29" s="654"/>
      <c r="CQ29" s="655"/>
      <c r="CR29" s="620">
        <v>637502</v>
      </c>
      <c r="CS29" s="639"/>
      <c r="CT29" s="639"/>
      <c r="CU29" s="639"/>
      <c r="CV29" s="639"/>
      <c r="CW29" s="639"/>
      <c r="CX29" s="639"/>
      <c r="CY29" s="640"/>
      <c r="CZ29" s="623">
        <v>4</v>
      </c>
      <c r="DA29" s="641"/>
      <c r="DB29" s="641"/>
      <c r="DC29" s="642"/>
      <c r="DD29" s="626">
        <v>581716</v>
      </c>
      <c r="DE29" s="639"/>
      <c r="DF29" s="639"/>
      <c r="DG29" s="639"/>
      <c r="DH29" s="639"/>
      <c r="DI29" s="639"/>
      <c r="DJ29" s="639"/>
      <c r="DK29" s="640"/>
      <c r="DL29" s="626">
        <v>581716</v>
      </c>
      <c r="DM29" s="639"/>
      <c r="DN29" s="639"/>
      <c r="DO29" s="639"/>
      <c r="DP29" s="639"/>
      <c r="DQ29" s="639"/>
      <c r="DR29" s="639"/>
      <c r="DS29" s="639"/>
      <c r="DT29" s="639"/>
      <c r="DU29" s="639"/>
      <c r="DV29" s="640"/>
      <c r="DW29" s="643">
        <v>6.7</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1515110</v>
      </c>
      <c r="S30" s="621"/>
      <c r="T30" s="621"/>
      <c r="U30" s="621"/>
      <c r="V30" s="621"/>
      <c r="W30" s="621"/>
      <c r="X30" s="621"/>
      <c r="Y30" s="622"/>
      <c r="Z30" s="673">
        <v>9.3000000000000007</v>
      </c>
      <c r="AA30" s="673"/>
      <c r="AB30" s="673"/>
      <c r="AC30" s="673"/>
      <c r="AD30" s="674" t="s">
        <v>113</v>
      </c>
      <c r="AE30" s="674"/>
      <c r="AF30" s="674"/>
      <c r="AG30" s="674"/>
      <c r="AH30" s="674"/>
      <c r="AI30" s="674"/>
      <c r="AJ30" s="674"/>
      <c r="AK30" s="674"/>
      <c r="AL30" s="643" t="s">
        <v>113</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99.8</v>
      </c>
      <c r="BH30" s="687"/>
      <c r="BI30" s="687"/>
      <c r="BJ30" s="687"/>
      <c r="BK30" s="687"/>
      <c r="BL30" s="687"/>
      <c r="BM30" s="688">
        <v>99.3</v>
      </c>
      <c r="BN30" s="687"/>
      <c r="BO30" s="687"/>
      <c r="BP30" s="687"/>
      <c r="BQ30" s="689"/>
      <c r="BR30" s="686">
        <v>99.8</v>
      </c>
      <c r="BS30" s="687"/>
      <c r="BT30" s="687"/>
      <c r="BU30" s="687"/>
      <c r="BV30" s="687"/>
      <c r="BW30" s="687"/>
      <c r="BX30" s="688">
        <v>99.2</v>
      </c>
      <c r="BY30" s="687"/>
      <c r="BZ30" s="687"/>
      <c r="CA30" s="687"/>
      <c r="CB30" s="689"/>
      <c r="CD30" s="692"/>
      <c r="CE30" s="693"/>
      <c r="CF30" s="657" t="s">
        <v>293</v>
      </c>
      <c r="CG30" s="654"/>
      <c r="CH30" s="654"/>
      <c r="CI30" s="654"/>
      <c r="CJ30" s="654"/>
      <c r="CK30" s="654"/>
      <c r="CL30" s="654"/>
      <c r="CM30" s="654"/>
      <c r="CN30" s="654"/>
      <c r="CO30" s="654"/>
      <c r="CP30" s="654"/>
      <c r="CQ30" s="655"/>
      <c r="CR30" s="620">
        <v>560599</v>
      </c>
      <c r="CS30" s="621"/>
      <c r="CT30" s="621"/>
      <c r="CU30" s="621"/>
      <c r="CV30" s="621"/>
      <c r="CW30" s="621"/>
      <c r="CX30" s="621"/>
      <c r="CY30" s="622"/>
      <c r="CZ30" s="623">
        <v>3.5</v>
      </c>
      <c r="DA30" s="641"/>
      <c r="DB30" s="641"/>
      <c r="DC30" s="642"/>
      <c r="DD30" s="626">
        <v>521094</v>
      </c>
      <c r="DE30" s="621"/>
      <c r="DF30" s="621"/>
      <c r="DG30" s="621"/>
      <c r="DH30" s="621"/>
      <c r="DI30" s="621"/>
      <c r="DJ30" s="621"/>
      <c r="DK30" s="622"/>
      <c r="DL30" s="626">
        <v>521094</v>
      </c>
      <c r="DM30" s="621"/>
      <c r="DN30" s="621"/>
      <c r="DO30" s="621"/>
      <c r="DP30" s="621"/>
      <c r="DQ30" s="621"/>
      <c r="DR30" s="621"/>
      <c r="DS30" s="621"/>
      <c r="DT30" s="621"/>
      <c r="DU30" s="621"/>
      <c r="DV30" s="622"/>
      <c r="DW30" s="643">
        <v>6</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79813</v>
      </c>
      <c r="S31" s="621"/>
      <c r="T31" s="621"/>
      <c r="U31" s="621"/>
      <c r="V31" s="621"/>
      <c r="W31" s="621"/>
      <c r="X31" s="621"/>
      <c r="Y31" s="622"/>
      <c r="Z31" s="673">
        <v>0.5</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99.2</v>
      </c>
      <c r="BH31" s="639"/>
      <c r="BI31" s="639"/>
      <c r="BJ31" s="639"/>
      <c r="BK31" s="639"/>
      <c r="BL31" s="639"/>
      <c r="BM31" s="675">
        <v>97.2</v>
      </c>
      <c r="BN31" s="685"/>
      <c r="BO31" s="685"/>
      <c r="BP31" s="685"/>
      <c r="BQ31" s="649"/>
      <c r="BR31" s="684">
        <v>99.1</v>
      </c>
      <c r="BS31" s="639"/>
      <c r="BT31" s="639"/>
      <c r="BU31" s="639"/>
      <c r="BV31" s="639"/>
      <c r="BW31" s="639"/>
      <c r="BX31" s="675">
        <v>96.7</v>
      </c>
      <c r="BY31" s="685"/>
      <c r="BZ31" s="685"/>
      <c r="CA31" s="685"/>
      <c r="CB31" s="649"/>
      <c r="CD31" s="692"/>
      <c r="CE31" s="693"/>
      <c r="CF31" s="657" t="s">
        <v>297</v>
      </c>
      <c r="CG31" s="654"/>
      <c r="CH31" s="654"/>
      <c r="CI31" s="654"/>
      <c r="CJ31" s="654"/>
      <c r="CK31" s="654"/>
      <c r="CL31" s="654"/>
      <c r="CM31" s="654"/>
      <c r="CN31" s="654"/>
      <c r="CO31" s="654"/>
      <c r="CP31" s="654"/>
      <c r="CQ31" s="655"/>
      <c r="CR31" s="620">
        <v>76903</v>
      </c>
      <c r="CS31" s="639"/>
      <c r="CT31" s="639"/>
      <c r="CU31" s="639"/>
      <c r="CV31" s="639"/>
      <c r="CW31" s="639"/>
      <c r="CX31" s="639"/>
      <c r="CY31" s="640"/>
      <c r="CZ31" s="623">
        <v>0.5</v>
      </c>
      <c r="DA31" s="641"/>
      <c r="DB31" s="641"/>
      <c r="DC31" s="642"/>
      <c r="DD31" s="626">
        <v>60622</v>
      </c>
      <c r="DE31" s="639"/>
      <c r="DF31" s="639"/>
      <c r="DG31" s="639"/>
      <c r="DH31" s="639"/>
      <c r="DI31" s="639"/>
      <c r="DJ31" s="639"/>
      <c r="DK31" s="640"/>
      <c r="DL31" s="626">
        <v>60622</v>
      </c>
      <c r="DM31" s="639"/>
      <c r="DN31" s="639"/>
      <c r="DO31" s="639"/>
      <c r="DP31" s="639"/>
      <c r="DQ31" s="639"/>
      <c r="DR31" s="639"/>
      <c r="DS31" s="639"/>
      <c r="DT31" s="639"/>
      <c r="DU31" s="639"/>
      <c r="DV31" s="640"/>
      <c r="DW31" s="643">
        <v>0.7</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276608</v>
      </c>
      <c r="S32" s="621"/>
      <c r="T32" s="621"/>
      <c r="U32" s="621"/>
      <c r="V32" s="621"/>
      <c r="W32" s="621"/>
      <c r="X32" s="621"/>
      <c r="Y32" s="622"/>
      <c r="Z32" s="673">
        <v>1.7</v>
      </c>
      <c r="AA32" s="673"/>
      <c r="AB32" s="673"/>
      <c r="AC32" s="673"/>
      <c r="AD32" s="674">
        <v>81697</v>
      </c>
      <c r="AE32" s="674"/>
      <c r="AF32" s="674"/>
      <c r="AG32" s="674"/>
      <c r="AH32" s="674"/>
      <c r="AI32" s="674"/>
      <c r="AJ32" s="674"/>
      <c r="AK32" s="674"/>
      <c r="AL32" s="643">
        <v>0.9</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99.9</v>
      </c>
      <c r="BH32" s="605"/>
      <c r="BI32" s="605"/>
      <c r="BJ32" s="605"/>
      <c r="BK32" s="605"/>
      <c r="BL32" s="605"/>
      <c r="BM32" s="668">
        <v>99.6</v>
      </c>
      <c r="BN32" s="605"/>
      <c r="BO32" s="605"/>
      <c r="BP32" s="605"/>
      <c r="BQ32" s="662"/>
      <c r="BR32" s="683">
        <v>99.9</v>
      </c>
      <c r="BS32" s="605"/>
      <c r="BT32" s="605"/>
      <c r="BU32" s="605"/>
      <c r="BV32" s="605"/>
      <c r="BW32" s="605"/>
      <c r="BX32" s="668">
        <v>99.6</v>
      </c>
      <c r="BY32" s="605"/>
      <c r="BZ32" s="605"/>
      <c r="CA32" s="605"/>
      <c r="CB32" s="662"/>
      <c r="CD32" s="694"/>
      <c r="CE32" s="695"/>
      <c r="CF32" s="657" t="s">
        <v>300</v>
      </c>
      <c r="CG32" s="654"/>
      <c r="CH32" s="654"/>
      <c r="CI32" s="654"/>
      <c r="CJ32" s="654"/>
      <c r="CK32" s="654"/>
      <c r="CL32" s="654"/>
      <c r="CM32" s="654"/>
      <c r="CN32" s="654"/>
      <c r="CO32" s="654"/>
      <c r="CP32" s="654"/>
      <c r="CQ32" s="655"/>
      <c r="CR32" s="620">
        <v>181</v>
      </c>
      <c r="CS32" s="621"/>
      <c r="CT32" s="621"/>
      <c r="CU32" s="621"/>
      <c r="CV32" s="621"/>
      <c r="CW32" s="621"/>
      <c r="CX32" s="621"/>
      <c r="CY32" s="622"/>
      <c r="CZ32" s="623">
        <v>0</v>
      </c>
      <c r="DA32" s="641"/>
      <c r="DB32" s="641"/>
      <c r="DC32" s="642"/>
      <c r="DD32" s="626">
        <v>181</v>
      </c>
      <c r="DE32" s="621"/>
      <c r="DF32" s="621"/>
      <c r="DG32" s="621"/>
      <c r="DH32" s="621"/>
      <c r="DI32" s="621"/>
      <c r="DJ32" s="621"/>
      <c r="DK32" s="622"/>
      <c r="DL32" s="626">
        <v>181</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t="s">
        <v>113</v>
      </c>
      <c r="S33" s="621"/>
      <c r="T33" s="621"/>
      <c r="U33" s="621"/>
      <c r="V33" s="621"/>
      <c r="W33" s="621"/>
      <c r="X33" s="621"/>
      <c r="Y33" s="622"/>
      <c r="Z33" s="673" t="s">
        <v>113</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7263172</v>
      </c>
      <c r="CS33" s="639"/>
      <c r="CT33" s="639"/>
      <c r="CU33" s="639"/>
      <c r="CV33" s="639"/>
      <c r="CW33" s="639"/>
      <c r="CX33" s="639"/>
      <c r="CY33" s="640"/>
      <c r="CZ33" s="623">
        <v>45.4</v>
      </c>
      <c r="DA33" s="641"/>
      <c r="DB33" s="641"/>
      <c r="DC33" s="642"/>
      <c r="DD33" s="626">
        <v>6591985</v>
      </c>
      <c r="DE33" s="639"/>
      <c r="DF33" s="639"/>
      <c r="DG33" s="639"/>
      <c r="DH33" s="639"/>
      <c r="DI33" s="639"/>
      <c r="DJ33" s="639"/>
      <c r="DK33" s="640"/>
      <c r="DL33" s="626">
        <v>3517657</v>
      </c>
      <c r="DM33" s="639"/>
      <c r="DN33" s="639"/>
      <c r="DO33" s="639"/>
      <c r="DP33" s="639"/>
      <c r="DQ33" s="639"/>
      <c r="DR33" s="639"/>
      <c r="DS33" s="639"/>
      <c r="DT33" s="639"/>
      <c r="DU33" s="639"/>
      <c r="DV33" s="640"/>
      <c r="DW33" s="643">
        <v>40.6</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2310690</v>
      </c>
      <c r="CS34" s="621"/>
      <c r="CT34" s="621"/>
      <c r="CU34" s="621"/>
      <c r="CV34" s="621"/>
      <c r="CW34" s="621"/>
      <c r="CX34" s="621"/>
      <c r="CY34" s="622"/>
      <c r="CZ34" s="623">
        <v>14.4</v>
      </c>
      <c r="DA34" s="641"/>
      <c r="DB34" s="641"/>
      <c r="DC34" s="642"/>
      <c r="DD34" s="626">
        <v>2166929</v>
      </c>
      <c r="DE34" s="621"/>
      <c r="DF34" s="621"/>
      <c r="DG34" s="621"/>
      <c r="DH34" s="621"/>
      <c r="DI34" s="621"/>
      <c r="DJ34" s="621"/>
      <c r="DK34" s="622"/>
      <c r="DL34" s="626">
        <v>1463508</v>
      </c>
      <c r="DM34" s="621"/>
      <c r="DN34" s="621"/>
      <c r="DO34" s="621"/>
      <c r="DP34" s="621"/>
      <c r="DQ34" s="621"/>
      <c r="DR34" s="621"/>
      <c r="DS34" s="621"/>
      <c r="DT34" s="621"/>
      <c r="DU34" s="621"/>
      <c r="DV34" s="622"/>
      <c r="DW34" s="643">
        <v>16.899999999999999</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t="s">
        <v>113</v>
      </c>
      <c r="S35" s="621"/>
      <c r="T35" s="621"/>
      <c r="U35" s="621"/>
      <c r="V35" s="621"/>
      <c r="W35" s="621"/>
      <c r="X35" s="621"/>
      <c r="Y35" s="622"/>
      <c r="Z35" s="673" t="s">
        <v>113</v>
      </c>
      <c r="AA35" s="673"/>
      <c r="AB35" s="673"/>
      <c r="AC35" s="673"/>
      <c r="AD35" s="674" t="s">
        <v>113</v>
      </c>
      <c r="AE35" s="674"/>
      <c r="AF35" s="674"/>
      <c r="AG35" s="674"/>
      <c r="AH35" s="674"/>
      <c r="AI35" s="674"/>
      <c r="AJ35" s="674"/>
      <c r="AK35" s="674"/>
      <c r="AL35" s="643" t="s">
        <v>113</v>
      </c>
      <c r="AM35" s="675"/>
      <c r="AN35" s="675"/>
      <c r="AO35" s="676"/>
      <c r="AP35" s="188"/>
      <c r="AQ35" s="677" t="s">
        <v>308</v>
      </c>
      <c r="AR35" s="678"/>
      <c r="AS35" s="678"/>
      <c r="AT35" s="678"/>
      <c r="AU35" s="678"/>
      <c r="AV35" s="678"/>
      <c r="AW35" s="678"/>
      <c r="AX35" s="678"/>
      <c r="AY35" s="679"/>
      <c r="AZ35" s="670">
        <v>1106752</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14691</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216963</v>
      </c>
      <c r="CS35" s="639"/>
      <c r="CT35" s="639"/>
      <c r="CU35" s="639"/>
      <c r="CV35" s="639"/>
      <c r="CW35" s="639"/>
      <c r="CX35" s="639"/>
      <c r="CY35" s="640"/>
      <c r="CZ35" s="623">
        <v>1.4</v>
      </c>
      <c r="DA35" s="641"/>
      <c r="DB35" s="641"/>
      <c r="DC35" s="642"/>
      <c r="DD35" s="626">
        <v>216963</v>
      </c>
      <c r="DE35" s="639"/>
      <c r="DF35" s="639"/>
      <c r="DG35" s="639"/>
      <c r="DH35" s="639"/>
      <c r="DI35" s="639"/>
      <c r="DJ35" s="639"/>
      <c r="DK35" s="640"/>
      <c r="DL35" s="626">
        <v>216963</v>
      </c>
      <c r="DM35" s="639"/>
      <c r="DN35" s="639"/>
      <c r="DO35" s="639"/>
      <c r="DP35" s="639"/>
      <c r="DQ35" s="639"/>
      <c r="DR35" s="639"/>
      <c r="DS35" s="639"/>
      <c r="DT35" s="639"/>
      <c r="DU35" s="639"/>
      <c r="DV35" s="640"/>
      <c r="DW35" s="643">
        <v>2.5</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16220551</v>
      </c>
      <c r="S36" s="661"/>
      <c r="T36" s="661"/>
      <c r="U36" s="661"/>
      <c r="V36" s="661"/>
      <c r="W36" s="661"/>
      <c r="X36" s="661"/>
      <c r="Y36" s="664"/>
      <c r="Z36" s="665">
        <v>100</v>
      </c>
      <c r="AA36" s="665"/>
      <c r="AB36" s="665"/>
      <c r="AC36" s="665"/>
      <c r="AD36" s="666">
        <v>8656774</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595486</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75425</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2583758</v>
      </c>
      <c r="CS36" s="621"/>
      <c r="CT36" s="621"/>
      <c r="CU36" s="621"/>
      <c r="CV36" s="621"/>
      <c r="CW36" s="621"/>
      <c r="CX36" s="621"/>
      <c r="CY36" s="622"/>
      <c r="CZ36" s="623">
        <v>16.2</v>
      </c>
      <c r="DA36" s="641"/>
      <c r="DB36" s="641"/>
      <c r="DC36" s="642"/>
      <c r="DD36" s="626">
        <v>2251789</v>
      </c>
      <c r="DE36" s="621"/>
      <c r="DF36" s="621"/>
      <c r="DG36" s="621"/>
      <c r="DH36" s="621"/>
      <c r="DI36" s="621"/>
      <c r="DJ36" s="621"/>
      <c r="DK36" s="622"/>
      <c r="DL36" s="626">
        <v>1454835</v>
      </c>
      <c r="DM36" s="621"/>
      <c r="DN36" s="621"/>
      <c r="DO36" s="621"/>
      <c r="DP36" s="621"/>
      <c r="DQ36" s="621"/>
      <c r="DR36" s="621"/>
      <c r="DS36" s="621"/>
      <c r="DT36" s="621"/>
      <c r="DU36" s="621"/>
      <c r="DV36" s="622"/>
      <c r="DW36" s="643">
        <v>16.8</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63759</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1395</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904859</v>
      </c>
      <c r="CS37" s="639"/>
      <c r="CT37" s="639"/>
      <c r="CU37" s="639"/>
      <c r="CV37" s="639"/>
      <c r="CW37" s="639"/>
      <c r="CX37" s="639"/>
      <c r="CY37" s="640"/>
      <c r="CZ37" s="623">
        <v>5.7</v>
      </c>
      <c r="DA37" s="641"/>
      <c r="DB37" s="641"/>
      <c r="DC37" s="642"/>
      <c r="DD37" s="626">
        <v>904859</v>
      </c>
      <c r="DE37" s="639"/>
      <c r="DF37" s="639"/>
      <c r="DG37" s="639"/>
      <c r="DH37" s="639"/>
      <c r="DI37" s="639"/>
      <c r="DJ37" s="639"/>
      <c r="DK37" s="640"/>
      <c r="DL37" s="626">
        <v>904315</v>
      </c>
      <c r="DM37" s="639"/>
      <c r="DN37" s="639"/>
      <c r="DO37" s="639"/>
      <c r="DP37" s="639"/>
      <c r="DQ37" s="639"/>
      <c r="DR37" s="639"/>
      <c r="DS37" s="639"/>
      <c r="DT37" s="639"/>
      <c r="DU37" s="639"/>
      <c r="DV37" s="640"/>
      <c r="DW37" s="643">
        <v>10.4</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3404</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2350</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444103</v>
      </c>
      <c r="CS38" s="621"/>
      <c r="CT38" s="621"/>
      <c r="CU38" s="621"/>
      <c r="CV38" s="621"/>
      <c r="CW38" s="621"/>
      <c r="CX38" s="621"/>
      <c r="CY38" s="622"/>
      <c r="CZ38" s="623">
        <v>2.8</v>
      </c>
      <c r="DA38" s="641"/>
      <c r="DB38" s="641"/>
      <c r="DC38" s="642"/>
      <c r="DD38" s="626">
        <v>384459</v>
      </c>
      <c r="DE38" s="621"/>
      <c r="DF38" s="621"/>
      <c r="DG38" s="621"/>
      <c r="DH38" s="621"/>
      <c r="DI38" s="621"/>
      <c r="DJ38" s="621"/>
      <c r="DK38" s="622"/>
      <c r="DL38" s="626">
        <v>382101</v>
      </c>
      <c r="DM38" s="621"/>
      <c r="DN38" s="621"/>
      <c r="DO38" s="621"/>
      <c r="DP38" s="621"/>
      <c r="DQ38" s="621"/>
      <c r="DR38" s="621"/>
      <c r="DS38" s="621"/>
      <c r="DT38" s="621"/>
      <c r="DU38" s="621"/>
      <c r="DV38" s="622"/>
      <c r="DW38" s="643">
        <v>4.4000000000000004</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322</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88</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1459711</v>
      </c>
      <c r="CS39" s="639"/>
      <c r="CT39" s="639"/>
      <c r="CU39" s="639"/>
      <c r="CV39" s="639"/>
      <c r="CW39" s="639"/>
      <c r="CX39" s="639"/>
      <c r="CY39" s="640"/>
      <c r="CZ39" s="623">
        <v>9.1</v>
      </c>
      <c r="DA39" s="641"/>
      <c r="DB39" s="641"/>
      <c r="DC39" s="642"/>
      <c r="DD39" s="626">
        <v>1363318</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152653</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166</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247947</v>
      </c>
      <c r="CS40" s="621"/>
      <c r="CT40" s="621"/>
      <c r="CU40" s="621"/>
      <c r="CV40" s="621"/>
      <c r="CW40" s="621"/>
      <c r="CX40" s="621"/>
      <c r="CY40" s="622"/>
      <c r="CZ40" s="623">
        <v>1.6</v>
      </c>
      <c r="DA40" s="641"/>
      <c r="DB40" s="641"/>
      <c r="DC40" s="642"/>
      <c r="DD40" s="626">
        <v>208527</v>
      </c>
      <c r="DE40" s="621"/>
      <c r="DF40" s="621"/>
      <c r="DG40" s="621"/>
      <c r="DH40" s="621"/>
      <c r="DI40" s="621"/>
      <c r="DJ40" s="621"/>
      <c r="DK40" s="622"/>
      <c r="DL40" s="626">
        <v>250</v>
      </c>
      <c r="DM40" s="621"/>
      <c r="DN40" s="621"/>
      <c r="DO40" s="621"/>
      <c r="DP40" s="621"/>
      <c r="DQ40" s="621"/>
      <c r="DR40" s="621"/>
      <c r="DS40" s="621"/>
      <c r="DT40" s="621"/>
      <c r="DU40" s="621"/>
      <c r="DV40" s="622"/>
      <c r="DW40" s="643">
        <v>0</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291450</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255</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5637554</v>
      </c>
      <c r="CS42" s="621"/>
      <c r="CT42" s="621"/>
      <c r="CU42" s="621"/>
      <c r="CV42" s="621"/>
      <c r="CW42" s="621"/>
      <c r="CX42" s="621"/>
      <c r="CY42" s="622"/>
      <c r="CZ42" s="623">
        <v>35.200000000000003</v>
      </c>
      <c r="DA42" s="624"/>
      <c r="DB42" s="624"/>
      <c r="DC42" s="625"/>
      <c r="DD42" s="626">
        <v>4580562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50000</v>
      </c>
      <c r="CS43" s="639"/>
      <c r="CT43" s="639"/>
      <c r="CU43" s="639"/>
      <c r="CV43" s="639"/>
      <c r="CW43" s="639"/>
      <c r="CX43" s="639"/>
      <c r="CY43" s="640"/>
      <c r="CZ43" s="623">
        <v>0.3</v>
      </c>
      <c r="DA43" s="641"/>
      <c r="DB43" s="641"/>
      <c r="DC43" s="642"/>
      <c r="DD43" s="626">
        <v>50000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5569232</v>
      </c>
      <c r="CS44" s="621"/>
      <c r="CT44" s="621"/>
      <c r="CU44" s="621"/>
      <c r="CV44" s="621"/>
      <c r="CW44" s="621"/>
      <c r="CX44" s="621"/>
      <c r="CY44" s="622"/>
      <c r="CZ44" s="623">
        <v>34.799999999999997</v>
      </c>
      <c r="DA44" s="624"/>
      <c r="DB44" s="624"/>
      <c r="DC44" s="625"/>
      <c r="DD44" s="626">
        <v>4513640</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388982</v>
      </c>
      <c r="CS45" s="639"/>
      <c r="CT45" s="639"/>
      <c r="CU45" s="639"/>
      <c r="CV45" s="639"/>
      <c r="CW45" s="639"/>
      <c r="CX45" s="639"/>
      <c r="CY45" s="640"/>
      <c r="CZ45" s="623">
        <v>2.4</v>
      </c>
      <c r="DA45" s="641"/>
      <c r="DB45" s="641"/>
      <c r="DC45" s="642"/>
      <c r="DD45" s="626">
        <v>100992</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5170650</v>
      </c>
      <c r="CS46" s="621"/>
      <c r="CT46" s="621"/>
      <c r="CU46" s="621"/>
      <c r="CV46" s="621"/>
      <c r="CW46" s="621"/>
      <c r="CX46" s="621"/>
      <c r="CY46" s="622"/>
      <c r="CZ46" s="623">
        <v>32.299999999999997</v>
      </c>
      <c r="DA46" s="624"/>
      <c r="DB46" s="624"/>
      <c r="DC46" s="625"/>
      <c r="DD46" s="626">
        <v>4403048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68322</v>
      </c>
      <c r="CS47" s="639"/>
      <c r="CT47" s="639"/>
      <c r="CU47" s="639"/>
      <c r="CV47" s="639"/>
      <c r="CW47" s="639"/>
      <c r="CX47" s="639"/>
      <c r="CY47" s="640"/>
      <c r="CZ47" s="623">
        <v>0.4</v>
      </c>
      <c r="DA47" s="641"/>
      <c r="DB47" s="641"/>
      <c r="DC47" s="642"/>
      <c r="DD47" s="626">
        <v>66922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15994710</v>
      </c>
      <c r="CS49" s="605"/>
      <c r="CT49" s="605"/>
      <c r="CU49" s="605"/>
      <c r="CV49" s="605"/>
      <c r="CW49" s="605"/>
      <c r="CX49" s="605"/>
      <c r="CY49" s="606"/>
      <c r="CZ49" s="607">
        <v>100</v>
      </c>
      <c r="DA49" s="608"/>
      <c r="DB49" s="608"/>
      <c r="DC49" s="609"/>
      <c r="DD49" s="610">
        <v>13671942</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B64" zoomScale="70" zoomScaleNormal="25" zoomScaleSheetLayoutView="70" workbookViewId="0">
      <selection activeCell="AK74" sqref="AK74:AO74"/>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16221</v>
      </c>
      <c r="R7" s="1134"/>
      <c r="S7" s="1134"/>
      <c r="T7" s="1134"/>
      <c r="U7" s="1134"/>
      <c r="V7" s="1134">
        <v>15995</v>
      </c>
      <c r="W7" s="1134"/>
      <c r="X7" s="1134"/>
      <c r="Y7" s="1134"/>
      <c r="Z7" s="1134"/>
      <c r="AA7" s="1134">
        <v>226</v>
      </c>
      <c r="AB7" s="1134"/>
      <c r="AC7" s="1134"/>
      <c r="AD7" s="1134"/>
      <c r="AE7" s="1135"/>
      <c r="AF7" s="1136">
        <v>190</v>
      </c>
      <c r="AG7" s="1137"/>
      <c r="AH7" s="1137"/>
      <c r="AI7" s="1137"/>
      <c r="AJ7" s="1138"/>
      <c r="AK7" s="1120">
        <v>126</v>
      </c>
      <c r="AL7" s="1121"/>
      <c r="AM7" s="1121"/>
      <c r="AN7" s="1121"/>
      <c r="AO7" s="1121"/>
      <c r="AP7" s="1121">
        <v>5250</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549</v>
      </c>
      <c r="BT7" s="1125"/>
      <c r="BU7" s="1125"/>
      <c r="BV7" s="1125"/>
      <c r="BW7" s="1125"/>
      <c r="BX7" s="1125"/>
      <c r="BY7" s="1125"/>
      <c r="BZ7" s="1125"/>
      <c r="CA7" s="1125"/>
      <c r="CB7" s="1125"/>
      <c r="CC7" s="1125"/>
      <c r="CD7" s="1125"/>
      <c r="CE7" s="1125"/>
      <c r="CF7" s="1125"/>
      <c r="CG7" s="1126"/>
      <c r="CH7" s="1117">
        <v>19</v>
      </c>
      <c r="CI7" s="1118"/>
      <c r="CJ7" s="1118"/>
      <c r="CK7" s="1118"/>
      <c r="CL7" s="1119"/>
      <c r="CM7" s="1117">
        <v>356</v>
      </c>
      <c r="CN7" s="1118"/>
      <c r="CO7" s="1118"/>
      <c r="CP7" s="1118"/>
      <c r="CQ7" s="1119"/>
      <c r="CR7" s="1117">
        <v>129</v>
      </c>
      <c r="CS7" s="1118"/>
      <c r="CT7" s="1118"/>
      <c r="CU7" s="1118"/>
      <c r="CV7" s="1119"/>
      <c r="CW7" s="1117" t="s">
        <v>537</v>
      </c>
      <c r="CX7" s="1118"/>
      <c r="CY7" s="1118"/>
      <c r="CZ7" s="1118"/>
      <c r="DA7" s="1119"/>
      <c r="DB7" s="1117" t="s">
        <v>537</v>
      </c>
      <c r="DC7" s="1118"/>
      <c r="DD7" s="1118"/>
      <c r="DE7" s="1118"/>
      <c r="DF7" s="1119"/>
      <c r="DG7" s="1117" t="s">
        <v>537</v>
      </c>
      <c r="DH7" s="1118"/>
      <c r="DI7" s="1118"/>
      <c r="DJ7" s="1118"/>
      <c r="DK7" s="1119"/>
      <c r="DL7" s="1117" t="s">
        <v>537</v>
      </c>
      <c r="DM7" s="1118"/>
      <c r="DN7" s="1118"/>
      <c r="DO7" s="1118"/>
      <c r="DP7" s="1119"/>
      <c r="DQ7" s="1117" t="s">
        <v>537</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550</v>
      </c>
      <c r="BT8" s="1044"/>
      <c r="BU8" s="1044"/>
      <c r="BV8" s="1044"/>
      <c r="BW8" s="1044"/>
      <c r="BX8" s="1044"/>
      <c r="BY8" s="1044"/>
      <c r="BZ8" s="1044"/>
      <c r="CA8" s="1044"/>
      <c r="CB8" s="1044"/>
      <c r="CC8" s="1044"/>
      <c r="CD8" s="1044"/>
      <c r="CE8" s="1044"/>
      <c r="CF8" s="1044"/>
      <c r="CG8" s="1045"/>
      <c r="CH8" s="1018">
        <v>3</v>
      </c>
      <c r="CI8" s="1019"/>
      <c r="CJ8" s="1019"/>
      <c r="CK8" s="1019"/>
      <c r="CL8" s="1020"/>
      <c r="CM8" s="1018">
        <v>56</v>
      </c>
      <c r="CN8" s="1019"/>
      <c r="CO8" s="1019"/>
      <c r="CP8" s="1019"/>
      <c r="CQ8" s="1020"/>
      <c r="CR8" s="1018">
        <v>50</v>
      </c>
      <c r="CS8" s="1019"/>
      <c r="CT8" s="1019"/>
      <c r="CU8" s="1019"/>
      <c r="CV8" s="1020"/>
      <c r="CW8" s="1018" t="s">
        <v>537</v>
      </c>
      <c r="CX8" s="1019"/>
      <c r="CY8" s="1019"/>
      <c r="CZ8" s="1019"/>
      <c r="DA8" s="1020"/>
      <c r="DB8" s="1018" t="s">
        <v>537</v>
      </c>
      <c r="DC8" s="1019"/>
      <c r="DD8" s="1019"/>
      <c r="DE8" s="1019"/>
      <c r="DF8" s="1020"/>
      <c r="DG8" s="1018" t="s">
        <v>552</v>
      </c>
      <c r="DH8" s="1019"/>
      <c r="DI8" s="1019"/>
      <c r="DJ8" s="1019"/>
      <c r="DK8" s="1020"/>
      <c r="DL8" s="1018" t="s">
        <v>537</v>
      </c>
      <c r="DM8" s="1019"/>
      <c r="DN8" s="1019"/>
      <c r="DO8" s="1019"/>
      <c r="DP8" s="1020"/>
      <c r="DQ8" s="1018" t="s">
        <v>552</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551</v>
      </c>
      <c r="BT9" s="1044"/>
      <c r="BU9" s="1044"/>
      <c r="BV9" s="1044"/>
      <c r="BW9" s="1044"/>
      <c r="BX9" s="1044"/>
      <c r="BY9" s="1044"/>
      <c r="BZ9" s="1044"/>
      <c r="CA9" s="1044"/>
      <c r="CB9" s="1044"/>
      <c r="CC9" s="1044"/>
      <c r="CD9" s="1044"/>
      <c r="CE9" s="1044"/>
      <c r="CF9" s="1044"/>
      <c r="CG9" s="1045"/>
      <c r="CH9" s="1018">
        <v>4</v>
      </c>
      <c r="CI9" s="1019"/>
      <c r="CJ9" s="1019"/>
      <c r="CK9" s="1019"/>
      <c r="CL9" s="1020"/>
      <c r="CM9" s="1018">
        <v>454</v>
      </c>
      <c r="CN9" s="1019"/>
      <c r="CO9" s="1019"/>
      <c r="CP9" s="1019"/>
      <c r="CQ9" s="1020"/>
      <c r="CR9" s="1018">
        <v>3</v>
      </c>
      <c r="CS9" s="1019"/>
      <c r="CT9" s="1019"/>
      <c r="CU9" s="1019"/>
      <c r="CV9" s="1020"/>
      <c r="CW9" s="1018">
        <v>50</v>
      </c>
      <c r="CX9" s="1019"/>
      <c r="CY9" s="1019"/>
      <c r="CZ9" s="1019"/>
      <c r="DA9" s="1020"/>
      <c r="DB9" s="1018" t="s">
        <v>537</v>
      </c>
      <c r="DC9" s="1019"/>
      <c r="DD9" s="1019"/>
      <c r="DE9" s="1019"/>
      <c r="DF9" s="1020"/>
      <c r="DG9" s="1018" t="s">
        <v>537</v>
      </c>
      <c r="DH9" s="1019"/>
      <c r="DI9" s="1019"/>
      <c r="DJ9" s="1019"/>
      <c r="DK9" s="1020"/>
      <c r="DL9" s="1018" t="s">
        <v>537</v>
      </c>
      <c r="DM9" s="1019"/>
      <c r="DN9" s="1019"/>
      <c r="DO9" s="1019"/>
      <c r="DP9" s="1020"/>
      <c r="DQ9" s="1018" t="s">
        <v>537</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7">
        <v>16221</v>
      </c>
      <c r="R23" s="1098"/>
      <c r="S23" s="1098"/>
      <c r="T23" s="1098"/>
      <c r="U23" s="1098"/>
      <c r="V23" s="1098">
        <v>15995</v>
      </c>
      <c r="W23" s="1098"/>
      <c r="X23" s="1098"/>
      <c r="Y23" s="1098"/>
      <c r="Z23" s="1098"/>
      <c r="AA23" s="1098">
        <v>226</v>
      </c>
      <c r="AB23" s="1098"/>
      <c r="AC23" s="1098"/>
      <c r="AD23" s="1098"/>
      <c r="AE23" s="1099"/>
      <c r="AF23" s="1100">
        <v>190</v>
      </c>
      <c r="AG23" s="1098"/>
      <c r="AH23" s="1098"/>
      <c r="AI23" s="1098"/>
      <c r="AJ23" s="1101"/>
      <c r="AK23" s="1102"/>
      <c r="AL23" s="1103"/>
      <c r="AM23" s="1103"/>
      <c r="AN23" s="1103"/>
      <c r="AO23" s="1103"/>
      <c r="AP23" s="1098">
        <v>5250</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380</v>
      </c>
      <c r="C28" s="1080"/>
      <c r="D28" s="1080"/>
      <c r="E28" s="1080"/>
      <c r="F28" s="1080"/>
      <c r="G28" s="1080"/>
      <c r="H28" s="1080"/>
      <c r="I28" s="1080"/>
      <c r="J28" s="1080"/>
      <c r="K28" s="1080"/>
      <c r="L28" s="1080"/>
      <c r="M28" s="1080"/>
      <c r="N28" s="1080"/>
      <c r="O28" s="1080"/>
      <c r="P28" s="1081"/>
      <c r="Q28" s="1082">
        <v>1308</v>
      </c>
      <c r="R28" s="1083"/>
      <c r="S28" s="1083"/>
      <c r="T28" s="1083"/>
      <c r="U28" s="1083"/>
      <c r="V28" s="1083">
        <v>1292</v>
      </c>
      <c r="W28" s="1083"/>
      <c r="X28" s="1083"/>
      <c r="Y28" s="1083"/>
      <c r="Z28" s="1083"/>
      <c r="AA28" s="1083">
        <v>16</v>
      </c>
      <c r="AB28" s="1083"/>
      <c r="AC28" s="1083"/>
      <c r="AD28" s="1083"/>
      <c r="AE28" s="1084"/>
      <c r="AF28" s="1085">
        <v>16</v>
      </c>
      <c r="AG28" s="1083"/>
      <c r="AH28" s="1083"/>
      <c r="AI28" s="1083"/>
      <c r="AJ28" s="1086"/>
      <c r="AK28" s="1087">
        <v>123</v>
      </c>
      <c r="AL28" s="1075"/>
      <c r="AM28" s="1075"/>
      <c r="AN28" s="1075"/>
      <c r="AO28" s="1075"/>
      <c r="AP28" s="1075" t="s">
        <v>535</v>
      </c>
      <c r="AQ28" s="1075"/>
      <c r="AR28" s="1075"/>
      <c r="AS28" s="1075"/>
      <c r="AT28" s="1075"/>
      <c r="AU28" s="1075" t="s">
        <v>535</v>
      </c>
      <c r="AV28" s="1075"/>
      <c r="AW28" s="1075"/>
      <c r="AX28" s="1075"/>
      <c r="AY28" s="1075"/>
      <c r="AZ28" s="1076" t="s">
        <v>535</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381</v>
      </c>
      <c r="C29" s="1067"/>
      <c r="D29" s="1067"/>
      <c r="E29" s="1067"/>
      <c r="F29" s="1067"/>
      <c r="G29" s="1067"/>
      <c r="H29" s="1067"/>
      <c r="I29" s="1067"/>
      <c r="J29" s="1067"/>
      <c r="K29" s="1067"/>
      <c r="L29" s="1067"/>
      <c r="M29" s="1067"/>
      <c r="N29" s="1067"/>
      <c r="O29" s="1067"/>
      <c r="P29" s="1068"/>
      <c r="Q29" s="1072">
        <v>106</v>
      </c>
      <c r="R29" s="1073"/>
      <c r="S29" s="1073"/>
      <c r="T29" s="1073"/>
      <c r="U29" s="1073"/>
      <c r="V29" s="1073">
        <v>100</v>
      </c>
      <c r="W29" s="1073"/>
      <c r="X29" s="1073"/>
      <c r="Y29" s="1073"/>
      <c r="Z29" s="1073"/>
      <c r="AA29" s="1073">
        <v>6</v>
      </c>
      <c r="AB29" s="1073"/>
      <c r="AC29" s="1073"/>
      <c r="AD29" s="1073"/>
      <c r="AE29" s="1074"/>
      <c r="AF29" s="1048">
        <v>6</v>
      </c>
      <c r="AG29" s="1049"/>
      <c r="AH29" s="1049"/>
      <c r="AI29" s="1049"/>
      <c r="AJ29" s="1050"/>
      <c r="AK29" s="1009">
        <v>30</v>
      </c>
      <c r="AL29" s="1000"/>
      <c r="AM29" s="1000"/>
      <c r="AN29" s="1000"/>
      <c r="AO29" s="1000"/>
      <c r="AP29" s="1000" t="s">
        <v>535</v>
      </c>
      <c r="AQ29" s="1000"/>
      <c r="AR29" s="1000"/>
      <c r="AS29" s="1000"/>
      <c r="AT29" s="1000"/>
      <c r="AU29" s="1000" t="s">
        <v>535</v>
      </c>
      <c r="AV29" s="1000"/>
      <c r="AW29" s="1000"/>
      <c r="AX29" s="1000"/>
      <c r="AY29" s="1000"/>
      <c r="AZ29" s="1071" t="s">
        <v>535</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382</v>
      </c>
      <c r="C30" s="1067"/>
      <c r="D30" s="1067"/>
      <c r="E30" s="1067"/>
      <c r="F30" s="1067"/>
      <c r="G30" s="1067"/>
      <c r="H30" s="1067"/>
      <c r="I30" s="1067"/>
      <c r="J30" s="1067"/>
      <c r="K30" s="1067"/>
      <c r="L30" s="1067"/>
      <c r="M30" s="1067"/>
      <c r="N30" s="1067"/>
      <c r="O30" s="1067"/>
      <c r="P30" s="1068"/>
      <c r="Q30" s="1072">
        <v>64</v>
      </c>
      <c r="R30" s="1073"/>
      <c r="S30" s="1073"/>
      <c r="T30" s="1073"/>
      <c r="U30" s="1073"/>
      <c r="V30" s="1073">
        <v>63</v>
      </c>
      <c r="W30" s="1073"/>
      <c r="X30" s="1073"/>
      <c r="Y30" s="1073"/>
      <c r="Z30" s="1073"/>
      <c r="AA30" s="1073">
        <v>1</v>
      </c>
      <c r="AB30" s="1073"/>
      <c r="AC30" s="1073"/>
      <c r="AD30" s="1073"/>
      <c r="AE30" s="1074"/>
      <c r="AF30" s="1048">
        <v>1</v>
      </c>
      <c r="AG30" s="1049"/>
      <c r="AH30" s="1049"/>
      <c r="AI30" s="1049"/>
      <c r="AJ30" s="1050"/>
      <c r="AK30" s="1009">
        <v>28</v>
      </c>
      <c r="AL30" s="1000"/>
      <c r="AM30" s="1000"/>
      <c r="AN30" s="1000"/>
      <c r="AO30" s="1000"/>
      <c r="AP30" s="1000" t="s">
        <v>535</v>
      </c>
      <c r="AQ30" s="1000"/>
      <c r="AR30" s="1000"/>
      <c r="AS30" s="1000"/>
      <c r="AT30" s="1000"/>
      <c r="AU30" s="1000" t="s">
        <v>535</v>
      </c>
      <c r="AV30" s="1000"/>
      <c r="AW30" s="1000"/>
      <c r="AX30" s="1000"/>
      <c r="AY30" s="1000"/>
      <c r="AZ30" s="1071" t="s">
        <v>535</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383</v>
      </c>
      <c r="C31" s="1067"/>
      <c r="D31" s="1067"/>
      <c r="E31" s="1067"/>
      <c r="F31" s="1067"/>
      <c r="G31" s="1067"/>
      <c r="H31" s="1067"/>
      <c r="I31" s="1067"/>
      <c r="J31" s="1067"/>
      <c r="K31" s="1067"/>
      <c r="L31" s="1067"/>
      <c r="M31" s="1067"/>
      <c r="N31" s="1067"/>
      <c r="O31" s="1067"/>
      <c r="P31" s="1068"/>
      <c r="Q31" s="1072">
        <v>1023</v>
      </c>
      <c r="R31" s="1073"/>
      <c r="S31" s="1073"/>
      <c r="T31" s="1073"/>
      <c r="U31" s="1073"/>
      <c r="V31" s="1073">
        <v>1021</v>
      </c>
      <c r="W31" s="1073"/>
      <c r="X31" s="1073"/>
      <c r="Y31" s="1073"/>
      <c r="Z31" s="1073"/>
      <c r="AA31" s="1073">
        <v>2</v>
      </c>
      <c r="AB31" s="1073"/>
      <c r="AC31" s="1073"/>
      <c r="AD31" s="1073"/>
      <c r="AE31" s="1074"/>
      <c r="AF31" s="1048">
        <v>2</v>
      </c>
      <c r="AG31" s="1049"/>
      <c r="AH31" s="1049"/>
      <c r="AI31" s="1049"/>
      <c r="AJ31" s="1050"/>
      <c r="AK31" s="1009">
        <v>188</v>
      </c>
      <c r="AL31" s="1000"/>
      <c r="AM31" s="1000"/>
      <c r="AN31" s="1000"/>
      <c r="AO31" s="1000"/>
      <c r="AP31" s="1000" t="s">
        <v>535</v>
      </c>
      <c r="AQ31" s="1000"/>
      <c r="AR31" s="1000"/>
      <c r="AS31" s="1000"/>
      <c r="AT31" s="1000"/>
      <c r="AU31" s="1000" t="s">
        <v>535</v>
      </c>
      <c r="AV31" s="1000"/>
      <c r="AW31" s="1000"/>
      <c r="AX31" s="1000"/>
      <c r="AY31" s="1000"/>
      <c r="AZ31" s="1071" t="s">
        <v>535</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384</v>
      </c>
      <c r="C32" s="1067"/>
      <c r="D32" s="1067"/>
      <c r="E32" s="1067"/>
      <c r="F32" s="1067"/>
      <c r="G32" s="1067"/>
      <c r="H32" s="1067"/>
      <c r="I32" s="1067"/>
      <c r="J32" s="1067"/>
      <c r="K32" s="1067"/>
      <c r="L32" s="1067"/>
      <c r="M32" s="1067"/>
      <c r="N32" s="1067"/>
      <c r="O32" s="1067"/>
      <c r="P32" s="1068"/>
      <c r="Q32" s="1072">
        <v>281</v>
      </c>
      <c r="R32" s="1073"/>
      <c r="S32" s="1073"/>
      <c r="T32" s="1073"/>
      <c r="U32" s="1073"/>
      <c r="V32" s="1073">
        <v>256</v>
      </c>
      <c r="W32" s="1073"/>
      <c r="X32" s="1073"/>
      <c r="Y32" s="1073"/>
      <c r="Z32" s="1073"/>
      <c r="AA32" s="1073">
        <v>25</v>
      </c>
      <c r="AB32" s="1073"/>
      <c r="AC32" s="1073"/>
      <c r="AD32" s="1073"/>
      <c r="AE32" s="1074"/>
      <c r="AF32" s="1048">
        <v>458</v>
      </c>
      <c r="AG32" s="1049"/>
      <c r="AH32" s="1049"/>
      <c r="AI32" s="1049"/>
      <c r="AJ32" s="1050"/>
      <c r="AK32" s="1009" t="s">
        <v>534</v>
      </c>
      <c r="AL32" s="1000"/>
      <c r="AM32" s="1000"/>
      <c r="AN32" s="1000"/>
      <c r="AO32" s="1000"/>
      <c r="AP32" s="1000">
        <v>833</v>
      </c>
      <c r="AQ32" s="1000"/>
      <c r="AR32" s="1000"/>
      <c r="AS32" s="1000"/>
      <c r="AT32" s="1000"/>
      <c r="AU32" s="1000" t="s">
        <v>535</v>
      </c>
      <c r="AV32" s="1000"/>
      <c r="AW32" s="1000"/>
      <c r="AX32" s="1000"/>
      <c r="AY32" s="1000"/>
      <c r="AZ32" s="1071" t="s">
        <v>535</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386</v>
      </c>
      <c r="C33" s="1067"/>
      <c r="D33" s="1067"/>
      <c r="E33" s="1067"/>
      <c r="F33" s="1067"/>
      <c r="G33" s="1067"/>
      <c r="H33" s="1067"/>
      <c r="I33" s="1067"/>
      <c r="J33" s="1067"/>
      <c r="K33" s="1067"/>
      <c r="L33" s="1067"/>
      <c r="M33" s="1067"/>
      <c r="N33" s="1067"/>
      <c r="O33" s="1067"/>
      <c r="P33" s="1068"/>
      <c r="Q33" s="1072">
        <v>112</v>
      </c>
      <c r="R33" s="1073"/>
      <c r="S33" s="1073"/>
      <c r="T33" s="1073"/>
      <c r="U33" s="1073"/>
      <c r="V33" s="1073">
        <v>107</v>
      </c>
      <c r="W33" s="1073"/>
      <c r="X33" s="1073"/>
      <c r="Y33" s="1073"/>
      <c r="Z33" s="1073"/>
      <c r="AA33" s="1073">
        <v>5</v>
      </c>
      <c r="AB33" s="1073"/>
      <c r="AC33" s="1073"/>
      <c r="AD33" s="1073"/>
      <c r="AE33" s="1074"/>
      <c r="AF33" s="1048">
        <v>61</v>
      </c>
      <c r="AG33" s="1049"/>
      <c r="AH33" s="1049"/>
      <c r="AI33" s="1049"/>
      <c r="AJ33" s="1050"/>
      <c r="AK33" s="1009">
        <v>83</v>
      </c>
      <c r="AL33" s="1000"/>
      <c r="AM33" s="1000"/>
      <c r="AN33" s="1000"/>
      <c r="AO33" s="1000"/>
      <c r="AP33" s="1000">
        <v>468</v>
      </c>
      <c r="AQ33" s="1000"/>
      <c r="AR33" s="1000"/>
      <c r="AS33" s="1000"/>
      <c r="AT33" s="1000"/>
      <c r="AU33" s="1000">
        <v>347</v>
      </c>
      <c r="AV33" s="1000"/>
      <c r="AW33" s="1000"/>
      <c r="AX33" s="1000"/>
      <c r="AY33" s="1000"/>
      <c r="AZ33" s="1071" t="s">
        <v>535</v>
      </c>
      <c r="BA33" s="1071"/>
      <c r="BB33" s="1071"/>
      <c r="BC33" s="1071"/>
      <c r="BD33" s="1071"/>
      <c r="BE33" s="1061" t="s">
        <v>385</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387</v>
      </c>
      <c r="C34" s="1067"/>
      <c r="D34" s="1067"/>
      <c r="E34" s="1067"/>
      <c r="F34" s="1067"/>
      <c r="G34" s="1067"/>
      <c r="H34" s="1067"/>
      <c r="I34" s="1067"/>
      <c r="J34" s="1067"/>
      <c r="K34" s="1067"/>
      <c r="L34" s="1067"/>
      <c r="M34" s="1067"/>
      <c r="N34" s="1067"/>
      <c r="O34" s="1067"/>
      <c r="P34" s="1068"/>
      <c r="Q34" s="1072">
        <v>827</v>
      </c>
      <c r="R34" s="1073"/>
      <c r="S34" s="1073"/>
      <c r="T34" s="1073"/>
      <c r="U34" s="1073"/>
      <c r="V34" s="1073">
        <v>804</v>
      </c>
      <c r="W34" s="1073"/>
      <c r="X34" s="1073"/>
      <c r="Y34" s="1073"/>
      <c r="Z34" s="1073"/>
      <c r="AA34" s="1073">
        <v>23</v>
      </c>
      <c r="AB34" s="1073"/>
      <c r="AC34" s="1073"/>
      <c r="AD34" s="1073"/>
      <c r="AE34" s="1074"/>
      <c r="AF34" s="1048">
        <v>166</v>
      </c>
      <c r="AG34" s="1049"/>
      <c r="AH34" s="1049"/>
      <c r="AI34" s="1049"/>
      <c r="AJ34" s="1050"/>
      <c r="AK34" s="1009">
        <v>512</v>
      </c>
      <c r="AL34" s="1000"/>
      <c r="AM34" s="1000"/>
      <c r="AN34" s="1000"/>
      <c r="AO34" s="1000"/>
      <c r="AP34" s="1000">
        <v>5697</v>
      </c>
      <c r="AQ34" s="1000"/>
      <c r="AR34" s="1000"/>
      <c r="AS34" s="1000"/>
      <c r="AT34" s="1000"/>
      <c r="AU34" s="1000">
        <v>5697</v>
      </c>
      <c r="AV34" s="1000"/>
      <c r="AW34" s="1000"/>
      <c r="AX34" s="1000"/>
      <c r="AY34" s="1000"/>
      <c r="AZ34" s="1071" t="s">
        <v>535</v>
      </c>
      <c r="BA34" s="1071"/>
      <c r="BB34" s="1071"/>
      <c r="BC34" s="1071"/>
      <c r="BD34" s="1071"/>
      <c r="BE34" s="1061" t="s">
        <v>385</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710</v>
      </c>
      <c r="AG63" s="988"/>
      <c r="AH63" s="988"/>
      <c r="AI63" s="988"/>
      <c r="AJ63" s="1059"/>
      <c r="AK63" s="1060"/>
      <c r="AL63" s="992"/>
      <c r="AM63" s="992"/>
      <c r="AN63" s="992"/>
      <c r="AO63" s="992"/>
      <c r="AP63" s="988">
        <v>6998</v>
      </c>
      <c r="AQ63" s="988"/>
      <c r="AR63" s="988"/>
      <c r="AS63" s="988"/>
      <c r="AT63" s="988"/>
      <c r="AU63" s="988">
        <v>6044</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391</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392</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536</v>
      </c>
      <c r="C68" s="1015"/>
      <c r="D68" s="1015"/>
      <c r="E68" s="1015"/>
      <c r="F68" s="1015"/>
      <c r="G68" s="1015"/>
      <c r="H68" s="1015"/>
      <c r="I68" s="1015"/>
      <c r="J68" s="1015"/>
      <c r="K68" s="1015"/>
      <c r="L68" s="1015"/>
      <c r="M68" s="1015"/>
      <c r="N68" s="1015"/>
      <c r="O68" s="1015"/>
      <c r="P68" s="1016"/>
      <c r="Q68" s="1017">
        <v>2601</v>
      </c>
      <c r="R68" s="1011"/>
      <c r="S68" s="1011"/>
      <c r="T68" s="1011"/>
      <c r="U68" s="1011"/>
      <c r="V68" s="1011">
        <v>2556</v>
      </c>
      <c r="W68" s="1011"/>
      <c r="X68" s="1011"/>
      <c r="Y68" s="1011"/>
      <c r="Z68" s="1011"/>
      <c r="AA68" s="1011">
        <v>45</v>
      </c>
      <c r="AB68" s="1011"/>
      <c r="AC68" s="1011"/>
      <c r="AD68" s="1011"/>
      <c r="AE68" s="1011"/>
      <c r="AF68" s="1011">
        <v>45</v>
      </c>
      <c r="AG68" s="1011"/>
      <c r="AH68" s="1011"/>
      <c r="AI68" s="1011"/>
      <c r="AJ68" s="1011"/>
      <c r="AK68" s="1011" t="s">
        <v>537</v>
      </c>
      <c r="AL68" s="1011"/>
      <c r="AM68" s="1011"/>
      <c r="AN68" s="1011"/>
      <c r="AO68" s="1011"/>
      <c r="AP68" s="1011">
        <v>153</v>
      </c>
      <c r="AQ68" s="1011"/>
      <c r="AR68" s="1011"/>
      <c r="AS68" s="1011"/>
      <c r="AT68" s="1011"/>
      <c r="AU68" s="1011">
        <v>29</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538</v>
      </c>
      <c r="C69" s="1004"/>
      <c r="D69" s="1004"/>
      <c r="E69" s="1004"/>
      <c r="F69" s="1004"/>
      <c r="G69" s="1004"/>
      <c r="H69" s="1004"/>
      <c r="I69" s="1004"/>
      <c r="J69" s="1004"/>
      <c r="K69" s="1004"/>
      <c r="L69" s="1004"/>
      <c r="M69" s="1004"/>
      <c r="N69" s="1004"/>
      <c r="O69" s="1004"/>
      <c r="P69" s="1005"/>
      <c r="Q69" s="1006">
        <v>2811</v>
      </c>
      <c r="R69" s="1000"/>
      <c r="S69" s="1000"/>
      <c r="T69" s="1000"/>
      <c r="U69" s="1000"/>
      <c r="V69" s="1000">
        <v>2713</v>
      </c>
      <c r="W69" s="1000"/>
      <c r="X69" s="1000"/>
      <c r="Y69" s="1000"/>
      <c r="Z69" s="1000"/>
      <c r="AA69" s="1000">
        <v>99</v>
      </c>
      <c r="AB69" s="1000"/>
      <c r="AC69" s="1000"/>
      <c r="AD69" s="1000"/>
      <c r="AE69" s="1000"/>
      <c r="AF69" s="1000">
        <v>124</v>
      </c>
      <c r="AG69" s="1000"/>
      <c r="AH69" s="1000"/>
      <c r="AI69" s="1000"/>
      <c r="AJ69" s="1000"/>
      <c r="AK69" s="1000">
        <v>484</v>
      </c>
      <c r="AL69" s="1000"/>
      <c r="AM69" s="1000"/>
      <c r="AN69" s="1000"/>
      <c r="AO69" s="1000"/>
      <c r="AP69" s="1000">
        <v>812</v>
      </c>
      <c r="AQ69" s="1000"/>
      <c r="AR69" s="1000"/>
      <c r="AS69" s="1000"/>
      <c r="AT69" s="1000"/>
      <c r="AU69" s="1000">
        <v>72</v>
      </c>
      <c r="AV69" s="1000"/>
      <c r="AW69" s="1000"/>
      <c r="AX69" s="1000"/>
      <c r="AY69" s="1000"/>
      <c r="AZ69" s="1001" t="s">
        <v>540</v>
      </c>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539</v>
      </c>
      <c r="C70" s="1004"/>
      <c r="D70" s="1004"/>
      <c r="E70" s="1004"/>
      <c r="F70" s="1004"/>
      <c r="G70" s="1004"/>
      <c r="H70" s="1004"/>
      <c r="I70" s="1004"/>
      <c r="J70" s="1004"/>
      <c r="K70" s="1004"/>
      <c r="L70" s="1004"/>
      <c r="M70" s="1004"/>
      <c r="N70" s="1004"/>
      <c r="O70" s="1004"/>
      <c r="P70" s="1005"/>
      <c r="Q70" s="1006">
        <v>1151</v>
      </c>
      <c r="R70" s="1000"/>
      <c r="S70" s="1000"/>
      <c r="T70" s="1000"/>
      <c r="U70" s="1000"/>
      <c r="V70" s="1000">
        <v>1123</v>
      </c>
      <c r="W70" s="1000"/>
      <c r="X70" s="1000"/>
      <c r="Y70" s="1000"/>
      <c r="Z70" s="1000"/>
      <c r="AA70" s="1000">
        <v>28</v>
      </c>
      <c r="AB70" s="1000"/>
      <c r="AC70" s="1000"/>
      <c r="AD70" s="1000"/>
      <c r="AE70" s="1000"/>
      <c r="AF70" s="1000">
        <v>28</v>
      </c>
      <c r="AG70" s="1000"/>
      <c r="AH70" s="1000"/>
      <c r="AI70" s="1000"/>
      <c r="AJ70" s="1000"/>
      <c r="AK70" s="1000">
        <v>35</v>
      </c>
      <c r="AL70" s="1000"/>
      <c r="AM70" s="1000"/>
      <c r="AN70" s="1000"/>
      <c r="AO70" s="1000"/>
      <c r="AP70" s="1000">
        <v>47</v>
      </c>
      <c r="AQ70" s="1000"/>
      <c r="AR70" s="1000"/>
      <c r="AS70" s="1000"/>
      <c r="AT70" s="1000"/>
      <c r="AU70" s="1000">
        <v>3</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541</v>
      </c>
      <c r="C71" s="1004"/>
      <c r="D71" s="1004"/>
      <c r="E71" s="1004"/>
      <c r="F71" s="1004"/>
      <c r="G71" s="1004"/>
      <c r="H71" s="1004"/>
      <c r="I71" s="1004"/>
      <c r="J71" s="1004"/>
      <c r="K71" s="1004"/>
      <c r="L71" s="1004"/>
      <c r="M71" s="1004"/>
      <c r="N71" s="1004"/>
      <c r="O71" s="1004"/>
      <c r="P71" s="1005"/>
      <c r="Q71" s="1006">
        <v>5947</v>
      </c>
      <c r="R71" s="1000"/>
      <c r="S71" s="1000"/>
      <c r="T71" s="1000"/>
      <c r="U71" s="1000"/>
      <c r="V71" s="1000">
        <v>5922</v>
      </c>
      <c r="W71" s="1000"/>
      <c r="X71" s="1000"/>
      <c r="Y71" s="1000"/>
      <c r="Z71" s="1000"/>
      <c r="AA71" s="1000">
        <v>25</v>
      </c>
      <c r="AB71" s="1000"/>
      <c r="AC71" s="1000"/>
      <c r="AD71" s="1000"/>
      <c r="AE71" s="1000"/>
      <c r="AF71" s="1000">
        <v>25</v>
      </c>
      <c r="AG71" s="1000"/>
      <c r="AH71" s="1000"/>
      <c r="AI71" s="1000"/>
      <c r="AJ71" s="1000"/>
      <c r="AK71" s="1000">
        <v>12</v>
      </c>
      <c r="AL71" s="1000"/>
      <c r="AM71" s="1000"/>
      <c r="AN71" s="1000"/>
      <c r="AO71" s="1000"/>
      <c r="AP71" s="1000">
        <v>3736</v>
      </c>
      <c r="AQ71" s="1000"/>
      <c r="AR71" s="1000"/>
      <c r="AS71" s="1000"/>
      <c r="AT71" s="1000"/>
      <c r="AU71" s="1000">
        <v>107</v>
      </c>
      <c r="AV71" s="1000"/>
      <c r="AW71" s="1000"/>
      <c r="AX71" s="1000"/>
      <c r="AY71" s="1000"/>
      <c r="AZ71" s="1001" t="s">
        <v>540</v>
      </c>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542</v>
      </c>
      <c r="C72" s="1004"/>
      <c r="D72" s="1004"/>
      <c r="E72" s="1004"/>
      <c r="F72" s="1004"/>
      <c r="G72" s="1004"/>
      <c r="H72" s="1004"/>
      <c r="I72" s="1004"/>
      <c r="J72" s="1004"/>
      <c r="K72" s="1004"/>
      <c r="L72" s="1004"/>
      <c r="M72" s="1004"/>
      <c r="N72" s="1004"/>
      <c r="O72" s="1004"/>
      <c r="P72" s="1005"/>
      <c r="Q72" s="1006">
        <v>236</v>
      </c>
      <c r="R72" s="1000"/>
      <c r="S72" s="1000"/>
      <c r="T72" s="1000"/>
      <c r="U72" s="1000"/>
      <c r="V72" s="1000">
        <v>189</v>
      </c>
      <c r="W72" s="1000"/>
      <c r="X72" s="1000"/>
      <c r="Y72" s="1000"/>
      <c r="Z72" s="1000"/>
      <c r="AA72" s="1000">
        <v>46</v>
      </c>
      <c r="AB72" s="1000"/>
      <c r="AC72" s="1000"/>
      <c r="AD72" s="1000"/>
      <c r="AE72" s="1000"/>
      <c r="AF72" s="1000">
        <v>956</v>
      </c>
      <c r="AG72" s="1000"/>
      <c r="AH72" s="1000"/>
      <c r="AI72" s="1000"/>
      <c r="AJ72" s="1000"/>
      <c r="AK72" s="1000">
        <v>46</v>
      </c>
      <c r="AL72" s="1000"/>
      <c r="AM72" s="1000"/>
      <c r="AN72" s="1000"/>
      <c r="AO72" s="1000"/>
      <c r="AP72" s="1000">
        <v>118</v>
      </c>
      <c r="AQ72" s="1000"/>
      <c r="AR72" s="1000"/>
      <c r="AS72" s="1000"/>
      <c r="AT72" s="1000"/>
      <c r="AU72" s="1000">
        <v>1</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543</v>
      </c>
      <c r="C73" s="1004"/>
      <c r="D73" s="1004"/>
      <c r="E73" s="1004"/>
      <c r="F73" s="1004"/>
      <c r="G73" s="1004"/>
      <c r="H73" s="1004"/>
      <c r="I73" s="1004"/>
      <c r="J73" s="1004"/>
      <c r="K73" s="1004"/>
      <c r="L73" s="1004"/>
      <c r="M73" s="1004"/>
      <c r="N73" s="1004"/>
      <c r="O73" s="1004"/>
      <c r="P73" s="1005"/>
      <c r="Q73" s="1006">
        <v>842</v>
      </c>
      <c r="R73" s="1000"/>
      <c r="S73" s="1000"/>
      <c r="T73" s="1000"/>
      <c r="U73" s="1000"/>
      <c r="V73" s="1000">
        <v>816</v>
      </c>
      <c r="W73" s="1000"/>
      <c r="X73" s="1000"/>
      <c r="Y73" s="1000"/>
      <c r="Z73" s="1000"/>
      <c r="AA73" s="1000">
        <v>26</v>
      </c>
      <c r="AB73" s="1000"/>
      <c r="AC73" s="1000"/>
      <c r="AD73" s="1000"/>
      <c r="AE73" s="1000"/>
      <c r="AF73" s="1000">
        <v>26</v>
      </c>
      <c r="AG73" s="1000"/>
      <c r="AH73" s="1000"/>
      <c r="AI73" s="1000"/>
      <c r="AJ73" s="1000"/>
      <c r="AK73" s="1000">
        <v>10</v>
      </c>
      <c r="AL73" s="1000"/>
      <c r="AM73" s="1000"/>
      <c r="AN73" s="1000"/>
      <c r="AO73" s="1000"/>
      <c r="AP73" s="1000" t="s">
        <v>537</v>
      </c>
      <c r="AQ73" s="1000"/>
      <c r="AR73" s="1000"/>
      <c r="AS73" s="1000"/>
      <c r="AT73" s="1000"/>
      <c r="AU73" s="1000" t="s">
        <v>537</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544</v>
      </c>
      <c r="C74" s="1004"/>
      <c r="D74" s="1004"/>
      <c r="E74" s="1004"/>
      <c r="F74" s="1004"/>
      <c r="G74" s="1004"/>
      <c r="H74" s="1004"/>
      <c r="I74" s="1004"/>
      <c r="J74" s="1004"/>
      <c r="K74" s="1004"/>
      <c r="L74" s="1004"/>
      <c r="M74" s="1004"/>
      <c r="N74" s="1004"/>
      <c r="O74" s="1004"/>
      <c r="P74" s="1005"/>
      <c r="Q74" s="1006">
        <v>11886</v>
      </c>
      <c r="R74" s="1000"/>
      <c r="S74" s="1000"/>
      <c r="T74" s="1000"/>
      <c r="U74" s="1000"/>
      <c r="V74" s="1000">
        <v>10002</v>
      </c>
      <c r="W74" s="1000"/>
      <c r="X74" s="1000"/>
      <c r="Y74" s="1000"/>
      <c r="Z74" s="1000"/>
      <c r="AA74" s="1000">
        <v>1884</v>
      </c>
      <c r="AB74" s="1000"/>
      <c r="AC74" s="1000"/>
      <c r="AD74" s="1000"/>
      <c r="AE74" s="1000"/>
      <c r="AF74" s="1000">
        <v>1884</v>
      </c>
      <c r="AG74" s="1000"/>
      <c r="AH74" s="1000"/>
      <c r="AI74" s="1000"/>
      <c r="AJ74" s="1000"/>
      <c r="AK74" s="1000" t="s">
        <v>545</v>
      </c>
      <c r="AL74" s="1000"/>
      <c r="AM74" s="1000"/>
      <c r="AN74" s="1000"/>
      <c r="AO74" s="1000"/>
      <c r="AP74" s="1000" t="s">
        <v>537</v>
      </c>
      <c r="AQ74" s="1000"/>
      <c r="AR74" s="1000"/>
      <c r="AS74" s="1000"/>
      <c r="AT74" s="1000"/>
      <c r="AU74" s="1000" t="s">
        <v>537</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546</v>
      </c>
      <c r="C75" s="1004"/>
      <c r="D75" s="1004"/>
      <c r="E75" s="1004"/>
      <c r="F75" s="1004"/>
      <c r="G75" s="1004"/>
      <c r="H75" s="1004"/>
      <c r="I75" s="1004"/>
      <c r="J75" s="1004"/>
      <c r="K75" s="1004"/>
      <c r="L75" s="1004"/>
      <c r="M75" s="1004"/>
      <c r="N75" s="1004"/>
      <c r="O75" s="1004"/>
      <c r="P75" s="1005"/>
      <c r="Q75" s="1007">
        <v>504</v>
      </c>
      <c r="R75" s="1008"/>
      <c r="S75" s="1008"/>
      <c r="T75" s="1008"/>
      <c r="U75" s="1009"/>
      <c r="V75" s="1010">
        <v>472</v>
      </c>
      <c r="W75" s="1008"/>
      <c r="X75" s="1008"/>
      <c r="Y75" s="1008"/>
      <c r="Z75" s="1009"/>
      <c r="AA75" s="1010">
        <v>33</v>
      </c>
      <c r="AB75" s="1008"/>
      <c r="AC75" s="1008"/>
      <c r="AD75" s="1008"/>
      <c r="AE75" s="1009"/>
      <c r="AF75" s="1010">
        <v>33</v>
      </c>
      <c r="AG75" s="1008"/>
      <c r="AH75" s="1008"/>
      <c r="AI75" s="1008"/>
      <c r="AJ75" s="1009"/>
      <c r="AK75" s="1010">
        <v>20</v>
      </c>
      <c r="AL75" s="1008"/>
      <c r="AM75" s="1008"/>
      <c r="AN75" s="1008"/>
      <c r="AO75" s="1009"/>
      <c r="AP75" s="1010" t="s">
        <v>537</v>
      </c>
      <c r="AQ75" s="1008"/>
      <c r="AR75" s="1008"/>
      <c r="AS75" s="1008"/>
      <c r="AT75" s="1009"/>
      <c r="AU75" s="1010" t="s">
        <v>537</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547</v>
      </c>
      <c r="C76" s="1004"/>
      <c r="D76" s="1004"/>
      <c r="E76" s="1004"/>
      <c r="F76" s="1004"/>
      <c r="G76" s="1004"/>
      <c r="H76" s="1004"/>
      <c r="I76" s="1004"/>
      <c r="J76" s="1004"/>
      <c r="K76" s="1004"/>
      <c r="L76" s="1004"/>
      <c r="M76" s="1004"/>
      <c r="N76" s="1004"/>
      <c r="O76" s="1004"/>
      <c r="P76" s="1005"/>
      <c r="Q76" s="1007">
        <v>162336</v>
      </c>
      <c r="R76" s="1008"/>
      <c r="S76" s="1008"/>
      <c r="T76" s="1008"/>
      <c r="U76" s="1009"/>
      <c r="V76" s="1010">
        <v>158133</v>
      </c>
      <c r="W76" s="1008"/>
      <c r="X76" s="1008"/>
      <c r="Y76" s="1008"/>
      <c r="Z76" s="1009"/>
      <c r="AA76" s="1010">
        <v>4203</v>
      </c>
      <c r="AB76" s="1008"/>
      <c r="AC76" s="1008"/>
      <c r="AD76" s="1008"/>
      <c r="AE76" s="1009"/>
      <c r="AF76" s="1010">
        <v>4199</v>
      </c>
      <c r="AG76" s="1008"/>
      <c r="AH76" s="1008"/>
      <c r="AI76" s="1008"/>
      <c r="AJ76" s="1009"/>
      <c r="AK76" s="1010">
        <v>2277</v>
      </c>
      <c r="AL76" s="1008"/>
      <c r="AM76" s="1008"/>
      <c r="AN76" s="1008"/>
      <c r="AO76" s="1009"/>
      <c r="AP76" s="1010" t="s">
        <v>537</v>
      </c>
      <c r="AQ76" s="1008"/>
      <c r="AR76" s="1008"/>
      <c r="AS76" s="1008"/>
      <c r="AT76" s="1009"/>
      <c r="AU76" s="1010" t="s">
        <v>537</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548</v>
      </c>
      <c r="C77" s="1004"/>
      <c r="D77" s="1004"/>
      <c r="E77" s="1004"/>
      <c r="F77" s="1004"/>
      <c r="G77" s="1004"/>
      <c r="H77" s="1004"/>
      <c r="I77" s="1004"/>
      <c r="J77" s="1004"/>
      <c r="K77" s="1004"/>
      <c r="L77" s="1004"/>
      <c r="M77" s="1004"/>
      <c r="N77" s="1004"/>
      <c r="O77" s="1004"/>
      <c r="P77" s="1005"/>
      <c r="Q77" s="1007">
        <v>178</v>
      </c>
      <c r="R77" s="1008"/>
      <c r="S77" s="1008"/>
      <c r="T77" s="1008"/>
      <c r="U77" s="1009"/>
      <c r="V77" s="1010">
        <v>169</v>
      </c>
      <c r="W77" s="1008"/>
      <c r="X77" s="1008"/>
      <c r="Y77" s="1008"/>
      <c r="Z77" s="1009"/>
      <c r="AA77" s="1010">
        <v>9</v>
      </c>
      <c r="AB77" s="1008"/>
      <c r="AC77" s="1008"/>
      <c r="AD77" s="1008"/>
      <c r="AE77" s="1009"/>
      <c r="AF77" s="1010">
        <v>9</v>
      </c>
      <c r="AG77" s="1008"/>
      <c r="AH77" s="1008"/>
      <c r="AI77" s="1008"/>
      <c r="AJ77" s="1009"/>
      <c r="AK77" s="1010" t="s">
        <v>537</v>
      </c>
      <c r="AL77" s="1008"/>
      <c r="AM77" s="1008"/>
      <c r="AN77" s="1008"/>
      <c r="AO77" s="1009"/>
      <c r="AP77" s="1010" t="s">
        <v>537</v>
      </c>
      <c r="AQ77" s="1008"/>
      <c r="AR77" s="1008"/>
      <c r="AS77" s="1008"/>
      <c r="AT77" s="1009"/>
      <c r="AU77" s="1010" t="s">
        <v>537</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7329</v>
      </c>
      <c r="AG88" s="988"/>
      <c r="AH88" s="988"/>
      <c r="AI88" s="988"/>
      <c r="AJ88" s="988"/>
      <c r="AK88" s="992"/>
      <c r="AL88" s="992"/>
      <c r="AM88" s="992"/>
      <c r="AN88" s="992"/>
      <c r="AO88" s="992"/>
      <c r="AP88" s="988">
        <v>4866</v>
      </c>
      <c r="AQ88" s="988"/>
      <c r="AR88" s="988"/>
      <c r="AS88" s="988"/>
      <c r="AT88" s="988"/>
      <c r="AU88" s="988">
        <v>212</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288</v>
      </c>
      <c r="AG109" s="923"/>
      <c r="AH109" s="923"/>
      <c r="AI109" s="923"/>
      <c r="AJ109" s="924"/>
      <c r="AK109" s="925" t="s">
        <v>287</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288</v>
      </c>
      <c r="BW109" s="923"/>
      <c r="BX109" s="923"/>
      <c r="BY109" s="923"/>
      <c r="BZ109" s="924"/>
      <c r="CA109" s="925" t="s">
        <v>287</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288</v>
      </c>
      <c r="DM109" s="923"/>
      <c r="DN109" s="923"/>
      <c r="DO109" s="923"/>
      <c r="DP109" s="924"/>
      <c r="DQ109" s="925" t="s">
        <v>287</v>
      </c>
      <c r="DR109" s="923"/>
      <c r="DS109" s="923"/>
      <c r="DT109" s="923"/>
      <c r="DU109" s="924"/>
      <c r="DV109" s="925" t="s">
        <v>403</v>
      </c>
      <c r="DW109" s="923"/>
      <c r="DX109" s="923"/>
      <c r="DY109" s="923"/>
      <c r="DZ109" s="954"/>
    </row>
    <row r="110" spans="1:131" s="199" customFormat="1" ht="26.25" customHeight="1" x14ac:dyDescent="0.15">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591330</v>
      </c>
      <c r="AB110" s="916"/>
      <c r="AC110" s="916"/>
      <c r="AD110" s="916"/>
      <c r="AE110" s="917"/>
      <c r="AF110" s="918">
        <v>577381</v>
      </c>
      <c r="AG110" s="916"/>
      <c r="AH110" s="916"/>
      <c r="AI110" s="916"/>
      <c r="AJ110" s="917"/>
      <c r="AK110" s="918">
        <v>637502</v>
      </c>
      <c r="AL110" s="916"/>
      <c r="AM110" s="916"/>
      <c r="AN110" s="916"/>
      <c r="AO110" s="917"/>
      <c r="AP110" s="919">
        <v>8.3000000000000007</v>
      </c>
      <c r="AQ110" s="920"/>
      <c r="AR110" s="920"/>
      <c r="AS110" s="920"/>
      <c r="AT110" s="921"/>
      <c r="AU110" s="955" t="s">
        <v>62</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6303185</v>
      </c>
      <c r="BR110" s="863"/>
      <c r="BS110" s="863"/>
      <c r="BT110" s="863"/>
      <c r="BU110" s="863"/>
      <c r="BV110" s="863">
        <v>5810687</v>
      </c>
      <c r="BW110" s="863"/>
      <c r="BX110" s="863"/>
      <c r="BY110" s="863"/>
      <c r="BZ110" s="863"/>
      <c r="CA110" s="863">
        <v>5250088</v>
      </c>
      <c r="CB110" s="863"/>
      <c r="CC110" s="863"/>
      <c r="CD110" s="863"/>
      <c r="CE110" s="863"/>
      <c r="CF110" s="887">
        <v>68.3</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15">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t="s">
        <v>113</v>
      </c>
      <c r="BR111" s="835"/>
      <c r="BS111" s="835"/>
      <c r="BT111" s="835"/>
      <c r="BU111" s="835"/>
      <c r="BV111" s="835" t="s">
        <v>113</v>
      </c>
      <c r="BW111" s="835"/>
      <c r="BX111" s="835"/>
      <c r="BY111" s="835"/>
      <c r="BZ111" s="835"/>
      <c r="CA111" s="835" t="s">
        <v>113</v>
      </c>
      <c r="CB111" s="835"/>
      <c r="CC111" s="835"/>
      <c r="CD111" s="835"/>
      <c r="CE111" s="835"/>
      <c r="CF111" s="896" t="s">
        <v>113</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5962778</v>
      </c>
      <c r="BR112" s="835"/>
      <c r="BS112" s="835"/>
      <c r="BT112" s="835"/>
      <c r="BU112" s="835"/>
      <c r="BV112" s="835">
        <v>5957117</v>
      </c>
      <c r="BW112" s="835"/>
      <c r="BX112" s="835"/>
      <c r="BY112" s="835"/>
      <c r="BZ112" s="835"/>
      <c r="CA112" s="835">
        <v>6044585</v>
      </c>
      <c r="CB112" s="835"/>
      <c r="CC112" s="835"/>
      <c r="CD112" s="835"/>
      <c r="CE112" s="835"/>
      <c r="CF112" s="896">
        <v>78.7</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15">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342326</v>
      </c>
      <c r="AB113" s="944"/>
      <c r="AC113" s="944"/>
      <c r="AD113" s="944"/>
      <c r="AE113" s="945"/>
      <c r="AF113" s="946">
        <v>345592</v>
      </c>
      <c r="AG113" s="944"/>
      <c r="AH113" s="944"/>
      <c r="AI113" s="944"/>
      <c r="AJ113" s="945"/>
      <c r="AK113" s="946">
        <v>365937</v>
      </c>
      <c r="AL113" s="944"/>
      <c r="AM113" s="944"/>
      <c r="AN113" s="944"/>
      <c r="AO113" s="945"/>
      <c r="AP113" s="947">
        <v>4.8</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v>287280</v>
      </c>
      <c r="BR113" s="835"/>
      <c r="BS113" s="835"/>
      <c r="BT113" s="835"/>
      <c r="BU113" s="835"/>
      <c r="BV113" s="835">
        <v>248147</v>
      </c>
      <c r="BW113" s="835"/>
      <c r="BX113" s="835"/>
      <c r="BY113" s="835"/>
      <c r="BZ113" s="835"/>
      <c r="CA113" s="835">
        <v>212778</v>
      </c>
      <c r="CB113" s="835"/>
      <c r="CC113" s="835"/>
      <c r="CD113" s="835"/>
      <c r="CE113" s="835"/>
      <c r="CF113" s="896">
        <v>2.8</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x14ac:dyDescent="0.15">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46461</v>
      </c>
      <c r="AB114" s="798"/>
      <c r="AC114" s="798"/>
      <c r="AD114" s="798"/>
      <c r="AE114" s="799"/>
      <c r="AF114" s="800">
        <v>43905</v>
      </c>
      <c r="AG114" s="798"/>
      <c r="AH114" s="798"/>
      <c r="AI114" s="798"/>
      <c r="AJ114" s="799"/>
      <c r="AK114" s="800">
        <v>44659</v>
      </c>
      <c r="AL114" s="798"/>
      <c r="AM114" s="798"/>
      <c r="AN114" s="798"/>
      <c r="AO114" s="799"/>
      <c r="AP114" s="845">
        <v>0.6</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1044667</v>
      </c>
      <c r="BR114" s="835"/>
      <c r="BS114" s="835"/>
      <c r="BT114" s="835"/>
      <c r="BU114" s="835"/>
      <c r="BV114" s="835">
        <v>958235</v>
      </c>
      <c r="BW114" s="835"/>
      <c r="BX114" s="835"/>
      <c r="BY114" s="835"/>
      <c r="BZ114" s="835"/>
      <c r="CA114" s="835">
        <v>1349552</v>
      </c>
      <c r="CB114" s="835"/>
      <c r="CC114" s="835"/>
      <c r="CD114" s="835"/>
      <c r="CE114" s="835"/>
      <c r="CF114" s="896">
        <v>17.600000000000001</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789</v>
      </c>
      <c r="AB115" s="944"/>
      <c r="AC115" s="944"/>
      <c r="AD115" s="944"/>
      <c r="AE115" s="945"/>
      <c r="AF115" s="946">
        <v>900</v>
      </c>
      <c r="AG115" s="944"/>
      <c r="AH115" s="944"/>
      <c r="AI115" s="944"/>
      <c r="AJ115" s="945"/>
      <c r="AK115" s="946">
        <v>779</v>
      </c>
      <c r="AL115" s="944"/>
      <c r="AM115" s="944"/>
      <c r="AN115" s="944"/>
      <c r="AO115" s="945"/>
      <c r="AP115" s="947">
        <v>0</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t="s">
        <v>113</v>
      </c>
      <c r="CB115" s="835"/>
      <c r="CC115" s="835"/>
      <c r="CD115" s="835"/>
      <c r="CE115" s="835"/>
      <c r="CF115" s="896" t="s">
        <v>113</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x14ac:dyDescent="0.15">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156</v>
      </c>
      <c r="AB116" s="798"/>
      <c r="AC116" s="798"/>
      <c r="AD116" s="798"/>
      <c r="AE116" s="799"/>
      <c r="AF116" s="800">
        <v>166</v>
      </c>
      <c r="AG116" s="798"/>
      <c r="AH116" s="798"/>
      <c r="AI116" s="798"/>
      <c r="AJ116" s="799"/>
      <c r="AK116" s="800">
        <v>82</v>
      </c>
      <c r="AL116" s="798"/>
      <c r="AM116" s="798"/>
      <c r="AN116" s="798"/>
      <c r="AO116" s="799"/>
      <c r="AP116" s="845">
        <v>0</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981062</v>
      </c>
      <c r="AB117" s="930"/>
      <c r="AC117" s="930"/>
      <c r="AD117" s="930"/>
      <c r="AE117" s="931"/>
      <c r="AF117" s="932">
        <v>967944</v>
      </c>
      <c r="AG117" s="930"/>
      <c r="AH117" s="930"/>
      <c r="AI117" s="930"/>
      <c r="AJ117" s="931"/>
      <c r="AK117" s="932">
        <v>1048959</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288</v>
      </c>
      <c r="AG118" s="923"/>
      <c r="AH118" s="923"/>
      <c r="AI118" s="923"/>
      <c r="AJ118" s="924"/>
      <c r="AK118" s="925" t="s">
        <v>287</v>
      </c>
      <c r="AL118" s="923"/>
      <c r="AM118" s="923"/>
      <c r="AN118" s="923"/>
      <c r="AO118" s="924"/>
      <c r="AP118" s="926" t="s">
        <v>403</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433</v>
      </c>
      <c r="BP119" s="899"/>
      <c r="BQ119" s="903">
        <v>13597910</v>
      </c>
      <c r="BR119" s="866"/>
      <c r="BS119" s="866"/>
      <c r="BT119" s="866"/>
      <c r="BU119" s="866"/>
      <c r="BV119" s="866">
        <v>12974186</v>
      </c>
      <c r="BW119" s="866"/>
      <c r="BX119" s="866"/>
      <c r="BY119" s="866"/>
      <c r="BZ119" s="866"/>
      <c r="CA119" s="866">
        <v>12857003</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x14ac:dyDescent="0.15">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11490972</v>
      </c>
      <c r="BR120" s="863"/>
      <c r="BS120" s="863"/>
      <c r="BT120" s="863"/>
      <c r="BU120" s="863"/>
      <c r="BV120" s="863">
        <v>12166126</v>
      </c>
      <c r="BW120" s="863"/>
      <c r="BX120" s="863"/>
      <c r="BY120" s="863"/>
      <c r="BZ120" s="863"/>
      <c r="CA120" s="863">
        <v>12028486</v>
      </c>
      <c r="CB120" s="863"/>
      <c r="CC120" s="863"/>
      <c r="CD120" s="863"/>
      <c r="CE120" s="863"/>
      <c r="CF120" s="887">
        <v>156.6</v>
      </c>
      <c r="CG120" s="888"/>
      <c r="CH120" s="888"/>
      <c r="CI120" s="888"/>
      <c r="CJ120" s="888"/>
      <c r="CK120" s="889" t="s">
        <v>437</v>
      </c>
      <c r="CL120" s="873"/>
      <c r="CM120" s="873"/>
      <c r="CN120" s="873"/>
      <c r="CO120" s="874"/>
      <c r="CP120" s="893" t="s">
        <v>387</v>
      </c>
      <c r="CQ120" s="894"/>
      <c r="CR120" s="894"/>
      <c r="CS120" s="894"/>
      <c r="CT120" s="894"/>
      <c r="CU120" s="894"/>
      <c r="CV120" s="894"/>
      <c r="CW120" s="894"/>
      <c r="CX120" s="894"/>
      <c r="CY120" s="894"/>
      <c r="CZ120" s="894"/>
      <c r="DA120" s="894"/>
      <c r="DB120" s="894"/>
      <c r="DC120" s="894"/>
      <c r="DD120" s="894"/>
      <c r="DE120" s="894"/>
      <c r="DF120" s="895"/>
      <c r="DG120" s="882">
        <v>5494947</v>
      </c>
      <c r="DH120" s="863"/>
      <c r="DI120" s="863"/>
      <c r="DJ120" s="863"/>
      <c r="DK120" s="863"/>
      <c r="DL120" s="863">
        <v>5583384</v>
      </c>
      <c r="DM120" s="863"/>
      <c r="DN120" s="863"/>
      <c r="DO120" s="863"/>
      <c r="DP120" s="863"/>
      <c r="DQ120" s="863">
        <v>5697226</v>
      </c>
      <c r="DR120" s="863"/>
      <c r="DS120" s="863"/>
      <c r="DT120" s="863"/>
      <c r="DU120" s="863"/>
      <c r="DV120" s="864">
        <v>74.2</v>
      </c>
      <c r="DW120" s="864"/>
      <c r="DX120" s="864"/>
      <c r="DY120" s="864"/>
      <c r="DZ120" s="865"/>
    </row>
    <row r="121" spans="1:130" s="199" customFormat="1" ht="26.25" customHeight="1" x14ac:dyDescent="0.15">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v>303850</v>
      </c>
      <c r="BR121" s="835"/>
      <c r="BS121" s="835"/>
      <c r="BT121" s="835"/>
      <c r="BU121" s="835"/>
      <c r="BV121" s="835">
        <v>257954</v>
      </c>
      <c r="BW121" s="835"/>
      <c r="BX121" s="835"/>
      <c r="BY121" s="835"/>
      <c r="BZ121" s="835"/>
      <c r="CA121" s="835">
        <v>236335</v>
      </c>
      <c r="CB121" s="835"/>
      <c r="CC121" s="835"/>
      <c r="CD121" s="835"/>
      <c r="CE121" s="835"/>
      <c r="CF121" s="896">
        <v>3.1</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v>435465</v>
      </c>
      <c r="DH121" s="835"/>
      <c r="DI121" s="835"/>
      <c r="DJ121" s="835"/>
      <c r="DK121" s="835"/>
      <c r="DL121" s="835">
        <v>373733</v>
      </c>
      <c r="DM121" s="835"/>
      <c r="DN121" s="835"/>
      <c r="DO121" s="835"/>
      <c r="DP121" s="835"/>
      <c r="DQ121" s="835">
        <v>347359</v>
      </c>
      <c r="DR121" s="835"/>
      <c r="DS121" s="835"/>
      <c r="DT121" s="835"/>
      <c r="DU121" s="835"/>
      <c r="DV121" s="812">
        <v>4.5</v>
      </c>
      <c r="DW121" s="812"/>
      <c r="DX121" s="812"/>
      <c r="DY121" s="812"/>
      <c r="DZ121" s="813"/>
    </row>
    <row r="122" spans="1:130" s="199" customFormat="1" ht="26.25" customHeight="1" x14ac:dyDescent="0.15">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6098072</v>
      </c>
      <c r="BR122" s="866"/>
      <c r="BS122" s="866"/>
      <c r="BT122" s="866"/>
      <c r="BU122" s="866"/>
      <c r="BV122" s="866">
        <v>5657602</v>
      </c>
      <c r="BW122" s="866"/>
      <c r="BX122" s="866"/>
      <c r="BY122" s="866"/>
      <c r="BZ122" s="866"/>
      <c r="CA122" s="866">
        <v>5346689</v>
      </c>
      <c r="CB122" s="866"/>
      <c r="CC122" s="866"/>
      <c r="CD122" s="866"/>
      <c r="CE122" s="866"/>
      <c r="CF122" s="867">
        <v>69.599999999999994</v>
      </c>
      <c r="CG122" s="868"/>
      <c r="CH122" s="868"/>
      <c r="CI122" s="868"/>
      <c r="CJ122" s="868"/>
      <c r="CK122" s="890"/>
      <c r="CL122" s="876"/>
      <c r="CM122" s="876"/>
      <c r="CN122" s="876"/>
      <c r="CO122" s="877"/>
      <c r="CP122" s="856" t="s">
        <v>441</v>
      </c>
      <c r="CQ122" s="857"/>
      <c r="CR122" s="857"/>
      <c r="CS122" s="857"/>
      <c r="CT122" s="857"/>
      <c r="CU122" s="857"/>
      <c r="CV122" s="857"/>
      <c r="CW122" s="857"/>
      <c r="CX122" s="857"/>
      <c r="CY122" s="857"/>
      <c r="CZ122" s="857"/>
      <c r="DA122" s="857"/>
      <c r="DB122" s="857"/>
      <c r="DC122" s="857"/>
      <c r="DD122" s="857"/>
      <c r="DE122" s="857"/>
      <c r="DF122" s="858"/>
      <c r="DG122" s="834" t="s">
        <v>113</v>
      </c>
      <c r="DH122" s="835"/>
      <c r="DI122" s="835"/>
      <c r="DJ122" s="835"/>
      <c r="DK122" s="835"/>
      <c r="DL122" s="835" t="s">
        <v>113</v>
      </c>
      <c r="DM122" s="835"/>
      <c r="DN122" s="835"/>
      <c r="DO122" s="835"/>
      <c r="DP122" s="835"/>
      <c r="DQ122" s="835" t="s">
        <v>113</v>
      </c>
      <c r="DR122" s="835"/>
      <c r="DS122" s="835"/>
      <c r="DT122" s="835"/>
      <c r="DU122" s="835"/>
      <c r="DV122" s="812" t="s">
        <v>113</v>
      </c>
      <c r="DW122" s="812"/>
      <c r="DX122" s="812"/>
      <c r="DY122" s="812"/>
      <c r="DZ122" s="813"/>
    </row>
    <row r="123" spans="1:130" s="199" customFormat="1" ht="26.25" customHeight="1" x14ac:dyDescent="0.15">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442</v>
      </c>
      <c r="BP123" s="899"/>
      <c r="BQ123" s="853">
        <v>17892894</v>
      </c>
      <c r="BR123" s="854"/>
      <c r="BS123" s="854"/>
      <c r="BT123" s="854"/>
      <c r="BU123" s="854"/>
      <c r="BV123" s="854">
        <v>18081682</v>
      </c>
      <c r="BW123" s="854"/>
      <c r="BX123" s="854"/>
      <c r="BY123" s="854"/>
      <c r="BZ123" s="854"/>
      <c r="CA123" s="854">
        <v>17611510</v>
      </c>
      <c r="CB123" s="854"/>
      <c r="CC123" s="854"/>
      <c r="CD123" s="854"/>
      <c r="CE123" s="854"/>
      <c r="CF123" s="764"/>
      <c r="CG123" s="765"/>
      <c r="CH123" s="765"/>
      <c r="CI123" s="765"/>
      <c r="CJ123" s="855"/>
      <c r="CK123" s="890"/>
      <c r="CL123" s="876"/>
      <c r="CM123" s="876"/>
      <c r="CN123" s="876"/>
      <c r="CO123" s="877"/>
      <c r="CP123" s="856" t="s">
        <v>382</v>
      </c>
      <c r="CQ123" s="857"/>
      <c r="CR123" s="857"/>
      <c r="CS123" s="857"/>
      <c r="CT123" s="857"/>
      <c r="CU123" s="857"/>
      <c r="CV123" s="857"/>
      <c r="CW123" s="857"/>
      <c r="CX123" s="857"/>
      <c r="CY123" s="857"/>
      <c r="CZ123" s="857"/>
      <c r="DA123" s="857"/>
      <c r="DB123" s="857"/>
      <c r="DC123" s="857"/>
      <c r="DD123" s="857"/>
      <c r="DE123" s="857"/>
      <c r="DF123" s="858"/>
      <c r="DG123" s="797" t="s">
        <v>113</v>
      </c>
      <c r="DH123" s="798"/>
      <c r="DI123" s="798"/>
      <c r="DJ123" s="798"/>
      <c r="DK123" s="799"/>
      <c r="DL123" s="800" t="s">
        <v>113</v>
      </c>
      <c r="DM123" s="798"/>
      <c r="DN123" s="798"/>
      <c r="DO123" s="798"/>
      <c r="DP123" s="799"/>
      <c r="DQ123" s="800" t="s">
        <v>113</v>
      </c>
      <c r="DR123" s="798"/>
      <c r="DS123" s="798"/>
      <c r="DT123" s="798"/>
      <c r="DU123" s="799"/>
      <c r="DV123" s="845" t="s">
        <v>113</v>
      </c>
      <c r="DW123" s="846"/>
      <c r="DX123" s="846"/>
      <c r="DY123" s="846"/>
      <c r="DZ123" s="847"/>
    </row>
    <row r="124" spans="1:130" s="199" customFormat="1" ht="26.25" customHeight="1" thickBot="1" x14ac:dyDescent="0.2">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113</v>
      </c>
      <c r="BR124" s="852"/>
      <c r="BS124" s="852"/>
      <c r="BT124" s="852"/>
      <c r="BU124" s="852"/>
      <c r="BV124" s="852" t="s">
        <v>113</v>
      </c>
      <c r="BW124" s="852"/>
      <c r="BX124" s="852"/>
      <c r="BY124" s="852"/>
      <c r="BZ124" s="852"/>
      <c r="CA124" s="852" t="s">
        <v>113</v>
      </c>
      <c r="CB124" s="852"/>
      <c r="CC124" s="852"/>
      <c r="CD124" s="852"/>
      <c r="CE124" s="852"/>
      <c r="CF124" s="742"/>
      <c r="CG124" s="743"/>
      <c r="CH124" s="743"/>
      <c r="CI124" s="743"/>
      <c r="CJ124" s="883"/>
      <c r="CK124" s="891"/>
      <c r="CL124" s="891"/>
      <c r="CM124" s="891"/>
      <c r="CN124" s="891"/>
      <c r="CO124" s="892"/>
      <c r="CP124" s="856" t="s">
        <v>444</v>
      </c>
      <c r="CQ124" s="857"/>
      <c r="CR124" s="857"/>
      <c r="CS124" s="857"/>
      <c r="CT124" s="857"/>
      <c r="CU124" s="857"/>
      <c r="CV124" s="857"/>
      <c r="CW124" s="857"/>
      <c r="CX124" s="857"/>
      <c r="CY124" s="857"/>
      <c r="CZ124" s="857"/>
      <c r="DA124" s="857"/>
      <c r="DB124" s="857"/>
      <c r="DC124" s="857"/>
      <c r="DD124" s="857"/>
      <c r="DE124" s="857"/>
      <c r="DF124" s="858"/>
      <c r="DG124" s="780">
        <v>32366</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x14ac:dyDescent="0.15">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445</v>
      </c>
      <c r="CL125" s="873"/>
      <c r="CM125" s="873"/>
      <c r="CN125" s="873"/>
      <c r="CO125" s="874"/>
      <c r="CP125" s="881" t="s">
        <v>446</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447</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x14ac:dyDescent="0.15">
      <c r="A127" s="840"/>
      <c r="B127" s="841"/>
      <c r="C127" s="859" t="s">
        <v>448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789</v>
      </c>
      <c r="AB127" s="798"/>
      <c r="AC127" s="798"/>
      <c r="AD127" s="798"/>
      <c r="AE127" s="799"/>
      <c r="AF127" s="800">
        <v>900</v>
      </c>
      <c r="AG127" s="798"/>
      <c r="AH127" s="798"/>
      <c r="AI127" s="798"/>
      <c r="AJ127" s="799"/>
      <c r="AK127" s="800">
        <v>779</v>
      </c>
      <c r="AL127" s="798"/>
      <c r="AM127" s="798"/>
      <c r="AN127" s="798"/>
      <c r="AO127" s="799"/>
      <c r="AP127" s="845">
        <v>0</v>
      </c>
      <c r="AQ127" s="846"/>
      <c r="AR127" s="846"/>
      <c r="AS127" s="846"/>
      <c r="AT127" s="847"/>
      <c r="AU127" s="235"/>
      <c r="AV127" s="235"/>
      <c r="AW127" s="235"/>
      <c r="AX127" s="862" t="s">
        <v>449</v>
      </c>
      <c r="AY127" s="830"/>
      <c r="AZ127" s="830"/>
      <c r="BA127" s="830"/>
      <c r="BB127" s="830"/>
      <c r="BC127" s="830"/>
      <c r="BD127" s="830"/>
      <c r="BE127" s="831"/>
      <c r="BF127" s="829" t="s">
        <v>450</v>
      </c>
      <c r="BG127" s="830"/>
      <c r="BH127" s="830"/>
      <c r="BI127" s="830"/>
      <c r="BJ127" s="830"/>
      <c r="BK127" s="830"/>
      <c r="BL127" s="831"/>
      <c r="BM127" s="829" t="s">
        <v>451</v>
      </c>
      <c r="BN127" s="830"/>
      <c r="BO127" s="830"/>
      <c r="BP127" s="830"/>
      <c r="BQ127" s="830"/>
      <c r="BR127" s="830"/>
      <c r="BS127" s="831"/>
      <c r="BT127" s="829" t="s">
        <v>452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453</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454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455</v>
      </c>
      <c r="X128" s="816"/>
      <c r="Y128" s="816"/>
      <c r="Z128" s="817"/>
      <c r="AA128" s="818">
        <v>55727</v>
      </c>
      <c r="AB128" s="819"/>
      <c r="AC128" s="819"/>
      <c r="AD128" s="819"/>
      <c r="AE128" s="820"/>
      <c r="AF128" s="821">
        <v>53699</v>
      </c>
      <c r="AG128" s="819"/>
      <c r="AH128" s="819"/>
      <c r="AI128" s="819"/>
      <c r="AJ128" s="820"/>
      <c r="AK128" s="821">
        <v>55786</v>
      </c>
      <c r="AL128" s="819"/>
      <c r="AM128" s="819"/>
      <c r="AN128" s="819"/>
      <c r="AO128" s="820"/>
      <c r="AP128" s="822"/>
      <c r="AQ128" s="823"/>
      <c r="AR128" s="823"/>
      <c r="AS128" s="823"/>
      <c r="AT128" s="824"/>
      <c r="AU128" s="235"/>
      <c r="AV128" s="235"/>
      <c r="AW128" s="235"/>
      <c r="AX128" s="825" t="s">
        <v>456</v>
      </c>
      <c r="AY128" s="826"/>
      <c r="AZ128" s="826"/>
      <c r="BA128" s="826"/>
      <c r="BB128" s="826"/>
      <c r="BC128" s="826"/>
      <c r="BD128" s="826"/>
      <c r="BE128" s="827"/>
      <c r="BF128" s="804" t="s">
        <v>113</v>
      </c>
      <c r="BG128" s="805"/>
      <c r="BH128" s="805"/>
      <c r="BI128" s="805"/>
      <c r="BJ128" s="805"/>
      <c r="BK128" s="805"/>
      <c r="BL128" s="828"/>
      <c r="BM128" s="804">
        <v>13.69</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x14ac:dyDescent="0.15">
      <c r="A129" s="792" t="s">
        <v>93</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458</v>
      </c>
      <c r="X129" s="795"/>
      <c r="Y129" s="795"/>
      <c r="Z129" s="796"/>
      <c r="AA129" s="797">
        <v>8402046</v>
      </c>
      <c r="AB129" s="798"/>
      <c r="AC129" s="798"/>
      <c r="AD129" s="798"/>
      <c r="AE129" s="799"/>
      <c r="AF129" s="800">
        <v>7715957</v>
      </c>
      <c r="AG129" s="798"/>
      <c r="AH129" s="798"/>
      <c r="AI129" s="798"/>
      <c r="AJ129" s="799"/>
      <c r="AK129" s="800">
        <v>8226720</v>
      </c>
      <c r="AL129" s="798"/>
      <c r="AM129" s="798"/>
      <c r="AN129" s="798"/>
      <c r="AO129" s="799"/>
      <c r="AP129" s="801"/>
      <c r="AQ129" s="802"/>
      <c r="AR129" s="802"/>
      <c r="AS129" s="802"/>
      <c r="AT129" s="803"/>
      <c r="AU129" s="237"/>
      <c r="AV129" s="237"/>
      <c r="AW129" s="237"/>
      <c r="AX129" s="767" t="s">
        <v>459</v>
      </c>
      <c r="AY129" s="768"/>
      <c r="AZ129" s="768"/>
      <c r="BA129" s="768"/>
      <c r="BB129" s="768"/>
      <c r="BC129" s="768"/>
      <c r="BD129" s="768"/>
      <c r="BE129" s="769"/>
      <c r="BF129" s="787" t="s">
        <v>113</v>
      </c>
      <c r="BG129" s="788"/>
      <c r="BH129" s="788"/>
      <c r="BI129" s="788"/>
      <c r="BJ129" s="788"/>
      <c r="BK129" s="788"/>
      <c r="BL129" s="789"/>
      <c r="BM129" s="787">
        <v>18.690000000000001</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461</v>
      </c>
      <c r="X130" s="795"/>
      <c r="Y130" s="795"/>
      <c r="Z130" s="796"/>
      <c r="AA130" s="797">
        <v>533656</v>
      </c>
      <c r="AB130" s="798"/>
      <c r="AC130" s="798"/>
      <c r="AD130" s="798"/>
      <c r="AE130" s="799"/>
      <c r="AF130" s="800">
        <v>525113</v>
      </c>
      <c r="AG130" s="798"/>
      <c r="AH130" s="798"/>
      <c r="AI130" s="798"/>
      <c r="AJ130" s="799"/>
      <c r="AK130" s="800">
        <v>544018</v>
      </c>
      <c r="AL130" s="798"/>
      <c r="AM130" s="798"/>
      <c r="AN130" s="798"/>
      <c r="AO130" s="799"/>
      <c r="AP130" s="801"/>
      <c r="AQ130" s="802"/>
      <c r="AR130" s="802"/>
      <c r="AS130" s="802"/>
      <c r="AT130" s="803"/>
      <c r="AU130" s="237"/>
      <c r="AV130" s="237"/>
      <c r="AW130" s="237"/>
      <c r="AX130" s="767" t="s">
        <v>462</v>
      </c>
      <c r="AY130" s="768"/>
      <c r="AZ130" s="768"/>
      <c r="BA130" s="768"/>
      <c r="BB130" s="768"/>
      <c r="BC130" s="768"/>
      <c r="BD130" s="768"/>
      <c r="BE130" s="769"/>
      <c r="BF130" s="770">
        <v>5.4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463</v>
      </c>
      <c r="X131" s="778"/>
      <c r="Y131" s="778"/>
      <c r="Z131" s="779"/>
      <c r="AA131" s="780">
        <v>7868390</v>
      </c>
      <c r="AB131" s="781"/>
      <c r="AC131" s="781"/>
      <c r="AD131" s="781"/>
      <c r="AE131" s="782"/>
      <c r="AF131" s="783">
        <v>7190844</v>
      </c>
      <c r="AG131" s="781"/>
      <c r="AH131" s="781"/>
      <c r="AI131" s="781"/>
      <c r="AJ131" s="782"/>
      <c r="AK131" s="783">
        <v>7682702</v>
      </c>
      <c r="AL131" s="781"/>
      <c r="AM131" s="781"/>
      <c r="AN131" s="781"/>
      <c r="AO131" s="782"/>
      <c r="AP131" s="784"/>
      <c r="AQ131" s="785"/>
      <c r="AR131" s="785"/>
      <c r="AS131" s="785"/>
      <c r="AT131" s="786"/>
      <c r="AU131" s="237"/>
      <c r="AV131" s="237"/>
      <c r="AW131" s="237"/>
      <c r="AX131" s="745" t="s">
        <v>464</v>
      </c>
      <c r="AY131" s="746"/>
      <c r="AZ131" s="746"/>
      <c r="BA131" s="746"/>
      <c r="BB131" s="746"/>
      <c r="BC131" s="746"/>
      <c r="BD131" s="746"/>
      <c r="BE131" s="747"/>
      <c r="BF131" s="748" t="s">
        <v>113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466</v>
      </c>
      <c r="W132" s="758"/>
      <c r="X132" s="758"/>
      <c r="Y132" s="758"/>
      <c r="Z132" s="759"/>
      <c r="AA132" s="760">
        <v>4.9778798460000004</v>
      </c>
      <c r="AB132" s="761"/>
      <c r="AC132" s="761"/>
      <c r="AD132" s="761"/>
      <c r="AE132" s="762"/>
      <c r="AF132" s="763">
        <v>5.4114927259999996</v>
      </c>
      <c r="AG132" s="761"/>
      <c r="AH132" s="761"/>
      <c r="AI132" s="761"/>
      <c r="AJ132" s="762"/>
      <c r="AK132" s="763">
        <v>5.8463155279999999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467</v>
      </c>
      <c r="W133" s="737"/>
      <c r="X133" s="737"/>
      <c r="Y133" s="737"/>
      <c r="Z133" s="738"/>
      <c r="AA133" s="739">
        <v>4.8</v>
      </c>
      <c r="AB133" s="740"/>
      <c r="AC133" s="740"/>
      <c r="AD133" s="740"/>
      <c r="AE133" s="741"/>
      <c r="AF133" s="739">
        <v>5.0999999999999996</v>
      </c>
      <c r="AG133" s="740"/>
      <c r="AH133" s="740"/>
      <c r="AI133" s="740"/>
      <c r="AJ133" s="741"/>
      <c r="AK133" s="739">
        <v>5.4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AE29" sqref="AE29"/>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J55"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52" t="s">
        <v>470</v>
      </c>
      <c r="L7" s="256"/>
      <c r="M7" s="257" t="s">
        <v>471</v>
      </c>
      <c r="N7" s="258"/>
    </row>
    <row r="8" spans="1:16" x14ac:dyDescent="0.15">
      <c r="A8" s="250"/>
      <c r="B8" s="246"/>
      <c r="C8" s="246"/>
      <c r="D8" s="246"/>
      <c r="E8" s="246"/>
      <c r="F8" s="246"/>
      <c r="G8" s="259"/>
      <c r="H8" s="260"/>
      <c r="I8" s="260"/>
      <c r="J8" s="261"/>
      <c r="K8" s="1153"/>
      <c r="L8" s="262" t="s">
        <v>472</v>
      </c>
      <c r="M8" s="263" t="s">
        <v>473</v>
      </c>
      <c r="N8" s="264" t="s">
        <v>474</v>
      </c>
    </row>
    <row r="9" spans="1:16" x14ac:dyDescent="0.15">
      <c r="A9" s="250"/>
      <c r="B9" s="246"/>
      <c r="C9" s="246"/>
      <c r="D9" s="246"/>
      <c r="E9" s="246"/>
      <c r="F9" s="246"/>
      <c r="G9" s="1166" t="s">
        <v>475</v>
      </c>
      <c r="H9" s="1167"/>
      <c r="I9" s="1167"/>
      <c r="J9" s="1168"/>
      <c r="K9" s="265">
        <v>1816109</v>
      </c>
      <c r="L9" s="266">
        <v>172094</v>
      </c>
      <c r="M9" s="267">
        <v>85150</v>
      </c>
      <c r="N9" s="268">
        <v>102.1</v>
      </c>
    </row>
    <row r="10" spans="1:16" x14ac:dyDescent="0.15">
      <c r="A10" s="250"/>
      <c r="B10" s="246"/>
      <c r="C10" s="246"/>
      <c r="D10" s="246"/>
      <c r="E10" s="246"/>
      <c r="F10" s="246"/>
      <c r="G10" s="1166" t="s">
        <v>476</v>
      </c>
      <c r="H10" s="1167"/>
      <c r="I10" s="1167"/>
      <c r="J10" s="1168"/>
      <c r="K10" s="269">
        <v>74072</v>
      </c>
      <c r="L10" s="270">
        <v>7019</v>
      </c>
      <c r="M10" s="271">
        <v>9032</v>
      </c>
      <c r="N10" s="272">
        <v>-22.3</v>
      </c>
    </row>
    <row r="11" spans="1:16" ht="13.5" customHeight="1" x14ac:dyDescent="0.15">
      <c r="A11" s="250"/>
      <c r="B11" s="246"/>
      <c r="C11" s="246"/>
      <c r="D11" s="246"/>
      <c r="E11" s="246"/>
      <c r="F11" s="246"/>
      <c r="G11" s="1166" t="s">
        <v>477</v>
      </c>
      <c r="H11" s="1167"/>
      <c r="I11" s="1167"/>
      <c r="J11" s="1168"/>
      <c r="K11" s="269">
        <v>568984</v>
      </c>
      <c r="L11" s="270">
        <v>53917</v>
      </c>
      <c r="M11" s="271">
        <v>13711</v>
      </c>
      <c r="N11" s="272">
        <v>293.2</v>
      </c>
    </row>
    <row r="12" spans="1:16" ht="13.5" customHeight="1" x14ac:dyDescent="0.15">
      <c r="A12" s="250"/>
      <c r="B12" s="246"/>
      <c r="C12" s="246"/>
      <c r="D12" s="246"/>
      <c r="E12" s="246"/>
      <c r="F12" s="246"/>
      <c r="G12" s="1166" t="s">
        <v>478</v>
      </c>
      <c r="H12" s="1167"/>
      <c r="I12" s="1167"/>
      <c r="J12" s="1168"/>
      <c r="K12" s="269">
        <v>3220</v>
      </c>
      <c r="L12" s="270">
        <v>305</v>
      </c>
      <c r="M12" s="271">
        <v>641</v>
      </c>
      <c r="N12" s="272">
        <v>-52.4</v>
      </c>
    </row>
    <row r="13" spans="1:16" ht="13.5" customHeight="1" x14ac:dyDescent="0.15">
      <c r="A13" s="250"/>
      <c r="B13" s="246"/>
      <c r="C13" s="246"/>
      <c r="D13" s="246"/>
      <c r="E13" s="246"/>
      <c r="F13" s="246"/>
      <c r="G13" s="1166" t="s">
        <v>479</v>
      </c>
      <c r="H13" s="1167"/>
      <c r="I13" s="1167"/>
      <c r="J13" s="1168"/>
      <c r="K13" s="269" t="s">
        <v>480</v>
      </c>
      <c r="L13" s="270" t="s">
        <v>480</v>
      </c>
      <c r="M13" s="271" t="s">
        <v>480</v>
      </c>
      <c r="N13" s="272" t="s">
        <v>480</v>
      </c>
    </row>
    <row r="14" spans="1:16" ht="13.5" customHeight="1" x14ac:dyDescent="0.15">
      <c r="A14" s="250"/>
      <c r="B14" s="246"/>
      <c r="C14" s="246"/>
      <c r="D14" s="246"/>
      <c r="E14" s="246"/>
      <c r="F14" s="246"/>
      <c r="G14" s="1166" t="s">
        <v>481</v>
      </c>
      <c r="H14" s="1167"/>
      <c r="I14" s="1167"/>
      <c r="J14" s="1168"/>
      <c r="K14" s="269">
        <v>103231</v>
      </c>
      <c r="L14" s="270">
        <v>9782</v>
      </c>
      <c r="M14" s="271">
        <v>4184</v>
      </c>
      <c r="N14" s="272">
        <v>133.80000000000001</v>
      </c>
    </row>
    <row r="15" spans="1:16" ht="13.5" customHeight="1" x14ac:dyDescent="0.15">
      <c r="A15" s="250"/>
      <c r="B15" s="246"/>
      <c r="C15" s="246"/>
      <c r="D15" s="246"/>
      <c r="E15" s="246"/>
      <c r="F15" s="246"/>
      <c r="G15" s="1166" t="s">
        <v>482</v>
      </c>
      <c r="H15" s="1167"/>
      <c r="I15" s="1167"/>
      <c r="J15" s="1168"/>
      <c r="K15" s="269">
        <v>50000</v>
      </c>
      <c r="L15" s="270">
        <v>4738</v>
      </c>
      <c r="M15" s="271">
        <v>2000</v>
      </c>
      <c r="N15" s="272">
        <v>136.9</v>
      </c>
    </row>
    <row r="16" spans="1:16" x14ac:dyDescent="0.15">
      <c r="A16" s="250"/>
      <c r="B16" s="246"/>
      <c r="C16" s="246"/>
      <c r="D16" s="246"/>
      <c r="E16" s="246"/>
      <c r="F16" s="246"/>
      <c r="G16" s="1169" t="s">
        <v>483</v>
      </c>
      <c r="H16" s="1170"/>
      <c r="I16" s="1170"/>
      <c r="J16" s="1171"/>
      <c r="K16" s="270">
        <v>-155286</v>
      </c>
      <c r="L16" s="270">
        <v>-14715</v>
      </c>
      <c r="M16" s="271">
        <v>-8546</v>
      </c>
      <c r="N16" s="272">
        <v>72.2</v>
      </c>
    </row>
    <row r="17" spans="1:16" x14ac:dyDescent="0.15">
      <c r="A17" s="250"/>
      <c r="B17" s="246"/>
      <c r="C17" s="246"/>
      <c r="D17" s="246"/>
      <c r="E17" s="246"/>
      <c r="F17" s="246"/>
      <c r="G17" s="1169" t="s">
        <v>171</v>
      </c>
      <c r="H17" s="1170"/>
      <c r="I17" s="1170"/>
      <c r="J17" s="1171"/>
      <c r="K17" s="270">
        <v>2460330</v>
      </c>
      <c r="L17" s="270">
        <v>233140</v>
      </c>
      <c r="M17" s="271">
        <v>106172</v>
      </c>
      <c r="N17" s="272">
        <v>119.6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63" t="s">
        <v>488</v>
      </c>
      <c r="H21" s="1164"/>
      <c r="I21" s="1164"/>
      <c r="J21" s="1165"/>
      <c r="K21" s="282">
        <v>18.57</v>
      </c>
      <c r="L21" s="283">
        <v>10.19</v>
      </c>
      <c r="M21" s="284">
        <v>8.3800000000000008</v>
      </c>
      <c r="N21" s="251"/>
      <c r="O21" s="285"/>
      <c r="P21" s="281"/>
    </row>
    <row r="22" spans="1:16" s="286" customFormat="1" x14ac:dyDescent="0.15">
      <c r="A22" s="281"/>
      <c r="B22" s="251"/>
      <c r="C22" s="251"/>
      <c r="D22" s="251"/>
      <c r="E22" s="251"/>
      <c r="F22" s="251"/>
      <c r="G22" s="1163" t="s">
        <v>489</v>
      </c>
      <c r="H22" s="1164"/>
      <c r="I22" s="1164"/>
      <c r="J22" s="1165"/>
      <c r="K22" s="287">
        <v>97.3</v>
      </c>
      <c r="L22" s="288">
        <v>96.4</v>
      </c>
      <c r="M22" s="289">
        <v>0.9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52" t="s">
        <v>470</v>
      </c>
      <c r="L30" s="256"/>
      <c r="M30" s="257" t="s">
        <v>471</v>
      </c>
      <c r="N30" s="258"/>
    </row>
    <row r="31" spans="1:16" x14ac:dyDescent="0.15">
      <c r="A31" s="250"/>
      <c r="B31" s="246"/>
      <c r="C31" s="246"/>
      <c r="D31" s="246"/>
      <c r="E31" s="246"/>
      <c r="F31" s="246"/>
      <c r="G31" s="259"/>
      <c r="H31" s="260"/>
      <c r="I31" s="260"/>
      <c r="J31" s="261"/>
      <c r="K31" s="1153"/>
      <c r="L31" s="262" t="s">
        <v>472</v>
      </c>
      <c r="M31" s="263" t="s">
        <v>473</v>
      </c>
      <c r="N31" s="264" t="s">
        <v>474</v>
      </c>
    </row>
    <row r="32" spans="1:16" ht="27" customHeight="1" x14ac:dyDescent="0.15">
      <c r="A32" s="250"/>
      <c r="B32" s="246"/>
      <c r="C32" s="246"/>
      <c r="D32" s="246"/>
      <c r="E32" s="246"/>
      <c r="F32" s="246"/>
      <c r="G32" s="1154" t="s">
        <v>493</v>
      </c>
      <c r="H32" s="1155"/>
      <c r="I32" s="1155"/>
      <c r="J32" s="1156"/>
      <c r="K32" s="296">
        <v>637502</v>
      </c>
      <c r="L32" s="296">
        <v>60410</v>
      </c>
      <c r="M32" s="297">
        <v>58921</v>
      </c>
      <c r="N32" s="298">
        <v>2.5</v>
      </c>
    </row>
    <row r="33" spans="1:16" ht="13.5" customHeight="1" x14ac:dyDescent="0.15">
      <c r="A33" s="250"/>
      <c r="B33" s="246"/>
      <c r="C33" s="246"/>
      <c r="D33" s="246"/>
      <c r="E33" s="246"/>
      <c r="F33" s="246"/>
      <c r="G33" s="1154" t="s">
        <v>494</v>
      </c>
      <c r="H33" s="1155"/>
      <c r="I33" s="1155"/>
      <c r="J33" s="1156"/>
      <c r="K33" s="296" t="s">
        <v>480</v>
      </c>
      <c r="L33" s="296" t="s">
        <v>480</v>
      </c>
      <c r="M33" s="297" t="s">
        <v>480</v>
      </c>
      <c r="N33" s="298" t="s">
        <v>480</v>
      </c>
    </row>
    <row r="34" spans="1:16" ht="27" customHeight="1" x14ac:dyDescent="0.15">
      <c r="A34" s="250"/>
      <c r="B34" s="246"/>
      <c r="C34" s="246"/>
      <c r="D34" s="246"/>
      <c r="E34" s="246"/>
      <c r="F34" s="246"/>
      <c r="G34" s="1154" t="s">
        <v>495</v>
      </c>
      <c r="H34" s="1155"/>
      <c r="I34" s="1155"/>
      <c r="J34" s="1156"/>
      <c r="K34" s="296" t="s">
        <v>480</v>
      </c>
      <c r="L34" s="296" t="s">
        <v>480</v>
      </c>
      <c r="M34" s="297">
        <v>1</v>
      </c>
      <c r="N34" s="298" t="s">
        <v>480</v>
      </c>
    </row>
    <row r="35" spans="1:16" ht="27" customHeight="1" x14ac:dyDescent="0.15">
      <c r="A35" s="250"/>
      <c r="B35" s="246"/>
      <c r="C35" s="246"/>
      <c r="D35" s="246"/>
      <c r="E35" s="246"/>
      <c r="F35" s="246"/>
      <c r="G35" s="1154" t="s">
        <v>496</v>
      </c>
      <c r="H35" s="1155"/>
      <c r="I35" s="1155"/>
      <c r="J35" s="1156"/>
      <c r="K35" s="296">
        <v>365937</v>
      </c>
      <c r="L35" s="296">
        <v>34676</v>
      </c>
      <c r="M35" s="297">
        <v>21946</v>
      </c>
      <c r="N35" s="298">
        <v>58</v>
      </c>
    </row>
    <row r="36" spans="1:16" ht="27" customHeight="1" x14ac:dyDescent="0.15">
      <c r="A36" s="250"/>
      <c r="B36" s="246"/>
      <c r="C36" s="246"/>
      <c r="D36" s="246"/>
      <c r="E36" s="246"/>
      <c r="F36" s="246"/>
      <c r="G36" s="1154" t="s">
        <v>497</v>
      </c>
      <c r="H36" s="1155"/>
      <c r="I36" s="1155"/>
      <c r="J36" s="1156"/>
      <c r="K36" s="296">
        <v>44659</v>
      </c>
      <c r="L36" s="296">
        <v>4232</v>
      </c>
      <c r="M36" s="297">
        <v>3467</v>
      </c>
      <c r="N36" s="298">
        <v>22.1</v>
      </c>
    </row>
    <row r="37" spans="1:16" ht="13.5" customHeight="1" x14ac:dyDescent="0.15">
      <c r="A37" s="250"/>
      <c r="B37" s="246"/>
      <c r="C37" s="246"/>
      <c r="D37" s="246"/>
      <c r="E37" s="246"/>
      <c r="F37" s="246"/>
      <c r="G37" s="1154" t="s">
        <v>498</v>
      </c>
      <c r="H37" s="1155"/>
      <c r="I37" s="1155"/>
      <c r="J37" s="1156"/>
      <c r="K37" s="296">
        <v>779</v>
      </c>
      <c r="L37" s="296">
        <v>74</v>
      </c>
      <c r="M37" s="297">
        <v>1242</v>
      </c>
      <c r="N37" s="298">
        <v>-94</v>
      </c>
    </row>
    <row r="38" spans="1:16" ht="27" customHeight="1" x14ac:dyDescent="0.15">
      <c r="A38" s="250"/>
      <c r="B38" s="246"/>
      <c r="C38" s="246"/>
      <c r="D38" s="246"/>
      <c r="E38" s="246"/>
      <c r="F38" s="246"/>
      <c r="G38" s="1157" t="s">
        <v>499</v>
      </c>
      <c r="H38" s="1158"/>
      <c r="I38" s="1158"/>
      <c r="J38" s="1159"/>
      <c r="K38" s="299">
        <v>82</v>
      </c>
      <c r="L38" s="299">
        <v>8</v>
      </c>
      <c r="M38" s="300">
        <v>1</v>
      </c>
      <c r="N38" s="301">
        <v>700</v>
      </c>
      <c r="O38" s="295"/>
    </row>
    <row r="39" spans="1:16" x14ac:dyDescent="0.15">
      <c r="A39" s="250"/>
      <c r="B39" s="246"/>
      <c r="C39" s="246"/>
      <c r="D39" s="246"/>
      <c r="E39" s="246"/>
      <c r="F39" s="246"/>
      <c r="G39" s="1157" t="s">
        <v>500</v>
      </c>
      <c r="H39" s="1158"/>
      <c r="I39" s="1158"/>
      <c r="J39" s="1159"/>
      <c r="K39" s="302">
        <v>-55786</v>
      </c>
      <c r="L39" s="302">
        <v>-5286</v>
      </c>
      <c r="M39" s="303">
        <v>-1780</v>
      </c>
      <c r="N39" s="304">
        <v>197</v>
      </c>
      <c r="O39" s="295"/>
    </row>
    <row r="40" spans="1:16" ht="27" customHeight="1" x14ac:dyDescent="0.15">
      <c r="A40" s="250"/>
      <c r="B40" s="246"/>
      <c r="C40" s="246"/>
      <c r="D40" s="246"/>
      <c r="E40" s="246"/>
      <c r="F40" s="246"/>
      <c r="G40" s="1154" t="s">
        <v>501</v>
      </c>
      <c r="H40" s="1155"/>
      <c r="I40" s="1155"/>
      <c r="J40" s="1156"/>
      <c r="K40" s="302">
        <v>-544018</v>
      </c>
      <c r="L40" s="302">
        <v>-51551</v>
      </c>
      <c r="M40" s="303">
        <v>-57269</v>
      </c>
      <c r="N40" s="304">
        <v>-10</v>
      </c>
      <c r="O40" s="295"/>
    </row>
    <row r="41" spans="1:16" x14ac:dyDescent="0.15">
      <c r="A41" s="250"/>
      <c r="B41" s="246"/>
      <c r="C41" s="246"/>
      <c r="D41" s="246"/>
      <c r="E41" s="246"/>
      <c r="F41" s="246"/>
      <c r="G41" s="1160" t="s">
        <v>282</v>
      </c>
      <c r="H41" s="1161"/>
      <c r="I41" s="1161"/>
      <c r="J41" s="1162"/>
      <c r="K41" s="296">
        <v>449155</v>
      </c>
      <c r="L41" s="302">
        <v>42562</v>
      </c>
      <c r="M41" s="303">
        <v>26530</v>
      </c>
      <c r="N41" s="304">
        <v>60.4</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47" t="s">
        <v>470</v>
      </c>
      <c r="J49" s="1149" t="s">
        <v>505</v>
      </c>
      <c r="K49" s="1150"/>
      <c r="L49" s="1150"/>
      <c r="M49" s="1150"/>
      <c r="N49" s="1151"/>
    </row>
    <row r="50" spans="1:14" x14ac:dyDescent="0.15">
      <c r="A50" s="250"/>
      <c r="B50" s="246"/>
      <c r="C50" s="246"/>
      <c r="D50" s="246"/>
      <c r="E50" s="246"/>
      <c r="F50" s="246"/>
      <c r="G50" s="314"/>
      <c r="H50" s="315"/>
      <c r="I50" s="1148"/>
      <c r="J50" s="316" t="s">
        <v>506</v>
      </c>
      <c r="K50" s="317" t="s">
        <v>507</v>
      </c>
      <c r="L50" s="318" t="s">
        <v>508</v>
      </c>
      <c r="M50" s="319" t="s">
        <v>509</v>
      </c>
      <c r="N50" s="320" t="s">
        <v>510</v>
      </c>
    </row>
    <row r="51" spans="1:14" x14ac:dyDescent="0.15">
      <c r="A51" s="250"/>
      <c r="B51" s="246"/>
      <c r="C51" s="246"/>
      <c r="D51" s="246"/>
      <c r="E51" s="246"/>
      <c r="F51" s="246"/>
      <c r="G51" s="312" t="s">
        <v>511</v>
      </c>
      <c r="H51" s="313"/>
      <c r="I51" s="321">
        <v>4489176</v>
      </c>
      <c r="J51" s="322">
        <v>409148</v>
      </c>
      <c r="K51" s="323">
        <v>63.8</v>
      </c>
      <c r="L51" s="324">
        <v>70317</v>
      </c>
      <c r="M51" s="325">
        <v>-3.3</v>
      </c>
      <c r="N51" s="326">
        <v>67.099999999999994</v>
      </c>
    </row>
    <row r="52" spans="1:14" x14ac:dyDescent="0.15">
      <c r="A52" s="250"/>
      <c r="B52" s="246"/>
      <c r="C52" s="246"/>
      <c r="D52" s="246"/>
      <c r="E52" s="246"/>
      <c r="F52" s="246"/>
      <c r="G52" s="327"/>
      <c r="H52" s="328" t="s">
        <v>512</v>
      </c>
      <c r="I52" s="329">
        <v>2294142</v>
      </c>
      <c r="J52" s="330">
        <v>209091</v>
      </c>
      <c r="K52" s="331">
        <v>15.5</v>
      </c>
      <c r="L52" s="332">
        <v>35725</v>
      </c>
      <c r="M52" s="333">
        <v>-1.6</v>
      </c>
      <c r="N52" s="334">
        <v>17.100000000000001</v>
      </c>
    </row>
    <row r="53" spans="1:14" x14ac:dyDescent="0.15">
      <c r="A53" s="250"/>
      <c r="B53" s="246"/>
      <c r="C53" s="246"/>
      <c r="D53" s="246"/>
      <c r="E53" s="246"/>
      <c r="F53" s="246"/>
      <c r="G53" s="312" t="s">
        <v>513</v>
      </c>
      <c r="H53" s="313"/>
      <c r="I53" s="321">
        <v>7405864</v>
      </c>
      <c r="J53" s="322">
        <v>680186</v>
      </c>
      <c r="K53" s="323">
        <v>66.2</v>
      </c>
      <c r="L53" s="324">
        <v>105751</v>
      </c>
      <c r="M53" s="325">
        <v>50.4</v>
      </c>
      <c r="N53" s="326">
        <v>15.8</v>
      </c>
    </row>
    <row r="54" spans="1:14" x14ac:dyDescent="0.15">
      <c r="A54" s="250"/>
      <c r="B54" s="246"/>
      <c r="C54" s="246"/>
      <c r="D54" s="246"/>
      <c r="E54" s="246"/>
      <c r="F54" s="246"/>
      <c r="G54" s="327"/>
      <c r="H54" s="328" t="s">
        <v>512</v>
      </c>
      <c r="I54" s="329">
        <v>5382431</v>
      </c>
      <c r="J54" s="330">
        <v>494345</v>
      </c>
      <c r="K54" s="331">
        <v>136.4</v>
      </c>
      <c r="L54" s="332">
        <v>49969</v>
      </c>
      <c r="M54" s="333">
        <v>39.9</v>
      </c>
      <c r="N54" s="334">
        <v>96.5</v>
      </c>
    </row>
    <row r="55" spans="1:14" x14ac:dyDescent="0.15">
      <c r="A55" s="250"/>
      <c r="B55" s="246"/>
      <c r="C55" s="246"/>
      <c r="D55" s="246"/>
      <c r="E55" s="246"/>
      <c r="F55" s="246"/>
      <c r="G55" s="312" t="s">
        <v>514</v>
      </c>
      <c r="H55" s="313"/>
      <c r="I55" s="321">
        <v>3831024</v>
      </c>
      <c r="J55" s="322">
        <v>356474</v>
      </c>
      <c r="K55" s="323">
        <v>-47.6</v>
      </c>
      <c r="L55" s="324">
        <v>158564</v>
      </c>
      <c r="M55" s="325">
        <v>49.9</v>
      </c>
      <c r="N55" s="326">
        <v>-97.5</v>
      </c>
    </row>
    <row r="56" spans="1:14" x14ac:dyDescent="0.15">
      <c r="A56" s="250"/>
      <c r="B56" s="246"/>
      <c r="C56" s="246"/>
      <c r="D56" s="246"/>
      <c r="E56" s="246"/>
      <c r="F56" s="246"/>
      <c r="G56" s="327"/>
      <c r="H56" s="328" t="s">
        <v>512</v>
      </c>
      <c r="I56" s="329">
        <v>2673591</v>
      </c>
      <c r="J56" s="330">
        <v>248776</v>
      </c>
      <c r="K56" s="331">
        <v>-49.7</v>
      </c>
      <c r="L56" s="332">
        <v>48412</v>
      </c>
      <c r="M56" s="333">
        <v>-3.1</v>
      </c>
      <c r="N56" s="334">
        <v>-46.6</v>
      </c>
    </row>
    <row r="57" spans="1:14" x14ac:dyDescent="0.15">
      <c r="A57" s="250"/>
      <c r="B57" s="246"/>
      <c r="C57" s="246"/>
      <c r="D57" s="246"/>
      <c r="E57" s="246"/>
      <c r="F57" s="246"/>
      <c r="G57" s="312" t="s">
        <v>515</v>
      </c>
      <c r="H57" s="313"/>
      <c r="I57" s="321">
        <v>4976832</v>
      </c>
      <c r="J57" s="322">
        <v>467923</v>
      </c>
      <c r="K57" s="323">
        <v>31.3</v>
      </c>
      <c r="L57" s="324">
        <v>106092</v>
      </c>
      <c r="M57" s="325">
        <v>-33.1</v>
      </c>
      <c r="N57" s="326">
        <v>64.400000000000006</v>
      </c>
    </row>
    <row r="58" spans="1:14" x14ac:dyDescent="0.15">
      <c r="A58" s="250"/>
      <c r="B58" s="246"/>
      <c r="C58" s="246"/>
      <c r="D58" s="246"/>
      <c r="E58" s="246"/>
      <c r="F58" s="246"/>
      <c r="G58" s="327"/>
      <c r="H58" s="328" t="s">
        <v>512</v>
      </c>
      <c r="I58" s="329">
        <v>4273255</v>
      </c>
      <c r="J58" s="330">
        <v>401773</v>
      </c>
      <c r="K58" s="331">
        <v>61.5</v>
      </c>
      <c r="L58" s="332">
        <v>44299</v>
      </c>
      <c r="M58" s="333">
        <v>-8.5</v>
      </c>
      <c r="N58" s="334">
        <v>70</v>
      </c>
    </row>
    <row r="59" spans="1:14" x14ac:dyDescent="0.15">
      <c r="A59" s="250"/>
      <c r="B59" s="246"/>
      <c r="C59" s="246"/>
      <c r="D59" s="246"/>
      <c r="E59" s="246"/>
      <c r="F59" s="246"/>
      <c r="G59" s="312" t="s">
        <v>516</v>
      </c>
      <c r="H59" s="313"/>
      <c r="I59" s="321">
        <v>5569232</v>
      </c>
      <c r="J59" s="322">
        <v>527739</v>
      </c>
      <c r="K59" s="323">
        <v>12.8</v>
      </c>
      <c r="L59" s="324">
        <v>78903</v>
      </c>
      <c r="M59" s="325">
        <v>-25.6</v>
      </c>
      <c r="N59" s="326">
        <v>38.4</v>
      </c>
    </row>
    <row r="60" spans="1:14" x14ac:dyDescent="0.15">
      <c r="A60" s="250"/>
      <c r="B60" s="246"/>
      <c r="C60" s="246"/>
      <c r="D60" s="246"/>
      <c r="E60" s="246"/>
      <c r="F60" s="246"/>
      <c r="G60" s="327"/>
      <c r="H60" s="328" t="s">
        <v>512</v>
      </c>
      <c r="I60" s="335">
        <v>5170650</v>
      </c>
      <c r="J60" s="330">
        <v>489970</v>
      </c>
      <c r="K60" s="331">
        <v>22</v>
      </c>
      <c r="L60" s="332">
        <v>49201</v>
      </c>
      <c r="M60" s="333">
        <v>11.1</v>
      </c>
      <c r="N60" s="334">
        <v>10.9</v>
      </c>
    </row>
    <row r="61" spans="1:14" x14ac:dyDescent="0.15">
      <c r="A61" s="250"/>
      <c r="B61" s="246"/>
      <c r="C61" s="246"/>
      <c r="D61" s="246"/>
      <c r="E61" s="246"/>
      <c r="F61" s="246"/>
      <c r="G61" s="312" t="s">
        <v>517</v>
      </c>
      <c r="H61" s="336"/>
      <c r="I61" s="337">
        <v>5254426</v>
      </c>
      <c r="J61" s="338">
        <v>488294</v>
      </c>
      <c r="K61" s="339">
        <v>25.3</v>
      </c>
      <c r="L61" s="340">
        <v>103925</v>
      </c>
      <c r="M61" s="341">
        <v>7.7</v>
      </c>
      <c r="N61" s="326">
        <v>17.600000000000001</v>
      </c>
    </row>
    <row r="62" spans="1:14" x14ac:dyDescent="0.15">
      <c r="A62" s="250"/>
      <c r="B62" s="246"/>
      <c r="C62" s="246"/>
      <c r="D62" s="246"/>
      <c r="E62" s="246"/>
      <c r="F62" s="246"/>
      <c r="G62" s="327"/>
      <c r="H62" s="328" t="s">
        <v>512</v>
      </c>
      <c r="I62" s="329">
        <v>3958814</v>
      </c>
      <c r="J62" s="330">
        <v>368791</v>
      </c>
      <c r="K62" s="331">
        <v>37.1</v>
      </c>
      <c r="L62" s="332">
        <v>45521</v>
      </c>
      <c r="M62" s="333">
        <v>7.6</v>
      </c>
      <c r="N62" s="334">
        <v>29.5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4"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2" t="s">
        <v>3</v>
      </c>
      <c r="D47" s="1172"/>
      <c r="E47" s="1173"/>
      <c r="F47" s="11">
        <v>69.83</v>
      </c>
      <c r="G47" s="12">
        <v>73.239999999999995</v>
      </c>
      <c r="H47" s="12">
        <v>80.37</v>
      </c>
      <c r="I47" s="12">
        <v>89.12</v>
      </c>
      <c r="J47" s="13">
        <v>89.41</v>
      </c>
    </row>
    <row r="48" spans="2:10" ht="57.75" customHeight="1" x14ac:dyDescent="0.15">
      <c r="B48" s="14"/>
      <c r="C48" s="1174" t="s">
        <v>4</v>
      </c>
      <c r="D48" s="1174"/>
      <c r="E48" s="1175"/>
      <c r="F48" s="15">
        <v>2.83</v>
      </c>
      <c r="G48" s="16">
        <v>2.46</v>
      </c>
      <c r="H48" s="16">
        <v>2.34</v>
      </c>
      <c r="I48" s="16">
        <v>2.6</v>
      </c>
      <c r="J48" s="17">
        <v>2.31</v>
      </c>
    </row>
    <row r="49" spans="2:10" ht="57.75" customHeight="1" thickBot="1" x14ac:dyDescent="0.2">
      <c r="B49" s="18"/>
      <c r="C49" s="1176" t="s">
        <v>5</v>
      </c>
      <c r="D49" s="1176"/>
      <c r="E49" s="1177"/>
      <c r="F49" s="19">
        <v>3.44</v>
      </c>
      <c r="G49" s="20">
        <v>3.14</v>
      </c>
      <c r="H49" s="20">
        <v>12.48</v>
      </c>
      <c r="I49" s="20">
        <v>1.66</v>
      </c>
      <c r="J49" s="21">
        <v>5.69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4" t="s">
        <v>524</v>
      </c>
      <c r="D34" s="1184"/>
      <c r="E34" s="1185"/>
      <c r="F34" s="32">
        <v>7.61</v>
      </c>
      <c r="G34" s="33">
        <v>7.18</v>
      </c>
      <c r="H34" s="33">
        <v>6.03</v>
      </c>
      <c r="I34" s="33">
        <v>6.34</v>
      </c>
      <c r="J34" s="34">
        <v>5.56</v>
      </c>
      <c r="K34" s="22"/>
      <c r="L34" s="22"/>
      <c r="M34" s="22"/>
      <c r="N34" s="22"/>
      <c r="O34" s="22"/>
      <c r="P34" s="22"/>
    </row>
    <row r="35" spans="1:16" ht="39" customHeight="1" x14ac:dyDescent="0.15">
      <c r="A35" s="22"/>
      <c r="B35" s="35"/>
      <c r="C35" s="1178" t="s">
        <v>525</v>
      </c>
      <c r="D35" s="1179"/>
      <c r="E35" s="1180"/>
      <c r="F35" s="36">
        <v>2.81</v>
      </c>
      <c r="G35" s="37">
        <v>2.46</v>
      </c>
      <c r="H35" s="37">
        <v>2.33</v>
      </c>
      <c r="I35" s="37">
        <v>2.6</v>
      </c>
      <c r="J35" s="38">
        <v>2.2999999999999998</v>
      </c>
      <c r="K35" s="22"/>
      <c r="L35" s="22"/>
      <c r="M35" s="22"/>
      <c r="N35" s="22"/>
      <c r="O35" s="22"/>
      <c r="P35" s="22"/>
    </row>
    <row r="36" spans="1:16" ht="39" customHeight="1" x14ac:dyDescent="0.15">
      <c r="A36" s="22"/>
      <c r="B36" s="35"/>
      <c r="C36" s="1178" t="s">
        <v>526</v>
      </c>
      <c r="D36" s="1179"/>
      <c r="E36" s="1180"/>
      <c r="F36" s="36">
        <v>3.04</v>
      </c>
      <c r="G36" s="37">
        <v>2.87</v>
      </c>
      <c r="H36" s="37">
        <v>2</v>
      </c>
      <c r="I36" s="37">
        <v>1.26</v>
      </c>
      <c r="J36" s="38">
        <v>2.0099999999999998</v>
      </c>
      <c r="K36" s="22"/>
      <c r="L36" s="22"/>
      <c r="M36" s="22"/>
      <c r="N36" s="22"/>
      <c r="O36" s="22"/>
      <c r="P36" s="22"/>
    </row>
    <row r="37" spans="1:16" ht="39" customHeight="1" x14ac:dyDescent="0.15">
      <c r="A37" s="22"/>
      <c r="B37" s="35"/>
      <c r="C37" s="1178" t="s">
        <v>527</v>
      </c>
      <c r="D37" s="1179"/>
      <c r="E37" s="1180"/>
      <c r="F37" s="36">
        <v>0.47</v>
      </c>
      <c r="G37" s="37">
        <v>0.56999999999999995</v>
      </c>
      <c r="H37" s="37">
        <v>0.65</v>
      </c>
      <c r="I37" s="37">
        <v>0.7</v>
      </c>
      <c r="J37" s="38">
        <v>0.74</v>
      </c>
      <c r="K37" s="22"/>
      <c r="L37" s="22"/>
      <c r="M37" s="22"/>
      <c r="N37" s="22"/>
      <c r="O37" s="22"/>
      <c r="P37" s="22"/>
    </row>
    <row r="38" spans="1:16" ht="39" customHeight="1" x14ac:dyDescent="0.15">
      <c r="A38" s="22"/>
      <c r="B38" s="35"/>
      <c r="C38" s="1178" t="s">
        <v>528</v>
      </c>
      <c r="D38" s="1179"/>
      <c r="E38" s="1180"/>
      <c r="F38" s="36">
        <v>0.25</v>
      </c>
      <c r="G38" s="37">
        <v>0.45</v>
      </c>
      <c r="H38" s="37">
        <v>0.21</v>
      </c>
      <c r="I38" s="37">
        <v>0.24</v>
      </c>
      <c r="J38" s="38">
        <v>0.18</v>
      </c>
      <c r="K38" s="22"/>
      <c r="L38" s="22"/>
      <c r="M38" s="22"/>
      <c r="N38" s="22"/>
      <c r="O38" s="22"/>
      <c r="P38" s="22"/>
    </row>
    <row r="39" spans="1:16" ht="39" customHeight="1" x14ac:dyDescent="0.15">
      <c r="A39" s="22"/>
      <c r="B39" s="35"/>
      <c r="C39" s="1178" t="s">
        <v>529</v>
      </c>
      <c r="D39" s="1179"/>
      <c r="E39" s="1180"/>
      <c r="F39" s="36">
        <v>0.3</v>
      </c>
      <c r="G39" s="37">
        <v>0</v>
      </c>
      <c r="H39" s="37">
        <v>0.1</v>
      </c>
      <c r="I39" s="37">
        <v>0.01</v>
      </c>
      <c r="J39" s="38">
        <v>0.06</v>
      </c>
      <c r="K39" s="22"/>
      <c r="L39" s="22"/>
      <c r="M39" s="22"/>
      <c r="N39" s="22"/>
      <c r="O39" s="22"/>
      <c r="P39" s="22"/>
    </row>
    <row r="40" spans="1:16" ht="39" customHeight="1" x14ac:dyDescent="0.15">
      <c r="A40" s="22"/>
      <c r="B40" s="35"/>
      <c r="C40" s="1178" t="s">
        <v>530</v>
      </c>
      <c r="D40" s="1179"/>
      <c r="E40" s="1180"/>
      <c r="F40" s="36">
        <v>0.03</v>
      </c>
      <c r="G40" s="37">
        <v>0.09</v>
      </c>
      <c r="H40" s="37">
        <v>0.04</v>
      </c>
      <c r="I40" s="37">
        <v>0.02</v>
      </c>
      <c r="J40" s="38">
        <v>0.02</v>
      </c>
      <c r="K40" s="22"/>
      <c r="L40" s="22"/>
      <c r="M40" s="22"/>
      <c r="N40" s="22"/>
      <c r="O40" s="22"/>
      <c r="P40" s="22"/>
    </row>
    <row r="41" spans="1:16" ht="39" customHeight="1" x14ac:dyDescent="0.15">
      <c r="A41" s="22"/>
      <c r="B41" s="35"/>
      <c r="C41" s="1178" t="s">
        <v>531</v>
      </c>
      <c r="D41" s="1179"/>
      <c r="E41" s="1180"/>
      <c r="F41" s="36">
        <v>0</v>
      </c>
      <c r="G41" s="37">
        <v>0.06</v>
      </c>
      <c r="H41" s="37">
        <v>0</v>
      </c>
      <c r="I41" s="37">
        <v>0.15</v>
      </c>
      <c r="J41" s="38">
        <v>0.01</v>
      </c>
      <c r="K41" s="22"/>
      <c r="L41" s="22"/>
      <c r="M41" s="22"/>
      <c r="N41" s="22"/>
      <c r="O41" s="22"/>
      <c r="P41" s="22"/>
    </row>
    <row r="42" spans="1:16" ht="39" customHeight="1" x14ac:dyDescent="0.15">
      <c r="A42" s="22"/>
      <c r="B42" s="39"/>
      <c r="C42" s="1178" t="s">
        <v>532</v>
      </c>
      <c r="D42" s="1179"/>
      <c r="E42" s="1180"/>
      <c r="F42" s="36" t="s">
        <v>480</v>
      </c>
      <c r="G42" s="37" t="s">
        <v>480</v>
      </c>
      <c r="H42" s="37" t="s">
        <v>480</v>
      </c>
      <c r="I42" s="37" t="s">
        <v>480</v>
      </c>
      <c r="J42" s="38" t="s">
        <v>480</v>
      </c>
      <c r="K42" s="22"/>
      <c r="L42" s="22"/>
      <c r="M42" s="22"/>
      <c r="N42" s="22"/>
      <c r="O42" s="22"/>
      <c r="P42" s="22"/>
    </row>
    <row r="43" spans="1:16" ht="39" customHeight="1" thickBot="1" x14ac:dyDescent="0.2">
      <c r="A43" s="22"/>
      <c r="B43" s="40"/>
      <c r="C43" s="1181" t="s">
        <v>533</v>
      </c>
      <c r="D43" s="1182"/>
      <c r="E43" s="1183"/>
      <c r="F43" s="41">
        <v>0</v>
      </c>
      <c r="G43" s="42">
        <v>0</v>
      </c>
      <c r="H43" s="42" t="s">
        <v>480</v>
      </c>
      <c r="I43" s="42" t="s">
        <v>480</v>
      </c>
      <c r="J43" s="43" t="s">
        <v>480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1"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462</v>
      </c>
      <c r="L45" s="60">
        <v>550</v>
      </c>
      <c r="M45" s="60">
        <v>591</v>
      </c>
      <c r="N45" s="60">
        <v>577</v>
      </c>
      <c r="O45" s="61">
        <v>638</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x14ac:dyDescent="0.15">
      <c r="A48" s="48"/>
      <c r="B48" s="1196"/>
      <c r="C48" s="1197"/>
      <c r="D48" s="62"/>
      <c r="E48" s="1188" t="s">
        <v>15</v>
      </c>
      <c r="F48" s="1188"/>
      <c r="G48" s="1188"/>
      <c r="H48" s="1188"/>
      <c r="I48" s="1188"/>
      <c r="J48" s="1189"/>
      <c r="K48" s="63">
        <v>304</v>
      </c>
      <c r="L48" s="64">
        <v>314</v>
      </c>
      <c r="M48" s="64">
        <v>342</v>
      </c>
      <c r="N48" s="64">
        <v>346</v>
      </c>
      <c r="O48" s="65">
        <v>366</v>
      </c>
      <c r="P48" s="48"/>
      <c r="Q48" s="48"/>
      <c r="R48" s="48"/>
      <c r="S48" s="48"/>
      <c r="T48" s="48"/>
      <c r="U48" s="48"/>
    </row>
    <row r="49" spans="1:21" ht="30.75" customHeight="1" x14ac:dyDescent="0.15">
      <c r="A49" s="48"/>
      <c r="B49" s="1196"/>
      <c r="C49" s="1197"/>
      <c r="D49" s="62"/>
      <c r="E49" s="1188" t="s">
        <v>16</v>
      </c>
      <c r="F49" s="1188"/>
      <c r="G49" s="1188"/>
      <c r="H49" s="1188"/>
      <c r="I49" s="1188"/>
      <c r="J49" s="1189"/>
      <c r="K49" s="63">
        <v>128</v>
      </c>
      <c r="L49" s="64">
        <v>47</v>
      </c>
      <c r="M49" s="64">
        <v>47</v>
      </c>
      <c r="N49" s="64">
        <v>44</v>
      </c>
      <c r="O49" s="65">
        <v>45</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480</v>
      </c>
      <c r="L50" s="64" t="s">
        <v>480</v>
      </c>
      <c r="M50" s="64">
        <v>1</v>
      </c>
      <c r="N50" s="64">
        <v>1</v>
      </c>
      <c r="O50" s="65">
        <v>1</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480</v>
      </c>
      <c r="L51" s="64" t="s">
        <v>480</v>
      </c>
      <c r="M51" s="64" t="s">
        <v>480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559</v>
      </c>
      <c r="L52" s="64">
        <v>552</v>
      </c>
      <c r="M52" s="64">
        <v>589</v>
      </c>
      <c r="N52" s="64">
        <v>579</v>
      </c>
      <c r="O52" s="65">
        <v>600</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335</v>
      </c>
      <c r="L53" s="69">
        <v>359</v>
      </c>
      <c r="M53" s="69">
        <v>392</v>
      </c>
      <c r="N53" s="69">
        <v>389</v>
      </c>
      <c r="O53" s="70">
        <v>450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14" t="s">
        <v>24</v>
      </c>
      <c r="C41" s="1215"/>
      <c r="D41" s="81"/>
      <c r="E41" s="1216" t="s">
        <v>25</v>
      </c>
      <c r="F41" s="1216"/>
      <c r="G41" s="1216"/>
      <c r="H41" s="1217"/>
      <c r="I41" s="82">
        <v>6557</v>
      </c>
      <c r="J41" s="83">
        <v>6479</v>
      </c>
      <c r="K41" s="83">
        <v>6303</v>
      </c>
      <c r="L41" s="83">
        <v>5811</v>
      </c>
      <c r="M41" s="84">
        <v>5250</v>
      </c>
    </row>
    <row r="42" spans="2:13" ht="27.75" customHeight="1" x14ac:dyDescent="0.15">
      <c r="B42" s="1204"/>
      <c r="C42" s="1205"/>
      <c r="D42" s="85"/>
      <c r="E42" s="1208" t="s">
        <v>26</v>
      </c>
      <c r="F42" s="1208"/>
      <c r="G42" s="1208"/>
      <c r="H42" s="1209"/>
      <c r="I42" s="86" t="s">
        <v>480</v>
      </c>
      <c r="J42" s="87" t="s">
        <v>480</v>
      </c>
      <c r="K42" s="87" t="s">
        <v>480</v>
      </c>
      <c r="L42" s="87" t="s">
        <v>480</v>
      </c>
      <c r="M42" s="88" t="s">
        <v>480</v>
      </c>
    </row>
    <row r="43" spans="2:13" ht="27.75" customHeight="1" x14ac:dyDescent="0.15">
      <c r="B43" s="1204"/>
      <c r="C43" s="1205"/>
      <c r="D43" s="85"/>
      <c r="E43" s="1208" t="s">
        <v>27</v>
      </c>
      <c r="F43" s="1208"/>
      <c r="G43" s="1208"/>
      <c r="H43" s="1209"/>
      <c r="I43" s="86">
        <v>6124</v>
      </c>
      <c r="J43" s="87">
        <v>6042</v>
      </c>
      <c r="K43" s="87">
        <v>5963</v>
      </c>
      <c r="L43" s="87">
        <v>5957</v>
      </c>
      <c r="M43" s="88">
        <v>6045</v>
      </c>
    </row>
    <row r="44" spans="2:13" ht="27.75" customHeight="1" x14ac:dyDescent="0.15">
      <c r="B44" s="1204"/>
      <c r="C44" s="1205"/>
      <c r="D44" s="85"/>
      <c r="E44" s="1208" t="s">
        <v>28</v>
      </c>
      <c r="F44" s="1208"/>
      <c r="G44" s="1208"/>
      <c r="H44" s="1209"/>
      <c r="I44" s="86">
        <v>348</v>
      </c>
      <c r="J44" s="87">
        <v>343</v>
      </c>
      <c r="K44" s="87">
        <v>287</v>
      </c>
      <c r="L44" s="87">
        <v>248</v>
      </c>
      <c r="M44" s="88">
        <v>213</v>
      </c>
    </row>
    <row r="45" spans="2:13" ht="27.75" customHeight="1" x14ac:dyDescent="0.15">
      <c r="B45" s="1204"/>
      <c r="C45" s="1205"/>
      <c r="D45" s="85"/>
      <c r="E45" s="1208" t="s">
        <v>29</v>
      </c>
      <c r="F45" s="1208"/>
      <c r="G45" s="1208"/>
      <c r="H45" s="1209"/>
      <c r="I45" s="86">
        <v>1119</v>
      </c>
      <c r="J45" s="87">
        <v>1400</v>
      </c>
      <c r="K45" s="87">
        <v>1045</v>
      </c>
      <c r="L45" s="87">
        <v>958</v>
      </c>
      <c r="M45" s="88">
        <v>1350</v>
      </c>
    </row>
    <row r="46" spans="2:13" ht="27.75" customHeight="1" x14ac:dyDescent="0.15">
      <c r="B46" s="1204"/>
      <c r="C46" s="1205"/>
      <c r="D46" s="89"/>
      <c r="E46" s="1208" t="s">
        <v>30</v>
      </c>
      <c r="F46" s="1208"/>
      <c r="G46" s="1208"/>
      <c r="H46" s="1209"/>
      <c r="I46" s="86" t="s">
        <v>480</v>
      </c>
      <c r="J46" s="87" t="s">
        <v>480</v>
      </c>
      <c r="K46" s="87" t="s">
        <v>480</v>
      </c>
      <c r="L46" s="87" t="s">
        <v>480</v>
      </c>
      <c r="M46" s="88" t="s">
        <v>480</v>
      </c>
    </row>
    <row r="47" spans="2:13" ht="27.75" customHeight="1" x14ac:dyDescent="0.15">
      <c r="B47" s="1204"/>
      <c r="C47" s="1205"/>
      <c r="D47" s="90"/>
      <c r="E47" s="1218" t="s">
        <v>31</v>
      </c>
      <c r="F47" s="1219"/>
      <c r="G47" s="1219"/>
      <c r="H47" s="1220"/>
      <c r="I47" s="86" t="s">
        <v>480</v>
      </c>
      <c r="J47" s="87" t="s">
        <v>480</v>
      </c>
      <c r="K47" s="87" t="s">
        <v>480</v>
      </c>
      <c r="L47" s="87" t="s">
        <v>480</v>
      </c>
      <c r="M47" s="88" t="s">
        <v>480</v>
      </c>
    </row>
    <row r="48" spans="2:13" ht="27.75" customHeight="1" x14ac:dyDescent="0.15">
      <c r="B48" s="1204"/>
      <c r="C48" s="1205"/>
      <c r="D48" s="85"/>
      <c r="E48" s="1208" t="s">
        <v>32</v>
      </c>
      <c r="F48" s="1208"/>
      <c r="G48" s="1208"/>
      <c r="H48" s="1209"/>
      <c r="I48" s="86" t="s">
        <v>480</v>
      </c>
      <c r="J48" s="87" t="s">
        <v>480</v>
      </c>
      <c r="K48" s="87" t="s">
        <v>480</v>
      </c>
      <c r="L48" s="87" t="s">
        <v>480</v>
      </c>
      <c r="M48" s="88" t="s">
        <v>480</v>
      </c>
    </row>
    <row r="49" spans="2:13" ht="27.75" customHeight="1" x14ac:dyDescent="0.15">
      <c r="B49" s="1206"/>
      <c r="C49" s="1207"/>
      <c r="D49" s="85"/>
      <c r="E49" s="1208" t="s">
        <v>33</v>
      </c>
      <c r="F49" s="1208"/>
      <c r="G49" s="1208"/>
      <c r="H49" s="1209"/>
      <c r="I49" s="86">
        <v>40</v>
      </c>
      <c r="J49" s="87">
        <v>2</v>
      </c>
      <c r="K49" s="87" t="s">
        <v>480</v>
      </c>
      <c r="L49" s="87" t="s">
        <v>480</v>
      </c>
      <c r="M49" s="88" t="s">
        <v>480</v>
      </c>
    </row>
    <row r="50" spans="2:13" ht="27.75" customHeight="1" x14ac:dyDescent="0.15">
      <c r="B50" s="1202" t="s">
        <v>34</v>
      </c>
      <c r="C50" s="1203"/>
      <c r="D50" s="91"/>
      <c r="E50" s="1208" t="s">
        <v>35</v>
      </c>
      <c r="F50" s="1208"/>
      <c r="G50" s="1208"/>
      <c r="H50" s="1209"/>
      <c r="I50" s="86">
        <v>9536</v>
      </c>
      <c r="J50" s="87">
        <v>9889</v>
      </c>
      <c r="K50" s="87">
        <v>11491</v>
      </c>
      <c r="L50" s="87">
        <v>12166</v>
      </c>
      <c r="M50" s="88">
        <v>12028</v>
      </c>
    </row>
    <row r="51" spans="2:13" ht="27.75" customHeight="1" x14ac:dyDescent="0.15">
      <c r="B51" s="1204"/>
      <c r="C51" s="1205"/>
      <c r="D51" s="85"/>
      <c r="E51" s="1208" t="s">
        <v>36</v>
      </c>
      <c r="F51" s="1208"/>
      <c r="G51" s="1208"/>
      <c r="H51" s="1209"/>
      <c r="I51" s="86">
        <v>356</v>
      </c>
      <c r="J51" s="87">
        <v>341</v>
      </c>
      <c r="K51" s="87">
        <v>304</v>
      </c>
      <c r="L51" s="87">
        <v>258</v>
      </c>
      <c r="M51" s="88">
        <v>236</v>
      </c>
    </row>
    <row r="52" spans="2:13" ht="27.75" customHeight="1" x14ac:dyDescent="0.15">
      <c r="B52" s="1206"/>
      <c r="C52" s="1207"/>
      <c r="D52" s="85"/>
      <c r="E52" s="1208" t="s">
        <v>37</v>
      </c>
      <c r="F52" s="1208"/>
      <c r="G52" s="1208"/>
      <c r="H52" s="1209"/>
      <c r="I52" s="86">
        <v>6571</v>
      </c>
      <c r="J52" s="87">
        <v>6294</v>
      </c>
      <c r="K52" s="87">
        <v>6098</v>
      </c>
      <c r="L52" s="87">
        <v>5658</v>
      </c>
      <c r="M52" s="88">
        <v>5347</v>
      </c>
    </row>
    <row r="53" spans="2:13" ht="27.75" customHeight="1" thickBot="1" x14ac:dyDescent="0.2">
      <c r="B53" s="1210" t="s">
        <v>38</v>
      </c>
      <c r="C53" s="1211"/>
      <c r="D53" s="92"/>
      <c r="E53" s="1212" t="s">
        <v>39</v>
      </c>
      <c r="F53" s="1212"/>
      <c r="G53" s="1212"/>
      <c r="H53" s="1213"/>
      <c r="I53" s="93">
        <v>-2275</v>
      </c>
      <c r="J53" s="94">
        <v>-2260</v>
      </c>
      <c r="K53" s="94">
        <v>-4295</v>
      </c>
      <c r="L53" s="94">
        <v>-5107</v>
      </c>
      <c r="M53" s="95">
        <v>-4755</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553</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553</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555</v>
      </c>
      <c r="I42" s="354"/>
      <c r="J42" s="354"/>
      <c r="K42" s="354"/>
      <c r="L42" s="246"/>
      <c r="M42" s="246"/>
      <c r="N42" s="246"/>
      <c r="O42" s="246"/>
    </row>
    <row r="43" spans="2:17" x14ac:dyDescent="0.15">
      <c r="B43" s="250"/>
      <c r="C43" s="246"/>
      <c r="D43" s="246"/>
      <c r="E43" s="246"/>
      <c r="F43" s="246"/>
      <c r="G43" s="1221"/>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556</v>
      </c>
    </row>
    <row r="50" spans="1:17" x14ac:dyDescent="0.15">
      <c r="B50" s="250"/>
      <c r="C50" s="246"/>
      <c r="D50" s="246"/>
      <c r="E50" s="246"/>
      <c r="F50" s="246"/>
      <c r="G50" s="1230"/>
      <c r="H50" s="1231"/>
      <c r="I50" s="1231"/>
      <c r="J50" s="1232"/>
      <c r="K50" s="356" t="s">
        <v>519</v>
      </c>
      <c r="L50" s="356" t="s">
        <v>520</v>
      </c>
      <c r="M50" s="356" t="s">
        <v>521</v>
      </c>
      <c r="N50" s="356" t="s">
        <v>522</v>
      </c>
      <c r="O50" s="356" t="s">
        <v>523</v>
      </c>
    </row>
    <row r="51" spans="1:17" x14ac:dyDescent="0.15">
      <c r="B51" s="250"/>
      <c r="C51" s="246"/>
      <c r="D51" s="246"/>
      <c r="E51" s="246"/>
      <c r="F51" s="246"/>
      <c r="G51" s="1233" t="s">
        <v>557</v>
      </c>
      <c r="H51" s="1234"/>
      <c r="I51" s="1239" t="s">
        <v>558</v>
      </c>
      <c r="J51" s="1239"/>
      <c r="K51" s="1241"/>
      <c r="L51" s="1241"/>
      <c r="M51" s="1241"/>
      <c r="N51" s="1241"/>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559</v>
      </c>
      <c r="J53" s="1243"/>
      <c r="K53" s="1250"/>
      <c r="L53" s="1250"/>
      <c r="M53" s="1250"/>
      <c r="N53" s="1250"/>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560</v>
      </c>
      <c r="H55" s="1245"/>
      <c r="I55" s="1243" t="s">
        <v>558</v>
      </c>
      <c r="J55" s="1243"/>
      <c r="K55" s="1241"/>
      <c r="L55" s="1241"/>
      <c r="M55" s="1241"/>
      <c r="N55" s="1241"/>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2" t="s">
        <v>559</v>
      </c>
      <c r="J57" s="1252"/>
      <c r="K57" s="1250"/>
      <c r="L57" s="1250"/>
      <c r="M57" s="1250"/>
      <c r="N57" s="1250"/>
      <c r="O57" s="1250"/>
      <c r="P57" s="359"/>
      <c r="Q57" s="358"/>
    </row>
    <row r="58" spans="1:17" s="357" customFormat="1" x14ac:dyDescent="0.15">
      <c r="A58" s="245"/>
      <c r="B58" s="358"/>
      <c r="C58" s="354"/>
      <c r="D58" s="354"/>
      <c r="E58" s="354"/>
      <c r="F58" s="354"/>
      <c r="G58" s="1248"/>
      <c r="H58" s="1249"/>
      <c r="I58" s="1252"/>
      <c r="J58" s="1252"/>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561</v>
      </c>
      <c r="C63" s="246"/>
      <c r="D63" s="246"/>
      <c r="E63" s="246"/>
      <c r="F63" s="246"/>
      <c r="G63" s="246"/>
      <c r="H63" s="246"/>
      <c r="I63" s="246"/>
      <c r="J63" s="246"/>
      <c r="K63" s="246"/>
      <c r="L63" s="246"/>
      <c r="M63" s="246"/>
      <c r="N63" s="246"/>
      <c r="O63" s="246"/>
    </row>
    <row r="64" spans="1:17" x14ac:dyDescent="0.15">
      <c r="B64" s="250"/>
      <c r="C64" s="246"/>
      <c r="D64" s="246"/>
      <c r="E64" s="246"/>
      <c r="F64" s="246"/>
      <c r="G64" s="353" t="s">
        <v>555</v>
      </c>
      <c r="I64" s="354"/>
      <c r="J64" s="354"/>
      <c r="K64" s="354"/>
      <c r="L64" s="246"/>
      <c r="M64" s="246"/>
      <c r="N64" s="246"/>
      <c r="O64" s="246"/>
    </row>
    <row r="65" spans="2:30" x14ac:dyDescent="0.15">
      <c r="B65" s="250"/>
      <c r="C65" s="246"/>
      <c r="D65" s="246"/>
      <c r="E65" s="246"/>
      <c r="F65" s="246"/>
      <c r="G65" s="1221" t="s">
        <v>564</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562</v>
      </c>
      <c r="I71" s="370"/>
      <c r="J71" s="366"/>
      <c r="K71" s="366"/>
      <c r="L71" s="367"/>
      <c r="M71" s="366"/>
      <c r="N71" s="367"/>
      <c r="O71" s="368"/>
    </row>
    <row r="72" spans="2:30" x14ac:dyDescent="0.15">
      <c r="B72" s="250"/>
      <c r="C72" s="246"/>
      <c r="D72" s="246"/>
      <c r="E72" s="246"/>
      <c r="F72" s="246"/>
      <c r="G72" s="1230"/>
      <c r="H72" s="1231"/>
      <c r="I72" s="1231"/>
      <c r="J72" s="1232"/>
      <c r="K72" s="356" t="s">
        <v>519</v>
      </c>
      <c r="L72" s="356" t="s">
        <v>520</v>
      </c>
      <c r="M72" s="356" t="s">
        <v>521</v>
      </c>
      <c r="N72" s="356" t="s">
        <v>522</v>
      </c>
      <c r="O72" s="356" t="s">
        <v>523</v>
      </c>
    </row>
    <row r="73" spans="2:30" x14ac:dyDescent="0.15">
      <c r="B73" s="250"/>
      <c r="C73" s="246"/>
      <c r="D73" s="246"/>
      <c r="E73" s="246"/>
      <c r="F73" s="246"/>
      <c r="G73" s="1233" t="s">
        <v>557</v>
      </c>
      <c r="H73" s="1234"/>
      <c r="I73" s="1239" t="s">
        <v>558</v>
      </c>
      <c r="J73" s="1239"/>
      <c r="K73" s="1253"/>
      <c r="L73" s="1253"/>
      <c r="M73" s="1242"/>
      <c r="N73" s="1242"/>
      <c r="O73" s="1242"/>
      <c r="S73" s="245">
        <v>9.9</v>
      </c>
    </row>
    <row r="74" spans="2:30" x14ac:dyDescent="0.15">
      <c r="B74" s="250"/>
      <c r="C74" s="246"/>
      <c r="D74" s="246"/>
      <c r="E74" s="246"/>
      <c r="F74" s="246"/>
      <c r="G74" s="1235"/>
      <c r="H74" s="1236"/>
      <c r="I74" s="1240"/>
      <c r="J74" s="1240"/>
      <c r="K74" s="1253"/>
      <c r="L74" s="1253"/>
      <c r="M74" s="1242"/>
      <c r="N74" s="1242"/>
      <c r="O74" s="1242"/>
    </row>
    <row r="75" spans="2:30" x14ac:dyDescent="0.15">
      <c r="B75" s="250"/>
      <c r="C75" s="246"/>
      <c r="D75" s="246"/>
      <c r="E75" s="246"/>
      <c r="F75" s="246"/>
      <c r="G75" s="1235"/>
      <c r="H75" s="1236"/>
      <c r="I75" s="1243" t="s">
        <v>563</v>
      </c>
      <c r="J75" s="1243"/>
      <c r="K75" s="1254">
        <v>5.5</v>
      </c>
      <c r="L75" s="1254">
        <v>5.3</v>
      </c>
      <c r="M75" s="1254">
        <v>4.8</v>
      </c>
      <c r="N75" s="1254">
        <v>5.0999999999999996</v>
      </c>
      <c r="O75" s="1254">
        <v>5.4</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560</v>
      </c>
      <c r="H77" s="1245"/>
      <c r="I77" s="1243" t="s">
        <v>558</v>
      </c>
      <c r="J77" s="1243"/>
      <c r="K77" s="1253">
        <v>34.299999999999997</v>
      </c>
      <c r="L77" s="1253">
        <v>24.3</v>
      </c>
      <c r="M77" s="1242">
        <v>0</v>
      </c>
      <c r="N77" s="1242">
        <v>20.2</v>
      </c>
      <c r="O77" s="1242">
        <v>38.5</v>
      </c>
      <c r="R77" s="245">
        <v>12.3</v>
      </c>
      <c r="T77" s="245">
        <v>11.1</v>
      </c>
    </row>
    <row r="78" spans="2:30" x14ac:dyDescent="0.15">
      <c r="B78" s="250"/>
      <c r="C78" s="246"/>
      <c r="D78" s="246"/>
      <c r="E78" s="246"/>
      <c r="F78" s="246"/>
      <c r="G78" s="1246"/>
      <c r="H78" s="1247"/>
      <c r="I78" s="1243"/>
      <c r="J78" s="1243"/>
      <c r="K78" s="1253"/>
      <c r="L78" s="1253"/>
      <c r="M78" s="1242"/>
      <c r="N78" s="1242"/>
      <c r="O78" s="1242"/>
    </row>
    <row r="79" spans="2:30" x14ac:dyDescent="0.15">
      <c r="B79" s="250"/>
      <c r="C79" s="246"/>
      <c r="D79" s="246"/>
      <c r="E79" s="246"/>
      <c r="F79" s="246"/>
      <c r="G79" s="1246"/>
      <c r="H79" s="1247"/>
      <c r="I79" s="1255" t="s">
        <v>563</v>
      </c>
      <c r="J79" s="1252"/>
      <c r="K79" s="1256">
        <v>10.4</v>
      </c>
      <c r="L79" s="1256">
        <v>9.8000000000000007</v>
      </c>
      <c r="M79" s="1256">
        <v>8.5</v>
      </c>
      <c r="N79" s="1256">
        <v>9.3000000000000007</v>
      </c>
      <c r="O79" s="1256">
        <v>9.1999999999999993</v>
      </c>
      <c r="V79" s="245">
        <v>53.5</v>
      </c>
      <c r="X79" s="245">
        <v>48.2</v>
      </c>
      <c r="Z79" s="245">
        <v>34.200000000000003</v>
      </c>
      <c r="AB79" s="245">
        <v>30.3</v>
      </c>
      <c r="AD79" s="245">
        <v>28.9</v>
      </c>
    </row>
    <row r="80" spans="2:30" x14ac:dyDescent="0.15">
      <c r="B80" s="250"/>
      <c r="C80" s="246"/>
      <c r="D80" s="246"/>
      <c r="E80" s="246"/>
      <c r="F80" s="246"/>
      <c r="G80" s="1248"/>
      <c r="H80" s="1249"/>
      <c r="I80" s="1252"/>
      <c r="J80" s="1252"/>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518</v>
      </c>
      <c r="G2" s="113"/>
      <c r="H2" s="114"/>
    </row>
    <row r="3" spans="1:8" x14ac:dyDescent="0.15">
      <c r="A3" s="110" t="s">
        <v>511</v>
      </c>
      <c r="B3" s="115"/>
      <c r="C3" s="116"/>
      <c r="D3" s="117">
        <v>409148</v>
      </c>
      <c r="E3" s="118"/>
      <c r="F3" s="119">
        <v>70317</v>
      </c>
      <c r="G3" s="120"/>
      <c r="H3" s="121"/>
    </row>
    <row r="4" spans="1:8" x14ac:dyDescent="0.15">
      <c r="A4" s="122"/>
      <c r="B4" s="123"/>
      <c r="C4" s="124"/>
      <c r="D4" s="125">
        <v>209091</v>
      </c>
      <c r="E4" s="126"/>
      <c r="F4" s="127">
        <v>35725</v>
      </c>
      <c r="G4" s="128"/>
      <c r="H4" s="129"/>
    </row>
    <row r="5" spans="1:8" x14ac:dyDescent="0.15">
      <c r="A5" s="110" t="s">
        <v>513</v>
      </c>
      <c r="B5" s="115"/>
      <c r="C5" s="116"/>
      <c r="D5" s="117">
        <v>680186</v>
      </c>
      <c r="E5" s="118"/>
      <c r="F5" s="119">
        <v>105751</v>
      </c>
      <c r="G5" s="120"/>
      <c r="H5" s="121"/>
    </row>
    <row r="6" spans="1:8" x14ac:dyDescent="0.15">
      <c r="A6" s="122"/>
      <c r="B6" s="123"/>
      <c r="C6" s="124"/>
      <c r="D6" s="125">
        <v>494345</v>
      </c>
      <c r="E6" s="126"/>
      <c r="F6" s="127">
        <v>49969</v>
      </c>
      <c r="G6" s="128"/>
      <c r="H6" s="129"/>
    </row>
    <row r="7" spans="1:8" x14ac:dyDescent="0.15">
      <c r="A7" s="110" t="s">
        <v>514</v>
      </c>
      <c r="B7" s="115"/>
      <c r="C7" s="116"/>
      <c r="D7" s="117">
        <v>356474</v>
      </c>
      <c r="E7" s="118"/>
      <c r="F7" s="119">
        <v>158564</v>
      </c>
      <c r="G7" s="120"/>
      <c r="H7" s="121"/>
    </row>
    <row r="8" spans="1:8" x14ac:dyDescent="0.15">
      <c r="A8" s="122"/>
      <c r="B8" s="123"/>
      <c r="C8" s="124"/>
      <c r="D8" s="125">
        <v>248776</v>
      </c>
      <c r="E8" s="126"/>
      <c r="F8" s="127">
        <v>48412</v>
      </c>
      <c r="G8" s="128"/>
      <c r="H8" s="129"/>
    </row>
    <row r="9" spans="1:8" x14ac:dyDescent="0.15">
      <c r="A9" s="110" t="s">
        <v>515</v>
      </c>
      <c r="B9" s="115"/>
      <c r="C9" s="116"/>
      <c r="D9" s="117">
        <v>467923</v>
      </c>
      <c r="E9" s="118"/>
      <c r="F9" s="119">
        <v>106092</v>
      </c>
      <c r="G9" s="120"/>
      <c r="H9" s="121"/>
    </row>
    <row r="10" spans="1:8" x14ac:dyDescent="0.15">
      <c r="A10" s="122"/>
      <c r="B10" s="123"/>
      <c r="C10" s="124"/>
      <c r="D10" s="125">
        <v>401773</v>
      </c>
      <c r="E10" s="126"/>
      <c r="F10" s="127">
        <v>44299</v>
      </c>
      <c r="G10" s="128"/>
      <c r="H10" s="129"/>
    </row>
    <row r="11" spans="1:8" x14ac:dyDescent="0.15">
      <c r="A11" s="110" t="s">
        <v>516</v>
      </c>
      <c r="B11" s="115"/>
      <c r="C11" s="116"/>
      <c r="D11" s="117">
        <v>527739</v>
      </c>
      <c r="E11" s="118"/>
      <c r="F11" s="119">
        <v>78903</v>
      </c>
      <c r="G11" s="120"/>
      <c r="H11" s="121"/>
    </row>
    <row r="12" spans="1:8" x14ac:dyDescent="0.15">
      <c r="A12" s="122"/>
      <c r="B12" s="123"/>
      <c r="C12" s="130"/>
      <c r="D12" s="125">
        <v>489970</v>
      </c>
      <c r="E12" s="126"/>
      <c r="F12" s="127">
        <v>49201</v>
      </c>
      <c r="G12" s="128"/>
      <c r="H12" s="129"/>
    </row>
    <row r="13" spans="1:8" x14ac:dyDescent="0.15">
      <c r="A13" s="110"/>
      <c r="B13" s="115"/>
      <c r="C13" s="131"/>
      <c r="D13" s="132">
        <v>488294</v>
      </c>
      <c r="E13" s="133"/>
      <c r="F13" s="134">
        <v>103925</v>
      </c>
      <c r="G13" s="135"/>
      <c r="H13" s="121"/>
    </row>
    <row r="14" spans="1:8" x14ac:dyDescent="0.15">
      <c r="A14" s="122"/>
      <c r="B14" s="123"/>
      <c r="C14" s="124"/>
      <c r="D14" s="125">
        <v>368791</v>
      </c>
      <c r="E14" s="126"/>
      <c r="F14" s="127">
        <v>45521</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2.83</v>
      </c>
      <c r="C19" s="136">
        <f>ROUND(VALUE(SUBSTITUTE(実質収支比率等に係る経年分析!G$48,"▲","-")),2)</f>
        <v>2.46</v>
      </c>
      <c r="D19" s="136">
        <f>ROUND(VALUE(SUBSTITUTE(実質収支比率等に係る経年分析!H$48,"▲","-")),2)</f>
        <v>2.34</v>
      </c>
      <c r="E19" s="136">
        <f>ROUND(VALUE(SUBSTITUTE(実質収支比率等に係る経年分析!I$48,"▲","-")),2)</f>
        <v>2.6</v>
      </c>
      <c r="F19" s="136">
        <f>ROUND(VALUE(SUBSTITUTE(実質収支比率等に係る経年分析!J$48,"▲","-")),2)</f>
        <v>2.31</v>
      </c>
    </row>
    <row r="20" spans="1:11" x14ac:dyDescent="0.15">
      <c r="A20" s="136" t="s">
        <v>44</v>
      </c>
      <c r="B20" s="136">
        <f>ROUND(VALUE(SUBSTITUTE(実質収支比率等に係る経年分析!F$47,"▲","-")),2)</f>
        <v>69.83</v>
      </c>
      <c r="C20" s="136">
        <f>ROUND(VALUE(SUBSTITUTE(実質収支比率等に係る経年分析!G$47,"▲","-")),2)</f>
        <v>73.239999999999995</v>
      </c>
      <c r="D20" s="136">
        <f>ROUND(VALUE(SUBSTITUTE(実質収支比率等に係る経年分析!H$47,"▲","-")),2)</f>
        <v>80.37</v>
      </c>
      <c r="E20" s="136">
        <f>ROUND(VALUE(SUBSTITUTE(実質収支比率等に係る経年分析!I$47,"▲","-")),2)</f>
        <v>89.12</v>
      </c>
      <c r="F20" s="136">
        <f>ROUND(VALUE(SUBSTITUTE(実質収支比率等に係る経年分析!J$47,"▲","-")),2)</f>
        <v>89.41</v>
      </c>
    </row>
    <row r="21" spans="1:11" x14ac:dyDescent="0.15">
      <c r="A21" s="136" t="s">
        <v>45</v>
      </c>
      <c r="B21" s="136">
        <f>IF(ISNUMBER(VALUE(SUBSTITUTE(実質収支比率等に係る経年分析!F$49,"▲","-"))),ROUND(VALUE(SUBSTITUTE(実質収支比率等に係る経年分析!F$49,"▲","-")),2),NA())</f>
        <v>3.44</v>
      </c>
      <c r="C21" s="136">
        <f>IF(ISNUMBER(VALUE(SUBSTITUTE(実質収支比率等に係る経年分析!G$49,"▲","-"))),ROUND(VALUE(SUBSTITUTE(実質収支比率等に係る経年分析!G$49,"▲","-")),2),NA())</f>
        <v>3.14</v>
      </c>
      <c r="D21" s="136">
        <f>IF(ISNUMBER(VALUE(SUBSTITUTE(実質収支比率等に係る経年分析!H$49,"▲","-"))),ROUND(VALUE(SUBSTITUTE(実質収支比率等に係る経年分析!H$49,"▲","-")),2),NA())</f>
        <v>12.48</v>
      </c>
      <c r="E21" s="136">
        <f>IF(ISNUMBER(VALUE(SUBSTITUTE(実質収支比率等に係る経年分析!I$49,"▲","-"))),ROUND(VALUE(SUBSTITUTE(実質収支比率等に係る経年分析!I$49,"▲","-")),2),NA())</f>
        <v>1.66</v>
      </c>
      <c r="F21" s="136">
        <f>IF(ISNUMBER(VALUE(SUBSTITUTE(実質収支比率等に係る経年分析!J$49,"▲","-"))),ROUND(VALUE(SUBSTITUTE(実質収支比率等に係る経年分析!J$49,"▲","-")),2),NA())</f>
        <v>5.69</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0.06</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x14ac:dyDescent="0.15">
      <c r="A30" s="137" t="str">
        <f>IF(連結実質赤字比率に係る赤字・黒字の構成分析!C$40="",NA(),連結実質赤字比率に係る赤字・黒字の構成分析!C$40)</f>
        <v>介護保険特別会計（保険事業勘定）</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0.09</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x14ac:dyDescent="0.15">
      <c r="A31" s="137" t="str">
        <f>IF(連結実質赤字比率に係る赤字・黒字の構成分析!C$39="",NA(),連結実質赤字比率に係る赤字・黒字の構成分析!C$39)</f>
        <v>国民健康保険特別会計（施設勘定）</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0.06</v>
      </c>
    </row>
    <row r="32" spans="1:11" x14ac:dyDescent="0.15">
      <c r="A32" s="137" t="str">
        <f>IF(連結実質赤字比率に係る赤字・黒字の構成分析!C$38="",NA(),連結実質赤字比率に係る赤字・黒字の構成分析!C$38)</f>
        <v>国民健康保険特別会計（事業勘定）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0.18</v>
      </c>
    </row>
    <row r="33" spans="1:16" x14ac:dyDescent="0.15">
      <c r="A33" s="137" t="str">
        <f>IF(連結実質赤字比率に係る赤字・黒字の構成分析!C$37="",NA(),連結実質赤字比率に係る赤字・黒字の構成分析!C$37)</f>
        <v>農業集落排水事業会計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0.56999999999999995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0.74</v>
      </c>
    </row>
    <row r="34" spans="1:16" x14ac:dyDescent="0.15">
      <c r="A34" s="137" t="str">
        <f>IF(連結実質赤字比率に係る赤字・黒字の構成分析!C$36="",NA(),連結実質赤字比率に係る赤字・黒字の構成分析!C$36)</f>
        <v>下水道事業会計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3.04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2.87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1.26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2.0099999999999998</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2.81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2.46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2.33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2.2999999999999998</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7.61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7.18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6.03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6.34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5.56</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559</v>
      </c>
      <c r="E42" s="138"/>
      <c r="F42" s="138"/>
      <c r="G42" s="138">
        <f>'実質公債費比率（分子）の構造'!L$52</f>
        <v>552</v>
      </c>
      <c r="H42" s="138"/>
      <c r="I42" s="138"/>
      <c r="J42" s="138">
        <f>'実質公債費比率（分子）の構造'!M$52</f>
        <v>589</v>
      </c>
      <c r="K42" s="138"/>
      <c r="L42" s="138"/>
      <c r="M42" s="138">
        <f>'実質公債費比率（分子）の構造'!N$52</f>
        <v>579</v>
      </c>
      <c r="N42" s="138"/>
      <c r="O42" s="138"/>
      <c r="P42" s="138">
        <f>'実質公債費比率（分子）の構造'!O$52</f>
        <v>600</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f>'実質公債費比率（分子）の構造'!N$51</f>
        <v>0</v>
      </c>
      <c r="L43" s="138"/>
      <c r="M43" s="138"/>
      <c r="N43" s="138">
        <f>'実質公債費比率（分子）の構造'!O$51</f>
        <v>0</v>
      </c>
      <c r="O43" s="138"/>
      <c r="P43" s="138"/>
    </row>
    <row r="44" spans="1:16" x14ac:dyDescent="0.15">
      <c r="A44" s="138" t="s">
        <v>54</v>
      </c>
      <c r="B44" s="138" t="str">
        <f>'実質公債費比率（分子）の構造'!K$50</f>
        <v>-</v>
      </c>
      <c r="C44" s="138"/>
      <c r="D44" s="138"/>
      <c r="E44" s="138" t="str">
        <f>'実質公債費比率（分子）の構造'!L$50</f>
        <v>-</v>
      </c>
      <c r="F44" s="138"/>
      <c r="G44" s="138"/>
      <c r="H44" s="138">
        <f>'実質公債費比率（分子）の構造'!M$50</f>
        <v>1</v>
      </c>
      <c r="I44" s="138"/>
      <c r="J44" s="138"/>
      <c r="K44" s="138">
        <f>'実質公債費比率（分子）の構造'!N$50</f>
        <v>1</v>
      </c>
      <c r="L44" s="138"/>
      <c r="M44" s="138"/>
      <c r="N44" s="138">
        <f>'実質公債費比率（分子）の構造'!O$50</f>
        <v>1</v>
      </c>
      <c r="O44" s="138"/>
      <c r="P44" s="138"/>
    </row>
    <row r="45" spans="1:16" x14ac:dyDescent="0.15">
      <c r="A45" s="138" t="s">
        <v>55</v>
      </c>
      <c r="B45" s="138">
        <f>'実質公債費比率（分子）の構造'!K$49</f>
        <v>128</v>
      </c>
      <c r="C45" s="138"/>
      <c r="D45" s="138"/>
      <c r="E45" s="138">
        <f>'実質公債費比率（分子）の構造'!L$49</f>
        <v>47</v>
      </c>
      <c r="F45" s="138"/>
      <c r="G45" s="138"/>
      <c r="H45" s="138">
        <f>'実質公債費比率（分子）の構造'!M$49</f>
        <v>47</v>
      </c>
      <c r="I45" s="138"/>
      <c r="J45" s="138"/>
      <c r="K45" s="138">
        <f>'実質公債費比率（分子）の構造'!N$49</f>
        <v>44</v>
      </c>
      <c r="L45" s="138"/>
      <c r="M45" s="138"/>
      <c r="N45" s="138">
        <f>'実質公債費比率（分子）の構造'!O$49</f>
        <v>45</v>
      </c>
      <c r="O45" s="138"/>
      <c r="P45" s="138"/>
    </row>
    <row r="46" spans="1:16" x14ac:dyDescent="0.15">
      <c r="A46" s="138" t="s">
        <v>56</v>
      </c>
      <c r="B46" s="138">
        <f>'実質公債費比率（分子）の構造'!K$48</f>
        <v>304</v>
      </c>
      <c r="C46" s="138"/>
      <c r="D46" s="138"/>
      <c r="E46" s="138">
        <f>'実質公債費比率（分子）の構造'!L$48</f>
        <v>314</v>
      </c>
      <c r="F46" s="138"/>
      <c r="G46" s="138"/>
      <c r="H46" s="138">
        <f>'実質公債費比率（分子）の構造'!M$48</f>
        <v>342</v>
      </c>
      <c r="I46" s="138"/>
      <c r="J46" s="138"/>
      <c r="K46" s="138">
        <f>'実質公債費比率（分子）の構造'!N$48</f>
        <v>346</v>
      </c>
      <c r="L46" s="138"/>
      <c r="M46" s="138"/>
      <c r="N46" s="138">
        <f>'実質公債費比率（分子）の構造'!O$48</f>
        <v>366</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462</v>
      </c>
      <c r="C49" s="138"/>
      <c r="D49" s="138"/>
      <c r="E49" s="138">
        <f>'実質公債費比率（分子）の構造'!L$45</f>
        <v>550</v>
      </c>
      <c r="F49" s="138"/>
      <c r="G49" s="138"/>
      <c r="H49" s="138">
        <f>'実質公債費比率（分子）の構造'!M$45</f>
        <v>591</v>
      </c>
      <c r="I49" s="138"/>
      <c r="J49" s="138"/>
      <c r="K49" s="138">
        <f>'実質公債費比率（分子）の構造'!N$45</f>
        <v>577</v>
      </c>
      <c r="L49" s="138"/>
      <c r="M49" s="138"/>
      <c r="N49" s="138">
        <f>'実質公債費比率（分子）の構造'!O$45</f>
        <v>638</v>
      </c>
      <c r="O49" s="138"/>
      <c r="P49" s="138"/>
    </row>
    <row r="50" spans="1:16" x14ac:dyDescent="0.15">
      <c r="A50" s="138" t="s">
        <v>60</v>
      </c>
      <c r="B50" s="138" t="e">
        <f>NA()</f>
        <v>#N/A</v>
      </c>
      <c r="C50" s="138">
        <f>IF(ISNUMBER('実質公債費比率（分子）の構造'!K$53),'実質公債費比率（分子）の構造'!K$53,NA())</f>
        <v>335</v>
      </c>
      <c r="D50" s="138" t="e">
        <f>NA()</f>
        <v>#N/A</v>
      </c>
      <c r="E50" s="138" t="e">
        <f>NA()</f>
        <v>#N/A</v>
      </c>
      <c r="F50" s="138">
        <f>IF(ISNUMBER('実質公債費比率（分子）の構造'!L$53),'実質公債費比率（分子）の構造'!L$53,NA())</f>
        <v>359</v>
      </c>
      <c r="G50" s="138" t="e">
        <f>NA()</f>
        <v>#N/A</v>
      </c>
      <c r="H50" s="138" t="e">
        <f>NA()</f>
        <v>#N/A</v>
      </c>
      <c r="I50" s="138">
        <f>IF(ISNUMBER('実質公債費比率（分子）の構造'!M$53),'実質公債費比率（分子）の構造'!M$53,NA())</f>
        <v>392</v>
      </c>
      <c r="J50" s="138" t="e">
        <f>NA()</f>
        <v>#N/A</v>
      </c>
      <c r="K50" s="138" t="e">
        <f>NA()</f>
        <v>#N/A</v>
      </c>
      <c r="L50" s="138">
        <f>IF(ISNUMBER('実質公債費比率（分子）の構造'!N$53),'実質公債費比率（分子）の構造'!N$53,NA())</f>
        <v>389</v>
      </c>
      <c r="M50" s="138" t="e">
        <f>NA()</f>
        <v>#N/A</v>
      </c>
      <c r="N50" s="138" t="e">
        <f>NA()</f>
        <v>#N/A</v>
      </c>
      <c r="O50" s="138">
        <f>IF(ISNUMBER('実質公債費比率（分子）の構造'!O$53),'実質公債費比率（分子）の構造'!O$53,NA())</f>
        <v>450</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6571</v>
      </c>
      <c r="E56" s="137"/>
      <c r="F56" s="137"/>
      <c r="G56" s="137">
        <f>'将来負担比率（分子）の構造'!J$52</f>
        <v>6294</v>
      </c>
      <c r="H56" s="137"/>
      <c r="I56" s="137"/>
      <c r="J56" s="137">
        <f>'将来負担比率（分子）の構造'!K$52</f>
        <v>6098</v>
      </c>
      <c r="K56" s="137"/>
      <c r="L56" s="137"/>
      <c r="M56" s="137">
        <f>'将来負担比率（分子）の構造'!L$52</f>
        <v>5658</v>
      </c>
      <c r="N56" s="137"/>
      <c r="O56" s="137"/>
      <c r="P56" s="137">
        <f>'将来負担比率（分子）の構造'!M$52</f>
        <v>5347</v>
      </c>
    </row>
    <row r="57" spans="1:16" x14ac:dyDescent="0.15">
      <c r="A57" s="137" t="s">
        <v>36</v>
      </c>
      <c r="B57" s="137"/>
      <c r="C57" s="137"/>
      <c r="D57" s="137">
        <f>'将来負担比率（分子）の構造'!I$51</f>
        <v>356</v>
      </c>
      <c r="E57" s="137"/>
      <c r="F57" s="137"/>
      <c r="G57" s="137">
        <f>'将来負担比率（分子）の構造'!J$51</f>
        <v>341</v>
      </c>
      <c r="H57" s="137"/>
      <c r="I57" s="137"/>
      <c r="J57" s="137">
        <f>'将来負担比率（分子）の構造'!K$51</f>
        <v>304</v>
      </c>
      <c r="K57" s="137"/>
      <c r="L57" s="137"/>
      <c r="M57" s="137">
        <f>'将来負担比率（分子）の構造'!L$51</f>
        <v>258</v>
      </c>
      <c r="N57" s="137"/>
      <c r="O57" s="137"/>
      <c r="P57" s="137">
        <f>'将来負担比率（分子）の構造'!M$51</f>
        <v>236</v>
      </c>
    </row>
    <row r="58" spans="1:16" x14ac:dyDescent="0.15">
      <c r="A58" s="137" t="s">
        <v>35</v>
      </c>
      <c r="B58" s="137"/>
      <c r="C58" s="137"/>
      <c r="D58" s="137">
        <f>'将来負担比率（分子）の構造'!I$50</f>
        <v>9536</v>
      </c>
      <c r="E58" s="137"/>
      <c r="F58" s="137"/>
      <c r="G58" s="137">
        <f>'将来負担比率（分子）の構造'!J$50</f>
        <v>9889</v>
      </c>
      <c r="H58" s="137"/>
      <c r="I58" s="137"/>
      <c r="J58" s="137">
        <f>'将来負担比率（分子）の構造'!K$50</f>
        <v>11491</v>
      </c>
      <c r="K58" s="137"/>
      <c r="L58" s="137"/>
      <c r="M58" s="137">
        <f>'将来負担比率（分子）の構造'!L$50</f>
        <v>12166</v>
      </c>
      <c r="N58" s="137"/>
      <c r="O58" s="137"/>
      <c r="P58" s="137">
        <f>'将来負担比率（分子）の構造'!M$50</f>
        <v>12028</v>
      </c>
    </row>
    <row r="59" spans="1:16" x14ac:dyDescent="0.15">
      <c r="A59" s="137" t="s">
        <v>33</v>
      </c>
      <c r="B59" s="137">
        <f>'将来負担比率（分子）の構造'!I$49</f>
        <v>40</v>
      </c>
      <c r="C59" s="137"/>
      <c r="D59" s="137"/>
      <c r="E59" s="137">
        <f>'将来負担比率（分子）の構造'!J$49</f>
        <v>2</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1119</v>
      </c>
      <c r="C62" s="137"/>
      <c r="D62" s="137"/>
      <c r="E62" s="137">
        <f>'将来負担比率（分子）の構造'!J$45</f>
        <v>1400</v>
      </c>
      <c r="F62" s="137"/>
      <c r="G62" s="137"/>
      <c r="H62" s="137">
        <f>'将来負担比率（分子）の構造'!K$45</f>
        <v>1045</v>
      </c>
      <c r="I62" s="137"/>
      <c r="J62" s="137"/>
      <c r="K62" s="137">
        <f>'将来負担比率（分子）の構造'!L$45</f>
        <v>958</v>
      </c>
      <c r="L62" s="137"/>
      <c r="M62" s="137"/>
      <c r="N62" s="137">
        <f>'将来負担比率（分子）の構造'!M$45</f>
        <v>1350</v>
      </c>
      <c r="O62" s="137"/>
      <c r="P62" s="137"/>
    </row>
    <row r="63" spans="1:16" x14ac:dyDescent="0.15">
      <c r="A63" s="137" t="s">
        <v>28</v>
      </c>
      <c r="B63" s="137">
        <f>'将来負担比率（分子）の構造'!I$44</f>
        <v>348</v>
      </c>
      <c r="C63" s="137"/>
      <c r="D63" s="137"/>
      <c r="E63" s="137">
        <f>'将来負担比率（分子）の構造'!J$44</f>
        <v>343</v>
      </c>
      <c r="F63" s="137"/>
      <c r="G63" s="137"/>
      <c r="H63" s="137">
        <f>'将来負担比率（分子）の構造'!K$44</f>
        <v>287</v>
      </c>
      <c r="I63" s="137"/>
      <c r="J63" s="137"/>
      <c r="K63" s="137">
        <f>'将来負担比率（分子）の構造'!L$44</f>
        <v>248</v>
      </c>
      <c r="L63" s="137"/>
      <c r="M63" s="137"/>
      <c r="N63" s="137">
        <f>'将来負担比率（分子）の構造'!M$44</f>
        <v>213</v>
      </c>
      <c r="O63" s="137"/>
      <c r="P63" s="137"/>
    </row>
    <row r="64" spans="1:16" x14ac:dyDescent="0.15">
      <c r="A64" s="137" t="s">
        <v>27</v>
      </c>
      <c r="B64" s="137">
        <f>'将来負担比率（分子）の構造'!I$43</f>
        <v>6124</v>
      </c>
      <c r="C64" s="137"/>
      <c r="D64" s="137"/>
      <c r="E64" s="137">
        <f>'将来負担比率（分子）の構造'!J$43</f>
        <v>6042</v>
      </c>
      <c r="F64" s="137"/>
      <c r="G64" s="137"/>
      <c r="H64" s="137">
        <f>'将来負担比率（分子）の構造'!K$43</f>
        <v>5963</v>
      </c>
      <c r="I64" s="137"/>
      <c r="J64" s="137"/>
      <c r="K64" s="137">
        <f>'将来負担比率（分子）の構造'!L$43</f>
        <v>5957</v>
      </c>
      <c r="L64" s="137"/>
      <c r="M64" s="137"/>
      <c r="N64" s="137">
        <f>'将来負担比率（分子）の構造'!M$43</f>
        <v>6045</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6557</v>
      </c>
      <c r="C66" s="137"/>
      <c r="D66" s="137"/>
      <c r="E66" s="137">
        <f>'将来負担比率（分子）の構造'!J$41</f>
        <v>6479</v>
      </c>
      <c r="F66" s="137"/>
      <c r="G66" s="137"/>
      <c r="H66" s="137">
        <f>'将来負担比率（分子）の構造'!K$41</f>
        <v>6303</v>
      </c>
      <c r="I66" s="137"/>
      <c r="J66" s="137"/>
      <c r="K66" s="137">
        <f>'将来負担比率（分子）の構造'!L$41</f>
        <v>5811</v>
      </c>
      <c r="L66" s="137"/>
      <c r="M66" s="137"/>
      <c r="N66" s="137">
        <f>'将来負担比率（分子）の構造'!M$41</f>
        <v>5250</v>
      </c>
      <c r="O66" s="137"/>
      <c r="P66" s="137"/>
    </row>
    <row r="67" spans="1:16" x14ac:dyDescent="0.15">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201user</cp:lastModifiedBy>
  <cp:lastPrinted>2018-10-23T00:23:36Z</cp:lastPrinted>
  <dcterms:modified xsi:type="dcterms:W3CDTF">2018-10-23T00:23:41Z</dcterms:modified>
</cp:coreProperties>
</file>