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C34" i="9"/>
  <c r="U34" i="9" l="1"/>
  <c r="U35" i="9" s="1"/>
  <c r="U36" i="9" s="1"/>
  <c r="U37"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<sst xmlns="http://schemas.openxmlformats.org/spreadsheetml/2006/main" count="1043" uniqueCount="561">
  <si>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</si>
  <si>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</si>
  <si>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</si>
  <si>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</si>
  <si>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</si>
  <si>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</si>
  <si>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</si>
  <si>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</si>
  <si>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</si>
  <si>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</si>
  <si>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</si>
  <si>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</si>
  <si>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</si>
  <si>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</si>
  <si>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</si>
  <si>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</si>
  <si>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</si>
  <si>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</si>
  <si>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</si>
  <si>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</si>
  <si>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</si>
  <si>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</si>
  <si>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</si>
  <si>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</si>
  <si>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</si>
  <si>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</si>
  <si>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</si>
  <si>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</si>
  <si>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</si>
  <si>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</si>
  <si>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</si>
  <si>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</si>
  <si>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</si>
  <si>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</si>
  <si>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</si>
  <si>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</si>
  <si>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</si>
  <si>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</si>
  <si>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</si>
  <si>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</si>
  <si>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</si>
  <si>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</si>
  <si>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</si>
  <si>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</si>
  <si>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</si>
  <si>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</si>
  <si>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</si>
  <si>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</si>
  <si>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</si>
  <si>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</si>
  <si>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</si>
  <si>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</si>
  <si>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</si>
  <si>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</si>
  <si>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</si>
  <si>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</si>
  <si>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</si>
  <si>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</si>
  <si>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</si>
  <si>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</si>
  <si>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</si>
  <si>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</si>
  <si>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</si>
  <si>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</si>
  <si>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</si>
  <si>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</si>
  <si>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</si>
  <si>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</si>
  <si>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</si>
  <si>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</si>
  <si>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</si>
  <si>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</si>
  <si>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</si>
  <si>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</si>
  <si>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</si>
  <si>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</si>
  <si>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</si>
  <si>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</si>
  <si>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</si>
  <si>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</si>
  <si>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</si>
  <si>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</si>
  <si>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</si>
  <si>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</si>
  <si>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</si>
  <si>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</si>
  <si>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</si>
  <si>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</si>
  <si>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</si>
  <si>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</si>
  <si>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</si>
  <si>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</si>
  <si>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</si>
  <si>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</si>
  <si>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</si>
  <si>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</si>
  <si>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</si>
  <si>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</si>
  <si>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</si>
  <si>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</si>
  <si>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</si>
  <si>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</si>
  <si>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</si>
  <si>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</si>
  <si>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</si>
  <si>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</si>
  <si>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</si>
  <si>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</si>
  <si>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</si>
  <si>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</si>
  <si>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</si>
  <si>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</si>
  <si>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</si>
  <si>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</si>
  <si>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</si>
  <si>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</si>
  <si>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</si>
  <si>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</si>
  <si>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</si>
  <si>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</si>
  <si>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</si>
  <si>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</si>
  <si>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</si>
  <si>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</si>
  <si>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</si>
  <si>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</si>
  <si>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</si>
  <si>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</si>
  <si>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</si>
  <si>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</si>
  <si>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</si>
  <si>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</si>
  <si>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</si>
  <si>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</si>
  <si>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</si>
  <si>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</si>
  <si>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</si>
  <si>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</si>
  <si>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</si>
  <si>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</si>
  <si>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</si>
  <si>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</si>
  <si>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</si>
  <si>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</si>
  <si>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</si>
  <si>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</si>
  <si>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</si>
  <si>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</si>
  <si>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</si>
  <si>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</si>
  <si>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</si>
  <si>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</si>
  <si>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</si>
  <si>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</si>
  <si>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</si>
  <si>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</si>
  <si>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</si>
  <si>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</si>
  <si>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</si>
  <si>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</si>
  <si>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</si>
  <si>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</si>
  <si>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</si>
  <si>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</si>
  <si>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</si>
  <si>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</si>
  <si>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</si>
  <si>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</si>
  <si>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</si>
  <si>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</si>
  <si>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</si>
  <si>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</si>
  <si>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</si>
  <si>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</si>
  <si>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</si>
  <si>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</si>
  <si>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</si>
  <si>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</si>
  <si>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</si>
  <si>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</si>
  <si>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</si>
  <si>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</si>
  <si>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</si>
  <si>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</si>
  <si>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</si>
  <si>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</si>
  <si>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</si>
  <si>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</si>
  <si>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</si>
  <si>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</si>
  <si>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</si>
  <si>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</si>
  <si>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</si>
  <si>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</si>
  <si>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青森県野辺地町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</si>
  <si>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</si>
  <si>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</si>
  <si>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</si>
  <si>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</si>
  <si>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</si>
  <si>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</si>
  <si>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</si>
  <si>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</si>
  <si>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</si>
  <si>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</si>
  <si>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</si>
  <si>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</si>
  <si>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</si>
  <si>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</si>
  <si>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</si>
  <si>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</si>
  <si>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</si>
  <si>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</si>
  <si>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</si>
  <si>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</si>
  <si>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</si>
  <si>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</si>
  <si>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</si>
  <si>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</si>
  <si>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</si>
  <si>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</si>
  <si>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</si>
  <si>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</si>
  <si>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</si>
  <si>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</si>
  <si>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</si>
  <si>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</si>
  <si>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</si>
  <si>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</si>
  <si>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</si>
  <si>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</si>
  <si>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</si>
  <si>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</si>
  <si>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</si>
  <si>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</si>
  <si>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</si>
  <si>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</si>
  <si>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</si>
  <si>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</si>
  <si>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</si>
  <si>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</si>
  <si>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</si>
  <si>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</si>
  <si>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</si>
  <si>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</si>
  <si>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</si>
  <si>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</si>
  <si>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</si>
  <si>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</si>
  <si>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</si>
  <si>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</si>
  <si>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</si>
  <si>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</si>
  <si>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</si>
  <si>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</si>
  <si>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</si>
  <si>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</si>
  <si>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</si>
  <si>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</si>
  <si>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</si>
  <si>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</si>
  <si>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</si>
  <si>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</si>
  <si>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</si>
  <si>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</si>
  <si>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</si>
  <si>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</si>
  <si>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</si>
  <si>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</si>
  <si>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</si>
  <si>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</si>
  <si>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</si>
  <si>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</si>
  <si>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</si>
  <si>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</si>
  <si>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</si>
  <si>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</si>
  <si>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</si>
  <si>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</si>
  <si>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</si>
  <si>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</si>
  <si>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</si>
  <si>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</si>
  <si>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</si>
  <si>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</si>
  <si>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</si>
  <si>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</si>
  <si>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</si>
  <si>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</si>
  <si>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</si>
  <si>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</si>
  <si>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</si>
  <si>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</si>
  <si>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</si>
  <si>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</si>
  <si>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</si>
  <si>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</si>
  <si>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</si>
  <si>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</si>
  <si>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</si>
  <si>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</si>
  <si>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</si>
  <si>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</si>
  <si>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</si>
  <si>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</si>
  <si>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</si>
  <si>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</si>
  <si>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</si>
  <si>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</si>
  <si>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</si>
  <si>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</si>
  <si>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</si>
  <si>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</si>
  <si>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</si>
  <si>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</si>
  <si>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</si>
  <si>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</si>
  <si>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</si>
  <si>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</si>
  <si>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</si>
  <si>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</si>
  <si>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</si>
  <si>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</si>
  <si>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</si>
  <si>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</si>
  <si>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</si>
  <si>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</si>
  <si>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</si>
  <si>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</si>
  <si>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</si>
  <si>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</si>
  <si>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</si>
  <si>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</si>
  <si>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</si>
  <si>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</si>
  <si>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</si>
  <si>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</si>
  <si>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</si>
  <si>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</si>
  <si>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</si>
  <si>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</si>
  <si>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</si>
  <si>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青森県野辺地町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</si>
  <si>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</si>
  <si>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</si>
  <si>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</si>
  <si>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</si>
  <si>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</si>
  <si>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</si>
  <si>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</si>
  <si>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</si>
  <si>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</si>
  <si>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</si>
  <si>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</si>
  <si>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</si>
  <si>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</si>
  <si>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</si>
  <si>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</si>
  <si>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</si>
  <si>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</si>
  <si>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</si>
  <si>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</si>
  <si>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</si>
  <si>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</si>
  <si>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</si>
  <si>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</si>
  <si>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</si>
  <si>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</si>
  <si>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</si>
  <si>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</si>
  <si>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</si>
  <si>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</si>
  <si>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</si>
  <si>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</si>
  <si>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</si>
  <si>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</si>
  <si>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</si>
  <si>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</si>
  <si>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</si>
  <si>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</si>
  <si>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</si>
  <si>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</si>
  <si>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</si>
  <si>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</si>
  <si>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</si>
  <si>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</si>
  <si>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</si>
  <si>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</si>
  <si>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</si>
  <si>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</si>
  <si>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</si>
  <si>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</si>
  <si>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</si>
  <si>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</si>
  <si>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</si>
  <si>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</si>
  <si>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</si>
  <si>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</si>
  <si>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</si>
  <si>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</si>
  <si>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</si>
  <si>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</si>
  <si>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</si>
  <si>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</si>
  <si>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</si>
  <si>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</si>
  <si>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</si>
  <si>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</si>
  <si>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</si>
  <si>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</si>
  <si>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</si>
  <si>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</si>
  <si>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</si>
  <si>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</si>
  <si>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</si>
  <si>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</si>
  <si>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</si>
  <si>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</si>
  <si>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</si>
  <si>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</si>
  <si>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</si>
  <si>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</si>
  <si>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</si>
  <si>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</si>
  <si>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</si>
  <si>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</si>
  <si>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</si>
  <si>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</si>
  <si>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</si>
  <si>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</si>
  <si>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</si>
  <si>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</si>
  <si>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</si>
  <si>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</si>
  <si>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</si>
  <si>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</si>
  <si>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</si>
  <si>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</si>
  <si>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</si>
  <si>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</si>
  <si>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</si>
  <si>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</si>
  <si>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</si>
  <si>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</si>
  <si>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</si>
  <si>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</si>
  <si>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</si>
  <si>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</si>
  <si>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</si>
  <si>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</si>
  <si>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</si>
  <si>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</si>
  <si>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</si>
  <si>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</si>
  <si>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</si>
  <si>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</si>
  <si>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</si>
  <si>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</si>
  <si>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</si>
  <si>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</si>
  <si>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</si>
  <si>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</si>
  <si>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</si>
  <si>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</si>
  <si>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</si>
  <si>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</si>
  <si>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</si>
  <si>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</si>
  <si>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</si>
  <si>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</si>
  <si>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</si>
  <si>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</si>
  <si>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</si>
  <si>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</si>
  <si>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</si>
  <si>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</si>
  <si>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</si>
  <si>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</si>
  <si>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</si>
  <si>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</si>
  <si>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</si>
  <si>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</si>
  <si>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</si>
  <si>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</si>
  <si>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</si>
  <si>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</si>
  <si>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</si>
  <si>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</si>
  <si>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</si>
  <si>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</si>
  <si>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</si>
  <si>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</si>
  <si>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</si>
  <si>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</si>
  <si>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</si>
  <si>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</si>
  <si>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</si>
  <si>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</si>
  <si>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</si>
  <si>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</si>
  <si>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</si>
  <si>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</si>
  <si>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</si>
  <si>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</si>
  <si>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</si>
  <si>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</si>
  <si>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</si>
  <si>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</si>
  <si>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</si>
  <si>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</si>
  <si>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</si>
  <si>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</si>
  <si>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</si>
  <si>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</si>
  <si>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</si>
  <si>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</si>
  <si>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</si>
  <si>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</si>
  <si>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</si>
  <si>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</si>
  <si>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</si>
  <si>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</si>
  <si>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</si>
  <si>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</si>
  <si>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</si>
  <si>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4.12</t>
  </si>
  <si>
    <t>水道事業特別会計</t>
  </si>
  <si>
    <t>一般会計</t>
  </si>
  <si>
    <t>国民健康保険事業特別会計</t>
  </si>
  <si>
    <t>介護保険事業特別会計</t>
  </si>
  <si>
    <t>後期高齢者医療事業特別会計</t>
  </si>
  <si>
    <t>介護サービス事業特別会計</t>
  </si>
  <si>
    <t>下水道事業特別会計</t>
  </si>
  <si>
    <t>その他会計（赤字）</t>
  </si>
  <si>
    <t>その他会計（黒字）</t>
  </si>
  <si>
    <t>野辺地町土地開発公社</t>
  </si>
  <si>
    <t>野辺地町観光協会</t>
    <rPh sb="0" eb="4">
      <t>ノヘジマチ</t>
    </rPh>
    <rPh sb="4" eb="6">
      <t>カンコウ</t>
    </rPh>
    <rPh sb="6" eb="8">
      <t>キョウカイ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</si>
  <si>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</si>
  <si>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15" eb="17">
      <t>コウキ</t>
    </rPh>
    <rPh sb="17" eb="20">
      <t>コウレイシャ</t>
    </rPh>
    <rPh sb="20" eb="22">
      <t>イリョウ</t>
    </rPh>
    <rPh sb="22" eb="24">
      <t>トクベツ</t>
    </rPh>
    <rPh sb="24" eb="26">
      <t>カイケイ</t>
    </rPh>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</si>
  <si>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</si>
  <si>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</si>
  <si>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法適用企業</t>
    <rPh sb="0" eb="1">
      <t>ホウ</t>
    </rPh>
    <rPh sb="1" eb="3">
      <t>テキヨウ</t>
    </rPh>
    <rPh sb="3" eb="5">
      <t>キギョウ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</si>
  <si>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</si>
  <si>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</si>
  <si>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</si>
  <si>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</si>
  <si>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</si>
  <si>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</si>
  <si>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</si>
  <si>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</si>
  <si>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</si>
  <si>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</si>
  <si>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</si>
  <si>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</si>
  <si>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</si>
  <si>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</si>
  <si>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</si>
  <si>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</si>
  <si>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</si>
  <si>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</si>
  <si>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将来負担比率は他類似団体平均と比較すると、かなり高い水準ではあるが減少傾向にある。実質公債費比率についても減少傾向にあり、他団体よりも低い。
しかし今後、小中学校の講堂天井耐震化をはじめ、町施設の改築、一部事務組合への繰り出し等、負担の増加が予想されるため、充分に事業を見極め投資を行っていく。</t>
    <rPh sb="0" eb="2">
      <t>ショウライ</t>
    </rPh>
    <rPh sb="2" eb="4">
      <t>フタン</t>
    </rPh>
    <rPh sb="4" eb="6">
      <t>ヒリツ</t>
    </rPh>
    <rPh sb="7" eb="8">
      <t>タ</t>
    </rPh>
    <rPh sb="8" eb="10">
      <t>ルイジ</t>
    </rPh>
    <rPh sb="10" eb="12">
      <t>ダンタイ</t>
    </rPh>
    <rPh sb="12" eb="14">
      <t>ヘイキン</t>
    </rPh>
    <rPh sb="15" eb="17">
      <t>ヒカク</t>
    </rPh>
    <rPh sb="24" eb="25">
      <t>タカ</t>
    </rPh>
    <rPh sb="26" eb="28">
      <t>スイジュン</t>
    </rPh>
    <rPh sb="33" eb="35">
      <t>ゲンショウ</t>
    </rPh>
    <rPh sb="35" eb="37">
      <t>ケイコウ</t>
    </rPh>
    <rPh sb="41" eb="43">
      <t>ジッシツ</t>
    </rPh>
    <rPh sb="43" eb="45">
      <t>コウサイ</t>
    </rPh>
    <rPh sb="45" eb="46">
      <t>ヒ</t>
    </rPh>
    <rPh sb="46" eb="48">
      <t>ヒリツ</t>
    </rPh>
    <rPh sb="53" eb="55">
      <t>ゲンショウ</t>
    </rPh>
    <rPh sb="55" eb="57">
      <t>ケイコウ</t>
    </rPh>
    <rPh sb="61" eb="62">
      <t>タ</t>
    </rPh>
    <rPh sb="62" eb="64">
      <t>ダンタイ</t>
    </rPh>
    <rPh sb="67" eb="68">
      <t>ヒク</t>
    </rPh>
    <rPh sb="74" eb="76">
      <t>コンゴ</t>
    </rPh>
    <rPh sb="77" eb="81">
      <t>ショウチュウガッコウ</t>
    </rPh>
    <rPh sb="82" eb="84">
      <t>コウドウ</t>
    </rPh>
    <rPh sb="84" eb="86">
      <t>テンジョウ</t>
    </rPh>
    <rPh sb="86" eb="89">
      <t>タイシンカ</t>
    </rPh>
    <rPh sb="94" eb="95">
      <t>マチ</t>
    </rPh>
    <rPh sb="95" eb="97">
      <t>シセツ</t>
    </rPh>
    <rPh sb="98" eb="100">
      <t>カイチク</t>
    </rPh>
    <rPh sb="101" eb="103">
      <t>イチブ</t>
    </rPh>
    <rPh sb="103" eb="105">
      <t>ジム</t>
    </rPh>
    <rPh sb="105" eb="107">
      <t>クミアイ</t>
    </rPh>
    <rPh sb="109" eb="110">
      <t>ク</t>
    </rPh>
    <rPh sb="111" eb="112">
      <t>ダ</t>
    </rPh>
    <rPh sb="113" eb="114">
      <t>トウ</t>
    </rPh>
    <rPh sb="115" eb="117">
      <t>フタン</t>
    </rPh>
    <rPh sb="118" eb="120">
      <t>ゾウカ</t>
    </rPh>
    <rPh sb="121" eb="123">
      <t>ヨソウ</t>
    </rPh>
    <rPh sb="129" eb="131">
      <t>ジュウブン</t>
    </rPh>
    <rPh sb="132" eb="134">
      <t>ジギョウ</t>
    </rPh>
    <rPh sb="135" eb="137">
      <t>ミキワ</t>
    </rPh>
    <rPh sb="138" eb="140">
      <t>トウシ</t>
    </rPh>
    <rPh sb="141" eb="14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</si>
</sst>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27225</c:v>
                </c:pt>
                <c:pt idx="1">
                  <c:v>51615</c:v>
                </c:pt>
                <c:pt idx="2">
                  <c:v>99615</c:v>
                </c:pt>
                <c:pt idx="3">
                  <c:v>56536</c:v>
                </c:pt>
                <c:pt idx="4">
                  <c:v>45590</c:v>
                </c:pt>
              </c:numCache>
            </c:numRef>
          </c:val>
          <c:smooth val="0"/>
        </c:ser>
        <c:dLbls>
          <c:showLegendKey val="0"/>
          <c:showVal val="0"/>
          <c:showCatName val="0"/>
          <c:showSerName val="0"/>
          <c:showPercent val="0"/>
          <c:showBubbleSize val="0"/>
        </c:dLbls>
        <c:marker val="1"/>
        <c:smooth val="0"/>
        <c:axId val="98125696"/>
        <c:axId val="98136064"/>
      </c:lineChart>
      <c:catAx>
        <c:axId val="9812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36064"/>
        <c:crosses val="autoZero"/>
        <c:auto val="1"/>
        <c:lblAlgn val="ctr"/>
        <c:lblOffset val="100"/>
        <c:tickLblSkip val="1"/>
        <c:tickMarkSkip val="1"/>
        <c:noMultiLvlLbl val="0"/>
      </c:catAx>
      <c:valAx>
        <c:axId val="981360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2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0.2</c:v>
                </c:pt>
                <c:pt idx="1">
                  <c:v>0.22</c:v>
                </c:pt>
                <c:pt idx="2">
                  <c:v>3.26</c:v>
                </c:pt>
                <c:pt idx="3">
                  <c:v>1.68</c:v>
                </c:pt>
                <c:pt idx="4">
                  <c:v>3.01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8.8800000000000008</c:v>
                </c:pt>
                <c:pt idx="1">
                  <c:v>5.08</c:v>
                </c:pt>
                <c:pt idx="2">
                  <c:v>11.86</c:v>
                </c:pt>
                <c:pt idx="3">
                  <c:v>13.48</c:v>
                </c:pt>
                <c:pt idx="4">
                  <c:v>16.13</c:v>
                </c:pt>
              </c:numCache>
            </c:numRef>
          </c:val>
        </c:ser>
        <c:dLbls>
          <c:showLegendKey val="0"/>
          <c:showVal val="0"/>
          <c:showCatName val="0"/>
          <c:showSerName val="0"/>
          <c:showPercent val="0"/>
          <c:showBubbleSize val="0"/>
        </c:dLbls>
        <c:gapWidth val="250"/>
        <c:overlap val="100"/>
        <c:axId val="130525440"/>
        <c:axId val="13053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0.63</c:v>
                </c:pt>
                <c:pt idx="1">
                  <c:v>-4.12</c:v>
                </c:pt>
                <c:pt idx="2">
                  <c:v>9.7899999999999991</c:v>
                </c:pt>
                <c:pt idx="3">
                  <c:v>0.08</c:v>
                </c:pt>
                <c:pt idx="4">
                  <c:v>4.66</c:v>
                </c:pt>
              </c:numCache>
            </c:numRef>
          </c:val>
          <c:smooth val="0"/>
        </c:ser>
        <c:dLbls>
          <c:showLegendKey val="0"/>
          <c:showVal val="0"/>
          <c:showCatName val="0"/>
          <c:showSerName val="0"/>
          <c:showPercent val="0"/>
          <c:showBubbleSize val="0"/>
        </c:dLbls>
        <c:marker val="1"/>
        <c:smooth val="0"/>
        <c:axId val="130525440"/>
        <c:axId val="130535808"/>
      </c:lineChart>
      <c:catAx>
        <c:axId val="13052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35808"/>
        <c:crosses val="autoZero"/>
        <c:auto val="1"/>
        <c:lblAlgn val="ctr"/>
        <c:lblOffset val="100"/>
        <c:tickLblSkip val="1"/>
        <c:tickMarkSkip val="1"/>
        <c:noMultiLvlLbl val="0"/>
      </c:catAx>
      <c:valAx>
        <c:axId val="13053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2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0.03</c:v>
                </c:pt>
                <c:pt idx="8">
                  <c:v>#N/A</c:v>
                </c:pt>
                <c:pt idx="9">
                  <c:v>0.03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0.08</c:v>
                </c:pt>
                <c:pt idx="4">
                  <c:v>#N/A</c:v>
                </c:pt>
                <c:pt idx="5">
                  <c:v>0.04</c:v>
                </c:pt>
                <c:pt idx="6">
                  <c:v>#N/A</c:v>
                </c:pt>
                <c:pt idx="7">
                  <c:v>0.05</c:v>
                </c:pt>
                <c:pt idx="8">
                  <c:v>#N/A</c:v>
                </c:pt>
                <c:pt idx="9">
                  <c:v>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c:v>
                </c:pt>
                <c:pt idx="2">
                  <c:v>#N/A</c:v>
                </c:pt>
                <c:pt idx="3">
                  <c:v>0.91</c:v>
                </c:pt>
                <c:pt idx="4">
                  <c:v>#N/A</c:v>
                </c:pt>
                <c:pt idx="5">
                  <c:v>0</c:v>
                </c:pt>
                <c:pt idx="6">
                  <c:v>#N/A</c:v>
                </c:pt>
                <c:pt idx="7">
                  <c:v>1.26</c:v>
                </c:pt>
                <c:pt idx="8">
                  <c:v>#N/A</c:v>
                </c:pt>
                <c:pt idx="9">
                  <c:v>1.93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2.5299999999999998</c:v>
                </c:pt>
                <c:pt idx="2">
                  <c:v>#N/A</c:v>
                </c:pt>
                <c:pt idx="3">
                  <c:v>4.0599999999999996</c:v>
                </c:pt>
                <c:pt idx="4">
                  <c:v>#N/A</c:v>
                </c:pt>
                <c:pt idx="5">
                  <c:v>2</c:v>
                </c:pt>
                <c:pt idx="6">
                  <c:v>#N/A</c:v>
                </c:pt>
                <c:pt idx="7">
                  <c:v>2.25</c:v>
                </c:pt>
                <c:pt idx="8">
                  <c:v>#N/A</c:v>
                </c:pt>
                <c:pt idx="9">
                  <c:v>2.09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0.19</c:v>
                </c:pt>
                <c:pt idx="2">
                  <c:v>#N/A</c:v>
                </c:pt>
                <c:pt idx="3">
                  <c:v>0.21</c:v>
                </c:pt>
                <c:pt idx="4">
                  <c:v>#N/A</c:v>
                </c:pt>
                <c:pt idx="5">
                  <c:v>3.26</c:v>
                </c:pt>
                <c:pt idx="6">
                  <c:v>#N/A</c:v>
                </c:pt>
                <c:pt idx="7">
                  <c:v>1.67</c:v>
                </c:pt>
                <c:pt idx="8">
                  <c:v>#N/A</c:v>
                </c:pt>
                <c:pt idx="9">
                  <c:v>3.01</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5.72</c:v>
                </c:pt>
                <c:pt idx="2">
                  <c:v>#N/A</c:v>
                </c:pt>
                <c:pt idx="3">
                  <c:v>5.79</c:v>
                </c:pt>
                <c:pt idx="4">
                  <c:v>#N/A</c:v>
                </c:pt>
                <c:pt idx="5">
                  <c:v>5.37</c:v>
                </c:pt>
                <c:pt idx="6">
                  <c:v>#N/A</c:v>
                </c:pt>
                <c:pt idx="7">
                  <c:v>5.19</c:v>
                </c:pt>
                <c:pt idx="8">
                  <c:v>#N/A</c:v>
                </c:pt>
                <c:pt idx="9">
                  <c:v>4.93</c:v>
                </c:pt>
              </c:numCache>
            </c:numRef>
          </c:val>
        </c:ser>
        <c:dLbls>
          <c:showLegendKey val="0"/>
          <c:showVal val="0"/>
          <c:showCatName val="0"/>
          <c:showSerName val="0"/>
          <c:showPercent val="0"/>
          <c:showBubbleSize val="0"/>
        </c:dLbls>
        <c:gapWidth val="150"/>
        <c:overlap val="100"/>
        <c:axId val="130969600"/>
        <c:axId val="130971136"/>
      </c:barChart>
      <c:catAx>
        <c:axId val="1309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71136"/>
        <c:crosses val="autoZero"/>
        <c:auto val="1"/>
        <c:lblAlgn val="ctr"/>
        <c:lblOffset val="100"/>
        <c:tickLblSkip val="1"/>
        <c:tickMarkSkip val="1"/>
        <c:noMultiLvlLbl val="0"/>
      </c:catAx>
      <c:valAx>
        <c:axId val="13097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6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426</c:v>
                </c:pt>
                <c:pt idx="5">
                  <c:v>384</c:v>
                </c:pt>
                <c:pt idx="8">
                  <c:v>358</c:v>
                </c:pt>
                <c:pt idx="11">
                  <c:v>389</c:v>
                </c:pt>
                <c:pt idx="14">
                  <c:v>411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16</c:v>
                </c:pt>
                <c:pt idx="6">
                  <c:v>15</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336</c:v>
                </c:pt>
                <c:pt idx="3">
                  <c:v>238</c:v>
                </c:pt>
                <c:pt idx="6">
                  <c:v>134</c:v>
                </c:pt>
                <c:pt idx="9">
                  <c:v>128</c:v>
                </c:pt>
                <c:pt idx="12">
                  <c:v>123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c:v>
                </c:pt>
                <c:pt idx="3">
                  <c:v>2</c:v>
                </c:pt>
                <c:pt idx="6">
                  <c:v>3</c:v>
                </c:pt>
                <c:pt idx="9">
                  <c:v>4</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389</c:v>
                </c:pt>
                <c:pt idx="3">
                  <c:v>382</c:v>
                </c:pt>
                <c:pt idx="6">
                  <c:v>405</c:v>
                </c:pt>
                <c:pt idx="9">
                  <c:v>427</c:v>
                </c:pt>
                <c:pt idx="12">
                  <c:v>461</c:v>
                </c:pt>
              </c:numCache>
            </c:numRef>
          </c:val>
        </c:ser>
        <c:dLbls>
          <c:showLegendKey val="0"/>
          <c:showVal val="0"/>
          <c:showCatName val="0"/>
          <c:showSerName val="0"/>
          <c:showPercent val="0"/>
          <c:showBubbleSize val="0"/>
        </c:dLbls>
        <c:gapWidth val="100"/>
        <c:overlap val="100"/>
        <c:axId val="1268736"/>
        <c:axId val="128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316</c:v>
                </c:pt>
                <c:pt idx="2">
                  <c:v>#N/A</c:v>
                </c:pt>
                <c:pt idx="3">
                  <c:v>#N/A</c:v>
                </c:pt>
                <c:pt idx="4">
                  <c:v>255</c:v>
                </c:pt>
                <c:pt idx="5">
                  <c:v>#N/A</c:v>
                </c:pt>
                <c:pt idx="6">
                  <c:v>#N/A</c:v>
                </c:pt>
                <c:pt idx="7">
                  <c:v>200</c:v>
                </c:pt>
                <c:pt idx="8">
                  <c:v>#N/A</c:v>
                </c:pt>
                <c:pt idx="9">
                  <c:v>#N/A</c:v>
                </c:pt>
                <c:pt idx="10">
                  <c:v>186</c:v>
                </c:pt>
                <c:pt idx="11">
                  <c:v>#N/A</c:v>
                </c:pt>
                <c:pt idx="12">
                  <c:v>#N/A</c:v>
                </c:pt>
                <c:pt idx="13">
                  <c:v>192</c:v>
                </c:pt>
                <c:pt idx="14">
                  <c:v>#N/A</c:v>
                </c:pt>
              </c:numCache>
            </c:numRef>
          </c:val>
          <c:smooth val="0"/>
        </c:ser>
        <c:dLbls>
          <c:showLegendKey val="0"/>
          <c:showVal val="0"/>
          <c:showCatName val="0"/>
          <c:showSerName val="0"/>
          <c:showPercent val="0"/>
          <c:showBubbleSize val="0"/>
        </c:dLbls>
        <c:marker val="1"/>
        <c:smooth val="0"/>
        <c:axId val="1268736"/>
        <c:axId val="1287296"/>
      </c:lineChart>
      <c:catAx>
        <c:axId val="126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296"/>
        <c:crosses val="autoZero"/>
        <c:auto val="1"/>
        <c:lblAlgn val="ctr"/>
        <c:lblOffset val="100"/>
        <c:tickLblSkip val="1"/>
        <c:tickMarkSkip val="1"/>
        <c:noMultiLvlLbl val="0"/>
      </c:catAx>
      <c:valAx>
        <c:axId val="128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4241</c:v>
                </c:pt>
                <c:pt idx="5">
                  <c:v>4446</c:v>
                </c:pt>
                <c:pt idx="8">
                  <c:v>4933</c:v>
                </c:pt>
                <c:pt idx="11">
                  <c:v>5163</c:v>
                </c:pt>
                <c:pt idx="14">
                  <c:v>5395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c:v>
                </c:pt>
                <c:pt idx="5">
                  <c:v>9</c:v>
                </c:pt>
                <c:pt idx="8">
                  <c:v>5</c:v>
                </c:pt>
                <c:pt idx="11">
                  <c:v>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950</c:v>
                </c:pt>
                <c:pt idx="5">
                  <c:v>757</c:v>
                </c:pt>
                <c:pt idx="8">
                  <c:v>935</c:v>
                </c:pt>
                <c:pt idx="11">
                  <c:v>1055</c:v>
                </c:pt>
                <c:pt idx="14">
                  <c:v>1295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621</c:v>
                </c:pt>
                <c:pt idx="3">
                  <c:v>313</c:v>
                </c:pt>
                <c:pt idx="6">
                  <c:v>105</c:v>
                </c:pt>
                <c:pt idx="9">
                  <c:v>37</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1660</c:v>
                </c:pt>
                <c:pt idx="3">
                  <c:v>1570</c:v>
                </c:pt>
                <c:pt idx="6">
                  <c:v>1580</c:v>
                </c:pt>
                <c:pt idx="9">
                  <c:v>1464</c:v>
                </c:pt>
                <c:pt idx="12">
                  <c:v>1311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1173</c:v>
                </c:pt>
                <c:pt idx="3">
                  <c:v>1010</c:v>
                </c:pt>
                <c:pt idx="6">
                  <c:v>991</c:v>
                </c:pt>
                <c:pt idx="9">
                  <c:v>895</c:v>
                </c:pt>
                <c:pt idx="12">
                  <c:v>770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388</c:v>
                </c:pt>
                <c:pt idx="3">
                  <c:v>391</c:v>
                </c:pt>
                <c:pt idx="6">
                  <c:v>392</c:v>
                </c:pt>
                <c:pt idx="9">
                  <c:v>393</c:v>
                </c:pt>
                <c:pt idx="12">
                  <c:v>388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145</c:v>
                </c:pt>
                <c:pt idx="3">
                  <c:v>133</c:v>
                </c:pt>
                <c:pt idx="6">
                  <c:v>120</c:v>
                </c:pt>
                <c:pt idx="9">
                  <c:v>107</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4501</c:v>
                </c:pt>
                <c:pt idx="3">
                  <c:v>4868</c:v>
                </c:pt>
                <c:pt idx="6">
                  <c:v>5552</c:v>
                </c:pt>
                <c:pt idx="9">
                  <c:v>5917</c:v>
                </c:pt>
                <c:pt idx="12">
                  <c:v>6244</c:v>
                </c:pt>
              </c:numCache>
            </c:numRef>
          </c:val>
        </c:ser>
        <c:dLbls>
          <c:showLegendKey val="0"/>
          <c:showVal val="0"/>
          <c:showCatName val="0"/>
          <c:showSerName val="0"/>
          <c:showPercent val="0"/>
          <c:showBubbleSize val="0"/>
        </c:dLbls>
        <c:gapWidth val="100"/>
        <c:overlap val="100"/>
        <c:axId val="97970816"/>
        <c:axId val="13087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3287</c:v>
                </c:pt>
                <c:pt idx="2">
                  <c:v>#N/A</c:v>
                </c:pt>
                <c:pt idx="3">
                  <c:v>#N/A</c:v>
                </c:pt>
                <c:pt idx="4">
                  <c:v>3073</c:v>
                </c:pt>
                <c:pt idx="5">
                  <c:v>#N/A</c:v>
                </c:pt>
                <c:pt idx="6">
                  <c:v>#N/A</c:v>
                </c:pt>
                <c:pt idx="7">
                  <c:v>2867</c:v>
                </c:pt>
                <c:pt idx="8">
                  <c:v>#N/A</c:v>
                </c:pt>
                <c:pt idx="9">
                  <c:v>#N/A</c:v>
                </c:pt>
                <c:pt idx="10">
                  <c:v>2593</c:v>
                </c:pt>
                <c:pt idx="11">
                  <c:v>#N/A</c:v>
                </c:pt>
                <c:pt idx="12">
                  <c:v>#N/A</c:v>
                </c:pt>
                <c:pt idx="13">
                  <c:v>2118</c:v>
                </c:pt>
                <c:pt idx="14">
                  <c:v>#N/A</c:v>
                </c:pt>
              </c:numCache>
            </c:numRef>
          </c:val>
          <c:smooth val="0"/>
        </c:ser>
        <c:dLbls>
          <c:showLegendKey val="0"/>
          <c:showVal val="0"/>
          <c:showCatName val="0"/>
          <c:showSerName val="0"/>
          <c:showPercent val="0"/>
          <c:showBubbleSize val="0"/>
        </c:dLbls>
        <c:marker val="1"/>
        <c:smooth val="0"/>
        <c:axId val="97970816"/>
        <c:axId val="130876160"/>
      </c:lineChart>
      <c:catAx>
        <c:axId val="979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76160"/>
        <c:crosses val="autoZero"/>
        <c:auto val="1"/>
        <c:lblAlgn val="ctr"/>
        <c:lblOffset val="100"/>
        <c:tickLblSkip val="1"/>
        <c:tickMarkSkip val="1"/>
        <c:noMultiLvlLbl val="0"/>
      </c:catAx>
      <c:valAx>
        <c:axId val="13087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7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070592"/>
        <c:axId val="131093248"/>
      </c:scatterChart>
      <c:valAx>
        <c:axId val="131070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093248"/>
        <c:crosses val="autoZero"/>
        <c:crossBetween val="midCat"/>
      </c:valAx>
      <c:valAx>
        <c:axId val="131093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070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8.9</c:v>
                </c:pt>
                <c:pt idx="1">
                  <c:v>8.5</c:v>
                </c:pt>
                <c:pt idx="2">
                  <c:v>7.7</c:v>
                </c:pt>
                <c:pt idx="3">
                  <c:v>6.5</c:v>
                </c:pt>
                <c:pt idx="4">
                  <c:v>5.8</c:v>
                </c:pt>
              </c:numCache>
            </c:numRef>
          </c:xVal>
          <c:yVal>
            <c:numRef>
              <c:f>公会計指標分析・財政指標組合せ分析表!$K$73:$O$73</c:f>
              <c:numCache>
                <c:formatCode>#,##0.0;"▲ "#,##0.0</c:formatCode>
                <c:ptCount val="5"/>
                <c:pt idx="0">
                  <c:v>97.7</c:v>
                </c:pt>
                <c:pt idx="1">
                  <c:v>93.9</c:v>
                </c:pt>
                <c:pt idx="2">
                  <c:v>87.6</c:v>
                </c:pt>
                <c:pt idx="3">
                  <c:v>79.8</c:v>
                </c:pt>
                <c:pt idx="4">
                  <c:v>62.4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088229908333961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252862544028781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31127168"/>
        <c:axId val="132075520"/>
      </c:scatterChart>
      <c:valAx>
        <c:axId val="131127168"/>
        <c:scaling>
          <c:orientation val="minMax"/>
          <c:max val="12.1"/>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75520"/>
        <c:crosses val="autoZero"/>
        <c:crossBetween val="midCat"/>
      </c:valAx>
      <c:valAx>
        <c:axId val="132075520"/>
        <c:scaling>
          <c:orientation val="minMax"/>
          <c:max val="11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27168"/>
        <c:crosses val="autoZero"/>
        <c:crossBetween val="midCat"/>
        <c:majorUnit val="14.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実質公債費比率の分子構造は、組合等が起こした地方債の元利償還金に対する負担金等の減少により低下している。しかし、元利償還金が年々増加傾向にあり、今後上昇していくものと思われる。</a:t>
          </a:r>
          <a:endParaRPr lang="ja-JP" altLang="ja-JP" sz="1400">
            <a:effectLst/>
          </a:endParaRPr>
        </a:p>
        <a:p>
          <a:r>
            <a:rPr kumimoji="1" lang="ja-JP" altLang="ja-JP" sz="1100">
              <a:solidFill>
                <a:schemeClr val="dk1"/>
              </a:solidFill>
              <a:effectLst/>
              <a:latin typeface="+mn-lt"/>
              <a:ea typeface="+mn-ea"/>
              <a:cs typeface="+mn-cs"/>
            </a:rPr>
            <a:t>　算入公債費等は毎年の臨時財政対策債及び過疎対策事業債の発行等により増加している。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若干減少しているものの、一般会計に係る地方債残高は増加傾向にある。これは、中学校改築事業等、過疎対策事業債の発行が増加したことによるところが大きい。そのため、基準財政需要額算入見込額も増加傾向にある。</a:t>
          </a:r>
          <a:endParaRPr lang="ja-JP" altLang="ja-JP" sz="1400">
            <a:effectLst/>
          </a:endParaRPr>
        </a:p>
        <a:p>
          <a:r>
            <a:rPr kumimoji="1" lang="ja-JP" altLang="ja-JP" sz="1100">
              <a:solidFill>
                <a:schemeClr val="dk1"/>
              </a:solidFill>
              <a:effectLst/>
              <a:latin typeface="+mn-lt"/>
              <a:ea typeface="+mn-ea"/>
              <a:cs typeface="+mn-cs"/>
            </a:rPr>
            <a:t>　組合等連結実質赤字額負担見込額は減少傾向にあり、これは一部事務組合の経営する病院事業において資金不足が生じているが、基準外繰出を行っていたためである。平成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年度からは特別繰出をしないため今後は増加傾向になると見込まれる。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13,976
13,899
81.68
6,594,596
6,460,561
114,585
3,801,156
6,243,877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13,976
13,899
81.68
6,594,596
6,460,561
114,585
3,801,156
6,243,877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13,976
13,899
81.68
6,594,596
6,460,561
114,585
3,801,156
6,243,877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13,976
13,899
81.68
6,594,596
6,460,561
114,585
3,801,156
6,243,877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人口の減少や高齢化率の上昇に加え、町内には中心となる産業・企業が少なく、企業誘致が進まないこと等により、財政基盤が弱く、類似団体の順位では中ほどではあるが、全国平均を下回っている。</a:t>
          </a:r>
          <a:endParaRPr lang="ja-JP" altLang="ja-JP" sz="1400">
            <a:effectLst/>
          </a:endParaRPr>
        </a:p>
        <a:p>
          <a:r>
            <a:rPr kumimoji="1" lang="ja-JP" altLang="ja-JP" sz="1100">
              <a:solidFill>
                <a:schemeClr val="dk1"/>
              </a:solidFill>
              <a:effectLst/>
              <a:latin typeface="+mn-lt"/>
              <a:ea typeface="+mn-ea"/>
              <a:cs typeface="+mn-cs"/>
            </a:rPr>
            <a:t>　そのため、各産業団体と連携し、活力あるまちづくりの基礎を築くこととした。</a:t>
          </a:r>
          <a:endParaRPr lang="ja-JP" altLang="ja-JP" sz="1400">
            <a:effectLst/>
          </a:endParaRPr>
        </a:p>
        <a:p>
          <a:r>
            <a:rPr kumimoji="1" lang="ja-JP" altLang="ja-JP" sz="1100">
              <a:solidFill>
                <a:schemeClr val="dk1"/>
              </a:solidFill>
              <a:effectLst/>
              <a:latin typeface="+mn-lt"/>
              <a:ea typeface="+mn-ea"/>
              <a:cs typeface="+mn-cs"/>
            </a:rPr>
            <a:t>　また、引き続き、徴収専門の非常勤事務員を雇用し、収納体制を維持し、町税等の収納強化に務め、自主財源確保に努めることとした。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9" name="直線コネクタ 68"/>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8" name="直線コネクタ 77"/>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9"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類似団体の中でも下位に位置しており、弾力性のない状態である</a:t>
          </a:r>
          <a:r>
            <a:rPr lang="ja-JP" altLang="ja-JP" sz="1100" b="0" i="0" baseline="0">
              <a:solidFill>
                <a:schemeClr val="dk1"/>
              </a:solidFill>
              <a:effectLst/>
              <a:latin typeface="+mn-lt"/>
              <a:ea typeface="+mn-ea"/>
              <a:cs typeface="+mn-cs"/>
            </a:rPr>
            <a:t>。老人ホーム、ごみ処理施設、病院等の業務を行っている当該一部事務組合に対する負担がきわめて大きく、これに対する有効な対策を見い出すことができていないことから、優先度の低い事務事業については廃止、縮小の検討、普通建設事業費の削減による公債費の抑制等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17526</xdr:rowOff>
    </xdr:from>
    <xdr:to>
      <xdr:col>7</xdr:col>
      <xdr:colOff>152400</xdr:colOff>
      <xdr:row>65</xdr:row>
      <xdr:rowOff>123698</xdr:rowOff>
    </xdr:to>
    <xdr:cxnSp macro="">
      <xdr:nvCxnSpPr>
        <xdr:cNvPr id="130" name="直線コネクタ 129"/>
        <xdr:cNvCxnSpPr/>
      </xdr:nvCxnSpPr>
      <xdr:spPr>
        <a:xfrm flipV="1">
          <a:off x="4114800" y="1116177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123698</xdr:rowOff>
    </xdr:to>
    <xdr:cxnSp macro="">
      <xdr:nvCxnSpPr>
        <xdr:cNvPr id="133" name="直線コネクタ 132"/>
        <xdr:cNvCxnSpPr/>
      </xdr:nvCxnSpPr>
      <xdr:spPr>
        <a:xfrm>
          <a:off x="3225800" y="1120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65</xdr:row>
      <xdr:rowOff>123698</xdr:rowOff>
    </xdr:to>
    <xdr:cxnSp macro="">
      <xdr:nvCxnSpPr>
        <xdr:cNvPr id="136" name="直線コネクタ 135"/>
        <xdr:cNvCxnSpPr/>
      </xdr:nvCxnSpPr>
      <xdr:spPr>
        <a:xfrm flipV="1">
          <a:off x="2336800" y="1120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118872</xdr:rowOff>
    </xdr:from>
    <xdr:to>
      <xdr:col>3</xdr:col>
      <xdr:colOff>279400</xdr:colOff>
      <xdr:row>65</xdr:row>
      <xdr:rowOff>123698</xdr:rowOff>
    </xdr:to>
    <xdr:cxnSp macro="">
      <xdr:nvCxnSpPr>
        <xdr:cNvPr id="139" name="直線コネクタ 138"/>
        <xdr:cNvCxnSpPr/>
      </xdr:nvCxnSpPr>
      <xdr:spPr>
        <a:xfrm>
          <a:off x="1447800" y="112631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138176</xdr:rowOff>
    </xdr:from>
    <xdr:to>
      <xdr:col>7</xdr:col>
      <xdr:colOff>203200</xdr:colOff>
      <xdr:row>65</xdr:row>
      <xdr:rowOff>68326</xdr:rowOff>
    </xdr:to>
    <xdr:sp macro="" textlink="">
      <xdr:nvSpPr>
        <xdr:cNvPr id="149" name="円/楕円 148"/>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110253</xdr:rowOff>
    </xdr:from>
    <xdr:ext cx="762000" cy="259045"/>
    <xdr:sp macro="" textlink="">
      <xdr:nvSpPr>
        <xdr:cNvPr id="150"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72898</xdr:rowOff>
    </xdr:from>
    <xdr:to>
      <xdr:col>6</xdr:col>
      <xdr:colOff>50800</xdr:colOff>
      <xdr:row>66</xdr:row>
      <xdr:rowOff>3048</xdr:rowOff>
    </xdr:to>
    <xdr:sp macro="" textlink="">
      <xdr:nvSpPr>
        <xdr:cNvPr id="151" name="円/楕円 150"/>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159275</xdr:rowOff>
    </xdr:from>
    <xdr:ext cx="736600" cy="259045"/>
    <xdr:sp macro="" textlink="">
      <xdr:nvSpPr>
        <xdr:cNvPr id="152" name="テキスト ボックス 151"/>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3" name="円/楕円 152"/>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4" name="テキスト ボックス 153"/>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72898</xdr:rowOff>
    </xdr:from>
    <xdr:to>
      <xdr:col>3</xdr:col>
      <xdr:colOff>330200</xdr:colOff>
      <xdr:row>66</xdr:row>
      <xdr:rowOff>3048</xdr:rowOff>
    </xdr:to>
    <xdr:sp macro="" textlink="">
      <xdr:nvSpPr>
        <xdr:cNvPr id="155" name="円/楕円 154"/>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159275</xdr:rowOff>
    </xdr:from>
    <xdr:ext cx="762000" cy="259045"/>
    <xdr:sp macro="" textlink="">
      <xdr:nvSpPr>
        <xdr:cNvPr id="156" name="テキスト ボックス 155"/>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68072</xdr:rowOff>
    </xdr:from>
    <xdr:to>
      <xdr:col>2</xdr:col>
      <xdr:colOff>127000</xdr:colOff>
      <xdr:row>65</xdr:row>
      <xdr:rowOff>169672</xdr:rowOff>
    </xdr:to>
    <xdr:sp macro="" textlink="">
      <xdr:nvSpPr>
        <xdr:cNvPr id="157" name="円/楕円 156"/>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154449</xdr:rowOff>
    </xdr:from>
    <xdr:ext cx="762000" cy="259045"/>
    <xdr:sp macro="" textlink="">
      <xdr:nvSpPr>
        <xdr:cNvPr id="158" name="テキスト ボックス 157"/>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人件費は、町財政再建計画に基づき、平成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年度から職員給カットを実施してきたが、</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年度に復元したこと等により増加したものの、物件費は、平成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年度から県内旅費の日当を廃止したほか、毎年度当初予算編成方針の中で、シーリングを設定し、厳しく経費の縮減に努めて類似団体平均を下回っている。</a:t>
          </a:r>
        </a:p>
        <a:p>
          <a:r>
            <a:rPr kumimoji="1" lang="ja-JP" altLang="en-US" sz="1100">
              <a:solidFill>
                <a:schemeClr val="dk1"/>
              </a:solidFill>
              <a:effectLst/>
              <a:latin typeface="+mn-lt"/>
              <a:ea typeface="+mn-ea"/>
              <a:cs typeface="+mn-cs"/>
            </a:rPr>
            <a:t>　しかし、施設及び設備の老朽化に伴う修繕料等は年々増加傾向にあり、今後、各施設の統廃合も検討する等、抜本的な改善も視野に入れていくべきである。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115657</xdr:rowOff>
    </xdr:from>
    <xdr:to>
      <xdr:col>7</xdr:col>
      <xdr:colOff>152400</xdr:colOff>
      <xdr:row>81</xdr:row>
      <xdr:rowOff>132344</xdr:rowOff>
    </xdr:to>
    <xdr:cxnSp macro="">
      <xdr:nvCxnSpPr>
        <xdr:cNvPr id="191" name="直線コネクタ 190"/>
        <xdr:cNvCxnSpPr/>
      </xdr:nvCxnSpPr>
      <xdr:spPr>
        <a:xfrm>
          <a:off x="4114800" y="14003107"/>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84624</xdr:rowOff>
    </xdr:from>
    <xdr:to>
      <xdr:col>6</xdr:col>
      <xdr:colOff>0</xdr:colOff>
      <xdr:row>81</xdr:row>
      <xdr:rowOff>115657</xdr:rowOff>
    </xdr:to>
    <xdr:cxnSp macro="">
      <xdr:nvCxnSpPr>
        <xdr:cNvPr id="194" name="直線コネクタ 193"/>
        <xdr:cNvCxnSpPr/>
      </xdr:nvCxnSpPr>
      <xdr:spPr>
        <a:xfrm>
          <a:off x="3225800" y="13972074"/>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84624</xdr:rowOff>
    </xdr:from>
    <xdr:to>
      <xdr:col>4</xdr:col>
      <xdr:colOff>482600</xdr:colOff>
      <xdr:row>81</xdr:row>
      <xdr:rowOff>88269</xdr:rowOff>
    </xdr:to>
    <xdr:cxnSp macro="">
      <xdr:nvCxnSpPr>
        <xdr:cNvPr id="197" name="直線コネクタ 196"/>
        <xdr:cNvCxnSpPr/>
      </xdr:nvCxnSpPr>
      <xdr:spPr>
        <a:xfrm flipV="1">
          <a:off x="2336800" y="1397207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88036</xdr:rowOff>
    </xdr:from>
    <xdr:to>
      <xdr:col>3</xdr:col>
      <xdr:colOff>279400</xdr:colOff>
      <xdr:row>81</xdr:row>
      <xdr:rowOff>88269</xdr:rowOff>
    </xdr:to>
    <xdr:cxnSp macro="">
      <xdr:nvCxnSpPr>
        <xdr:cNvPr id="200" name="直線コネクタ 199"/>
        <xdr:cNvCxnSpPr/>
      </xdr:nvCxnSpPr>
      <xdr:spPr>
        <a:xfrm>
          <a:off x="1447800" y="13975486"/>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81544</xdr:rowOff>
    </xdr:from>
    <xdr:to>
      <xdr:col>7</xdr:col>
      <xdr:colOff>203200</xdr:colOff>
      <xdr:row>82</xdr:row>
      <xdr:rowOff>11694</xdr:rowOff>
    </xdr:to>
    <xdr:sp macro="" textlink="">
      <xdr:nvSpPr>
        <xdr:cNvPr id="210" name="円/楕円 209"/>
        <xdr:cNvSpPr/>
      </xdr:nvSpPr>
      <xdr:spPr>
        <a:xfrm>
          <a:off x="4902200" y="139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98071</xdr:rowOff>
    </xdr:from>
    <xdr:ext cx="762000" cy="259045"/>
    <xdr:sp macro="" textlink="">
      <xdr:nvSpPr>
        <xdr:cNvPr id="211" name="人件費・物件費等の状況該当値テキスト"/>
        <xdr:cNvSpPr txBox="1"/>
      </xdr:nvSpPr>
      <xdr:spPr>
        <a:xfrm>
          <a:off x="5041900" y="1381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64857</xdr:rowOff>
    </xdr:from>
    <xdr:to>
      <xdr:col>6</xdr:col>
      <xdr:colOff>50800</xdr:colOff>
      <xdr:row>81</xdr:row>
      <xdr:rowOff>166457</xdr:rowOff>
    </xdr:to>
    <xdr:sp macro="" textlink="">
      <xdr:nvSpPr>
        <xdr:cNvPr id="212" name="円/楕円 211"/>
        <xdr:cNvSpPr/>
      </xdr:nvSpPr>
      <xdr:spPr>
        <a:xfrm>
          <a:off x="4064000" y="139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5184</xdr:rowOff>
    </xdr:from>
    <xdr:ext cx="736600" cy="259045"/>
    <xdr:sp macro="" textlink="">
      <xdr:nvSpPr>
        <xdr:cNvPr id="213" name="テキスト ボックス 212"/>
        <xdr:cNvSpPr txBox="1"/>
      </xdr:nvSpPr>
      <xdr:spPr>
        <a:xfrm>
          <a:off x="3733800" y="1372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33824</xdr:rowOff>
    </xdr:from>
    <xdr:to>
      <xdr:col>4</xdr:col>
      <xdr:colOff>533400</xdr:colOff>
      <xdr:row>81</xdr:row>
      <xdr:rowOff>135424</xdr:rowOff>
    </xdr:to>
    <xdr:sp macro="" textlink="">
      <xdr:nvSpPr>
        <xdr:cNvPr id="214" name="円/楕円 213"/>
        <xdr:cNvSpPr/>
      </xdr:nvSpPr>
      <xdr:spPr>
        <a:xfrm>
          <a:off x="3175000" y="139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145601</xdr:rowOff>
    </xdr:from>
    <xdr:ext cx="762000" cy="259045"/>
    <xdr:sp macro="" textlink="">
      <xdr:nvSpPr>
        <xdr:cNvPr id="215" name="テキスト ボックス 214"/>
        <xdr:cNvSpPr txBox="1"/>
      </xdr:nvSpPr>
      <xdr:spPr>
        <a:xfrm>
          <a:off x="2844800" y="1369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37469</xdr:rowOff>
    </xdr:from>
    <xdr:to>
      <xdr:col>3</xdr:col>
      <xdr:colOff>330200</xdr:colOff>
      <xdr:row>81</xdr:row>
      <xdr:rowOff>139069</xdr:rowOff>
    </xdr:to>
    <xdr:sp macro="" textlink="">
      <xdr:nvSpPr>
        <xdr:cNvPr id="216" name="円/楕円 215"/>
        <xdr:cNvSpPr/>
      </xdr:nvSpPr>
      <xdr:spPr>
        <a:xfrm>
          <a:off x="2286000" y="1392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149246</xdr:rowOff>
    </xdr:from>
    <xdr:ext cx="762000" cy="259045"/>
    <xdr:sp macro="" textlink="">
      <xdr:nvSpPr>
        <xdr:cNvPr id="217" name="テキスト ボックス 216"/>
        <xdr:cNvSpPr txBox="1"/>
      </xdr:nvSpPr>
      <xdr:spPr>
        <a:xfrm>
          <a:off x="1955800" y="1369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37236</xdr:rowOff>
    </xdr:from>
    <xdr:to>
      <xdr:col>2</xdr:col>
      <xdr:colOff>127000</xdr:colOff>
      <xdr:row>81</xdr:row>
      <xdr:rowOff>138836</xdr:rowOff>
    </xdr:to>
    <xdr:sp macro="" textlink="">
      <xdr:nvSpPr>
        <xdr:cNvPr id="218" name="円/楕円 217"/>
        <xdr:cNvSpPr/>
      </xdr:nvSpPr>
      <xdr:spPr>
        <a:xfrm>
          <a:off x="1397000" y="13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149013</xdr:rowOff>
    </xdr:from>
    <xdr:ext cx="762000" cy="259045"/>
    <xdr:sp macro="" textlink="">
      <xdr:nvSpPr>
        <xdr:cNvPr id="219" name="テキスト ボックス 218"/>
        <xdr:cNvSpPr txBox="1"/>
      </xdr:nvSpPr>
      <xdr:spPr>
        <a:xfrm>
          <a:off x="1066800" y="1369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国家公務員の臨時的給与削減措置が終了したことにより平成２５年度（平成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日現在）に下降したものの、平成２７年度（平成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日現在）において級別職務表の改正（６級及び５級の職務の変更）を行ったことにより、前年度から２．１ポイント上昇し、類似団体を上回った。</a:t>
          </a:r>
        </a:p>
        <a:p>
          <a:r>
            <a:rPr kumimoji="1" lang="ja-JP" altLang="en-US" sz="1100">
              <a:solidFill>
                <a:schemeClr val="dk1"/>
              </a:solidFill>
              <a:effectLst/>
              <a:latin typeface="+mn-lt"/>
              <a:ea typeface="+mn-ea"/>
              <a:cs typeface="+mn-cs"/>
            </a:rPr>
            <a:t>　平成２９年４月１日から、高位の号給から昇格した場合の給料月額の縮減措置を実施し、高齢層職員の給与水準の抑制を図ることにより、９６．０まで引き下げる。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168487</xdr:rowOff>
    </xdr:to>
    <xdr:cxnSp macro="">
      <xdr:nvCxnSpPr>
        <xdr:cNvPr id="253" name="直線コネクタ 252"/>
        <xdr:cNvCxnSpPr/>
      </xdr:nvCxnSpPr>
      <xdr:spPr>
        <a:xfrm>
          <a:off x="16179800" y="1457282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112184</xdr:rowOff>
    </xdr:to>
    <xdr:cxnSp macro="">
      <xdr:nvCxnSpPr>
        <xdr:cNvPr id="256" name="直線コネクタ 255"/>
        <xdr:cNvCxnSpPr/>
      </xdr:nvCxnSpPr>
      <xdr:spPr>
        <a:xfrm flipV="1">
          <a:off x="15290800" y="1457282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53763</xdr:rowOff>
    </xdr:to>
    <xdr:cxnSp macro="">
      <xdr:nvCxnSpPr>
        <xdr:cNvPr id="259" name="直線コネクタ 258"/>
        <xdr:cNvCxnSpPr/>
      </xdr:nvCxnSpPr>
      <xdr:spPr>
        <a:xfrm flipV="1">
          <a:off x="14401800" y="146854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53763</xdr:rowOff>
    </xdr:from>
    <xdr:to>
      <xdr:col>21</xdr:col>
      <xdr:colOff>0</xdr:colOff>
      <xdr:row>89</xdr:row>
      <xdr:rowOff>85937</xdr:rowOff>
    </xdr:to>
    <xdr:cxnSp macro="">
      <xdr:nvCxnSpPr>
        <xdr:cNvPr id="262" name="直線コネクタ 261"/>
        <xdr:cNvCxnSpPr/>
      </xdr:nvCxnSpPr>
      <xdr:spPr>
        <a:xfrm flipV="1">
          <a:off x="13512800" y="153128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2" name="円/楕円 271"/>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3"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4" name="円/楕円 273"/>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60554</xdr:rowOff>
    </xdr:from>
    <xdr:ext cx="736600" cy="259045"/>
    <xdr:sp macro="" textlink="">
      <xdr:nvSpPr>
        <xdr:cNvPr id="275" name="テキスト ボックス 274"/>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6" name="円/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78" name="円/楕円 277"/>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79" name="テキスト ボックス 278"/>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0" name="円/楕円 279"/>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1" name="テキスト ボックス 280"/>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平成１１年度以降、長期にわたる退職者不補充や保育所の民間移譲等により職員数を大幅に削減してきたこともあり類似団体を下回っている。</a:t>
          </a:r>
        </a:p>
        <a:p>
          <a:r>
            <a:rPr kumimoji="1" lang="ja-JP" altLang="en-US" sz="1100">
              <a:solidFill>
                <a:schemeClr val="dk1"/>
              </a:solidFill>
              <a:effectLst/>
              <a:latin typeface="+mn-lt"/>
              <a:ea typeface="+mn-ea"/>
              <a:cs typeface="+mn-cs"/>
            </a:rPr>
            <a:t>　今後５年間は、定員適正化計画に基づき、技能労務職の定年退職者不補充（１人）を行いつつ、退職者数に見合った計画的な職員採用により、職員数１３０～１３５人を維持する。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6452</xdr:rowOff>
    </xdr:from>
    <xdr:to>
      <xdr:col>24</xdr:col>
      <xdr:colOff>558800</xdr:colOff>
      <xdr:row>61</xdr:row>
      <xdr:rowOff>15621</xdr:rowOff>
    </xdr:to>
    <xdr:cxnSp macro="">
      <xdr:nvCxnSpPr>
        <xdr:cNvPr id="313" name="直線コネクタ 312"/>
        <xdr:cNvCxnSpPr/>
      </xdr:nvCxnSpPr>
      <xdr:spPr>
        <a:xfrm flipV="1">
          <a:off x="16179800" y="10464902"/>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164871</xdr:rowOff>
    </xdr:from>
    <xdr:to>
      <xdr:col>23</xdr:col>
      <xdr:colOff>406400</xdr:colOff>
      <xdr:row>61</xdr:row>
      <xdr:rowOff>15621</xdr:rowOff>
    </xdr:to>
    <xdr:cxnSp macro="">
      <xdr:nvCxnSpPr>
        <xdr:cNvPr id="316" name="直線コネクタ 315"/>
        <xdr:cNvCxnSpPr/>
      </xdr:nvCxnSpPr>
      <xdr:spPr>
        <a:xfrm>
          <a:off x="15290800" y="10451871"/>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164871</xdr:rowOff>
    </xdr:from>
    <xdr:to>
      <xdr:col>22</xdr:col>
      <xdr:colOff>203200</xdr:colOff>
      <xdr:row>60</xdr:row>
      <xdr:rowOff>168732</xdr:rowOff>
    </xdr:to>
    <xdr:cxnSp macro="">
      <xdr:nvCxnSpPr>
        <xdr:cNvPr id="319" name="直線コネクタ 318"/>
        <xdr:cNvCxnSpPr/>
      </xdr:nvCxnSpPr>
      <xdr:spPr>
        <a:xfrm flipV="1">
          <a:off x="14401800" y="1045187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149428</xdr:rowOff>
    </xdr:from>
    <xdr:to>
      <xdr:col>21</xdr:col>
      <xdr:colOff>0</xdr:colOff>
      <xdr:row>60</xdr:row>
      <xdr:rowOff>168732</xdr:rowOff>
    </xdr:to>
    <xdr:cxnSp macro="">
      <xdr:nvCxnSpPr>
        <xdr:cNvPr id="322" name="直線コネクタ 321"/>
        <xdr:cNvCxnSpPr/>
      </xdr:nvCxnSpPr>
      <xdr:spPr>
        <a:xfrm>
          <a:off x="13512800" y="10436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127102</xdr:rowOff>
    </xdr:from>
    <xdr:to>
      <xdr:col>24</xdr:col>
      <xdr:colOff>609600</xdr:colOff>
      <xdr:row>61</xdr:row>
      <xdr:rowOff>57252</xdr:rowOff>
    </xdr:to>
    <xdr:sp macro="" textlink="">
      <xdr:nvSpPr>
        <xdr:cNvPr id="332" name="円/楕円 331"/>
        <xdr:cNvSpPr/>
      </xdr:nvSpPr>
      <xdr:spPr>
        <a:xfrm>
          <a:off x="169672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48379</xdr:rowOff>
    </xdr:from>
    <xdr:ext cx="762000" cy="259045"/>
    <xdr:sp macro="" textlink="">
      <xdr:nvSpPr>
        <xdr:cNvPr id="333" name="定員管理の状況該当値テキスト"/>
        <xdr:cNvSpPr txBox="1"/>
      </xdr:nvSpPr>
      <xdr:spPr>
        <a:xfrm>
          <a:off x="17106900" y="1033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136271</xdr:rowOff>
    </xdr:from>
    <xdr:to>
      <xdr:col>23</xdr:col>
      <xdr:colOff>457200</xdr:colOff>
      <xdr:row>61</xdr:row>
      <xdr:rowOff>66421</xdr:rowOff>
    </xdr:to>
    <xdr:sp macro="" textlink="">
      <xdr:nvSpPr>
        <xdr:cNvPr id="334" name="円/楕円 333"/>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76598</xdr:rowOff>
    </xdr:from>
    <xdr:ext cx="736600" cy="259045"/>
    <xdr:sp macro="" textlink="">
      <xdr:nvSpPr>
        <xdr:cNvPr id="335" name="テキスト ボックス 334"/>
        <xdr:cNvSpPr txBox="1"/>
      </xdr:nvSpPr>
      <xdr:spPr>
        <a:xfrm>
          <a:off x="15798800" y="1019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114071</xdr:rowOff>
    </xdr:from>
    <xdr:to>
      <xdr:col>22</xdr:col>
      <xdr:colOff>254000</xdr:colOff>
      <xdr:row>61</xdr:row>
      <xdr:rowOff>44221</xdr:rowOff>
    </xdr:to>
    <xdr:sp macro="" textlink="">
      <xdr:nvSpPr>
        <xdr:cNvPr id="336" name="円/楕円 335"/>
        <xdr:cNvSpPr/>
      </xdr:nvSpPr>
      <xdr:spPr>
        <a:xfrm>
          <a:off x="15240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54398</xdr:rowOff>
    </xdr:from>
    <xdr:ext cx="762000" cy="259045"/>
    <xdr:sp macro="" textlink="">
      <xdr:nvSpPr>
        <xdr:cNvPr id="337" name="テキスト ボックス 336"/>
        <xdr:cNvSpPr txBox="1"/>
      </xdr:nvSpPr>
      <xdr:spPr>
        <a:xfrm>
          <a:off x="14909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117932</xdr:rowOff>
    </xdr:from>
    <xdr:to>
      <xdr:col>21</xdr:col>
      <xdr:colOff>50800</xdr:colOff>
      <xdr:row>61</xdr:row>
      <xdr:rowOff>48082</xdr:rowOff>
    </xdr:to>
    <xdr:sp macro="" textlink="">
      <xdr:nvSpPr>
        <xdr:cNvPr id="338" name="円/楕円 337"/>
        <xdr:cNvSpPr/>
      </xdr:nvSpPr>
      <xdr:spPr>
        <a:xfrm>
          <a:off x="14351000" y="10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58259</xdr:rowOff>
    </xdr:from>
    <xdr:ext cx="762000" cy="259045"/>
    <xdr:sp macro="" textlink="">
      <xdr:nvSpPr>
        <xdr:cNvPr id="339" name="テキスト ボックス 338"/>
        <xdr:cNvSpPr txBox="1"/>
      </xdr:nvSpPr>
      <xdr:spPr>
        <a:xfrm>
          <a:off x="14020800" y="101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98628</xdr:rowOff>
    </xdr:from>
    <xdr:to>
      <xdr:col>19</xdr:col>
      <xdr:colOff>533400</xdr:colOff>
      <xdr:row>61</xdr:row>
      <xdr:rowOff>28778</xdr:rowOff>
    </xdr:to>
    <xdr:sp macro="" textlink="">
      <xdr:nvSpPr>
        <xdr:cNvPr id="340" name="円/楕円 339"/>
        <xdr:cNvSpPr/>
      </xdr:nvSpPr>
      <xdr:spPr>
        <a:xfrm>
          <a:off x="13462000" y="10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38955</xdr:rowOff>
    </xdr:from>
    <xdr:ext cx="762000" cy="259045"/>
    <xdr:sp macro="" textlink="">
      <xdr:nvSpPr>
        <xdr:cNvPr id="341" name="テキスト ボックス 340"/>
        <xdr:cNvSpPr txBox="1"/>
      </xdr:nvSpPr>
      <xdr:spPr>
        <a:xfrm>
          <a:off x="13131800" y="101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率は類似団体を下回っているほか年々低下傾向にある。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年度より開始した野辺地中学校改築事業や平成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年度より開始した小学校耐震化事業等に係る公債費の増加が見込まれる。</a:t>
          </a:r>
          <a:endParaRPr lang="ja-JP" altLang="ja-JP" sz="1400">
            <a:effectLst/>
          </a:endParaRPr>
        </a:p>
        <a:p>
          <a:r>
            <a:rPr kumimoji="1" lang="ja-JP" altLang="ja-JP" sz="1100">
              <a:solidFill>
                <a:schemeClr val="dk1"/>
              </a:solidFill>
              <a:effectLst/>
              <a:latin typeface="+mn-lt"/>
              <a:ea typeface="+mn-ea"/>
              <a:cs typeface="+mn-cs"/>
            </a:rPr>
            <a:t>　今後、新規建設事業については、建設・改良の必要性を十分検討し、必要な事業に対して、投資を行っていく。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103112</xdr:rowOff>
    </xdr:from>
    <xdr:to>
      <xdr:col>24</xdr:col>
      <xdr:colOff>558800</xdr:colOff>
      <xdr:row>40</xdr:row>
      <xdr:rowOff>12095</xdr:rowOff>
    </xdr:to>
    <xdr:cxnSp macro="">
      <xdr:nvCxnSpPr>
        <xdr:cNvPr id="377" name="直線コネクタ 376"/>
        <xdr:cNvCxnSpPr/>
      </xdr:nvCxnSpPr>
      <xdr:spPr>
        <a:xfrm flipV="1">
          <a:off x="16179800" y="67896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12095</xdr:rowOff>
    </xdr:from>
    <xdr:to>
      <xdr:col>23</xdr:col>
      <xdr:colOff>406400</xdr:colOff>
      <xdr:row>40</xdr:row>
      <xdr:rowOff>149981</xdr:rowOff>
    </xdr:to>
    <xdr:cxnSp macro="">
      <xdr:nvCxnSpPr>
        <xdr:cNvPr id="380" name="直線コネクタ 379"/>
        <xdr:cNvCxnSpPr/>
      </xdr:nvCxnSpPr>
      <xdr:spPr>
        <a:xfrm flipV="1">
          <a:off x="15290800" y="687009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149981</xdr:rowOff>
    </xdr:from>
    <xdr:to>
      <xdr:col>22</xdr:col>
      <xdr:colOff>203200</xdr:colOff>
      <xdr:row>41</xdr:row>
      <xdr:rowOff>70455</xdr:rowOff>
    </xdr:to>
    <xdr:cxnSp macro="">
      <xdr:nvCxnSpPr>
        <xdr:cNvPr id="383" name="直線コネクタ 382"/>
        <xdr:cNvCxnSpPr/>
      </xdr:nvCxnSpPr>
      <xdr:spPr>
        <a:xfrm flipV="1">
          <a:off x="14401800" y="70079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70455</xdr:rowOff>
    </xdr:from>
    <xdr:to>
      <xdr:col>21</xdr:col>
      <xdr:colOff>0</xdr:colOff>
      <xdr:row>41</xdr:row>
      <xdr:rowOff>116417</xdr:rowOff>
    </xdr:to>
    <xdr:cxnSp macro="">
      <xdr:nvCxnSpPr>
        <xdr:cNvPr id="386" name="直線コネクタ 385"/>
        <xdr:cNvCxnSpPr/>
      </xdr:nvCxnSpPr>
      <xdr:spPr>
        <a:xfrm flipV="1">
          <a:off x="13512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52312</xdr:rowOff>
    </xdr:from>
    <xdr:to>
      <xdr:col>24</xdr:col>
      <xdr:colOff>609600</xdr:colOff>
      <xdr:row>39</xdr:row>
      <xdr:rowOff>153912</xdr:rowOff>
    </xdr:to>
    <xdr:sp macro="" textlink="">
      <xdr:nvSpPr>
        <xdr:cNvPr id="396" name="円/楕円 395"/>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68839</xdr:rowOff>
    </xdr:from>
    <xdr:ext cx="762000" cy="259045"/>
    <xdr:sp macro="" textlink="">
      <xdr:nvSpPr>
        <xdr:cNvPr id="397" name="公債費負担の状況該当値テキスト"/>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132745</xdr:rowOff>
    </xdr:from>
    <xdr:to>
      <xdr:col>23</xdr:col>
      <xdr:colOff>457200</xdr:colOff>
      <xdr:row>40</xdr:row>
      <xdr:rowOff>62895</xdr:rowOff>
    </xdr:to>
    <xdr:sp macro="" textlink="">
      <xdr:nvSpPr>
        <xdr:cNvPr id="398" name="円/楕円 397"/>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73072</xdr:rowOff>
    </xdr:from>
    <xdr:ext cx="736600" cy="259045"/>
    <xdr:sp macro="" textlink="">
      <xdr:nvSpPr>
        <xdr:cNvPr id="399" name="テキスト ボックス 398"/>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99181</xdr:rowOff>
    </xdr:from>
    <xdr:to>
      <xdr:col>22</xdr:col>
      <xdr:colOff>254000</xdr:colOff>
      <xdr:row>41</xdr:row>
      <xdr:rowOff>29331</xdr:rowOff>
    </xdr:to>
    <xdr:sp macro="" textlink="">
      <xdr:nvSpPr>
        <xdr:cNvPr id="400" name="円/楕円 399"/>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39508</xdr:rowOff>
    </xdr:from>
    <xdr:ext cx="762000" cy="259045"/>
    <xdr:sp macro="" textlink="">
      <xdr:nvSpPr>
        <xdr:cNvPr id="401" name="テキスト ボックス 400"/>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02" name="円/楕円 401"/>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403" name="テキスト ボックス 402"/>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04" name="円/楕円 403"/>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05" name="テキスト ボックス 40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町財政再建計画や集中改革プラン等で、特に町単独普通建設事業費については町道整備事業を除き、大幅に抑制してきたことで地方債残高を抑えてきたところであるが、一部事務組合に係る負担が大きいことから類似団体の平均を上回っている。当町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年度に過疎地域自立促進特別措置法に基づき過疎地域となったことで過疎対策事業債を発行できるようになったが、これに伴う負担比率の増加が懸念される。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129371</xdr:rowOff>
    </xdr:from>
    <xdr:to>
      <xdr:col>24</xdr:col>
      <xdr:colOff>558800</xdr:colOff>
      <xdr:row>17</xdr:row>
      <xdr:rowOff>97875</xdr:rowOff>
    </xdr:to>
    <xdr:cxnSp macro="">
      <xdr:nvCxnSpPr>
        <xdr:cNvPr id="439" name="直線コネクタ 438"/>
        <xdr:cNvCxnSpPr/>
      </xdr:nvCxnSpPr>
      <xdr:spPr>
        <a:xfrm flipV="1">
          <a:off x="16179800" y="2872571"/>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97875</xdr:rowOff>
    </xdr:from>
    <xdr:to>
      <xdr:col>23</xdr:col>
      <xdr:colOff>406400</xdr:colOff>
      <xdr:row>17</xdr:row>
      <xdr:rowOff>160613</xdr:rowOff>
    </xdr:to>
    <xdr:cxnSp macro="">
      <xdr:nvCxnSpPr>
        <xdr:cNvPr id="442" name="直線コネクタ 441"/>
        <xdr:cNvCxnSpPr/>
      </xdr:nvCxnSpPr>
      <xdr:spPr>
        <a:xfrm flipV="1">
          <a:off x="15290800" y="301252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160613</xdr:rowOff>
    </xdr:from>
    <xdr:to>
      <xdr:col>22</xdr:col>
      <xdr:colOff>203200</xdr:colOff>
      <xdr:row>18</xdr:row>
      <xdr:rowOff>39836</xdr:rowOff>
    </xdr:to>
    <xdr:cxnSp macro="">
      <xdr:nvCxnSpPr>
        <xdr:cNvPr id="445" name="直線コネクタ 444"/>
        <xdr:cNvCxnSpPr/>
      </xdr:nvCxnSpPr>
      <xdr:spPr>
        <a:xfrm flipV="1">
          <a:off x="14401800" y="307526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39836</xdr:rowOff>
    </xdr:from>
    <xdr:to>
      <xdr:col>21</xdr:col>
      <xdr:colOff>0</xdr:colOff>
      <xdr:row>18</xdr:row>
      <xdr:rowOff>70400</xdr:rowOff>
    </xdr:to>
    <xdr:cxnSp macro="">
      <xdr:nvCxnSpPr>
        <xdr:cNvPr id="448" name="直線コネクタ 447"/>
        <xdr:cNvCxnSpPr/>
      </xdr:nvCxnSpPr>
      <xdr:spPr>
        <a:xfrm flipV="1">
          <a:off x="13512800" y="312593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78571</xdr:rowOff>
    </xdr:from>
    <xdr:to>
      <xdr:col>24</xdr:col>
      <xdr:colOff>609600</xdr:colOff>
      <xdr:row>17</xdr:row>
      <xdr:rowOff>8721</xdr:rowOff>
    </xdr:to>
    <xdr:sp macro="" textlink="">
      <xdr:nvSpPr>
        <xdr:cNvPr id="458" name="円/楕円 457"/>
        <xdr:cNvSpPr/>
      </xdr:nvSpPr>
      <xdr:spPr>
        <a:xfrm>
          <a:off x="169672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50648</xdr:rowOff>
    </xdr:from>
    <xdr:ext cx="762000" cy="259045"/>
    <xdr:sp macro="" textlink="">
      <xdr:nvSpPr>
        <xdr:cNvPr id="459" name="将来負担の状況該当値テキスト"/>
        <xdr:cNvSpPr txBox="1"/>
      </xdr:nvSpPr>
      <xdr:spPr>
        <a:xfrm>
          <a:off x="17106900" y="279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47075</xdr:rowOff>
    </xdr:from>
    <xdr:to>
      <xdr:col>23</xdr:col>
      <xdr:colOff>457200</xdr:colOff>
      <xdr:row>17</xdr:row>
      <xdr:rowOff>148675</xdr:rowOff>
    </xdr:to>
    <xdr:sp macro="" textlink="">
      <xdr:nvSpPr>
        <xdr:cNvPr id="460" name="円/楕円 459"/>
        <xdr:cNvSpPr/>
      </xdr:nvSpPr>
      <xdr:spPr>
        <a:xfrm>
          <a:off x="16129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133452</xdr:rowOff>
    </xdr:from>
    <xdr:ext cx="736600" cy="259045"/>
    <xdr:sp macro="" textlink="">
      <xdr:nvSpPr>
        <xdr:cNvPr id="461" name="テキスト ボックス 460"/>
        <xdr:cNvSpPr txBox="1"/>
      </xdr:nvSpPr>
      <xdr:spPr>
        <a:xfrm>
          <a:off x="15798800" y="304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109813</xdr:rowOff>
    </xdr:from>
    <xdr:to>
      <xdr:col>22</xdr:col>
      <xdr:colOff>254000</xdr:colOff>
      <xdr:row>18</xdr:row>
      <xdr:rowOff>39963</xdr:rowOff>
    </xdr:to>
    <xdr:sp macro="" textlink="">
      <xdr:nvSpPr>
        <xdr:cNvPr id="462" name="円/楕円 461"/>
        <xdr:cNvSpPr/>
      </xdr:nvSpPr>
      <xdr:spPr>
        <a:xfrm>
          <a:off x="152400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24740</xdr:rowOff>
    </xdr:from>
    <xdr:ext cx="762000" cy="259045"/>
    <xdr:sp macro="" textlink="">
      <xdr:nvSpPr>
        <xdr:cNvPr id="463" name="テキスト ボックス 462"/>
        <xdr:cNvSpPr txBox="1"/>
      </xdr:nvSpPr>
      <xdr:spPr>
        <a:xfrm>
          <a:off x="14909800" y="31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160486</xdr:rowOff>
    </xdr:from>
    <xdr:to>
      <xdr:col>21</xdr:col>
      <xdr:colOff>50800</xdr:colOff>
      <xdr:row>18</xdr:row>
      <xdr:rowOff>90636</xdr:rowOff>
    </xdr:to>
    <xdr:sp macro="" textlink="">
      <xdr:nvSpPr>
        <xdr:cNvPr id="464" name="円/楕円 463"/>
        <xdr:cNvSpPr/>
      </xdr:nvSpPr>
      <xdr:spPr>
        <a:xfrm>
          <a:off x="143510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75413</xdr:rowOff>
    </xdr:from>
    <xdr:ext cx="762000" cy="259045"/>
    <xdr:sp macro="" textlink="">
      <xdr:nvSpPr>
        <xdr:cNvPr id="465" name="テキスト ボックス 464"/>
        <xdr:cNvSpPr txBox="1"/>
      </xdr:nvSpPr>
      <xdr:spPr>
        <a:xfrm>
          <a:off x="14020800" y="31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19600</xdr:rowOff>
    </xdr:from>
    <xdr:to>
      <xdr:col>19</xdr:col>
      <xdr:colOff>533400</xdr:colOff>
      <xdr:row>18</xdr:row>
      <xdr:rowOff>121200</xdr:rowOff>
    </xdr:to>
    <xdr:sp macro="" textlink="">
      <xdr:nvSpPr>
        <xdr:cNvPr id="466" name="円/楕円 465"/>
        <xdr:cNvSpPr/>
      </xdr:nvSpPr>
      <xdr:spPr>
        <a:xfrm>
          <a:off x="13462000" y="31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105977</xdr:rowOff>
    </xdr:from>
    <xdr:ext cx="762000" cy="259045"/>
    <xdr:sp macro="" textlink="">
      <xdr:nvSpPr>
        <xdr:cNvPr id="467" name="テキスト ボックス 466"/>
        <xdr:cNvSpPr txBox="1"/>
      </xdr:nvSpPr>
      <xdr:spPr>
        <a:xfrm>
          <a:off x="13131800" y="31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13,976
13,899
81.68
6,594,596
6,460,561
114,585
3,801,156
6,243,877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職員の年齢構成が高いため、人件費に占める経常収支比率が平均よりも高くなっている。今後も退職者が見込まれるが、再任用者の増加も考慮し、計画的な職員採用を行い、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74422</xdr:rowOff>
    </xdr:to>
    <xdr:cxnSp macro="">
      <xdr:nvCxnSpPr>
        <xdr:cNvPr id="64" name="直線コネクタ 63"/>
        <xdr:cNvCxnSpPr/>
      </xdr:nvCxnSpPr>
      <xdr:spPr>
        <a:xfrm flipV="1">
          <a:off x="3987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37</xdr:row>
      <xdr:rowOff>78994</xdr:rowOff>
    </xdr:to>
    <xdr:cxnSp macro="">
      <xdr:nvCxnSpPr>
        <xdr:cNvPr id="67" name="直線コネクタ 66"/>
        <xdr:cNvCxnSpPr/>
      </xdr:nvCxnSpPr>
      <xdr:spPr>
        <a:xfrm flipV="1">
          <a:off x="3098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101854</xdr:rowOff>
    </xdr:to>
    <xdr:cxnSp macro="">
      <xdr:nvCxnSpPr>
        <xdr:cNvPr id="70" name="直線コネクタ 69"/>
        <xdr:cNvCxnSpPr/>
      </xdr:nvCxnSpPr>
      <xdr:spPr>
        <a:xfrm flipV="1">
          <a:off x="2209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101854</xdr:rowOff>
    </xdr:to>
    <xdr:cxnSp macro="">
      <xdr:nvCxnSpPr>
        <xdr:cNvPr id="73" name="直線コネクタ 72"/>
        <xdr:cNvCxnSpPr/>
      </xdr:nvCxnSpPr>
      <xdr:spPr>
        <a:xfrm>
          <a:off x="1320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7" name="円/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9" name="円/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県内旅費の日当廃止や視察研修費の抑制および毎年度当初予算編成方針の中でシーリングを設定するなど、全般にわたり縮減に努めているため、類似団体平均より低くなっている。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今後は、施設の計画的な修繕を行いつつ、物件費のより一層の抑制に努めていく。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62230</xdr:rowOff>
    </xdr:to>
    <xdr:cxnSp macro="">
      <xdr:nvCxnSpPr>
        <xdr:cNvPr id="125" name="直線コネクタ 124"/>
        <xdr:cNvCxnSpPr/>
      </xdr:nvCxnSpPr>
      <xdr:spPr>
        <a:xfrm flipV="1">
          <a:off x="15671800" y="2550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100330</xdr:rowOff>
    </xdr:to>
    <xdr:cxnSp macro="">
      <xdr:nvCxnSpPr>
        <xdr:cNvPr id="128" name="直線コネクタ 127"/>
        <xdr:cNvCxnSpPr/>
      </xdr:nvCxnSpPr>
      <xdr:spPr>
        <a:xfrm flipV="1">
          <a:off x="14782800" y="263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100330</xdr:rowOff>
    </xdr:to>
    <xdr:cxnSp macro="">
      <xdr:nvCxnSpPr>
        <xdr:cNvPr id="131" name="直線コネクタ 130"/>
        <xdr:cNvCxnSpPr/>
      </xdr:nvCxnSpPr>
      <xdr:spPr>
        <a:xfrm>
          <a:off x="13893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54610</xdr:rowOff>
    </xdr:to>
    <xdr:cxnSp macro="">
      <xdr:nvCxnSpPr>
        <xdr:cNvPr id="134" name="直線コネクタ 133"/>
        <xdr:cNvCxnSpPr/>
      </xdr:nvCxnSpPr>
      <xdr:spPr>
        <a:xfrm flipV="1">
          <a:off x="13004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4" name="円/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6" name="円/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2" name="円/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重度心身障害者医療助成事業費の増加等で、平成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年度にかけて比率が上昇した。また、障害者自立支援給付の増加等により平成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年度にかけて比率が上昇した。しかしながら、経常収支比率に占める割合は大きくはないと言える。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58</xdr:row>
      <xdr:rowOff>12700</xdr:rowOff>
    </xdr:to>
    <xdr:cxnSp macro="">
      <xdr:nvCxnSpPr>
        <xdr:cNvPr id="186" name="直線コネクタ 185"/>
        <xdr:cNvCxnSpPr/>
      </xdr:nvCxnSpPr>
      <xdr:spPr>
        <a:xfrm>
          <a:off x="3987800" y="9861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88900</xdr:rowOff>
    </xdr:from>
    <xdr:to>
      <xdr:col>5</xdr:col>
      <xdr:colOff>549275</xdr:colOff>
      <xdr:row>57</xdr:row>
      <xdr:rowOff>127000</xdr:rowOff>
    </xdr:to>
    <xdr:cxnSp macro="">
      <xdr:nvCxnSpPr>
        <xdr:cNvPr id="189" name="直線コネクタ 188"/>
        <xdr:cNvCxnSpPr/>
      </xdr:nvCxnSpPr>
      <xdr:spPr>
        <a:xfrm flipV="1">
          <a:off x="3098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57</xdr:row>
      <xdr:rowOff>127000</xdr:rowOff>
    </xdr:to>
    <xdr:cxnSp macro="">
      <xdr:nvCxnSpPr>
        <xdr:cNvPr id="192" name="直線コネクタ 191"/>
        <xdr:cNvCxnSpPr/>
      </xdr:nvCxnSpPr>
      <xdr:spPr>
        <a:xfrm>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107950</xdr:rowOff>
    </xdr:to>
    <xdr:cxnSp macro="">
      <xdr:nvCxnSpPr>
        <xdr:cNvPr id="195" name="直線コネクタ 194"/>
        <xdr:cNvCxnSpPr/>
      </xdr:nvCxnSpPr>
      <xdr:spPr>
        <a:xfrm>
          <a:off x="1320800" y="974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5" name="円/楕円 204"/>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6"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07" name="円/楕円 206"/>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208" name="テキスト ボックス 207"/>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09" name="円/楕円 208"/>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10" name="テキスト ボックス 209"/>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1" name="円/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3" name="円/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4" name="テキスト ボックス 213"/>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上回っているのは、投資及び出資金が主な原因と考えられる。北部上北広域事務組合が経営する病院事業に対する出資金（病院事業債償還金等）の負担が大きいためである。今後も増加が見込まれ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147574</xdr:rowOff>
    </xdr:to>
    <xdr:cxnSp macro="">
      <xdr:nvCxnSpPr>
        <xdr:cNvPr id="244" name="直線コネクタ 243"/>
        <xdr:cNvCxnSpPr/>
      </xdr:nvCxnSpPr>
      <xdr:spPr>
        <a:xfrm flipV="1">
          <a:off x="15671800" y="9911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147574</xdr:rowOff>
    </xdr:from>
    <xdr:to>
      <xdr:col>22</xdr:col>
      <xdr:colOff>565150</xdr:colOff>
      <xdr:row>57</xdr:row>
      <xdr:rowOff>147574</xdr:rowOff>
    </xdr:to>
    <xdr:cxnSp macro="">
      <xdr:nvCxnSpPr>
        <xdr:cNvPr id="247" name="直線コネクタ 246"/>
        <xdr:cNvCxnSpPr/>
      </xdr:nvCxnSpPr>
      <xdr:spPr>
        <a:xfrm>
          <a:off x="14782800" y="9920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147574</xdr:rowOff>
    </xdr:to>
    <xdr:cxnSp macro="">
      <xdr:nvCxnSpPr>
        <xdr:cNvPr id="250" name="直線コネクタ 249"/>
        <xdr:cNvCxnSpPr/>
      </xdr:nvCxnSpPr>
      <xdr:spPr>
        <a:xfrm>
          <a:off x="13893800" y="9842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51562</xdr:rowOff>
    </xdr:from>
    <xdr:to>
      <xdr:col>20</xdr:col>
      <xdr:colOff>158750</xdr:colOff>
      <xdr:row>57</xdr:row>
      <xdr:rowOff>69850</xdr:rowOff>
    </xdr:to>
    <xdr:cxnSp macro="">
      <xdr:nvCxnSpPr>
        <xdr:cNvPr id="253" name="直線コネクタ 252"/>
        <xdr:cNvCxnSpPr/>
      </xdr:nvCxnSpPr>
      <xdr:spPr>
        <a:xfrm>
          <a:off x="13004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3" name="円/楕円 262"/>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4"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96774</xdr:rowOff>
    </xdr:from>
    <xdr:to>
      <xdr:col>22</xdr:col>
      <xdr:colOff>615950</xdr:colOff>
      <xdr:row>58</xdr:row>
      <xdr:rowOff>26924</xdr:rowOff>
    </xdr:to>
    <xdr:sp macro="" textlink="">
      <xdr:nvSpPr>
        <xdr:cNvPr id="265" name="円/楕円 264"/>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11701</xdr:rowOff>
    </xdr:from>
    <xdr:ext cx="736600" cy="259045"/>
    <xdr:sp macro="" textlink="">
      <xdr:nvSpPr>
        <xdr:cNvPr id="266" name="テキスト ボックス 265"/>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96774</xdr:rowOff>
    </xdr:from>
    <xdr:to>
      <xdr:col>21</xdr:col>
      <xdr:colOff>412750</xdr:colOff>
      <xdr:row>58</xdr:row>
      <xdr:rowOff>26924</xdr:rowOff>
    </xdr:to>
    <xdr:sp macro="" textlink="">
      <xdr:nvSpPr>
        <xdr:cNvPr id="267" name="円/楕円 266"/>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11701</xdr:rowOff>
    </xdr:from>
    <xdr:ext cx="762000" cy="259045"/>
    <xdr:sp macro="" textlink="">
      <xdr:nvSpPr>
        <xdr:cNvPr id="268" name="テキスト ボックス 267"/>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69" name="円/楕円 268"/>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0" name="テキスト ボックス 269"/>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71" name="円/楕円 270"/>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72" name="テキスト ボックス 271"/>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類似団体の中でも下位に位置している。これは、一部事務組合への負担金が大きな要因である。</a:t>
          </a:r>
          <a:endParaRPr lang="ja-JP" altLang="ja-JP" sz="1400">
            <a:effectLst/>
          </a:endParaRPr>
        </a:p>
        <a:p>
          <a:r>
            <a:rPr kumimoji="1" lang="ja-JP" altLang="ja-JP" sz="1100">
              <a:solidFill>
                <a:schemeClr val="dk1"/>
              </a:solidFill>
              <a:effectLst/>
              <a:latin typeface="+mn-lt"/>
              <a:ea typeface="+mn-ea"/>
              <a:cs typeface="+mn-cs"/>
            </a:rPr>
            <a:t>　補助費等のうち一部事務組合に対する支出が大部分を占めており、中でも北部上北広域事務組合への負担が大きい。</a:t>
          </a:r>
          <a:endParaRPr lang="ja-JP" altLang="ja-JP" sz="1400">
            <a:effectLst/>
          </a:endParaRPr>
        </a:p>
        <a:p>
          <a:r>
            <a:rPr kumimoji="1" lang="ja-JP" altLang="ja-JP" sz="1100">
              <a:solidFill>
                <a:schemeClr val="dk1"/>
              </a:solidFill>
              <a:effectLst/>
              <a:latin typeface="+mn-lt"/>
              <a:ea typeface="+mn-ea"/>
              <a:cs typeface="+mn-cs"/>
            </a:rPr>
            <a:t>　当該事務組合に対して、経費の削減などの要請を継続的に行っていく。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143002</xdr:rowOff>
    </xdr:from>
    <xdr:to>
      <xdr:col>24</xdr:col>
      <xdr:colOff>31750</xdr:colOff>
      <xdr:row>40</xdr:row>
      <xdr:rowOff>17272</xdr:rowOff>
    </xdr:to>
    <xdr:cxnSp macro="">
      <xdr:nvCxnSpPr>
        <xdr:cNvPr id="302" name="直線コネクタ 301"/>
        <xdr:cNvCxnSpPr/>
      </xdr:nvCxnSpPr>
      <xdr:spPr>
        <a:xfrm flipV="1">
          <a:off x="15671800" y="68295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120142</xdr:rowOff>
    </xdr:from>
    <xdr:to>
      <xdr:col>22</xdr:col>
      <xdr:colOff>565150</xdr:colOff>
      <xdr:row>40</xdr:row>
      <xdr:rowOff>17272</xdr:rowOff>
    </xdr:to>
    <xdr:cxnSp macro="">
      <xdr:nvCxnSpPr>
        <xdr:cNvPr id="305" name="直線コネクタ 304"/>
        <xdr:cNvCxnSpPr/>
      </xdr:nvCxnSpPr>
      <xdr:spPr>
        <a:xfrm>
          <a:off x="14782800" y="68066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120142</xdr:rowOff>
    </xdr:from>
    <xdr:to>
      <xdr:col>21</xdr:col>
      <xdr:colOff>361950</xdr:colOff>
      <xdr:row>40</xdr:row>
      <xdr:rowOff>122428</xdr:rowOff>
    </xdr:to>
    <xdr:cxnSp macro="">
      <xdr:nvCxnSpPr>
        <xdr:cNvPr id="308" name="直線コネクタ 307"/>
        <xdr:cNvCxnSpPr/>
      </xdr:nvCxnSpPr>
      <xdr:spPr>
        <a:xfrm flipV="1">
          <a:off x="13893800" y="68066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122428</xdr:rowOff>
    </xdr:from>
    <xdr:to>
      <xdr:col>20</xdr:col>
      <xdr:colOff>158750</xdr:colOff>
      <xdr:row>41</xdr:row>
      <xdr:rowOff>1270</xdr:rowOff>
    </xdr:to>
    <xdr:cxnSp macro="">
      <xdr:nvCxnSpPr>
        <xdr:cNvPr id="311" name="直線コネクタ 310"/>
        <xdr:cNvCxnSpPr/>
      </xdr:nvCxnSpPr>
      <xdr:spPr>
        <a:xfrm flipV="1">
          <a:off x="13004800" y="69804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92202</xdr:rowOff>
    </xdr:from>
    <xdr:to>
      <xdr:col>24</xdr:col>
      <xdr:colOff>82550</xdr:colOff>
      <xdr:row>40</xdr:row>
      <xdr:rowOff>22352</xdr:rowOff>
    </xdr:to>
    <xdr:sp macro="" textlink="">
      <xdr:nvSpPr>
        <xdr:cNvPr id="321" name="円/楕円 320"/>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64279</xdr:rowOff>
    </xdr:from>
    <xdr:ext cx="762000" cy="259045"/>
    <xdr:sp macro="" textlink="">
      <xdr:nvSpPr>
        <xdr:cNvPr id="322" name="補助費等該当値テキスト"/>
        <xdr:cNvSpPr txBox="1"/>
      </xdr:nvSpPr>
      <xdr:spPr>
        <a:xfrm>
          <a:off x="165989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137922</xdr:rowOff>
    </xdr:from>
    <xdr:to>
      <xdr:col>22</xdr:col>
      <xdr:colOff>615950</xdr:colOff>
      <xdr:row>40</xdr:row>
      <xdr:rowOff>68072</xdr:rowOff>
    </xdr:to>
    <xdr:sp macro="" textlink="">
      <xdr:nvSpPr>
        <xdr:cNvPr id="323" name="円/楕円 322"/>
        <xdr:cNvSpPr/>
      </xdr:nvSpPr>
      <xdr:spPr>
        <a:xfrm>
          <a:off x="15621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52849</xdr:rowOff>
    </xdr:from>
    <xdr:ext cx="736600" cy="259045"/>
    <xdr:sp macro="" textlink="">
      <xdr:nvSpPr>
        <xdr:cNvPr id="324" name="テキスト ボックス 323"/>
        <xdr:cNvSpPr txBox="1"/>
      </xdr:nvSpPr>
      <xdr:spPr>
        <a:xfrm>
          <a:off x="15290800" y="69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69342</xdr:rowOff>
    </xdr:from>
    <xdr:to>
      <xdr:col>21</xdr:col>
      <xdr:colOff>412750</xdr:colOff>
      <xdr:row>39</xdr:row>
      <xdr:rowOff>170942</xdr:rowOff>
    </xdr:to>
    <xdr:sp macro="" textlink="">
      <xdr:nvSpPr>
        <xdr:cNvPr id="325" name="円/楕円 324"/>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155719</xdr:rowOff>
    </xdr:from>
    <xdr:ext cx="762000" cy="259045"/>
    <xdr:sp macro="" textlink="">
      <xdr:nvSpPr>
        <xdr:cNvPr id="326" name="テキスト ボックス 325"/>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71628</xdr:rowOff>
    </xdr:from>
    <xdr:to>
      <xdr:col>20</xdr:col>
      <xdr:colOff>209550</xdr:colOff>
      <xdr:row>41</xdr:row>
      <xdr:rowOff>1778</xdr:rowOff>
    </xdr:to>
    <xdr:sp macro="" textlink="">
      <xdr:nvSpPr>
        <xdr:cNvPr id="327" name="円/楕円 326"/>
        <xdr:cNvSpPr/>
      </xdr:nvSpPr>
      <xdr:spPr>
        <a:xfrm>
          <a:off x="13843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158005</xdr:rowOff>
    </xdr:from>
    <xdr:ext cx="762000" cy="259045"/>
    <xdr:sp macro="" textlink="">
      <xdr:nvSpPr>
        <xdr:cNvPr id="328" name="テキスト ボックス 327"/>
        <xdr:cNvSpPr txBox="1"/>
      </xdr:nvSpPr>
      <xdr:spPr>
        <a:xfrm>
          <a:off x="13512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121920</xdr:rowOff>
    </xdr:from>
    <xdr:to>
      <xdr:col>19</xdr:col>
      <xdr:colOff>6350</xdr:colOff>
      <xdr:row>41</xdr:row>
      <xdr:rowOff>52070</xdr:rowOff>
    </xdr:to>
    <xdr:sp macro="" textlink="">
      <xdr:nvSpPr>
        <xdr:cNvPr id="329" name="円/楕円 328"/>
        <xdr:cNvSpPr/>
      </xdr:nvSpPr>
      <xdr:spPr>
        <a:xfrm>
          <a:off x="12954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36847</xdr:rowOff>
    </xdr:from>
    <xdr:ext cx="762000" cy="259045"/>
    <xdr:sp macro="" textlink="">
      <xdr:nvSpPr>
        <xdr:cNvPr id="330" name="テキスト ボックス 329"/>
        <xdr:cNvSpPr txBox="1"/>
      </xdr:nvSpPr>
      <xdr:spPr>
        <a:xfrm>
          <a:off x="12623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年度から、普通建設事業、特に起債充当事業を極限まで抑制してきた結果、類似団体平均を下回っている。</a:t>
          </a:r>
          <a:endParaRPr lang="ja-JP" altLang="ja-JP" sz="1400">
            <a:effectLst/>
          </a:endParaRPr>
        </a:p>
        <a:p>
          <a:r>
            <a:rPr kumimoji="1" lang="ja-JP" altLang="ja-JP" sz="1100">
              <a:solidFill>
                <a:schemeClr val="dk1"/>
              </a:solidFill>
              <a:effectLst/>
              <a:latin typeface="+mn-lt"/>
              <a:ea typeface="+mn-ea"/>
              <a:cs typeface="+mn-cs"/>
            </a:rPr>
            <a:t>　しかし、中学校改築事業や小学校耐震化事業、公共施設の老朽化に伴う改修工事等により公債費は年々増加傾向にあるため、地方債残高を考慮した計画的な発行に努めていく。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99568</xdr:rowOff>
    </xdr:to>
    <xdr:cxnSp macro="">
      <xdr:nvCxnSpPr>
        <xdr:cNvPr id="360" name="直線コネクタ 359"/>
        <xdr:cNvCxnSpPr/>
      </xdr:nvCxnSpPr>
      <xdr:spPr>
        <a:xfrm>
          <a:off x="3987800" y="13106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76708</xdr:rowOff>
    </xdr:to>
    <xdr:cxnSp macro="">
      <xdr:nvCxnSpPr>
        <xdr:cNvPr id="363" name="直線コネクタ 362"/>
        <xdr:cNvCxnSpPr/>
      </xdr:nvCxnSpPr>
      <xdr:spPr>
        <a:xfrm>
          <a:off x="3098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26415</xdr:rowOff>
    </xdr:from>
    <xdr:to>
      <xdr:col>4</xdr:col>
      <xdr:colOff>346075</xdr:colOff>
      <xdr:row>76</xdr:row>
      <xdr:rowOff>49276</xdr:rowOff>
    </xdr:to>
    <xdr:cxnSp macro="">
      <xdr:nvCxnSpPr>
        <xdr:cNvPr id="366" name="直線コネクタ 365"/>
        <xdr:cNvCxnSpPr/>
      </xdr:nvCxnSpPr>
      <xdr:spPr>
        <a:xfrm>
          <a:off x="2209800" y="130566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26415</xdr:rowOff>
    </xdr:to>
    <xdr:cxnSp macro="">
      <xdr:nvCxnSpPr>
        <xdr:cNvPr id="369" name="直線コネクタ 368"/>
        <xdr:cNvCxnSpPr/>
      </xdr:nvCxnSpPr>
      <xdr:spPr>
        <a:xfrm>
          <a:off x="1320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79" name="円/楕円 378"/>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0"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1" name="円/楕円 380"/>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82" name="テキスト ボックス 381"/>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83" name="円/楕円 382"/>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84" name="テキスト ボックス 383"/>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85" name="円/楕円 384"/>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86" name="テキスト ボックス 385"/>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87" name="円/楕円 386"/>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88" name="テキスト ボックス 387"/>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普通建設事業、特に起債充当事業を極限まで抑制してきた結果、公債費に係る経常収支比率は類似団体の平均を下回っているが、相対的に公債費以外に係る経常収支比率のウエイトがおおきくなっている。</a:t>
          </a:r>
          <a:endParaRPr lang="ja-JP" altLang="ja-JP" sz="1400">
            <a:effectLst/>
          </a:endParaRPr>
        </a:p>
        <a:p>
          <a:r>
            <a:rPr kumimoji="1" lang="ja-JP" altLang="ja-JP" sz="1100">
              <a:solidFill>
                <a:schemeClr val="dk1"/>
              </a:solidFill>
              <a:effectLst/>
              <a:latin typeface="+mn-lt"/>
              <a:ea typeface="+mn-ea"/>
              <a:cs typeface="+mn-cs"/>
            </a:rPr>
            <a:t>　これは、補助費等の支出が多額であるため、それに伴う影響である。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134620</xdr:rowOff>
    </xdr:from>
    <xdr:to>
      <xdr:col>24</xdr:col>
      <xdr:colOff>31750</xdr:colOff>
      <xdr:row>80</xdr:row>
      <xdr:rowOff>66039</xdr:rowOff>
    </xdr:to>
    <xdr:cxnSp macro="">
      <xdr:nvCxnSpPr>
        <xdr:cNvPr id="421" name="直線コネクタ 420"/>
        <xdr:cNvCxnSpPr/>
      </xdr:nvCxnSpPr>
      <xdr:spPr>
        <a:xfrm flipV="1">
          <a:off x="15671800" y="136791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39370</xdr:rowOff>
    </xdr:from>
    <xdr:to>
      <xdr:col>22</xdr:col>
      <xdr:colOff>565150</xdr:colOff>
      <xdr:row>80</xdr:row>
      <xdr:rowOff>66039</xdr:rowOff>
    </xdr:to>
    <xdr:cxnSp macro="">
      <xdr:nvCxnSpPr>
        <xdr:cNvPr id="424" name="直線コネクタ 423"/>
        <xdr:cNvCxnSpPr/>
      </xdr:nvCxnSpPr>
      <xdr:spPr>
        <a:xfrm>
          <a:off x="14782800" y="13755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39370</xdr:rowOff>
    </xdr:from>
    <xdr:to>
      <xdr:col>21</xdr:col>
      <xdr:colOff>361950</xdr:colOff>
      <xdr:row>80</xdr:row>
      <xdr:rowOff>107950</xdr:rowOff>
    </xdr:to>
    <xdr:cxnSp macro="">
      <xdr:nvCxnSpPr>
        <xdr:cNvPr id="427" name="直線コネクタ 426"/>
        <xdr:cNvCxnSpPr/>
      </xdr:nvCxnSpPr>
      <xdr:spPr>
        <a:xfrm flipV="1">
          <a:off x="13893800" y="13755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107950</xdr:rowOff>
    </xdr:from>
    <xdr:to>
      <xdr:col>20</xdr:col>
      <xdr:colOff>158750</xdr:colOff>
      <xdr:row>80</xdr:row>
      <xdr:rowOff>107950</xdr:rowOff>
    </xdr:to>
    <xdr:cxnSp macro="">
      <xdr:nvCxnSpPr>
        <xdr:cNvPr id="430" name="直線コネクタ 429"/>
        <xdr:cNvCxnSpPr/>
      </xdr:nvCxnSpPr>
      <xdr:spPr>
        <a:xfrm>
          <a:off x="13004800" y="1382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83820</xdr:rowOff>
    </xdr:from>
    <xdr:to>
      <xdr:col>24</xdr:col>
      <xdr:colOff>82550</xdr:colOff>
      <xdr:row>80</xdr:row>
      <xdr:rowOff>13970</xdr:rowOff>
    </xdr:to>
    <xdr:sp macro="" textlink="">
      <xdr:nvSpPr>
        <xdr:cNvPr id="440" name="円/楕円 439"/>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55897</xdr:rowOff>
    </xdr:from>
    <xdr:ext cx="762000" cy="259045"/>
    <xdr:sp macro="" textlink="">
      <xdr:nvSpPr>
        <xdr:cNvPr id="441"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15239</xdr:rowOff>
    </xdr:from>
    <xdr:to>
      <xdr:col>22</xdr:col>
      <xdr:colOff>615950</xdr:colOff>
      <xdr:row>80</xdr:row>
      <xdr:rowOff>116839</xdr:rowOff>
    </xdr:to>
    <xdr:sp macro="" textlink="">
      <xdr:nvSpPr>
        <xdr:cNvPr id="442" name="円/楕円 441"/>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101616</xdr:rowOff>
    </xdr:from>
    <xdr:ext cx="736600" cy="259045"/>
    <xdr:sp macro="" textlink="">
      <xdr:nvSpPr>
        <xdr:cNvPr id="443" name="テキスト ボックス 442"/>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160020</xdr:rowOff>
    </xdr:from>
    <xdr:to>
      <xdr:col>21</xdr:col>
      <xdr:colOff>412750</xdr:colOff>
      <xdr:row>80</xdr:row>
      <xdr:rowOff>90170</xdr:rowOff>
    </xdr:to>
    <xdr:sp macro="" textlink="">
      <xdr:nvSpPr>
        <xdr:cNvPr id="444" name="円/楕円 443"/>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74947</xdr:rowOff>
    </xdr:from>
    <xdr:ext cx="762000" cy="259045"/>
    <xdr:sp macro="" textlink="">
      <xdr:nvSpPr>
        <xdr:cNvPr id="445" name="テキスト ボックス 444"/>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57150</xdr:rowOff>
    </xdr:from>
    <xdr:to>
      <xdr:col>20</xdr:col>
      <xdr:colOff>209550</xdr:colOff>
      <xdr:row>80</xdr:row>
      <xdr:rowOff>158750</xdr:rowOff>
    </xdr:to>
    <xdr:sp macro="" textlink="">
      <xdr:nvSpPr>
        <xdr:cNvPr id="446" name="円/楕円 445"/>
        <xdr:cNvSpPr/>
      </xdr:nvSpPr>
      <xdr:spPr>
        <a:xfrm>
          <a:off x="13843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143527</xdr:rowOff>
    </xdr:from>
    <xdr:ext cx="762000" cy="259045"/>
    <xdr:sp macro="" textlink="">
      <xdr:nvSpPr>
        <xdr:cNvPr id="447" name="テキスト ボックス 446"/>
        <xdr:cNvSpPr txBox="1"/>
      </xdr:nvSpPr>
      <xdr:spPr>
        <a:xfrm>
          <a:off x="13512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57150</xdr:rowOff>
    </xdr:from>
    <xdr:to>
      <xdr:col>19</xdr:col>
      <xdr:colOff>6350</xdr:colOff>
      <xdr:row>80</xdr:row>
      <xdr:rowOff>158750</xdr:rowOff>
    </xdr:to>
    <xdr:sp macro="" textlink="">
      <xdr:nvSpPr>
        <xdr:cNvPr id="448" name="円/楕円 447"/>
        <xdr:cNvSpPr/>
      </xdr:nvSpPr>
      <xdr:spPr>
        <a:xfrm>
          <a:off x="12954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143527</xdr:rowOff>
    </xdr:from>
    <xdr:ext cx="762000" cy="259045"/>
    <xdr:sp macro="" textlink="">
      <xdr:nvSpPr>
        <xdr:cNvPr id="449" name="テキスト ボックス 448"/>
        <xdr:cNvSpPr txBox="1"/>
      </xdr:nvSpPr>
      <xdr:spPr>
        <a:xfrm>
          <a:off x="12623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青森県野辺地町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95186</xdr:rowOff>
    </xdr:from>
    <xdr:to>
      <xdr:col>4</xdr:col>
      <xdr:colOff>1117600</xdr:colOff>
      <xdr:row>17</xdr:row>
      <xdr:rowOff>102182</xdr:rowOff>
    </xdr:to>
    <xdr:cxnSp macro="">
      <xdr:nvCxnSpPr>
        <xdr:cNvPr id="50" name="直線コネクタ 49"/>
        <xdr:cNvCxnSpPr/>
      </xdr:nvCxnSpPr>
      <xdr:spPr bwMode="auto">
        <a:xfrm>
          <a:off x="5003800" y="3057461"/>
          <a:ext cx="6477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86959</xdr:rowOff>
    </xdr:from>
    <xdr:ext cx="762000" cy="259045"/>
    <xdr:sp macro="" textlink="">
      <xdr:nvSpPr>
        <xdr:cNvPr id="51" name="人口1人当たり決算額の推移平均値テキスト130"/>
        <xdr:cNvSpPr txBox="1"/>
      </xdr:nvSpPr>
      <xdr:spPr>
        <a:xfrm>
          <a:off x="5740400" y="30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95186</xdr:rowOff>
    </xdr:from>
    <xdr:to>
      <xdr:col>4</xdr:col>
      <xdr:colOff>469900</xdr:colOff>
      <xdr:row>17</xdr:row>
      <xdr:rowOff>137333</xdr:rowOff>
    </xdr:to>
    <xdr:cxnSp macro="">
      <xdr:nvCxnSpPr>
        <xdr:cNvPr id="53" name="直線コネクタ 52"/>
        <xdr:cNvCxnSpPr/>
      </xdr:nvCxnSpPr>
      <xdr:spPr bwMode="auto">
        <a:xfrm flipV="1">
          <a:off x="4305300" y="3057461"/>
          <a:ext cx="698500" cy="4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137333</xdr:rowOff>
    </xdr:from>
    <xdr:to>
      <xdr:col>3</xdr:col>
      <xdr:colOff>904875</xdr:colOff>
      <xdr:row>17</xdr:row>
      <xdr:rowOff>140449</xdr:rowOff>
    </xdr:to>
    <xdr:cxnSp macro="">
      <xdr:nvCxnSpPr>
        <xdr:cNvPr id="56" name="直線コネクタ 55"/>
        <xdr:cNvCxnSpPr/>
      </xdr:nvCxnSpPr>
      <xdr:spPr bwMode="auto">
        <a:xfrm flipV="1">
          <a:off x="3606800" y="3099608"/>
          <a:ext cx="698500" cy="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140449</xdr:rowOff>
    </xdr:from>
    <xdr:to>
      <xdr:col>3</xdr:col>
      <xdr:colOff>206375</xdr:colOff>
      <xdr:row>17</xdr:row>
      <xdr:rowOff>165832</xdr:rowOff>
    </xdr:to>
    <xdr:cxnSp macro="">
      <xdr:nvCxnSpPr>
        <xdr:cNvPr id="59" name="直線コネクタ 58"/>
        <xdr:cNvCxnSpPr/>
      </xdr:nvCxnSpPr>
      <xdr:spPr bwMode="auto">
        <a:xfrm flipV="1">
          <a:off x="2908300" y="3102724"/>
          <a:ext cx="698500" cy="25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51382</xdr:rowOff>
    </xdr:from>
    <xdr:to>
      <xdr:col>5</xdr:col>
      <xdr:colOff>34925</xdr:colOff>
      <xdr:row>17</xdr:row>
      <xdr:rowOff>152982</xdr:rowOff>
    </xdr:to>
    <xdr:sp macro="" textlink="">
      <xdr:nvSpPr>
        <xdr:cNvPr id="69" name="円/楕円 68"/>
        <xdr:cNvSpPr/>
      </xdr:nvSpPr>
      <xdr:spPr bwMode="auto">
        <a:xfrm>
          <a:off x="5600700" y="301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67909</xdr:rowOff>
    </xdr:from>
    <xdr:ext cx="762000" cy="259045"/>
    <xdr:sp macro="" textlink="">
      <xdr:nvSpPr>
        <xdr:cNvPr id="70" name="人口1人当たり決算額の推移該当値テキスト130"/>
        <xdr:cNvSpPr txBox="1"/>
      </xdr:nvSpPr>
      <xdr:spPr>
        <a:xfrm>
          <a:off x="5740400" y="28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44386</xdr:rowOff>
    </xdr:from>
    <xdr:to>
      <xdr:col>4</xdr:col>
      <xdr:colOff>520700</xdr:colOff>
      <xdr:row>17</xdr:row>
      <xdr:rowOff>145986</xdr:rowOff>
    </xdr:to>
    <xdr:sp macro="" textlink="">
      <xdr:nvSpPr>
        <xdr:cNvPr id="71" name="円/楕円 70"/>
        <xdr:cNvSpPr/>
      </xdr:nvSpPr>
      <xdr:spPr bwMode="auto">
        <a:xfrm>
          <a:off x="49530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156163</xdr:rowOff>
    </xdr:from>
    <xdr:ext cx="736600" cy="259045"/>
    <xdr:sp macro="" textlink="">
      <xdr:nvSpPr>
        <xdr:cNvPr id="72" name="テキスト ボックス 71"/>
        <xdr:cNvSpPr txBox="1"/>
      </xdr:nvSpPr>
      <xdr:spPr>
        <a:xfrm>
          <a:off x="4622800" y="2775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86533</xdr:rowOff>
    </xdr:from>
    <xdr:to>
      <xdr:col>3</xdr:col>
      <xdr:colOff>955675</xdr:colOff>
      <xdr:row>18</xdr:row>
      <xdr:rowOff>16683</xdr:rowOff>
    </xdr:to>
    <xdr:sp macro="" textlink="">
      <xdr:nvSpPr>
        <xdr:cNvPr id="73" name="円/楕円 72"/>
        <xdr:cNvSpPr/>
      </xdr:nvSpPr>
      <xdr:spPr bwMode="auto">
        <a:xfrm>
          <a:off x="4254500" y="304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26860</xdr:rowOff>
    </xdr:from>
    <xdr:ext cx="762000" cy="259045"/>
    <xdr:sp macro="" textlink="">
      <xdr:nvSpPr>
        <xdr:cNvPr id="74" name="テキスト ボックス 73"/>
        <xdr:cNvSpPr txBox="1"/>
      </xdr:nvSpPr>
      <xdr:spPr>
        <a:xfrm>
          <a:off x="3924300" y="28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89649</xdr:rowOff>
    </xdr:from>
    <xdr:to>
      <xdr:col>3</xdr:col>
      <xdr:colOff>257175</xdr:colOff>
      <xdr:row>18</xdr:row>
      <xdr:rowOff>19799</xdr:rowOff>
    </xdr:to>
    <xdr:sp macro="" textlink="">
      <xdr:nvSpPr>
        <xdr:cNvPr id="75" name="円/楕円 74"/>
        <xdr:cNvSpPr/>
      </xdr:nvSpPr>
      <xdr:spPr bwMode="auto">
        <a:xfrm>
          <a:off x="3556000" y="305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29976</xdr:rowOff>
    </xdr:from>
    <xdr:ext cx="762000" cy="259045"/>
    <xdr:sp macro="" textlink="">
      <xdr:nvSpPr>
        <xdr:cNvPr id="76" name="テキスト ボックス 75"/>
        <xdr:cNvSpPr txBox="1"/>
      </xdr:nvSpPr>
      <xdr:spPr>
        <a:xfrm>
          <a:off x="3225800" y="282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115032</xdr:rowOff>
    </xdr:from>
    <xdr:to>
      <xdr:col>2</xdr:col>
      <xdr:colOff>692150</xdr:colOff>
      <xdr:row>18</xdr:row>
      <xdr:rowOff>45182</xdr:rowOff>
    </xdr:to>
    <xdr:sp macro="" textlink="">
      <xdr:nvSpPr>
        <xdr:cNvPr id="77" name="円/楕円 76"/>
        <xdr:cNvSpPr/>
      </xdr:nvSpPr>
      <xdr:spPr bwMode="auto">
        <a:xfrm>
          <a:off x="2857500" y="307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29959</xdr:rowOff>
    </xdr:from>
    <xdr:ext cx="762000" cy="259045"/>
    <xdr:sp macro="" textlink="">
      <xdr:nvSpPr>
        <xdr:cNvPr id="78" name="テキスト ボックス 77"/>
        <xdr:cNvSpPr txBox="1"/>
      </xdr:nvSpPr>
      <xdr:spPr>
        <a:xfrm>
          <a:off x="2527300" y="316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42624</xdr:rowOff>
    </xdr:from>
    <xdr:to>
      <xdr:col>4</xdr:col>
      <xdr:colOff>1117600</xdr:colOff>
      <xdr:row>37</xdr:row>
      <xdr:rowOff>56225</xdr:rowOff>
    </xdr:to>
    <xdr:cxnSp macro="">
      <xdr:nvCxnSpPr>
        <xdr:cNvPr id="110" name="直線コネクタ 109"/>
        <xdr:cNvCxnSpPr/>
      </xdr:nvCxnSpPr>
      <xdr:spPr bwMode="auto">
        <a:xfrm flipV="1">
          <a:off x="5003800" y="7167324"/>
          <a:ext cx="6477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40406</xdr:rowOff>
    </xdr:from>
    <xdr:to>
      <xdr:col>4</xdr:col>
      <xdr:colOff>469900</xdr:colOff>
      <xdr:row>37</xdr:row>
      <xdr:rowOff>56225</xdr:rowOff>
    </xdr:to>
    <xdr:cxnSp macro="">
      <xdr:nvCxnSpPr>
        <xdr:cNvPr id="113" name="直線コネクタ 112"/>
        <xdr:cNvCxnSpPr/>
      </xdr:nvCxnSpPr>
      <xdr:spPr bwMode="auto">
        <a:xfrm>
          <a:off x="4305300" y="7165106"/>
          <a:ext cx="698500" cy="1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129332</xdr:rowOff>
    </xdr:from>
    <xdr:to>
      <xdr:col>3</xdr:col>
      <xdr:colOff>904875</xdr:colOff>
      <xdr:row>37</xdr:row>
      <xdr:rowOff>40406</xdr:rowOff>
    </xdr:to>
    <xdr:cxnSp macro="">
      <xdr:nvCxnSpPr>
        <xdr:cNvPr id="116" name="直線コネクタ 115"/>
        <xdr:cNvCxnSpPr/>
      </xdr:nvCxnSpPr>
      <xdr:spPr bwMode="auto">
        <a:xfrm>
          <a:off x="3606800" y="7082582"/>
          <a:ext cx="698500" cy="8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34440</xdr:rowOff>
    </xdr:from>
    <xdr:to>
      <xdr:col>3</xdr:col>
      <xdr:colOff>206375</xdr:colOff>
      <xdr:row>36</xdr:row>
      <xdr:rowOff>129332</xdr:rowOff>
    </xdr:to>
    <xdr:cxnSp macro="">
      <xdr:nvCxnSpPr>
        <xdr:cNvPr id="119" name="直線コネクタ 118"/>
        <xdr:cNvCxnSpPr/>
      </xdr:nvCxnSpPr>
      <xdr:spPr bwMode="auto">
        <a:xfrm>
          <a:off x="2908300" y="6987690"/>
          <a:ext cx="698500" cy="9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163274</xdr:rowOff>
    </xdr:from>
    <xdr:to>
      <xdr:col>5</xdr:col>
      <xdr:colOff>34925</xdr:colOff>
      <xdr:row>37</xdr:row>
      <xdr:rowOff>93424</xdr:rowOff>
    </xdr:to>
    <xdr:sp macro="" textlink="">
      <xdr:nvSpPr>
        <xdr:cNvPr id="129" name="円/楕円 128"/>
        <xdr:cNvSpPr/>
      </xdr:nvSpPr>
      <xdr:spPr bwMode="auto">
        <a:xfrm>
          <a:off x="5600700" y="711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135351</xdr:rowOff>
    </xdr:from>
    <xdr:ext cx="762000" cy="259045"/>
    <xdr:sp macro="" textlink="">
      <xdr:nvSpPr>
        <xdr:cNvPr id="130" name="人口1人当たり決算額の推移該当値テキスト445"/>
        <xdr:cNvSpPr txBox="1"/>
      </xdr:nvSpPr>
      <xdr:spPr>
        <a:xfrm>
          <a:off x="5740400" y="70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5425</xdr:rowOff>
    </xdr:from>
    <xdr:to>
      <xdr:col>4</xdr:col>
      <xdr:colOff>520700</xdr:colOff>
      <xdr:row>37</xdr:row>
      <xdr:rowOff>107025</xdr:rowOff>
    </xdr:to>
    <xdr:sp macro="" textlink="">
      <xdr:nvSpPr>
        <xdr:cNvPr id="131" name="円/楕円 130"/>
        <xdr:cNvSpPr/>
      </xdr:nvSpPr>
      <xdr:spPr bwMode="auto">
        <a:xfrm>
          <a:off x="4953000" y="713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91802</xdr:rowOff>
    </xdr:from>
    <xdr:ext cx="736600" cy="259045"/>
    <xdr:sp macro="" textlink="">
      <xdr:nvSpPr>
        <xdr:cNvPr id="132" name="テキスト ボックス 131"/>
        <xdr:cNvSpPr txBox="1"/>
      </xdr:nvSpPr>
      <xdr:spPr>
        <a:xfrm>
          <a:off x="4622800" y="7216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161056</xdr:rowOff>
    </xdr:from>
    <xdr:to>
      <xdr:col>3</xdr:col>
      <xdr:colOff>955675</xdr:colOff>
      <xdr:row>37</xdr:row>
      <xdr:rowOff>91206</xdr:rowOff>
    </xdr:to>
    <xdr:sp macro="" textlink="">
      <xdr:nvSpPr>
        <xdr:cNvPr id="133" name="円/楕円 132"/>
        <xdr:cNvSpPr/>
      </xdr:nvSpPr>
      <xdr:spPr bwMode="auto">
        <a:xfrm>
          <a:off x="4254500" y="711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75983</xdr:rowOff>
    </xdr:from>
    <xdr:ext cx="762000" cy="259045"/>
    <xdr:sp macro="" textlink="">
      <xdr:nvSpPr>
        <xdr:cNvPr id="134" name="テキスト ボックス 133"/>
        <xdr:cNvSpPr txBox="1"/>
      </xdr:nvSpPr>
      <xdr:spPr>
        <a:xfrm>
          <a:off x="3924300" y="720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78532</xdr:rowOff>
    </xdr:from>
    <xdr:to>
      <xdr:col>3</xdr:col>
      <xdr:colOff>257175</xdr:colOff>
      <xdr:row>37</xdr:row>
      <xdr:rowOff>8682</xdr:rowOff>
    </xdr:to>
    <xdr:sp macro="" textlink="">
      <xdr:nvSpPr>
        <xdr:cNvPr id="135" name="円/楕円 134"/>
        <xdr:cNvSpPr/>
      </xdr:nvSpPr>
      <xdr:spPr bwMode="auto">
        <a:xfrm>
          <a:off x="3556000" y="703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164909</xdr:rowOff>
    </xdr:from>
    <xdr:ext cx="762000" cy="259045"/>
    <xdr:sp macro="" textlink="">
      <xdr:nvSpPr>
        <xdr:cNvPr id="136" name="テキスト ボックス 135"/>
        <xdr:cNvSpPr txBox="1"/>
      </xdr:nvSpPr>
      <xdr:spPr>
        <a:xfrm>
          <a:off x="3225800" y="711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326540</xdr:rowOff>
    </xdr:from>
    <xdr:to>
      <xdr:col>2</xdr:col>
      <xdr:colOff>692150</xdr:colOff>
      <xdr:row>36</xdr:row>
      <xdr:rowOff>85240</xdr:rowOff>
    </xdr:to>
    <xdr:sp macro="" textlink="">
      <xdr:nvSpPr>
        <xdr:cNvPr id="137" name="円/楕円 136"/>
        <xdr:cNvSpPr/>
      </xdr:nvSpPr>
      <xdr:spPr bwMode="auto">
        <a:xfrm>
          <a:off x="2857500" y="6936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70017</xdr:rowOff>
    </xdr:from>
    <xdr:ext cx="762000" cy="259045"/>
    <xdr:sp macro="" textlink="">
      <xdr:nvSpPr>
        <xdr:cNvPr id="138" name="テキスト ボックス 137"/>
        <xdr:cNvSpPr txBox="1"/>
      </xdr:nvSpPr>
      <xdr:spPr>
        <a:xfrm>
          <a:off x="2527300" y="702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13,976
13,899
81.68
6,594,596
6,460,561
114,585
3,801,156
6,243,877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16667</xdr:rowOff>
    </xdr:from>
    <xdr:to>
      <xdr:col>6</xdr:col>
      <xdr:colOff>511175</xdr:colOff>
      <xdr:row>38</xdr:row>
      <xdr:rowOff>31069</xdr:rowOff>
    </xdr:to>
    <xdr:cxnSp macro="">
      <xdr:nvCxnSpPr>
        <xdr:cNvPr id="61" name="直線コネクタ 60"/>
        <xdr:cNvCxnSpPr/>
      </xdr:nvCxnSpPr>
      <xdr:spPr>
        <a:xfrm flipV="1">
          <a:off x="3797300" y="6531767"/>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31069</xdr:rowOff>
    </xdr:from>
    <xdr:to>
      <xdr:col>5</xdr:col>
      <xdr:colOff>358775</xdr:colOff>
      <xdr:row>38</xdr:row>
      <xdr:rowOff>61344</xdr:rowOff>
    </xdr:to>
    <xdr:cxnSp macro="">
      <xdr:nvCxnSpPr>
        <xdr:cNvPr id="64" name="直線コネクタ 63"/>
        <xdr:cNvCxnSpPr/>
      </xdr:nvCxnSpPr>
      <xdr:spPr>
        <a:xfrm flipV="1">
          <a:off x="2908300" y="6546169"/>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56177</xdr:rowOff>
    </xdr:from>
    <xdr:to>
      <xdr:col>4</xdr:col>
      <xdr:colOff>155575</xdr:colOff>
      <xdr:row>38</xdr:row>
      <xdr:rowOff>61344</xdr:rowOff>
    </xdr:to>
    <xdr:cxnSp macro="">
      <xdr:nvCxnSpPr>
        <xdr:cNvPr id="67" name="直線コネクタ 66"/>
        <xdr:cNvCxnSpPr/>
      </xdr:nvCxnSpPr>
      <xdr:spPr>
        <a:xfrm>
          <a:off x="2019300" y="657127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56177</xdr:rowOff>
    </xdr:from>
    <xdr:to>
      <xdr:col>2</xdr:col>
      <xdr:colOff>638175</xdr:colOff>
      <xdr:row>38</xdr:row>
      <xdr:rowOff>67035</xdr:rowOff>
    </xdr:to>
    <xdr:cxnSp macro="">
      <xdr:nvCxnSpPr>
        <xdr:cNvPr id="70" name="直線コネクタ 69"/>
        <xdr:cNvCxnSpPr/>
      </xdr:nvCxnSpPr>
      <xdr:spPr>
        <a:xfrm flipV="1">
          <a:off x="1130300" y="657127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137318</xdr:rowOff>
    </xdr:from>
    <xdr:to>
      <xdr:col>6</xdr:col>
      <xdr:colOff>561975</xdr:colOff>
      <xdr:row>38</xdr:row>
      <xdr:rowOff>67467</xdr:rowOff>
    </xdr:to>
    <xdr:sp macro="" textlink="">
      <xdr:nvSpPr>
        <xdr:cNvPr id="80" name="円/楕円 79"/>
        <xdr:cNvSpPr/>
      </xdr:nvSpPr>
      <xdr:spPr>
        <a:xfrm>
          <a:off x="45847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115745</xdr:rowOff>
    </xdr:from>
    <xdr:ext cx="534377" cy="259045"/>
    <xdr:sp macro="" textlink="">
      <xdr:nvSpPr>
        <xdr:cNvPr id="81" name="人件費該当値テキスト"/>
        <xdr:cNvSpPr txBox="1"/>
      </xdr:nvSpPr>
      <xdr:spPr>
        <a:xfrm>
          <a:off x="4686300" y="64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151719</xdr:rowOff>
    </xdr:from>
    <xdr:to>
      <xdr:col>5</xdr:col>
      <xdr:colOff>409575</xdr:colOff>
      <xdr:row>38</xdr:row>
      <xdr:rowOff>81869</xdr:rowOff>
    </xdr:to>
    <xdr:sp macro="" textlink="">
      <xdr:nvSpPr>
        <xdr:cNvPr id="82" name="円/楕円 81"/>
        <xdr:cNvSpPr/>
      </xdr:nvSpPr>
      <xdr:spPr>
        <a:xfrm>
          <a:off x="3746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72996</xdr:rowOff>
    </xdr:from>
    <xdr:ext cx="534377" cy="259045"/>
    <xdr:sp macro="" textlink="">
      <xdr:nvSpPr>
        <xdr:cNvPr id="83" name="テキスト ボックス 82"/>
        <xdr:cNvSpPr txBox="1"/>
      </xdr:nvSpPr>
      <xdr:spPr>
        <a:xfrm>
          <a:off x="3530111" y="65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10544</xdr:rowOff>
    </xdr:from>
    <xdr:to>
      <xdr:col>4</xdr:col>
      <xdr:colOff>206375</xdr:colOff>
      <xdr:row>38</xdr:row>
      <xdr:rowOff>112144</xdr:rowOff>
    </xdr:to>
    <xdr:sp macro="" textlink="">
      <xdr:nvSpPr>
        <xdr:cNvPr id="84" name="円/楕円 83"/>
        <xdr:cNvSpPr/>
      </xdr:nvSpPr>
      <xdr:spPr>
        <a:xfrm>
          <a:off x="2857500" y="65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103271</xdr:rowOff>
    </xdr:from>
    <xdr:ext cx="534377" cy="259045"/>
    <xdr:sp macro="" textlink="">
      <xdr:nvSpPr>
        <xdr:cNvPr id="85" name="テキスト ボックス 84"/>
        <xdr:cNvSpPr txBox="1"/>
      </xdr:nvSpPr>
      <xdr:spPr>
        <a:xfrm>
          <a:off x="2641111" y="66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5377</xdr:rowOff>
    </xdr:from>
    <xdr:to>
      <xdr:col>3</xdr:col>
      <xdr:colOff>3175</xdr:colOff>
      <xdr:row>38</xdr:row>
      <xdr:rowOff>106977</xdr:rowOff>
    </xdr:to>
    <xdr:sp macro="" textlink="">
      <xdr:nvSpPr>
        <xdr:cNvPr id="86" name="円/楕円 85"/>
        <xdr:cNvSpPr/>
      </xdr:nvSpPr>
      <xdr:spPr>
        <a:xfrm>
          <a:off x="1968500" y="65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98104</xdr:rowOff>
    </xdr:from>
    <xdr:ext cx="534377" cy="259045"/>
    <xdr:sp macro="" textlink="">
      <xdr:nvSpPr>
        <xdr:cNvPr id="87" name="テキスト ボックス 86"/>
        <xdr:cNvSpPr txBox="1"/>
      </xdr:nvSpPr>
      <xdr:spPr>
        <a:xfrm>
          <a:off x="1752111" y="66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16235</xdr:rowOff>
    </xdr:from>
    <xdr:to>
      <xdr:col>1</xdr:col>
      <xdr:colOff>485775</xdr:colOff>
      <xdr:row>38</xdr:row>
      <xdr:rowOff>117835</xdr:rowOff>
    </xdr:to>
    <xdr:sp macro="" textlink="">
      <xdr:nvSpPr>
        <xdr:cNvPr id="88" name="円/楕円 87"/>
        <xdr:cNvSpPr/>
      </xdr:nvSpPr>
      <xdr:spPr>
        <a:xfrm>
          <a:off x="1079500" y="65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108962</xdr:rowOff>
    </xdr:from>
    <xdr:ext cx="534377" cy="259045"/>
    <xdr:sp macro="" textlink="">
      <xdr:nvSpPr>
        <xdr:cNvPr id="89" name="テキスト ボックス 88"/>
        <xdr:cNvSpPr txBox="1"/>
      </xdr:nvSpPr>
      <xdr:spPr>
        <a:xfrm>
          <a:off x="863111" y="66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144228</xdr:rowOff>
    </xdr:from>
    <xdr:to>
      <xdr:col>6</xdr:col>
      <xdr:colOff>511175</xdr:colOff>
      <xdr:row>57</xdr:row>
      <xdr:rowOff>168308</xdr:rowOff>
    </xdr:to>
    <xdr:cxnSp macro="">
      <xdr:nvCxnSpPr>
        <xdr:cNvPr id="121" name="直線コネクタ 120"/>
        <xdr:cNvCxnSpPr/>
      </xdr:nvCxnSpPr>
      <xdr:spPr>
        <a:xfrm flipV="1">
          <a:off x="3797300" y="9916878"/>
          <a:ext cx="8382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168308</xdr:rowOff>
    </xdr:from>
    <xdr:to>
      <xdr:col>5</xdr:col>
      <xdr:colOff>358775</xdr:colOff>
      <xdr:row>58</xdr:row>
      <xdr:rowOff>42980</xdr:rowOff>
    </xdr:to>
    <xdr:cxnSp macro="">
      <xdr:nvCxnSpPr>
        <xdr:cNvPr id="124" name="直線コネクタ 123"/>
        <xdr:cNvCxnSpPr/>
      </xdr:nvCxnSpPr>
      <xdr:spPr>
        <a:xfrm flipV="1">
          <a:off x="2908300" y="9940958"/>
          <a:ext cx="889000" cy="4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27392</xdr:rowOff>
    </xdr:from>
    <xdr:to>
      <xdr:col>4</xdr:col>
      <xdr:colOff>155575</xdr:colOff>
      <xdr:row>58</xdr:row>
      <xdr:rowOff>42980</xdr:rowOff>
    </xdr:to>
    <xdr:cxnSp macro="">
      <xdr:nvCxnSpPr>
        <xdr:cNvPr id="127" name="直線コネクタ 126"/>
        <xdr:cNvCxnSpPr/>
      </xdr:nvCxnSpPr>
      <xdr:spPr>
        <a:xfrm>
          <a:off x="2019300" y="9971492"/>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27392</xdr:rowOff>
    </xdr:from>
    <xdr:to>
      <xdr:col>2</xdr:col>
      <xdr:colOff>638175</xdr:colOff>
      <xdr:row>58</xdr:row>
      <xdr:rowOff>30462</xdr:rowOff>
    </xdr:to>
    <xdr:cxnSp macro="">
      <xdr:nvCxnSpPr>
        <xdr:cNvPr id="130" name="直線コネクタ 129"/>
        <xdr:cNvCxnSpPr/>
      </xdr:nvCxnSpPr>
      <xdr:spPr>
        <a:xfrm flipV="1">
          <a:off x="1130300" y="997149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93428</xdr:rowOff>
    </xdr:from>
    <xdr:to>
      <xdr:col>6</xdr:col>
      <xdr:colOff>561975</xdr:colOff>
      <xdr:row>58</xdr:row>
      <xdr:rowOff>23578</xdr:rowOff>
    </xdr:to>
    <xdr:sp macro="" textlink="">
      <xdr:nvSpPr>
        <xdr:cNvPr id="140" name="円/楕円 139"/>
        <xdr:cNvSpPr/>
      </xdr:nvSpPr>
      <xdr:spPr>
        <a:xfrm>
          <a:off x="4584700" y="98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71855</xdr:rowOff>
    </xdr:from>
    <xdr:ext cx="534377" cy="259045"/>
    <xdr:sp macro="" textlink="">
      <xdr:nvSpPr>
        <xdr:cNvPr id="141" name="物件費該当値テキスト"/>
        <xdr:cNvSpPr txBox="1"/>
      </xdr:nvSpPr>
      <xdr:spPr>
        <a:xfrm>
          <a:off x="4686300" y="98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117508</xdr:rowOff>
    </xdr:from>
    <xdr:to>
      <xdr:col>5</xdr:col>
      <xdr:colOff>409575</xdr:colOff>
      <xdr:row>58</xdr:row>
      <xdr:rowOff>47658</xdr:rowOff>
    </xdr:to>
    <xdr:sp macro="" textlink="">
      <xdr:nvSpPr>
        <xdr:cNvPr id="142" name="円/楕円 141"/>
        <xdr:cNvSpPr/>
      </xdr:nvSpPr>
      <xdr:spPr>
        <a:xfrm>
          <a:off x="3746500" y="98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38785</xdr:rowOff>
    </xdr:from>
    <xdr:ext cx="534377" cy="259045"/>
    <xdr:sp macro="" textlink="">
      <xdr:nvSpPr>
        <xdr:cNvPr id="143" name="テキスト ボックス 142"/>
        <xdr:cNvSpPr txBox="1"/>
      </xdr:nvSpPr>
      <xdr:spPr>
        <a:xfrm>
          <a:off x="3530111" y="99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163630</xdr:rowOff>
    </xdr:from>
    <xdr:to>
      <xdr:col>4</xdr:col>
      <xdr:colOff>206375</xdr:colOff>
      <xdr:row>58</xdr:row>
      <xdr:rowOff>93780</xdr:rowOff>
    </xdr:to>
    <xdr:sp macro="" textlink="">
      <xdr:nvSpPr>
        <xdr:cNvPr id="144" name="円/楕円 143"/>
        <xdr:cNvSpPr/>
      </xdr:nvSpPr>
      <xdr:spPr>
        <a:xfrm>
          <a:off x="28575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84907</xdr:rowOff>
    </xdr:from>
    <xdr:ext cx="534377" cy="259045"/>
    <xdr:sp macro="" textlink="">
      <xdr:nvSpPr>
        <xdr:cNvPr id="145" name="テキスト ボックス 144"/>
        <xdr:cNvSpPr txBox="1"/>
      </xdr:nvSpPr>
      <xdr:spPr>
        <a:xfrm>
          <a:off x="2641111" y="1002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148042</xdr:rowOff>
    </xdr:from>
    <xdr:to>
      <xdr:col>3</xdr:col>
      <xdr:colOff>3175</xdr:colOff>
      <xdr:row>58</xdr:row>
      <xdr:rowOff>78192</xdr:rowOff>
    </xdr:to>
    <xdr:sp macro="" textlink="">
      <xdr:nvSpPr>
        <xdr:cNvPr id="146" name="円/楕円 145"/>
        <xdr:cNvSpPr/>
      </xdr:nvSpPr>
      <xdr:spPr>
        <a:xfrm>
          <a:off x="1968500" y="99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69319</xdr:rowOff>
    </xdr:from>
    <xdr:ext cx="534377" cy="259045"/>
    <xdr:sp macro="" textlink="">
      <xdr:nvSpPr>
        <xdr:cNvPr id="147" name="テキスト ボックス 146"/>
        <xdr:cNvSpPr txBox="1"/>
      </xdr:nvSpPr>
      <xdr:spPr>
        <a:xfrm>
          <a:off x="1752111" y="100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151112</xdr:rowOff>
    </xdr:from>
    <xdr:to>
      <xdr:col>1</xdr:col>
      <xdr:colOff>485775</xdr:colOff>
      <xdr:row>58</xdr:row>
      <xdr:rowOff>81262</xdr:rowOff>
    </xdr:to>
    <xdr:sp macro="" textlink="">
      <xdr:nvSpPr>
        <xdr:cNvPr id="148" name="円/楕円 147"/>
        <xdr:cNvSpPr/>
      </xdr:nvSpPr>
      <xdr:spPr>
        <a:xfrm>
          <a:off x="1079500" y="9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72389</xdr:rowOff>
    </xdr:from>
    <xdr:ext cx="534377" cy="259045"/>
    <xdr:sp macro="" textlink="">
      <xdr:nvSpPr>
        <xdr:cNvPr id="149" name="テキスト ボックス 148"/>
        <xdr:cNvSpPr txBox="1"/>
      </xdr:nvSpPr>
      <xdr:spPr>
        <a:xfrm>
          <a:off x="863111" y="100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163063</xdr:rowOff>
    </xdr:from>
    <xdr:to>
      <xdr:col>6</xdr:col>
      <xdr:colOff>511175</xdr:colOff>
      <xdr:row>77</xdr:row>
      <xdr:rowOff>7158</xdr:rowOff>
    </xdr:to>
    <xdr:cxnSp macro="">
      <xdr:nvCxnSpPr>
        <xdr:cNvPr id="176" name="直線コネクタ 175"/>
        <xdr:cNvCxnSpPr/>
      </xdr:nvCxnSpPr>
      <xdr:spPr>
        <a:xfrm>
          <a:off x="3797300" y="1319326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156891</xdr:rowOff>
    </xdr:from>
    <xdr:to>
      <xdr:col>5</xdr:col>
      <xdr:colOff>358775</xdr:colOff>
      <xdr:row>76</xdr:row>
      <xdr:rowOff>163063</xdr:rowOff>
    </xdr:to>
    <xdr:cxnSp macro="">
      <xdr:nvCxnSpPr>
        <xdr:cNvPr id="179" name="直線コネクタ 178"/>
        <xdr:cNvCxnSpPr/>
      </xdr:nvCxnSpPr>
      <xdr:spPr>
        <a:xfrm>
          <a:off x="2908300" y="131870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77523</xdr:rowOff>
    </xdr:from>
    <xdr:ext cx="469744" cy="259045"/>
    <xdr:sp macro="" textlink="">
      <xdr:nvSpPr>
        <xdr:cNvPr id="181" name="テキスト ボックス 180"/>
        <xdr:cNvSpPr txBox="1"/>
      </xdr:nvSpPr>
      <xdr:spPr>
        <a:xfrm>
          <a:off x="3562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156891</xdr:rowOff>
    </xdr:from>
    <xdr:to>
      <xdr:col>4</xdr:col>
      <xdr:colOff>155575</xdr:colOff>
      <xdr:row>77</xdr:row>
      <xdr:rowOff>48626</xdr:rowOff>
    </xdr:to>
    <xdr:cxnSp macro="">
      <xdr:nvCxnSpPr>
        <xdr:cNvPr id="182" name="直線コネクタ 181"/>
        <xdr:cNvCxnSpPr/>
      </xdr:nvCxnSpPr>
      <xdr:spPr>
        <a:xfrm flipV="1">
          <a:off x="2019300" y="13187091"/>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103401</xdr:rowOff>
    </xdr:from>
    <xdr:ext cx="469744" cy="259045"/>
    <xdr:sp macro="" textlink="">
      <xdr:nvSpPr>
        <xdr:cNvPr id="184" name="テキスト ボックス 183"/>
        <xdr:cNvSpPr txBox="1"/>
      </xdr:nvSpPr>
      <xdr:spPr>
        <a:xfrm>
          <a:off x="2673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2082</xdr:rowOff>
    </xdr:from>
    <xdr:to>
      <xdr:col>2</xdr:col>
      <xdr:colOff>638175</xdr:colOff>
      <xdr:row>77</xdr:row>
      <xdr:rowOff>48626</xdr:rowOff>
    </xdr:to>
    <xdr:cxnSp macro="">
      <xdr:nvCxnSpPr>
        <xdr:cNvPr id="185" name="直線コネクタ 184"/>
        <xdr:cNvCxnSpPr/>
      </xdr:nvCxnSpPr>
      <xdr:spPr>
        <a:xfrm>
          <a:off x="1130300" y="13203732"/>
          <a:ext cx="8890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104222</xdr:rowOff>
    </xdr:from>
    <xdr:ext cx="469744" cy="259045"/>
    <xdr:sp macro="" textlink="">
      <xdr:nvSpPr>
        <xdr:cNvPr id="187" name="テキスト ボックス 186"/>
        <xdr:cNvSpPr txBox="1"/>
      </xdr:nvSpPr>
      <xdr:spPr>
        <a:xfrm>
          <a:off x="1784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106920</xdr:rowOff>
    </xdr:from>
    <xdr:ext cx="469744" cy="259045"/>
    <xdr:sp macro="" textlink="">
      <xdr:nvSpPr>
        <xdr:cNvPr id="189" name="テキスト ボックス 188"/>
        <xdr:cNvSpPr txBox="1"/>
      </xdr:nvSpPr>
      <xdr:spPr>
        <a:xfrm>
          <a:off x="895427"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127808</xdr:rowOff>
    </xdr:from>
    <xdr:to>
      <xdr:col>6</xdr:col>
      <xdr:colOff>561975</xdr:colOff>
      <xdr:row>77</xdr:row>
      <xdr:rowOff>57958</xdr:rowOff>
    </xdr:to>
    <xdr:sp macro="" textlink="">
      <xdr:nvSpPr>
        <xdr:cNvPr id="195" name="円/楕円 194"/>
        <xdr:cNvSpPr/>
      </xdr:nvSpPr>
      <xdr:spPr>
        <a:xfrm>
          <a:off x="45847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150685</xdr:rowOff>
    </xdr:from>
    <xdr:ext cx="469744" cy="259045"/>
    <xdr:sp macro="" textlink="">
      <xdr:nvSpPr>
        <xdr:cNvPr id="196" name="維持補修費該当値テキスト"/>
        <xdr:cNvSpPr txBox="1"/>
      </xdr:nvSpPr>
      <xdr:spPr>
        <a:xfrm>
          <a:off x="4686300" y="1300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112263</xdr:rowOff>
    </xdr:from>
    <xdr:to>
      <xdr:col>5</xdr:col>
      <xdr:colOff>409575</xdr:colOff>
      <xdr:row>77</xdr:row>
      <xdr:rowOff>42413</xdr:rowOff>
    </xdr:to>
    <xdr:sp macro="" textlink="">
      <xdr:nvSpPr>
        <xdr:cNvPr id="197" name="円/楕円 196"/>
        <xdr:cNvSpPr/>
      </xdr:nvSpPr>
      <xdr:spPr>
        <a:xfrm>
          <a:off x="3746500" y="131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58940</xdr:rowOff>
    </xdr:from>
    <xdr:ext cx="469744" cy="259045"/>
    <xdr:sp macro="" textlink="">
      <xdr:nvSpPr>
        <xdr:cNvPr id="198" name="テキスト ボックス 197"/>
        <xdr:cNvSpPr txBox="1"/>
      </xdr:nvSpPr>
      <xdr:spPr>
        <a:xfrm>
          <a:off x="3562427" y="1291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106091</xdr:rowOff>
    </xdr:from>
    <xdr:to>
      <xdr:col>4</xdr:col>
      <xdr:colOff>206375</xdr:colOff>
      <xdr:row>77</xdr:row>
      <xdr:rowOff>36241</xdr:rowOff>
    </xdr:to>
    <xdr:sp macro="" textlink="">
      <xdr:nvSpPr>
        <xdr:cNvPr id="199" name="円/楕円 198"/>
        <xdr:cNvSpPr/>
      </xdr:nvSpPr>
      <xdr:spPr>
        <a:xfrm>
          <a:off x="2857500" y="131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52767</xdr:rowOff>
    </xdr:from>
    <xdr:ext cx="469744" cy="259045"/>
    <xdr:sp macro="" textlink="">
      <xdr:nvSpPr>
        <xdr:cNvPr id="200" name="テキスト ボックス 199"/>
        <xdr:cNvSpPr txBox="1"/>
      </xdr:nvSpPr>
      <xdr:spPr>
        <a:xfrm>
          <a:off x="2673427" y="129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169276</xdr:rowOff>
    </xdr:from>
    <xdr:to>
      <xdr:col>3</xdr:col>
      <xdr:colOff>3175</xdr:colOff>
      <xdr:row>77</xdr:row>
      <xdr:rowOff>99426</xdr:rowOff>
    </xdr:to>
    <xdr:sp macro="" textlink="">
      <xdr:nvSpPr>
        <xdr:cNvPr id="201" name="円/楕円 200"/>
        <xdr:cNvSpPr/>
      </xdr:nvSpPr>
      <xdr:spPr>
        <a:xfrm>
          <a:off x="1968500" y="131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115953</xdr:rowOff>
    </xdr:from>
    <xdr:ext cx="469744" cy="259045"/>
    <xdr:sp macro="" textlink="">
      <xdr:nvSpPr>
        <xdr:cNvPr id="202" name="テキスト ボックス 201"/>
        <xdr:cNvSpPr txBox="1"/>
      </xdr:nvSpPr>
      <xdr:spPr>
        <a:xfrm>
          <a:off x="1784427" y="1297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122732</xdr:rowOff>
    </xdr:from>
    <xdr:to>
      <xdr:col>1</xdr:col>
      <xdr:colOff>485775</xdr:colOff>
      <xdr:row>77</xdr:row>
      <xdr:rowOff>52882</xdr:rowOff>
    </xdr:to>
    <xdr:sp macro="" textlink="">
      <xdr:nvSpPr>
        <xdr:cNvPr id="203" name="円/楕円 202"/>
        <xdr:cNvSpPr/>
      </xdr:nvSpPr>
      <xdr:spPr>
        <a:xfrm>
          <a:off x="1079500" y="131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69410</xdr:rowOff>
    </xdr:from>
    <xdr:ext cx="469744" cy="259045"/>
    <xdr:sp macro="" textlink="">
      <xdr:nvSpPr>
        <xdr:cNvPr id="204" name="テキスト ボックス 203"/>
        <xdr:cNvSpPr txBox="1"/>
      </xdr:nvSpPr>
      <xdr:spPr>
        <a:xfrm>
          <a:off x="895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106373</xdr:rowOff>
    </xdr:from>
    <xdr:to>
      <xdr:col>6</xdr:col>
      <xdr:colOff>511175</xdr:colOff>
      <xdr:row>94</xdr:row>
      <xdr:rowOff>136678</xdr:rowOff>
    </xdr:to>
    <xdr:cxnSp macro="">
      <xdr:nvCxnSpPr>
        <xdr:cNvPr id="236" name="直線コネクタ 235"/>
        <xdr:cNvCxnSpPr/>
      </xdr:nvCxnSpPr>
      <xdr:spPr>
        <a:xfrm flipV="1">
          <a:off x="3797300" y="16222673"/>
          <a:ext cx="8382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136678</xdr:rowOff>
    </xdr:from>
    <xdr:to>
      <xdr:col>5</xdr:col>
      <xdr:colOff>358775</xdr:colOff>
      <xdr:row>95</xdr:row>
      <xdr:rowOff>66433</xdr:rowOff>
    </xdr:to>
    <xdr:cxnSp macro="">
      <xdr:nvCxnSpPr>
        <xdr:cNvPr id="239" name="直線コネクタ 238"/>
        <xdr:cNvCxnSpPr/>
      </xdr:nvCxnSpPr>
      <xdr:spPr>
        <a:xfrm flipV="1">
          <a:off x="2908300" y="16252978"/>
          <a:ext cx="889000" cy="10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66433</xdr:rowOff>
    </xdr:from>
    <xdr:to>
      <xdr:col>4</xdr:col>
      <xdr:colOff>155575</xdr:colOff>
      <xdr:row>95</xdr:row>
      <xdr:rowOff>90567</xdr:rowOff>
    </xdr:to>
    <xdr:cxnSp macro="">
      <xdr:nvCxnSpPr>
        <xdr:cNvPr id="242" name="直線コネクタ 241"/>
        <xdr:cNvCxnSpPr/>
      </xdr:nvCxnSpPr>
      <xdr:spPr>
        <a:xfrm flipV="1">
          <a:off x="2019300" y="16354183"/>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90567</xdr:rowOff>
    </xdr:from>
    <xdr:to>
      <xdr:col>2</xdr:col>
      <xdr:colOff>638175</xdr:colOff>
      <xdr:row>95</xdr:row>
      <xdr:rowOff>116187</xdr:rowOff>
    </xdr:to>
    <xdr:cxnSp macro="">
      <xdr:nvCxnSpPr>
        <xdr:cNvPr id="245" name="直線コネクタ 244"/>
        <xdr:cNvCxnSpPr/>
      </xdr:nvCxnSpPr>
      <xdr:spPr>
        <a:xfrm flipV="1">
          <a:off x="1130300" y="16378317"/>
          <a:ext cx="8890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55573</xdr:rowOff>
    </xdr:from>
    <xdr:to>
      <xdr:col>6</xdr:col>
      <xdr:colOff>561975</xdr:colOff>
      <xdr:row>94</xdr:row>
      <xdr:rowOff>157173</xdr:rowOff>
    </xdr:to>
    <xdr:sp macro="" textlink="">
      <xdr:nvSpPr>
        <xdr:cNvPr id="255" name="円/楕円 254"/>
        <xdr:cNvSpPr/>
      </xdr:nvSpPr>
      <xdr:spPr>
        <a:xfrm>
          <a:off x="4584700" y="161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78450</xdr:rowOff>
    </xdr:from>
    <xdr:ext cx="534377" cy="259045"/>
    <xdr:sp macro="" textlink="">
      <xdr:nvSpPr>
        <xdr:cNvPr id="256" name="扶助費該当値テキスト"/>
        <xdr:cNvSpPr txBox="1"/>
      </xdr:nvSpPr>
      <xdr:spPr>
        <a:xfrm>
          <a:off x="4686300" y="1602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85878</xdr:rowOff>
    </xdr:from>
    <xdr:to>
      <xdr:col>5</xdr:col>
      <xdr:colOff>409575</xdr:colOff>
      <xdr:row>95</xdr:row>
      <xdr:rowOff>16028</xdr:rowOff>
    </xdr:to>
    <xdr:sp macro="" textlink="">
      <xdr:nvSpPr>
        <xdr:cNvPr id="257" name="円/楕円 256"/>
        <xdr:cNvSpPr/>
      </xdr:nvSpPr>
      <xdr:spPr>
        <a:xfrm>
          <a:off x="3746500" y="162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32555</xdr:rowOff>
    </xdr:from>
    <xdr:ext cx="534377" cy="259045"/>
    <xdr:sp macro="" textlink="">
      <xdr:nvSpPr>
        <xdr:cNvPr id="258" name="テキスト ボックス 257"/>
        <xdr:cNvSpPr txBox="1"/>
      </xdr:nvSpPr>
      <xdr:spPr>
        <a:xfrm>
          <a:off x="3530111" y="159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15633</xdr:rowOff>
    </xdr:from>
    <xdr:to>
      <xdr:col>4</xdr:col>
      <xdr:colOff>206375</xdr:colOff>
      <xdr:row>95</xdr:row>
      <xdr:rowOff>117233</xdr:rowOff>
    </xdr:to>
    <xdr:sp macro="" textlink="">
      <xdr:nvSpPr>
        <xdr:cNvPr id="259" name="円/楕円 258"/>
        <xdr:cNvSpPr/>
      </xdr:nvSpPr>
      <xdr:spPr>
        <a:xfrm>
          <a:off x="2857500" y="163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133760</xdr:rowOff>
    </xdr:from>
    <xdr:ext cx="534377" cy="259045"/>
    <xdr:sp macro="" textlink="">
      <xdr:nvSpPr>
        <xdr:cNvPr id="260" name="テキスト ボックス 259"/>
        <xdr:cNvSpPr txBox="1"/>
      </xdr:nvSpPr>
      <xdr:spPr>
        <a:xfrm>
          <a:off x="2641111" y="160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39767</xdr:rowOff>
    </xdr:from>
    <xdr:to>
      <xdr:col>3</xdr:col>
      <xdr:colOff>3175</xdr:colOff>
      <xdr:row>95</xdr:row>
      <xdr:rowOff>141367</xdr:rowOff>
    </xdr:to>
    <xdr:sp macro="" textlink="">
      <xdr:nvSpPr>
        <xdr:cNvPr id="261" name="円/楕円 260"/>
        <xdr:cNvSpPr/>
      </xdr:nvSpPr>
      <xdr:spPr>
        <a:xfrm>
          <a:off x="1968500" y="163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157894</xdr:rowOff>
    </xdr:from>
    <xdr:ext cx="534377" cy="259045"/>
    <xdr:sp macro="" textlink="">
      <xdr:nvSpPr>
        <xdr:cNvPr id="262" name="テキスト ボックス 261"/>
        <xdr:cNvSpPr txBox="1"/>
      </xdr:nvSpPr>
      <xdr:spPr>
        <a:xfrm>
          <a:off x="1752111" y="161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65387</xdr:rowOff>
    </xdr:from>
    <xdr:to>
      <xdr:col>1</xdr:col>
      <xdr:colOff>485775</xdr:colOff>
      <xdr:row>95</xdr:row>
      <xdr:rowOff>166987</xdr:rowOff>
    </xdr:to>
    <xdr:sp macro="" textlink="">
      <xdr:nvSpPr>
        <xdr:cNvPr id="263" name="円/楕円 262"/>
        <xdr:cNvSpPr/>
      </xdr:nvSpPr>
      <xdr:spPr>
        <a:xfrm>
          <a:off x="1079500" y="163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12064</xdr:rowOff>
    </xdr:from>
    <xdr:ext cx="534377" cy="259045"/>
    <xdr:sp macro="" textlink="">
      <xdr:nvSpPr>
        <xdr:cNvPr id="264" name="テキスト ボックス 263"/>
        <xdr:cNvSpPr txBox="1"/>
      </xdr:nvSpPr>
      <xdr:spPr>
        <a:xfrm>
          <a:off x="863111" y="161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21884</xdr:rowOff>
    </xdr:from>
    <xdr:to>
      <xdr:col>15</xdr:col>
      <xdr:colOff>180975</xdr:colOff>
      <xdr:row>35</xdr:row>
      <xdr:rowOff>104604</xdr:rowOff>
    </xdr:to>
    <xdr:cxnSp macro="">
      <xdr:nvCxnSpPr>
        <xdr:cNvPr id="296" name="直線コネクタ 295"/>
        <xdr:cNvCxnSpPr/>
      </xdr:nvCxnSpPr>
      <xdr:spPr>
        <a:xfrm>
          <a:off x="9639300" y="6022634"/>
          <a:ext cx="8382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21884</xdr:rowOff>
    </xdr:from>
    <xdr:to>
      <xdr:col>14</xdr:col>
      <xdr:colOff>28575</xdr:colOff>
      <xdr:row>35</xdr:row>
      <xdr:rowOff>160710</xdr:rowOff>
    </xdr:to>
    <xdr:cxnSp macro="">
      <xdr:nvCxnSpPr>
        <xdr:cNvPr id="299" name="直線コネクタ 298"/>
        <xdr:cNvCxnSpPr/>
      </xdr:nvCxnSpPr>
      <xdr:spPr>
        <a:xfrm flipV="1">
          <a:off x="8750300" y="6022634"/>
          <a:ext cx="889000" cy="13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45255</xdr:rowOff>
    </xdr:from>
    <xdr:to>
      <xdr:col>12</xdr:col>
      <xdr:colOff>511175</xdr:colOff>
      <xdr:row>35</xdr:row>
      <xdr:rowOff>160710</xdr:rowOff>
    </xdr:to>
    <xdr:cxnSp macro="">
      <xdr:nvCxnSpPr>
        <xdr:cNvPr id="302" name="直線コネクタ 301"/>
        <xdr:cNvCxnSpPr/>
      </xdr:nvCxnSpPr>
      <xdr:spPr>
        <a:xfrm>
          <a:off x="7861300" y="6046005"/>
          <a:ext cx="889000" cy="1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42490</xdr:rowOff>
    </xdr:from>
    <xdr:to>
      <xdr:col>11</xdr:col>
      <xdr:colOff>307975</xdr:colOff>
      <xdr:row>35</xdr:row>
      <xdr:rowOff>45255</xdr:rowOff>
    </xdr:to>
    <xdr:cxnSp macro="">
      <xdr:nvCxnSpPr>
        <xdr:cNvPr id="305" name="直線コネクタ 304"/>
        <xdr:cNvCxnSpPr/>
      </xdr:nvCxnSpPr>
      <xdr:spPr>
        <a:xfrm>
          <a:off x="6972300" y="6043240"/>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53804</xdr:rowOff>
    </xdr:from>
    <xdr:to>
      <xdr:col>15</xdr:col>
      <xdr:colOff>231775</xdr:colOff>
      <xdr:row>35</xdr:row>
      <xdr:rowOff>155404</xdr:rowOff>
    </xdr:to>
    <xdr:sp macro="" textlink="">
      <xdr:nvSpPr>
        <xdr:cNvPr id="315" name="円/楕円 314"/>
        <xdr:cNvSpPr/>
      </xdr:nvSpPr>
      <xdr:spPr>
        <a:xfrm>
          <a:off x="10426700" y="60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76681</xdr:rowOff>
    </xdr:from>
    <xdr:ext cx="534377" cy="259045"/>
    <xdr:sp macro="" textlink="">
      <xdr:nvSpPr>
        <xdr:cNvPr id="316" name="補助費等該当値テキスト"/>
        <xdr:cNvSpPr txBox="1"/>
      </xdr:nvSpPr>
      <xdr:spPr>
        <a:xfrm>
          <a:off x="10528300" y="59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142534</xdr:rowOff>
    </xdr:from>
    <xdr:to>
      <xdr:col>14</xdr:col>
      <xdr:colOff>79375</xdr:colOff>
      <xdr:row>35</xdr:row>
      <xdr:rowOff>72684</xdr:rowOff>
    </xdr:to>
    <xdr:sp macro="" textlink="">
      <xdr:nvSpPr>
        <xdr:cNvPr id="317" name="円/楕円 316"/>
        <xdr:cNvSpPr/>
      </xdr:nvSpPr>
      <xdr:spPr>
        <a:xfrm>
          <a:off x="9588500" y="59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89211</xdr:rowOff>
    </xdr:from>
    <xdr:ext cx="599010" cy="259045"/>
    <xdr:sp macro="" textlink="">
      <xdr:nvSpPr>
        <xdr:cNvPr id="318" name="テキスト ボックス 317"/>
        <xdr:cNvSpPr txBox="1"/>
      </xdr:nvSpPr>
      <xdr:spPr>
        <a:xfrm>
          <a:off x="9339794" y="574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100,073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109910</xdr:rowOff>
    </xdr:from>
    <xdr:to>
      <xdr:col>12</xdr:col>
      <xdr:colOff>561975</xdr:colOff>
      <xdr:row>36</xdr:row>
      <xdr:rowOff>40060</xdr:rowOff>
    </xdr:to>
    <xdr:sp macro="" textlink="">
      <xdr:nvSpPr>
        <xdr:cNvPr id="319" name="円/楕円 318"/>
        <xdr:cNvSpPr/>
      </xdr:nvSpPr>
      <xdr:spPr>
        <a:xfrm>
          <a:off x="8699500" y="61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56587</xdr:rowOff>
    </xdr:from>
    <xdr:ext cx="534377" cy="259045"/>
    <xdr:sp macro="" textlink="">
      <xdr:nvSpPr>
        <xdr:cNvPr id="320" name="テキスト ボックス 319"/>
        <xdr:cNvSpPr txBox="1"/>
      </xdr:nvSpPr>
      <xdr:spPr>
        <a:xfrm>
          <a:off x="8483111" y="58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165905</xdr:rowOff>
    </xdr:from>
    <xdr:to>
      <xdr:col>11</xdr:col>
      <xdr:colOff>358775</xdr:colOff>
      <xdr:row>35</xdr:row>
      <xdr:rowOff>96055</xdr:rowOff>
    </xdr:to>
    <xdr:sp macro="" textlink="">
      <xdr:nvSpPr>
        <xdr:cNvPr id="321" name="円/楕円 320"/>
        <xdr:cNvSpPr/>
      </xdr:nvSpPr>
      <xdr:spPr>
        <a:xfrm>
          <a:off x="7810500" y="59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112582</xdr:rowOff>
    </xdr:from>
    <xdr:ext cx="534377" cy="259045"/>
    <xdr:sp macro="" textlink="">
      <xdr:nvSpPr>
        <xdr:cNvPr id="322" name="テキスト ボックス 321"/>
        <xdr:cNvSpPr txBox="1"/>
      </xdr:nvSpPr>
      <xdr:spPr>
        <a:xfrm>
          <a:off x="7594111" y="57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97,926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163140</xdr:rowOff>
    </xdr:from>
    <xdr:to>
      <xdr:col>10</xdr:col>
      <xdr:colOff>155575</xdr:colOff>
      <xdr:row>35</xdr:row>
      <xdr:rowOff>93290</xdr:rowOff>
    </xdr:to>
    <xdr:sp macro="" textlink="">
      <xdr:nvSpPr>
        <xdr:cNvPr id="323" name="円/楕円 322"/>
        <xdr:cNvSpPr/>
      </xdr:nvSpPr>
      <xdr:spPr>
        <a:xfrm>
          <a:off x="6921500" y="59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109817</xdr:rowOff>
    </xdr:from>
    <xdr:ext cx="534377" cy="259045"/>
    <xdr:sp macro="" textlink="">
      <xdr:nvSpPr>
        <xdr:cNvPr id="324" name="テキスト ボックス 323"/>
        <xdr:cNvSpPr txBox="1"/>
      </xdr:nvSpPr>
      <xdr:spPr>
        <a:xfrm>
          <a:off x="6705111" y="57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498</xdr:rowOff>
    </xdr:from>
    <xdr:to>
      <xdr:col>15</xdr:col>
      <xdr:colOff>180975</xdr:colOff>
      <xdr:row>58</xdr:row>
      <xdr:rowOff>42202</xdr:rowOff>
    </xdr:to>
    <xdr:cxnSp macro="">
      <xdr:nvCxnSpPr>
        <xdr:cNvPr id="353" name="直線コネクタ 352"/>
        <xdr:cNvCxnSpPr/>
      </xdr:nvCxnSpPr>
      <xdr:spPr>
        <a:xfrm>
          <a:off x="9639300" y="9944598"/>
          <a:ext cx="8382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7817</xdr:rowOff>
    </xdr:from>
    <xdr:to>
      <xdr:col>14</xdr:col>
      <xdr:colOff>28575</xdr:colOff>
      <xdr:row>58</xdr:row>
      <xdr:rowOff>498</xdr:rowOff>
    </xdr:to>
    <xdr:cxnSp macro="">
      <xdr:nvCxnSpPr>
        <xdr:cNvPr id="356" name="直線コネクタ 355"/>
        <xdr:cNvCxnSpPr/>
      </xdr:nvCxnSpPr>
      <xdr:spPr>
        <a:xfrm>
          <a:off x="8750300" y="9780467"/>
          <a:ext cx="889000" cy="1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7817</xdr:rowOff>
    </xdr:from>
    <xdr:to>
      <xdr:col>12</xdr:col>
      <xdr:colOff>511175</xdr:colOff>
      <xdr:row>58</xdr:row>
      <xdr:rowOff>19247</xdr:rowOff>
    </xdr:to>
    <xdr:cxnSp macro="">
      <xdr:nvCxnSpPr>
        <xdr:cNvPr id="359" name="直線コネクタ 358"/>
        <xdr:cNvCxnSpPr/>
      </xdr:nvCxnSpPr>
      <xdr:spPr>
        <a:xfrm flipV="1">
          <a:off x="7861300" y="9780467"/>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19247</xdr:rowOff>
    </xdr:from>
    <xdr:to>
      <xdr:col>11</xdr:col>
      <xdr:colOff>307975</xdr:colOff>
      <xdr:row>58</xdr:row>
      <xdr:rowOff>112173</xdr:rowOff>
    </xdr:to>
    <xdr:cxnSp macro="">
      <xdr:nvCxnSpPr>
        <xdr:cNvPr id="362" name="直線コネクタ 361"/>
        <xdr:cNvCxnSpPr/>
      </xdr:nvCxnSpPr>
      <xdr:spPr>
        <a:xfrm flipV="1">
          <a:off x="6972300" y="9963347"/>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162852</xdr:rowOff>
    </xdr:from>
    <xdr:to>
      <xdr:col>15</xdr:col>
      <xdr:colOff>231775</xdr:colOff>
      <xdr:row>58</xdr:row>
      <xdr:rowOff>93002</xdr:rowOff>
    </xdr:to>
    <xdr:sp macro="" textlink="">
      <xdr:nvSpPr>
        <xdr:cNvPr id="372" name="円/楕円 371"/>
        <xdr:cNvSpPr/>
      </xdr:nvSpPr>
      <xdr:spPr>
        <a:xfrm>
          <a:off x="104267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77779</xdr:rowOff>
    </xdr:from>
    <xdr:ext cx="534377" cy="259045"/>
    <xdr:sp macro="" textlink="">
      <xdr:nvSpPr>
        <xdr:cNvPr id="373" name="普通建設事業費該当値テキスト"/>
        <xdr:cNvSpPr txBox="1"/>
      </xdr:nvSpPr>
      <xdr:spPr>
        <a:xfrm>
          <a:off x="10528300" y="98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121148</xdr:rowOff>
    </xdr:from>
    <xdr:to>
      <xdr:col>14</xdr:col>
      <xdr:colOff>79375</xdr:colOff>
      <xdr:row>58</xdr:row>
      <xdr:rowOff>51298</xdr:rowOff>
    </xdr:to>
    <xdr:sp macro="" textlink="">
      <xdr:nvSpPr>
        <xdr:cNvPr id="374" name="円/楕円 373"/>
        <xdr:cNvSpPr/>
      </xdr:nvSpPr>
      <xdr:spPr>
        <a:xfrm>
          <a:off x="9588500" y="9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42425</xdr:rowOff>
    </xdr:from>
    <xdr:ext cx="534377" cy="259045"/>
    <xdr:sp macro="" textlink="">
      <xdr:nvSpPr>
        <xdr:cNvPr id="375" name="テキスト ボックス 374"/>
        <xdr:cNvSpPr txBox="1"/>
      </xdr:nvSpPr>
      <xdr:spPr>
        <a:xfrm>
          <a:off x="9372111" y="99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128467</xdr:rowOff>
    </xdr:from>
    <xdr:to>
      <xdr:col>12</xdr:col>
      <xdr:colOff>561975</xdr:colOff>
      <xdr:row>57</xdr:row>
      <xdr:rowOff>58617</xdr:rowOff>
    </xdr:to>
    <xdr:sp macro="" textlink="">
      <xdr:nvSpPr>
        <xdr:cNvPr id="376" name="円/楕円 375"/>
        <xdr:cNvSpPr/>
      </xdr:nvSpPr>
      <xdr:spPr>
        <a:xfrm>
          <a:off x="8699500" y="97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75144</xdr:rowOff>
    </xdr:from>
    <xdr:ext cx="534377" cy="259045"/>
    <xdr:sp macro="" textlink="">
      <xdr:nvSpPr>
        <xdr:cNvPr id="377" name="テキスト ボックス 376"/>
        <xdr:cNvSpPr txBox="1"/>
      </xdr:nvSpPr>
      <xdr:spPr>
        <a:xfrm>
          <a:off x="8483111" y="9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139897</xdr:rowOff>
    </xdr:from>
    <xdr:to>
      <xdr:col>11</xdr:col>
      <xdr:colOff>358775</xdr:colOff>
      <xdr:row>58</xdr:row>
      <xdr:rowOff>70047</xdr:rowOff>
    </xdr:to>
    <xdr:sp macro="" textlink="">
      <xdr:nvSpPr>
        <xdr:cNvPr id="378" name="円/楕円 377"/>
        <xdr:cNvSpPr/>
      </xdr:nvSpPr>
      <xdr:spPr>
        <a:xfrm>
          <a:off x="7810500" y="99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61174</xdr:rowOff>
    </xdr:from>
    <xdr:ext cx="534377" cy="259045"/>
    <xdr:sp macro="" textlink="">
      <xdr:nvSpPr>
        <xdr:cNvPr id="379" name="テキスト ボックス 378"/>
        <xdr:cNvSpPr txBox="1"/>
      </xdr:nvSpPr>
      <xdr:spPr>
        <a:xfrm>
          <a:off x="7594111" y="100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61373</xdr:rowOff>
    </xdr:from>
    <xdr:to>
      <xdr:col>10</xdr:col>
      <xdr:colOff>155575</xdr:colOff>
      <xdr:row>58</xdr:row>
      <xdr:rowOff>162973</xdr:rowOff>
    </xdr:to>
    <xdr:sp macro="" textlink="">
      <xdr:nvSpPr>
        <xdr:cNvPr id="380" name="円/楕円 379"/>
        <xdr:cNvSpPr/>
      </xdr:nvSpPr>
      <xdr:spPr>
        <a:xfrm>
          <a:off x="6921500" y="100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154100</xdr:rowOff>
    </xdr:from>
    <xdr:ext cx="534377" cy="259045"/>
    <xdr:sp macro="" textlink="">
      <xdr:nvSpPr>
        <xdr:cNvPr id="381" name="テキスト ボックス 380"/>
        <xdr:cNvSpPr txBox="1"/>
      </xdr:nvSpPr>
      <xdr:spPr>
        <a:xfrm>
          <a:off x="6705111" y="100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23685</xdr:rowOff>
    </xdr:from>
    <xdr:to>
      <xdr:col>15</xdr:col>
      <xdr:colOff>180975</xdr:colOff>
      <xdr:row>79</xdr:row>
      <xdr:rowOff>27232</xdr:rowOff>
    </xdr:to>
    <xdr:cxnSp macro="">
      <xdr:nvCxnSpPr>
        <xdr:cNvPr id="410" name="直線コネクタ 409"/>
        <xdr:cNvCxnSpPr/>
      </xdr:nvCxnSpPr>
      <xdr:spPr>
        <a:xfrm flipV="1">
          <a:off x="9639300" y="13568235"/>
          <a:ext cx="8382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144335</xdr:rowOff>
    </xdr:from>
    <xdr:to>
      <xdr:col>15</xdr:col>
      <xdr:colOff>231775</xdr:colOff>
      <xdr:row>79</xdr:row>
      <xdr:rowOff>74485</xdr:rowOff>
    </xdr:to>
    <xdr:sp macro="" textlink="">
      <xdr:nvSpPr>
        <xdr:cNvPr id="420" name="円/楕円 419"/>
        <xdr:cNvSpPr/>
      </xdr:nvSpPr>
      <xdr:spPr>
        <a:xfrm>
          <a:off x="10426700" y="135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59262</xdr:rowOff>
    </xdr:from>
    <xdr:ext cx="469744" cy="259045"/>
    <xdr:sp macro="" textlink="">
      <xdr:nvSpPr>
        <xdr:cNvPr id="421" name="普通建設事業費 （ うち新規整備　）該当値テキスト"/>
        <xdr:cNvSpPr txBox="1"/>
      </xdr:nvSpPr>
      <xdr:spPr>
        <a:xfrm>
          <a:off x="10528300" y="134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147882</xdr:rowOff>
    </xdr:from>
    <xdr:to>
      <xdr:col>14</xdr:col>
      <xdr:colOff>79375</xdr:colOff>
      <xdr:row>79</xdr:row>
      <xdr:rowOff>78032</xdr:rowOff>
    </xdr:to>
    <xdr:sp macro="" textlink="">
      <xdr:nvSpPr>
        <xdr:cNvPr id="422" name="円/楕円 421"/>
        <xdr:cNvSpPr/>
      </xdr:nvSpPr>
      <xdr:spPr>
        <a:xfrm>
          <a:off x="9588500" y="135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69159</xdr:rowOff>
    </xdr:from>
    <xdr:ext cx="469744" cy="259045"/>
    <xdr:sp macro="" textlink="">
      <xdr:nvSpPr>
        <xdr:cNvPr id="423" name="テキスト ボックス 422"/>
        <xdr:cNvSpPr txBox="1"/>
      </xdr:nvSpPr>
      <xdr:spPr>
        <a:xfrm>
          <a:off x="9404427" y="136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87218</xdr:rowOff>
    </xdr:from>
    <xdr:to>
      <xdr:col>15</xdr:col>
      <xdr:colOff>180975</xdr:colOff>
      <xdr:row>97</xdr:row>
      <xdr:rowOff>142735</xdr:rowOff>
    </xdr:to>
    <xdr:cxnSp macro="">
      <xdr:nvCxnSpPr>
        <xdr:cNvPr id="450" name="直線コネクタ 449"/>
        <xdr:cNvCxnSpPr/>
      </xdr:nvCxnSpPr>
      <xdr:spPr>
        <a:xfrm>
          <a:off x="9639300" y="16717868"/>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74249</xdr:rowOff>
    </xdr:from>
    <xdr:ext cx="534377" cy="259045"/>
    <xdr:sp macro="" textlink="">
      <xdr:nvSpPr>
        <xdr:cNvPr id="451" name="普通建設事業費 （ うち更新整備　）平均値テキスト"/>
        <xdr:cNvSpPr txBox="1"/>
      </xdr:nvSpPr>
      <xdr:spPr>
        <a:xfrm>
          <a:off x="10528300" y="1670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167564</xdr:rowOff>
    </xdr:from>
    <xdr:ext cx="534377" cy="259045"/>
    <xdr:sp macro="" textlink="">
      <xdr:nvSpPr>
        <xdr:cNvPr id="454" name="テキスト ボックス 453"/>
        <xdr:cNvSpPr txBox="1"/>
      </xdr:nvSpPr>
      <xdr:spPr>
        <a:xfrm>
          <a:off x="9372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91935</xdr:rowOff>
    </xdr:from>
    <xdr:to>
      <xdr:col>15</xdr:col>
      <xdr:colOff>231775</xdr:colOff>
      <xdr:row>98</xdr:row>
      <xdr:rowOff>22085</xdr:rowOff>
    </xdr:to>
    <xdr:sp macro="" textlink="">
      <xdr:nvSpPr>
        <xdr:cNvPr id="460" name="円/楕円 459"/>
        <xdr:cNvSpPr/>
      </xdr:nvSpPr>
      <xdr:spPr>
        <a:xfrm>
          <a:off x="10426700" y="167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114812</xdr:rowOff>
    </xdr:from>
    <xdr:ext cx="534377" cy="259045"/>
    <xdr:sp macro="" textlink="">
      <xdr:nvSpPr>
        <xdr:cNvPr id="461" name="普通建設事業費 （ うち更新整備　）該当値テキスト"/>
        <xdr:cNvSpPr txBox="1"/>
      </xdr:nvSpPr>
      <xdr:spPr>
        <a:xfrm>
          <a:off x="10528300" y="1657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36418</xdr:rowOff>
    </xdr:from>
    <xdr:to>
      <xdr:col>14</xdr:col>
      <xdr:colOff>79375</xdr:colOff>
      <xdr:row>97</xdr:row>
      <xdr:rowOff>138018</xdr:rowOff>
    </xdr:to>
    <xdr:sp macro="" textlink="">
      <xdr:nvSpPr>
        <xdr:cNvPr id="462" name="円/楕円 461"/>
        <xdr:cNvSpPr/>
      </xdr:nvSpPr>
      <xdr:spPr>
        <a:xfrm>
          <a:off x="9588500" y="1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154545</xdr:rowOff>
    </xdr:from>
    <xdr:ext cx="534377" cy="259045"/>
    <xdr:sp macro="" textlink="">
      <xdr:nvSpPr>
        <xdr:cNvPr id="463" name="テキスト ボックス 462"/>
        <xdr:cNvSpPr txBox="1"/>
      </xdr:nvSpPr>
      <xdr:spPr>
        <a:xfrm>
          <a:off x="9372111" y="1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14236</xdr:rowOff>
    </xdr:from>
    <xdr:to>
      <xdr:col>23</xdr:col>
      <xdr:colOff>517525</xdr:colOff>
      <xdr:row>39</xdr:row>
      <xdr:rowOff>44450</xdr:rowOff>
    </xdr:to>
    <xdr:cxnSp macro="">
      <xdr:nvCxnSpPr>
        <xdr:cNvPr id="492" name="直線コネクタ 491"/>
        <xdr:cNvCxnSpPr/>
      </xdr:nvCxnSpPr>
      <xdr:spPr>
        <a:xfrm>
          <a:off x="15481300" y="6700786"/>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12332</xdr:rowOff>
    </xdr:from>
    <xdr:to>
      <xdr:col>22</xdr:col>
      <xdr:colOff>365125</xdr:colOff>
      <xdr:row>39</xdr:row>
      <xdr:rowOff>14236</xdr:rowOff>
    </xdr:to>
    <xdr:cxnSp macro="">
      <xdr:nvCxnSpPr>
        <xdr:cNvPr id="495" name="直線コネクタ 494"/>
        <xdr:cNvCxnSpPr/>
      </xdr:nvCxnSpPr>
      <xdr:spPr>
        <a:xfrm>
          <a:off x="14592300" y="6698882"/>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12332</xdr:rowOff>
    </xdr:from>
    <xdr:to>
      <xdr:col>21</xdr:col>
      <xdr:colOff>161925</xdr:colOff>
      <xdr:row>39</xdr:row>
      <xdr:rowOff>44450</xdr:rowOff>
    </xdr:to>
    <xdr:cxnSp macro="">
      <xdr:nvCxnSpPr>
        <xdr:cNvPr id="498" name="直線コネクタ 497"/>
        <xdr:cNvCxnSpPr/>
      </xdr:nvCxnSpPr>
      <xdr:spPr>
        <a:xfrm flipV="1">
          <a:off x="13703300" y="6698882"/>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27343</xdr:rowOff>
    </xdr:from>
    <xdr:to>
      <xdr:col>19</xdr:col>
      <xdr:colOff>644525</xdr:colOff>
      <xdr:row>39</xdr:row>
      <xdr:rowOff>44450</xdr:rowOff>
    </xdr:to>
    <xdr:cxnSp macro="">
      <xdr:nvCxnSpPr>
        <xdr:cNvPr id="501" name="直線コネクタ 500"/>
        <xdr:cNvCxnSpPr/>
      </xdr:nvCxnSpPr>
      <xdr:spPr>
        <a:xfrm>
          <a:off x="12814300" y="6713893"/>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134886</xdr:rowOff>
    </xdr:from>
    <xdr:to>
      <xdr:col>22</xdr:col>
      <xdr:colOff>415925</xdr:colOff>
      <xdr:row>39</xdr:row>
      <xdr:rowOff>65036</xdr:rowOff>
    </xdr:to>
    <xdr:sp macro="" textlink="">
      <xdr:nvSpPr>
        <xdr:cNvPr id="513" name="円/楕円 512"/>
        <xdr:cNvSpPr/>
      </xdr:nvSpPr>
      <xdr:spPr>
        <a:xfrm>
          <a:off x="15430500" y="66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56163</xdr:rowOff>
    </xdr:from>
    <xdr:ext cx="378565" cy="259045"/>
    <xdr:sp macro="" textlink="">
      <xdr:nvSpPr>
        <xdr:cNvPr id="514" name="テキスト ボックス 513"/>
        <xdr:cNvSpPr txBox="1"/>
      </xdr:nvSpPr>
      <xdr:spPr>
        <a:xfrm>
          <a:off x="15292017" y="674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132982</xdr:rowOff>
    </xdr:from>
    <xdr:to>
      <xdr:col>21</xdr:col>
      <xdr:colOff>212725</xdr:colOff>
      <xdr:row>39</xdr:row>
      <xdr:rowOff>63132</xdr:rowOff>
    </xdr:to>
    <xdr:sp macro="" textlink="">
      <xdr:nvSpPr>
        <xdr:cNvPr id="515" name="円/楕円 514"/>
        <xdr:cNvSpPr/>
      </xdr:nvSpPr>
      <xdr:spPr>
        <a:xfrm>
          <a:off x="14541500" y="66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54259</xdr:rowOff>
    </xdr:from>
    <xdr:ext cx="378565" cy="259045"/>
    <xdr:sp macro="" textlink="">
      <xdr:nvSpPr>
        <xdr:cNvPr id="516" name="テキスト ボックス 515"/>
        <xdr:cNvSpPr txBox="1"/>
      </xdr:nvSpPr>
      <xdr:spPr>
        <a:xfrm>
          <a:off x="14403017" y="674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147993</xdr:rowOff>
    </xdr:from>
    <xdr:to>
      <xdr:col>18</xdr:col>
      <xdr:colOff>492125</xdr:colOff>
      <xdr:row>39</xdr:row>
      <xdr:rowOff>78143</xdr:rowOff>
    </xdr:to>
    <xdr:sp macro="" textlink="">
      <xdr:nvSpPr>
        <xdr:cNvPr id="519" name="円/楕円 518"/>
        <xdr:cNvSpPr/>
      </xdr:nvSpPr>
      <xdr:spPr>
        <a:xfrm>
          <a:off x="12763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69270</xdr:rowOff>
    </xdr:from>
    <xdr:ext cx="378565" cy="259045"/>
    <xdr:sp macro="" textlink="">
      <xdr:nvSpPr>
        <xdr:cNvPr id="520" name="テキスト ボックス 519"/>
        <xdr:cNvSpPr txBox="1"/>
      </xdr:nvSpPr>
      <xdr:spPr>
        <a:xfrm>
          <a:off x="12625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135944</xdr:rowOff>
    </xdr:from>
    <xdr:to>
      <xdr:col>23</xdr:col>
      <xdr:colOff>517525</xdr:colOff>
      <xdr:row>77</xdr:row>
      <xdr:rowOff>156586</xdr:rowOff>
    </xdr:to>
    <xdr:cxnSp macro="">
      <xdr:nvCxnSpPr>
        <xdr:cNvPr id="598" name="直線コネクタ 597"/>
        <xdr:cNvCxnSpPr/>
      </xdr:nvCxnSpPr>
      <xdr:spPr>
        <a:xfrm flipV="1">
          <a:off x="15481300" y="13337594"/>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156586</xdr:rowOff>
    </xdr:from>
    <xdr:to>
      <xdr:col>22</xdr:col>
      <xdr:colOff>365125</xdr:colOff>
      <xdr:row>78</xdr:row>
      <xdr:rowOff>1801</xdr:rowOff>
    </xdr:to>
    <xdr:cxnSp macro="">
      <xdr:nvCxnSpPr>
        <xdr:cNvPr id="601" name="直線コネクタ 600"/>
        <xdr:cNvCxnSpPr/>
      </xdr:nvCxnSpPr>
      <xdr:spPr>
        <a:xfrm flipV="1">
          <a:off x="14592300" y="13358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1801</xdr:rowOff>
    </xdr:from>
    <xdr:to>
      <xdr:col>21</xdr:col>
      <xdr:colOff>161925</xdr:colOff>
      <xdr:row>78</xdr:row>
      <xdr:rowOff>14305</xdr:rowOff>
    </xdr:to>
    <xdr:cxnSp macro="">
      <xdr:nvCxnSpPr>
        <xdr:cNvPr id="604" name="直線コネクタ 603"/>
        <xdr:cNvCxnSpPr/>
      </xdr:nvCxnSpPr>
      <xdr:spPr>
        <a:xfrm flipV="1">
          <a:off x="13703300" y="13374901"/>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13666</xdr:rowOff>
    </xdr:from>
    <xdr:to>
      <xdr:col>19</xdr:col>
      <xdr:colOff>644525</xdr:colOff>
      <xdr:row>78</xdr:row>
      <xdr:rowOff>14305</xdr:rowOff>
    </xdr:to>
    <xdr:cxnSp macro="">
      <xdr:nvCxnSpPr>
        <xdr:cNvPr id="607" name="直線コネクタ 606"/>
        <xdr:cNvCxnSpPr/>
      </xdr:nvCxnSpPr>
      <xdr:spPr>
        <a:xfrm>
          <a:off x="12814300" y="13386766"/>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85144</xdr:rowOff>
    </xdr:from>
    <xdr:to>
      <xdr:col>23</xdr:col>
      <xdr:colOff>568325</xdr:colOff>
      <xdr:row>78</xdr:row>
      <xdr:rowOff>15294</xdr:rowOff>
    </xdr:to>
    <xdr:sp macro="" textlink="">
      <xdr:nvSpPr>
        <xdr:cNvPr id="617" name="円/楕円 616"/>
        <xdr:cNvSpPr/>
      </xdr:nvSpPr>
      <xdr:spPr>
        <a:xfrm>
          <a:off x="162687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71</xdr:rowOff>
    </xdr:from>
    <xdr:ext cx="534377" cy="259045"/>
    <xdr:sp macro="" textlink="">
      <xdr:nvSpPr>
        <xdr:cNvPr id="618" name="公債費該当値テキスト"/>
        <xdr:cNvSpPr txBox="1"/>
      </xdr:nvSpPr>
      <xdr:spPr>
        <a:xfrm>
          <a:off x="16370300" y="132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105786</xdr:rowOff>
    </xdr:from>
    <xdr:to>
      <xdr:col>22</xdr:col>
      <xdr:colOff>415925</xdr:colOff>
      <xdr:row>78</xdr:row>
      <xdr:rowOff>35936</xdr:rowOff>
    </xdr:to>
    <xdr:sp macro="" textlink="">
      <xdr:nvSpPr>
        <xdr:cNvPr id="619" name="円/楕円 618"/>
        <xdr:cNvSpPr/>
      </xdr:nvSpPr>
      <xdr:spPr>
        <a:xfrm>
          <a:off x="15430500" y="133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27063</xdr:rowOff>
    </xdr:from>
    <xdr:ext cx="534377" cy="259045"/>
    <xdr:sp macro="" textlink="">
      <xdr:nvSpPr>
        <xdr:cNvPr id="620" name="テキスト ボックス 619"/>
        <xdr:cNvSpPr txBox="1"/>
      </xdr:nvSpPr>
      <xdr:spPr>
        <a:xfrm>
          <a:off x="15214111" y="134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122451</xdr:rowOff>
    </xdr:from>
    <xdr:to>
      <xdr:col>21</xdr:col>
      <xdr:colOff>212725</xdr:colOff>
      <xdr:row>78</xdr:row>
      <xdr:rowOff>52601</xdr:rowOff>
    </xdr:to>
    <xdr:sp macro="" textlink="">
      <xdr:nvSpPr>
        <xdr:cNvPr id="621" name="円/楕円 620"/>
        <xdr:cNvSpPr/>
      </xdr:nvSpPr>
      <xdr:spPr>
        <a:xfrm>
          <a:off x="14541500" y="133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43728</xdr:rowOff>
    </xdr:from>
    <xdr:ext cx="534377" cy="259045"/>
    <xdr:sp macro="" textlink="">
      <xdr:nvSpPr>
        <xdr:cNvPr id="622" name="テキスト ボックス 621"/>
        <xdr:cNvSpPr txBox="1"/>
      </xdr:nvSpPr>
      <xdr:spPr>
        <a:xfrm>
          <a:off x="14325111" y="1341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134955</xdr:rowOff>
    </xdr:from>
    <xdr:to>
      <xdr:col>20</xdr:col>
      <xdr:colOff>9525</xdr:colOff>
      <xdr:row>78</xdr:row>
      <xdr:rowOff>65105</xdr:rowOff>
    </xdr:to>
    <xdr:sp macro="" textlink="">
      <xdr:nvSpPr>
        <xdr:cNvPr id="623" name="円/楕円 622"/>
        <xdr:cNvSpPr/>
      </xdr:nvSpPr>
      <xdr:spPr>
        <a:xfrm>
          <a:off x="13652500" y="133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56232</xdr:rowOff>
    </xdr:from>
    <xdr:ext cx="534377" cy="259045"/>
    <xdr:sp macro="" textlink="">
      <xdr:nvSpPr>
        <xdr:cNvPr id="624" name="テキスト ボックス 623"/>
        <xdr:cNvSpPr txBox="1"/>
      </xdr:nvSpPr>
      <xdr:spPr>
        <a:xfrm>
          <a:off x="13436111" y="134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134316</xdr:rowOff>
    </xdr:from>
    <xdr:to>
      <xdr:col>18</xdr:col>
      <xdr:colOff>492125</xdr:colOff>
      <xdr:row>78</xdr:row>
      <xdr:rowOff>64466</xdr:rowOff>
    </xdr:to>
    <xdr:sp macro="" textlink="">
      <xdr:nvSpPr>
        <xdr:cNvPr id="625" name="円/楕円 624"/>
        <xdr:cNvSpPr/>
      </xdr:nvSpPr>
      <xdr:spPr>
        <a:xfrm>
          <a:off x="127635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55593</xdr:rowOff>
    </xdr:from>
    <xdr:ext cx="534377" cy="259045"/>
    <xdr:sp macro="" textlink="">
      <xdr:nvSpPr>
        <xdr:cNvPr id="626" name="テキスト ボックス 625"/>
        <xdr:cNvSpPr txBox="1"/>
      </xdr:nvSpPr>
      <xdr:spPr>
        <a:xfrm>
          <a:off x="12547111" y="13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40675</xdr:rowOff>
    </xdr:from>
    <xdr:to>
      <xdr:col>23</xdr:col>
      <xdr:colOff>517525</xdr:colOff>
      <xdr:row>98</xdr:row>
      <xdr:rowOff>72980</xdr:rowOff>
    </xdr:to>
    <xdr:cxnSp macro="">
      <xdr:nvCxnSpPr>
        <xdr:cNvPr id="653" name="直線コネクタ 652"/>
        <xdr:cNvCxnSpPr/>
      </xdr:nvCxnSpPr>
      <xdr:spPr>
        <a:xfrm flipV="1">
          <a:off x="15481300" y="16842775"/>
          <a:ext cx="8382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74764</xdr:rowOff>
    </xdr:from>
    <xdr:to>
      <xdr:col>22</xdr:col>
      <xdr:colOff>365125</xdr:colOff>
      <xdr:row>98</xdr:row>
      <xdr:rowOff>72980</xdr:rowOff>
    </xdr:to>
    <xdr:cxnSp macro="">
      <xdr:nvCxnSpPr>
        <xdr:cNvPr id="656" name="直線コネクタ 655"/>
        <xdr:cNvCxnSpPr/>
      </xdr:nvCxnSpPr>
      <xdr:spPr>
        <a:xfrm>
          <a:off x="14592300" y="16705414"/>
          <a:ext cx="889000" cy="1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74764</xdr:rowOff>
    </xdr:from>
    <xdr:to>
      <xdr:col>21</xdr:col>
      <xdr:colOff>161925</xdr:colOff>
      <xdr:row>98</xdr:row>
      <xdr:rowOff>129079</xdr:rowOff>
    </xdr:to>
    <xdr:cxnSp macro="">
      <xdr:nvCxnSpPr>
        <xdr:cNvPr id="659" name="直線コネクタ 658"/>
        <xdr:cNvCxnSpPr/>
      </xdr:nvCxnSpPr>
      <xdr:spPr>
        <a:xfrm flipV="1">
          <a:off x="13703300" y="16705414"/>
          <a:ext cx="889000" cy="2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68577</xdr:rowOff>
    </xdr:from>
    <xdr:to>
      <xdr:col>19</xdr:col>
      <xdr:colOff>644525</xdr:colOff>
      <xdr:row>98</xdr:row>
      <xdr:rowOff>129079</xdr:rowOff>
    </xdr:to>
    <xdr:cxnSp macro="">
      <xdr:nvCxnSpPr>
        <xdr:cNvPr id="662" name="直線コネクタ 661"/>
        <xdr:cNvCxnSpPr/>
      </xdr:nvCxnSpPr>
      <xdr:spPr>
        <a:xfrm>
          <a:off x="12814300" y="16870677"/>
          <a:ext cx="8890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161325</xdr:rowOff>
    </xdr:from>
    <xdr:to>
      <xdr:col>23</xdr:col>
      <xdr:colOff>568325</xdr:colOff>
      <xdr:row>98</xdr:row>
      <xdr:rowOff>91475</xdr:rowOff>
    </xdr:to>
    <xdr:sp macro="" textlink="">
      <xdr:nvSpPr>
        <xdr:cNvPr id="672" name="円/楕円 671"/>
        <xdr:cNvSpPr/>
      </xdr:nvSpPr>
      <xdr:spPr>
        <a:xfrm>
          <a:off x="16268700" y="167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22180</xdr:rowOff>
    </xdr:from>
    <xdr:to>
      <xdr:col>22</xdr:col>
      <xdr:colOff>415925</xdr:colOff>
      <xdr:row>98</xdr:row>
      <xdr:rowOff>123780</xdr:rowOff>
    </xdr:to>
    <xdr:sp macro="" textlink="">
      <xdr:nvSpPr>
        <xdr:cNvPr id="674" name="円/楕円 673"/>
        <xdr:cNvSpPr/>
      </xdr:nvSpPr>
      <xdr:spPr>
        <a:xfrm>
          <a:off x="15430500" y="168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114907</xdr:rowOff>
    </xdr:from>
    <xdr:ext cx="534377" cy="259045"/>
    <xdr:sp macro="" textlink="">
      <xdr:nvSpPr>
        <xdr:cNvPr id="675" name="テキスト ボックス 674"/>
        <xdr:cNvSpPr txBox="1"/>
      </xdr:nvSpPr>
      <xdr:spPr>
        <a:xfrm>
          <a:off x="15214111" y="169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23964</xdr:rowOff>
    </xdr:from>
    <xdr:to>
      <xdr:col>21</xdr:col>
      <xdr:colOff>212725</xdr:colOff>
      <xdr:row>97</xdr:row>
      <xdr:rowOff>125564</xdr:rowOff>
    </xdr:to>
    <xdr:sp macro="" textlink="">
      <xdr:nvSpPr>
        <xdr:cNvPr id="676" name="円/楕円 675"/>
        <xdr:cNvSpPr/>
      </xdr:nvSpPr>
      <xdr:spPr>
        <a:xfrm>
          <a:off x="14541500" y="166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142091</xdr:rowOff>
    </xdr:from>
    <xdr:ext cx="534377" cy="259045"/>
    <xdr:sp macro="" textlink="">
      <xdr:nvSpPr>
        <xdr:cNvPr id="677" name="テキスト ボックス 676"/>
        <xdr:cNvSpPr txBox="1"/>
      </xdr:nvSpPr>
      <xdr:spPr>
        <a:xfrm>
          <a:off x="14325111" y="164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78279</xdr:rowOff>
    </xdr:from>
    <xdr:to>
      <xdr:col>20</xdr:col>
      <xdr:colOff>9525</xdr:colOff>
      <xdr:row>99</xdr:row>
      <xdr:rowOff>8429</xdr:rowOff>
    </xdr:to>
    <xdr:sp macro="" textlink="">
      <xdr:nvSpPr>
        <xdr:cNvPr id="678" name="円/楕円 677"/>
        <xdr:cNvSpPr/>
      </xdr:nvSpPr>
      <xdr:spPr>
        <a:xfrm>
          <a:off x="13652500" y="168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171006</xdr:rowOff>
    </xdr:from>
    <xdr:ext cx="469744" cy="259045"/>
    <xdr:sp macro="" textlink="">
      <xdr:nvSpPr>
        <xdr:cNvPr id="679" name="テキスト ボックス 678"/>
        <xdr:cNvSpPr txBox="1"/>
      </xdr:nvSpPr>
      <xdr:spPr>
        <a:xfrm>
          <a:off x="13468427" y="169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17777</xdr:rowOff>
    </xdr:from>
    <xdr:to>
      <xdr:col>18</xdr:col>
      <xdr:colOff>492125</xdr:colOff>
      <xdr:row>98</xdr:row>
      <xdr:rowOff>119377</xdr:rowOff>
    </xdr:to>
    <xdr:sp macro="" textlink="">
      <xdr:nvSpPr>
        <xdr:cNvPr id="680" name="円/楕円 679"/>
        <xdr:cNvSpPr/>
      </xdr:nvSpPr>
      <xdr:spPr>
        <a:xfrm>
          <a:off x="12763500" y="168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110504</xdr:rowOff>
    </xdr:from>
    <xdr:ext cx="534377" cy="259045"/>
    <xdr:sp macro="" textlink="">
      <xdr:nvSpPr>
        <xdr:cNvPr id="681" name="テキスト ボックス 680"/>
        <xdr:cNvSpPr txBox="1"/>
      </xdr:nvSpPr>
      <xdr:spPr>
        <a:xfrm>
          <a:off x="12547111" y="169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83693</xdr:rowOff>
    </xdr:from>
    <xdr:to>
      <xdr:col>32</xdr:col>
      <xdr:colOff>187325</xdr:colOff>
      <xdr:row>38</xdr:row>
      <xdr:rowOff>163099</xdr:rowOff>
    </xdr:to>
    <xdr:cxnSp macro="">
      <xdr:nvCxnSpPr>
        <xdr:cNvPr id="712" name="直線コネクタ 711"/>
        <xdr:cNvCxnSpPr/>
      </xdr:nvCxnSpPr>
      <xdr:spPr>
        <a:xfrm>
          <a:off x="21323300" y="6598793"/>
          <a:ext cx="838200" cy="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13"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77782</xdr:rowOff>
    </xdr:from>
    <xdr:to>
      <xdr:col>31</xdr:col>
      <xdr:colOff>34925</xdr:colOff>
      <xdr:row>38</xdr:row>
      <xdr:rowOff>83693</xdr:rowOff>
    </xdr:to>
    <xdr:cxnSp macro="">
      <xdr:nvCxnSpPr>
        <xdr:cNvPr id="715" name="直線コネクタ 714"/>
        <xdr:cNvCxnSpPr/>
      </xdr:nvCxnSpPr>
      <xdr:spPr>
        <a:xfrm>
          <a:off x="20434300" y="6592882"/>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7" name="テキスト ボックス 716"/>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77782</xdr:rowOff>
    </xdr:from>
    <xdr:to>
      <xdr:col>29</xdr:col>
      <xdr:colOff>517525</xdr:colOff>
      <xdr:row>38</xdr:row>
      <xdr:rowOff>89930</xdr:rowOff>
    </xdr:to>
    <xdr:cxnSp macro="">
      <xdr:nvCxnSpPr>
        <xdr:cNvPr id="718" name="直線コネクタ 717"/>
        <xdr:cNvCxnSpPr/>
      </xdr:nvCxnSpPr>
      <xdr:spPr>
        <a:xfrm flipV="1">
          <a:off x="19545300" y="6592882"/>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117227</xdr:rowOff>
    </xdr:from>
    <xdr:ext cx="469744" cy="259045"/>
    <xdr:sp macro="" textlink="">
      <xdr:nvSpPr>
        <xdr:cNvPr id="720" name="テキスト ボックス 719"/>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89930</xdr:rowOff>
    </xdr:from>
    <xdr:to>
      <xdr:col>28</xdr:col>
      <xdr:colOff>314325</xdr:colOff>
      <xdr:row>38</xdr:row>
      <xdr:rowOff>128842</xdr:rowOff>
    </xdr:to>
    <xdr:cxnSp macro="">
      <xdr:nvCxnSpPr>
        <xdr:cNvPr id="721" name="直線コネクタ 720"/>
        <xdr:cNvCxnSpPr/>
      </xdr:nvCxnSpPr>
      <xdr:spPr>
        <a:xfrm flipV="1">
          <a:off x="18656300" y="6605030"/>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23" name="テキスト ボックス 722"/>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112299</xdr:rowOff>
    </xdr:from>
    <xdr:to>
      <xdr:col>32</xdr:col>
      <xdr:colOff>238125</xdr:colOff>
      <xdr:row>39</xdr:row>
      <xdr:rowOff>42449</xdr:rowOff>
    </xdr:to>
    <xdr:sp macro="" textlink="">
      <xdr:nvSpPr>
        <xdr:cNvPr id="731" name="円/楕円 730"/>
        <xdr:cNvSpPr/>
      </xdr:nvSpPr>
      <xdr:spPr>
        <a:xfrm>
          <a:off x="22110700" y="66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71676</xdr:rowOff>
    </xdr:from>
    <xdr:ext cx="469744" cy="259045"/>
    <xdr:sp macro="" textlink="">
      <xdr:nvSpPr>
        <xdr:cNvPr id="732" name="投資及び出資金該当値テキスト"/>
        <xdr:cNvSpPr txBox="1"/>
      </xdr:nvSpPr>
      <xdr:spPr>
        <a:xfrm>
          <a:off x="22212300" y="64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32893</xdr:rowOff>
    </xdr:from>
    <xdr:to>
      <xdr:col>31</xdr:col>
      <xdr:colOff>85725</xdr:colOff>
      <xdr:row>38</xdr:row>
      <xdr:rowOff>134493</xdr:rowOff>
    </xdr:to>
    <xdr:sp macro="" textlink="">
      <xdr:nvSpPr>
        <xdr:cNvPr id="733" name="円/楕円 732"/>
        <xdr:cNvSpPr/>
      </xdr:nvSpPr>
      <xdr:spPr>
        <a:xfrm>
          <a:off x="21272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36</xdr:row>
      <xdr:rowOff>151020</xdr:rowOff>
    </xdr:from>
    <xdr:ext cx="534377" cy="259045"/>
    <xdr:sp macro="" textlink="">
      <xdr:nvSpPr>
        <xdr:cNvPr id="734" name="テキスト ボックス 733"/>
        <xdr:cNvSpPr txBox="1"/>
      </xdr:nvSpPr>
      <xdr:spPr>
        <a:xfrm>
          <a:off x="21056111" y="63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26982</xdr:rowOff>
    </xdr:from>
    <xdr:to>
      <xdr:col>29</xdr:col>
      <xdr:colOff>568325</xdr:colOff>
      <xdr:row>38</xdr:row>
      <xdr:rowOff>128582</xdr:rowOff>
    </xdr:to>
    <xdr:sp macro="" textlink="">
      <xdr:nvSpPr>
        <xdr:cNvPr id="735" name="円/楕円 734"/>
        <xdr:cNvSpPr/>
      </xdr:nvSpPr>
      <xdr:spPr>
        <a:xfrm>
          <a:off x="20383500" y="65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145109</xdr:rowOff>
    </xdr:from>
    <xdr:ext cx="534377" cy="259045"/>
    <xdr:sp macro="" textlink="">
      <xdr:nvSpPr>
        <xdr:cNvPr id="736" name="テキスト ボックス 735"/>
        <xdr:cNvSpPr txBox="1"/>
      </xdr:nvSpPr>
      <xdr:spPr>
        <a:xfrm>
          <a:off x="20167111" y="63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39130</xdr:rowOff>
    </xdr:from>
    <xdr:to>
      <xdr:col>28</xdr:col>
      <xdr:colOff>365125</xdr:colOff>
      <xdr:row>38</xdr:row>
      <xdr:rowOff>140730</xdr:rowOff>
    </xdr:to>
    <xdr:sp macro="" textlink="">
      <xdr:nvSpPr>
        <xdr:cNvPr id="737" name="円/楕円 736"/>
        <xdr:cNvSpPr/>
      </xdr:nvSpPr>
      <xdr:spPr>
        <a:xfrm>
          <a:off x="19494500" y="65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157258</xdr:rowOff>
    </xdr:from>
    <xdr:ext cx="534377" cy="259045"/>
    <xdr:sp macro="" textlink="">
      <xdr:nvSpPr>
        <xdr:cNvPr id="738" name="テキスト ボックス 737"/>
        <xdr:cNvSpPr txBox="1"/>
      </xdr:nvSpPr>
      <xdr:spPr>
        <a:xfrm>
          <a:off x="19278111" y="63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78042</xdr:rowOff>
    </xdr:from>
    <xdr:to>
      <xdr:col>27</xdr:col>
      <xdr:colOff>161925</xdr:colOff>
      <xdr:row>39</xdr:row>
      <xdr:rowOff>8192</xdr:rowOff>
    </xdr:to>
    <xdr:sp macro="" textlink="">
      <xdr:nvSpPr>
        <xdr:cNvPr id="739" name="円/楕円 738"/>
        <xdr:cNvSpPr/>
      </xdr:nvSpPr>
      <xdr:spPr>
        <a:xfrm>
          <a:off x="18605500" y="65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24718</xdr:rowOff>
    </xdr:from>
    <xdr:ext cx="469744" cy="259045"/>
    <xdr:sp macro="" textlink="">
      <xdr:nvSpPr>
        <xdr:cNvPr id="740" name="テキスト ボックス 739"/>
        <xdr:cNvSpPr txBox="1"/>
      </xdr:nvSpPr>
      <xdr:spPr>
        <a:xfrm>
          <a:off x="18421427" y="63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43079</xdr:rowOff>
    </xdr:from>
    <xdr:to>
      <xdr:col>32</xdr:col>
      <xdr:colOff>187325</xdr:colOff>
      <xdr:row>59</xdr:row>
      <xdr:rowOff>43117</xdr:rowOff>
    </xdr:to>
    <xdr:cxnSp macro="">
      <xdr:nvCxnSpPr>
        <xdr:cNvPr id="769" name="直線コネクタ 768"/>
        <xdr:cNvCxnSpPr/>
      </xdr:nvCxnSpPr>
      <xdr:spPr>
        <a:xfrm flipV="1">
          <a:off x="21323300" y="1015862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43117</xdr:rowOff>
    </xdr:from>
    <xdr:to>
      <xdr:col>31</xdr:col>
      <xdr:colOff>34925</xdr:colOff>
      <xdr:row>59</xdr:row>
      <xdr:rowOff>43117</xdr:rowOff>
    </xdr:to>
    <xdr:cxnSp macro="">
      <xdr:nvCxnSpPr>
        <xdr:cNvPr id="772" name="直線コネクタ 771"/>
        <xdr:cNvCxnSpPr/>
      </xdr:nvCxnSpPr>
      <xdr:spPr>
        <a:xfrm>
          <a:off x="20434300" y="10158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41821</xdr:rowOff>
    </xdr:from>
    <xdr:to>
      <xdr:col>29</xdr:col>
      <xdr:colOff>517525</xdr:colOff>
      <xdr:row>59</xdr:row>
      <xdr:rowOff>43117</xdr:rowOff>
    </xdr:to>
    <xdr:cxnSp macro="">
      <xdr:nvCxnSpPr>
        <xdr:cNvPr id="775" name="直線コネクタ 774"/>
        <xdr:cNvCxnSpPr/>
      </xdr:nvCxnSpPr>
      <xdr:spPr>
        <a:xfrm>
          <a:off x="19545300" y="1015737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41821</xdr:rowOff>
    </xdr:from>
    <xdr:to>
      <xdr:col>28</xdr:col>
      <xdr:colOff>314325</xdr:colOff>
      <xdr:row>59</xdr:row>
      <xdr:rowOff>44450</xdr:rowOff>
    </xdr:to>
    <xdr:cxnSp macro="">
      <xdr:nvCxnSpPr>
        <xdr:cNvPr id="778" name="直線コネクタ 777"/>
        <xdr:cNvCxnSpPr/>
      </xdr:nvCxnSpPr>
      <xdr:spPr>
        <a:xfrm flipV="1">
          <a:off x="18656300" y="10157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163729</xdr:rowOff>
    </xdr:from>
    <xdr:to>
      <xdr:col>32</xdr:col>
      <xdr:colOff>238125</xdr:colOff>
      <xdr:row>59</xdr:row>
      <xdr:rowOff>93879</xdr:rowOff>
    </xdr:to>
    <xdr:sp macro="" textlink="">
      <xdr:nvSpPr>
        <xdr:cNvPr id="788" name="円/楕円 787"/>
        <xdr:cNvSpPr/>
      </xdr:nvSpPr>
      <xdr:spPr>
        <a:xfrm>
          <a:off x="221107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78656</xdr:rowOff>
    </xdr:from>
    <xdr:ext cx="313932" cy="259045"/>
    <xdr:sp macro="" textlink="">
      <xdr:nvSpPr>
        <xdr:cNvPr id="789" name="貸付金該当値テキスト"/>
        <xdr:cNvSpPr txBox="1"/>
      </xdr:nvSpPr>
      <xdr:spPr>
        <a:xfrm>
          <a:off x="22212300" y="10022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163767</xdr:rowOff>
    </xdr:from>
    <xdr:to>
      <xdr:col>31</xdr:col>
      <xdr:colOff>85725</xdr:colOff>
      <xdr:row>59</xdr:row>
      <xdr:rowOff>93917</xdr:rowOff>
    </xdr:to>
    <xdr:sp macro="" textlink="">
      <xdr:nvSpPr>
        <xdr:cNvPr id="790" name="円/楕円 789"/>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85044</xdr:rowOff>
    </xdr:from>
    <xdr:ext cx="313932" cy="259045"/>
    <xdr:sp macro="" textlink="">
      <xdr:nvSpPr>
        <xdr:cNvPr id="791" name="テキスト ボックス 790"/>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163767</xdr:rowOff>
    </xdr:from>
    <xdr:to>
      <xdr:col>29</xdr:col>
      <xdr:colOff>568325</xdr:colOff>
      <xdr:row>59</xdr:row>
      <xdr:rowOff>93917</xdr:rowOff>
    </xdr:to>
    <xdr:sp macro="" textlink="">
      <xdr:nvSpPr>
        <xdr:cNvPr id="792" name="円/楕円 791"/>
        <xdr:cNvSpPr/>
      </xdr:nvSpPr>
      <xdr:spPr>
        <a:xfrm>
          <a:off x="20383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85044</xdr:rowOff>
    </xdr:from>
    <xdr:ext cx="313932" cy="259045"/>
    <xdr:sp macro="" textlink="">
      <xdr:nvSpPr>
        <xdr:cNvPr id="793" name="テキスト ボックス 792"/>
        <xdr:cNvSpPr txBox="1"/>
      </xdr:nvSpPr>
      <xdr:spPr>
        <a:xfrm>
          <a:off x="20277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162471</xdr:rowOff>
    </xdr:from>
    <xdr:to>
      <xdr:col>28</xdr:col>
      <xdr:colOff>365125</xdr:colOff>
      <xdr:row>59</xdr:row>
      <xdr:rowOff>92621</xdr:rowOff>
    </xdr:to>
    <xdr:sp macro="" textlink="">
      <xdr:nvSpPr>
        <xdr:cNvPr id="794" name="円/楕円 793"/>
        <xdr:cNvSpPr/>
      </xdr:nvSpPr>
      <xdr:spPr>
        <a:xfrm>
          <a:off x="19494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83748</xdr:rowOff>
    </xdr:from>
    <xdr:ext cx="313932" cy="259045"/>
    <xdr:sp macro="" textlink="">
      <xdr:nvSpPr>
        <xdr:cNvPr id="795" name="テキスト ボックス 794"/>
        <xdr:cNvSpPr txBox="1"/>
      </xdr:nvSpPr>
      <xdr:spPr>
        <a:xfrm>
          <a:off x="19388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467</xdr:rowOff>
    </xdr:from>
    <xdr:to>
      <xdr:col>32</xdr:col>
      <xdr:colOff>187325</xdr:colOff>
      <xdr:row>77</xdr:row>
      <xdr:rowOff>55149</xdr:rowOff>
    </xdr:to>
    <xdr:cxnSp macro="">
      <xdr:nvCxnSpPr>
        <xdr:cNvPr id="826" name="直線コネクタ 825"/>
        <xdr:cNvCxnSpPr/>
      </xdr:nvCxnSpPr>
      <xdr:spPr>
        <a:xfrm flipV="1">
          <a:off x="21323300" y="13202117"/>
          <a:ext cx="8382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53952</xdr:rowOff>
    </xdr:from>
    <xdr:to>
      <xdr:col>31</xdr:col>
      <xdr:colOff>34925</xdr:colOff>
      <xdr:row>77</xdr:row>
      <xdr:rowOff>55149</xdr:rowOff>
    </xdr:to>
    <xdr:cxnSp macro="">
      <xdr:nvCxnSpPr>
        <xdr:cNvPr id="829" name="直線コネクタ 828"/>
        <xdr:cNvCxnSpPr/>
      </xdr:nvCxnSpPr>
      <xdr:spPr>
        <a:xfrm>
          <a:off x="20434300" y="13255602"/>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53952</xdr:rowOff>
    </xdr:from>
    <xdr:to>
      <xdr:col>29</xdr:col>
      <xdr:colOff>517525</xdr:colOff>
      <xdr:row>77</xdr:row>
      <xdr:rowOff>58593</xdr:rowOff>
    </xdr:to>
    <xdr:cxnSp macro="">
      <xdr:nvCxnSpPr>
        <xdr:cNvPr id="832" name="直線コネクタ 831"/>
        <xdr:cNvCxnSpPr/>
      </xdr:nvCxnSpPr>
      <xdr:spPr>
        <a:xfrm flipV="1">
          <a:off x="19545300" y="13255602"/>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58593</xdr:rowOff>
    </xdr:from>
    <xdr:to>
      <xdr:col>28</xdr:col>
      <xdr:colOff>314325</xdr:colOff>
      <xdr:row>77</xdr:row>
      <xdr:rowOff>84500</xdr:rowOff>
    </xdr:to>
    <xdr:cxnSp macro="">
      <xdr:nvCxnSpPr>
        <xdr:cNvPr id="835" name="直線コネクタ 834"/>
        <xdr:cNvCxnSpPr/>
      </xdr:nvCxnSpPr>
      <xdr:spPr>
        <a:xfrm flipV="1">
          <a:off x="18656300" y="13260243"/>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121117</xdr:rowOff>
    </xdr:from>
    <xdr:to>
      <xdr:col>32</xdr:col>
      <xdr:colOff>238125</xdr:colOff>
      <xdr:row>77</xdr:row>
      <xdr:rowOff>51267</xdr:rowOff>
    </xdr:to>
    <xdr:sp macro="" textlink="">
      <xdr:nvSpPr>
        <xdr:cNvPr id="845" name="円/楕円 844"/>
        <xdr:cNvSpPr/>
      </xdr:nvSpPr>
      <xdr:spPr>
        <a:xfrm>
          <a:off x="22110700" y="131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99544</xdr:rowOff>
    </xdr:from>
    <xdr:ext cx="534377" cy="259045"/>
    <xdr:sp macro="" textlink="">
      <xdr:nvSpPr>
        <xdr:cNvPr id="846" name="繰出金該当値テキスト"/>
        <xdr:cNvSpPr txBox="1"/>
      </xdr:nvSpPr>
      <xdr:spPr>
        <a:xfrm>
          <a:off x="22212300" y="131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4349</xdr:rowOff>
    </xdr:from>
    <xdr:to>
      <xdr:col>31</xdr:col>
      <xdr:colOff>85725</xdr:colOff>
      <xdr:row>77</xdr:row>
      <xdr:rowOff>105949</xdr:rowOff>
    </xdr:to>
    <xdr:sp macro="" textlink="">
      <xdr:nvSpPr>
        <xdr:cNvPr id="847" name="円/楕円 846"/>
        <xdr:cNvSpPr/>
      </xdr:nvSpPr>
      <xdr:spPr>
        <a:xfrm>
          <a:off x="21272500" y="132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97076</xdr:rowOff>
    </xdr:from>
    <xdr:ext cx="534377" cy="259045"/>
    <xdr:sp macro="" textlink="">
      <xdr:nvSpPr>
        <xdr:cNvPr id="848" name="テキスト ボックス 847"/>
        <xdr:cNvSpPr txBox="1"/>
      </xdr:nvSpPr>
      <xdr:spPr>
        <a:xfrm>
          <a:off x="21056111" y="1329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3152</xdr:rowOff>
    </xdr:from>
    <xdr:to>
      <xdr:col>29</xdr:col>
      <xdr:colOff>568325</xdr:colOff>
      <xdr:row>77</xdr:row>
      <xdr:rowOff>104752</xdr:rowOff>
    </xdr:to>
    <xdr:sp macro="" textlink="">
      <xdr:nvSpPr>
        <xdr:cNvPr id="849" name="円/楕円 848"/>
        <xdr:cNvSpPr/>
      </xdr:nvSpPr>
      <xdr:spPr>
        <a:xfrm>
          <a:off x="20383500" y="132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95879</xdr:rowOff>
    </xdr:from>
    <xdr:ext cx="534377" cy="259045"/>
    <xdr:sp macro="" textlink="">
      <xdr:nvSpPr>
        <xdr:cNvPr id="850" name="テキスト ボックス 849"/>
        <xdr:cNvSpPr txBox="1"/>
      </xdr:nvSpPr>
      <xdr:spPr>
        <a:xfrm>
          <a:off x="20167111" y="132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7793</xdr:rowOff>
    </xdr:from>
    <xdr:to>
      <xdr:col>28</xdr:col>
      <xdr:colOff>365125</xdr:colOff>
      <xdr:row>77</xdr:row>
      <xdr:rowOff>109393</xdr:rowOff>
    </xdr:to>
    <xdr:sp macro="" textlink="">
      <xdr:nvSpPr>
        <xdr:cNvPr id="851" name="円/楕円 850"/>
        <xdr:cNvSpPr/>
      </xdr:nvSpPr>
      <xdr:spPr>
        <a:xfrm>
          <a:off x="19494500" y="132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100520</xdr:rowOff>
    </xdr:from>
    <xdr:ext cx="534377" cy="259045"/>
    <xdr:sp macro="" textlink="">
      <xdr:nvSpPr>
        <xdr:cNvPr id="852" name="テキスト ボックス 851"/>
        <xdr:cNvSpPr txBox="1"/>
      </xdr:nvSpPr>
      <xdr:spPr>
        <a:xfrm>
          <a:off x="19278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33700</xdr:rowOff>
    </xdr:from>
    <xdr:to>
      <xdr:col>27</xdr:col>
      <xdr:colOff>161925</xdr:colOff>
      <xdr:row>77</xdr:row>
      <xdr:rowOff>135300</xdr:rowOff>
    </xdr:to>
    <xdr:sp macro="" textlink="">
      <xdr:nvSpPr>
        <xdr:cNvPr id="853" name="円/楕円 852"/>
        <xdr:cNvSpPr/>
      </xdr:nvSpPr>
      <xdr:spPr>
        <a:xfrm>
          <a:off x="18605500" y="132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126427</xdr:rowOff>
    </xdr:from>
    <xdr:ext cx="534377" cy="259045"/>
    <xdr:sp macro="" textlink="">
      <xdr:nvSpPr>
        <xdr:cNvPr id="854" name="テキスト ボックス 853"/>
        <xdr:cNvSpPr txBox="1"/>
      </xdr:nvSpPr>
      <xdr:spPr>
        <a:xfrm>
          <a:off x="18389111" y="133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部事務組合に対する補助費等及び投資及び出資金が類似団体を上回っており、当町の課題の一つである。中でも、北部上北広域事務組合への負担金が大きく、特に衛生費及び消防費が類似団体を大きく上回っている。維持補修費及び扶助費についても類似団体を上回っており、公共施設の老朽化や高齢化等により、今後も増加していくものと思われる。維持補修費については公共施設総合管理計画を活用し、計画的に改修等進め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13,976
13,899
81.68
6,594,596
6,460,561
114,585
3,801,156
6,243,877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91313</xdr:rowOff>
    </xdr:from>
    <xdr:to>
      <xdr:col>6</xdr:col>
      <xdr:colOff>511175</xdr:colOff>
      <xdr:row>37</xdr:row>
      <xdr:rowOff>43497</xdr:rowOff>
    </xdr:to>
    <xdr:cxnSp macro="">
      <xdr:nvCxnSpPr>
        <xdr:cNvPr id="61" name="直線コネクタ 60"/>
        <xdr:cNvCxnSpPr/>
      </xdr:nvCxnSpPr>
      <xdr:spPr>
        <a:xfrm>
          <a:off x="3797300" y="6263513"/>
          <a:ext cx="8382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91313</xdr:rowOff>
    </xdr:from>
    <xdr:to>
      <xdr:col>5</xdr:col>
      <xdr:colOff>358775</xdr:colOff>
      <xdr:row>36</xdr:row>
      <xdr:rowOff>133985</xdr:rowOff>
    </xdr:to>
    <xdr:cxnSp macro="">
      <xdr:nvCxnSpPr>
        <xdr:cNvPr id="64" name="直線コネクタ 63"/>
        <xdr:cNvCxnSpPr/>
      </xdr:nvCxnSpPr>
      <xdr:spPr>
        <a:xfrm flipV="1">
          <a:off x="2908300" y="626351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133985</xdr:rowOff>
    </xdr:from>
    <xdr:to>
      <xdr:col>4</xdr:col>
      <xdr:colOff>155575</xdr:colOff>
      <xdr:row>37</xdr:row>
      <xdr:rowOff>64453</xdr:rowOff>
    </xdr:to>
    <xdr:cxnSp macro="">
      <xdr:nvCxnSpPr>
        <xdr:cNvPr id="67" name="直線コネクタ 66"/>
        <xdr:cNvCxnSpPr/>
      </xdr:nvCxnSpPr>
      <xdr:spPr>
        <a:xfrm flipV="1">
          <a:off x="2019300" y="6306185"/>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110172</xdr:rowOff>
    </xdr:from>
    <xdr:to>
      <xdr:col>2</xdr:col>
      <xdr:colOff>638175</xdr:colOff>
      <xdr:row>37</xdr:row>
      <xdr:rowOff>64453</xdr:rowOff>
    </xdr:to>
    <xdr:cxnSp macro="">
      <xdr:nvCxnSpPr>
        <xdr:cNvPr id="70" name="直線コネクタ 69"/>
        <xdr:cNvCxnSpPr/>
      </xdr:nvCxnSpPr>
      <xdr:spPr>
        <a:xfrm>
          <a:off x="1130300" y="6282372"/>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164147</xdr:rowOff>
    </xdr:from>
    <xdr:to>
      <xdr:col>6</xdr:col>
      <xdr:colOff>561975</xdr:colOff>
      <xdr:row>37</xdr:row>
      <xdr:rowOff>94297</xdr:rowOff>
    </xdr:to>
    <xdr:sp macro="" textlink="">
      <xdr:nvSpPr>
        <xdr:cNvPr id="80" name="円/楕円 79"/>
        <xdr:cNvSpPr/>
      </xdr:nvSpPr>
      <xdr:spPr>
        <a:xfrm>
          <a:off x="45847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142574</xdr:rowOff>
    </xdr:from>
    <xdr:ext cx="469744" cy="259045"/>
    <xdr:sp macro="" textlink="">
      <xdr:nvSpPr>
        <xdr:cNvPr id="81" name="議会費該当値テキスト"/>
        <xdr:cNvSpPr txBox="1"/>
      </xdr:nvSpPr>
      <xdr:spPr>
        <a:xfrm>
          <a:off x="4686300" y="63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40513</xdr:rowOff>
    </xdr:from>
    <xdr:to>
      <xdr:col>5</xdr:col>
      <xdr:colOff>409575</xdr:colOff>
      <xdr:row>36</xdr:row>
      <xdr:rowOff>142113</xdr:rowOff>
    </xdr:to>
    <xdr:sp macro="" textlink="">
      <xdr:nvSpPr>
        <xdr:cNvPr id="82" name="円/楕円 81"/>
        <xdr:cNvSpPr/>
      </xdr:nvSpPr>
      <xdr:spPr>
        <a:xfrm>
          <a:off x="3746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133240</xdr:rowOff>
    </xdr:from>
    <xdr:ext cx="469744" cy="259045"/>
    <xdr:sp macro="" textlink="">
      <xdr:nvSpPr>
        <xdr:cNvPr id="83" name="テキスト ボックス 82"/>
        <xdr:cNvSpPr txBox="1"/>
      </xdr:nvSpPr>
      <xdr:spPr>
        <a:xfrm>
          <a:off x="3562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83185</xdr:rowOff>
    </xdr:from>
    <xdr:to>
      <xdr:col>4</xdr:col>
      <xdr:colOff>206375</xdr:colOff>
      <xdr:row>37</xdr:row>
      <xdr:rowOff>13335</xdr:rowOff>
    </xdr:to>
    <xdr:sp macro="" textlink="">
      <xdr:nvSpPr>
        <xdr:cNvPr id="84" name="円/楕円 83"/>
        <xdr:cNvSpPr/>
      </xdr:nvSpPr>
      <xdr:spPr>
        <a:xfrm>
          <a:off x="2857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4462</xdr:rowOff>
    </xdr:from>
    <xdr:ext cx="469744" cy="259045"/>
    <xdr:sp macro="" textlink="">
      <xdr:nvSpPr>
        <xdr:cNvPr id="85" name="テキスト ボックス 84"/>
        <xdr:cNvSpPr txBox="1"/>
      </xdr:nvSpPr>
      <xdr:spPr>
        <a:xfrm>
          <a:off x="2673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13653</xdr:rowOff>
    </xdr:from>
    <xdr:to>
      <xdr:col>3</xdr:col>
      <xdr:colOff>3175</xdr:colOff>
      <xdr:row>37</xdr:row>
      <xdr:rowOff>115253</xdr:rowOff>
    </xdr:to>
    <xdr:sp macro="" textlink="">
      <xdr:nvSpPr>
        <xdr:cNvPr id="86" name="円/楕円 85"/>
        <xdr:cNvSpPr/>
      </xdr:nvSpPr>
      <xdr:spPr>
        <a:xfrm>
          <a:off x="1968500" y="63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106380</xdr:rowOff>
    </xdr:from>
    <xdr:ext cx="469744" cy="259045"/>
    <xdr:sp macro="" textlink="">
      <xdr:nvSpPr>
        <xdr:cNvPr id="87" name="テキスト ボックス 86"/>
        <xdr:cNvSpPr txBox="1"/>
      </xdr:nvSpPr>
      <xdr:spPr>
        <a:xfrm>
          <a:off x="1784427" y="645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59372</xdr:rowOff>
    </xdr:from>
    <xdr:to>
      <xdr:col>1</xdr:col>
      <xdr:colOff>485775</xdr:colOff>
      <xdr:row>36</xdr:row>
      <xdr:rowOff>160972</xdr:rowOff>
    </xdr:to>
    <xdr:sp macro="" textlink="">
      <xdr:nvSpPr>
        <xdr:cNvPr id="88" name="円/楕円 87"/>
        <xdr:cNvSpPr/>
      </xdr:nvSpPr>
      <xdr:spPr>
        <a:xfrm>
          <a:off x="1079500" y="62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152099</xdr:rowOff>
    </xdr:from>
    <xdr:ext cx="469744" cy="259045"/>
    <xdr:sp macro="" textlink="">
      <xdr:nvSpPr>
        <xdr:cNvPr id="89" name="テキスト ボックス 88"/>
        <xdr:cNvSpPr txBox="1"/>
      </xdr:nvSpPr>
      <xdr:spPr>
        <a:xfrm>
          <a:off x="895427" y="63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27340</xdr:rowOff>
    </xdr:from>
    <xdr:to>
      <xdr:col>6</xdr:col>
      <xdr:colOff>511175</xdr:colOff>
      <xdr:row>58</xdr:row>
      <xdr:rowOff>64219</xdr:rowOff>
    </xdr:to>
    <xdr:cxnSp macro="">
      <xdr:nvCxnSpPr>
        <xdr:cNvPr id="120" name="直線コネクタ 119"/>
        <xdr:cNvCxnSpPr/>
      </xdr:nvCxnSpPr>
      <xdr:spPr>
        <a:xfrm flipV="1">
          <a:off x="3797300" y="9971440"/>
          <a:ext cx="8382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45527</xdr:rowOff>
    </xdr:from>
    <xdr:to>
      <xdr:col>5</xdr:col>
      <xdr:colOff>358775</xdr:colOff>
      <xdr:row>58</xdr:row>
      <xdr:rowOff>64219</xdr:rowOff>
    </xdr:to>
    <xdr:cxnSp macro="">
      <xdr:nvCxnSpPr>
        <xdr:cNvPr id="123" name="直線コネクタ 122"/>
        <xdr:cNvCxnSpPr/>
      </xdr:nvCxnSpPr>
      <xdr:spPr>
        <a:xfrm>
          <a:off x="2908300" y="9989627"/>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45527</xdr:rowOff>
    </xdr:from>
    <xdr:to>
      <xdr:col>4</xdr:col>
      <xdr:colOff>155575</xdr:colOff>
      <xdr:row>58</xdr:row>
      <xdr:rowOff>116821</xdr:rowOff>
    </xdr:to>
    <xdr:cxnSp macro="">
      <xdr:nvCxnSpPr>
        <xdr:cNvPr id="126" name="直線コネクタ 125"/>
        <xdr:cNvCxnSpPr/>
      </xdr:nvCxnSpPr>
      <xdr:spPr>
        <a:xfrm flipV="1">
          <a:off x="2019300" y="9989627"/>
          <a:ext cx="889000" cy="7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79336</xdr:rowOff>
    </xdr:from>
    <xdr:to>
      <xdr:col>2</xdr:col>
      <xdr:colOff>638175</xdr:colOff>
      <xdr:row>58</xdr:row>
      <xdr:rowOff>116821</xdr:rowOff>
    </xdr:to>
    <xdr:cxnSp macro="">
      <xdr:nvCxnSpPr>
        <xdr:cNvPr id="129" name="直線コネクタ 128"/>
        <xdr:cNvCxnSpPr/>
      </xdr:nvCxnSpPr>
      <xdr:spPr>
        <a:xfrm>
          <a:off x="1130300" y="10023436"/>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147990</xdr:rowOff>
    </xdr:from>
    <xdr:to>
      <xdr:col>6</xdr:col>
      <xdr:colOff>561975</xdr:colOff>
      <xdr:row>58</xdr:row>
      <xdr:rowOff>78140</xdr:rowOff>
    </xdr:to>
    <xdr:sp macro="" textlink="">
      <xdr:nvSpPr>
        <xdr:cNvPr id="139" name="円/楕円 138"/>
        <xdr:cNvSpPr/>
      </xdr:nvSpPr>
      <xdr:spPr>
        <a:xfrm>
          <a:off x="4584700" y="99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62917</xdr:rowOff>
    </xdr:from>
    <xdr:ext cx="534377" cy="259045"/>
    <xdr:sp macro="" textlink="">
      <xdr:nvSpPr>
        <xdr:cNvPr id="140" name="総務費該当値テキスト"/>
        <xdr:cNvSpPr txBox="1"/>
      </xdr:nvSpPr>
      <xdr:spPr>
        <a:xfrm>
          <a:off x="4686300" y="98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13419</xdr:rowOff>
    </xdr:from>
    <xdr:to>
      <xdr:col>5</xdr:col>
      <xdr:colOff>409575</xdr:colOff>
      <xdr:row>58</xdr:row>
      <xdr:rowOff>115019</xdr:rowOff>
    </xdr:to>
    <xdr:sp macro="" textlink="">
      <xdr:nvSpPr>
        <xdr:cNvPr id="141" name="円/楕円 140"/>
        <xdr:cNvSpPr/>
      </xdr:nvSpPr>
      <xdr:spPr>
        <a:xfrm>
          <a:off x="3746500" y="99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106146</xdr:rowOff>
    </xdr:from>
    <xdr:ext cx="534377" cy="259045"/>
    <xdr:sp macro="" textlink="">
      <xdr:nvSpPr>
        <xdr:cNvPr id="142" name="テキスト ボックス 141"/>
        <xdr:cNvSpPr txBox="1"/>
      </xdr:nvSpPr>
      <xdr:spPr>
        <a:xfrm>
          <a:off x="3530111" y="100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166177</xdr:rowOff>
    </xdr:from>
    <xdr:to>
      <xdr:col>4</xdr:col>
      <xdr:colOff>206375</xdr:colOff>
      <xdr:row>58</xdr:row>
      <xdr:rowOff>96327</xdr:rowOff>
    </xdr:to>
    <xdr:sp macro="" textlink="">
      <xdr:nvSpPr>
        <xdr:cNvPr id="143" name="円/楕円 142"/>
        <xdr:cNvSpPr/>
      </xdr:nvSpPr>
      <xdr:spPr>
        <a:xfrm>
          <a:off x="2857500" y="99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87454</xdr:rowOff>
    </xdr:from>
    <xdr:ext cx="534377" cy="259045"/>
    <xdr:sp macro="" textlink="">
      <xdr:nvSpPr>
        <xdr:cNvPr id="144" name="テキスト ボックス 143"/>
        <xdr:cNvSpPr txBox="1"/>
      </xdr:nvSpPr>
      <xdr:spPr>
        <a:xfrm>
          <a:off x="2641111" y="1003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66021</xdr:rowOff>
    </xdr:from>
    <xdr:to>
      <xdr:col>3</xdr:col>
      <xdr:colOff>3175</xdr:colOff>
      <xdr:row>58</xdr:row>
      <xdr:rowOff>167621</xdr:rowOff>
    </xdr:to>
    <xdr:sp macro="" textlink="">
      <xdr:nvSpPr>
        <xdr:cNvPr id="145" name="円/楕円 144"/>
        <xdr:cNvSpPr/>
      </xdr:nvSpPr>
      <xdr:spPr>
        <a:xfrm>
          <a:off x="1968500" y="100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158748</xdr:rowOff>
    </xdr:from>
    <xdr:ext cx="534377" cy="259045"/>
    <xdr:sp macro="" textlink="">
      <xdr:nvSpPr>
        <xdr:cNvPr id="146" name="テキスト ボックス 145"/>
        <xdr:cNvSpPr txBox="1"/>
      </xdr:nvSpPr>
      <xdr:spPr>
        <a:xfrm>
          <a:off x="1752111" y="101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28536</xdr:rowOff>
    </xdr:from>
    <xdr:to>
      <xdr:col>1</xdr:col>
      <xdr:colOff>485775</xdr:colOff>
      <xdr:row>58</xdr:row>
      <xdr:rowOff>130136</xdr:rowOff>
    </xdr:to>
    <xdr:sp macro="" textlink="">
      <xdr:nvSpPr>
        <xdr:cNvPr id="147" name="円/楕円 146"/>
        <xdr:cNvSpPr/>
      </xdr:nvSpPr>
      <xdr:spPr>
        <a:xfrm>
          <a:off x="1079500" y="9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121263</xdr:rowOff>
    </xdr:from>
    <xdr:ext cx="534377" cy="259045"/>
    <xdr:sp macro="" textlink="">
      <xdr:nvSpPr>
        <xdr:cNvPr id="148" name="テキスト ボックス 147"/>
        <xdr:cNvSpPr txBox="1"/>
      </xdr:nvSpPr>
      <xdr:spPr>
        <a:xfrm>
          <a:off x="863111" y="100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97954</xdr:rowOff>
    </xdr:from>
    <xdr:to>
      <xdr:col>6</xdr:col>
      <xdr:colOff>511175</xdr:colOff>
      <xdr:row>77</xdr:row>
      <xdr:rowOff>17410</xdr:rowOff>
    </xdr:to>
    <xdr:cxnSp macro="">
      <xdr:nvCxnSpPr>
        <xdr:cNvPr id="180" name="直線コネクタ 179"/>
        <xdr:cNvCxnSpPr/>
      </xdr:nvCxnSpPr>
      <xdr:spPr>
        <a:xfrm flipV="1">
          <a:off x="3797300" y="13128154"/>
          <a:ext cx="8382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17410</xdr:rowOff>
    </xdr:from>
    <xdr:to>
      <xdr:col>5</xdr:col>
      <xdr:colOff>358775</xdr:colOff>
      <xdr:row>77</xdr:row>
      <xdr:rowOff>106248</xdr:rowOff>
    </xdr:to>
    <xdr:cxnSp macro="">
      <xdr:nvCxnSpPr>
        <xdr:cNvPr id="183" name="直線コネクタ 182"/>
        <xdr:cNvCxnSpPr/>
      </xdr:nvCxnSpPr>
      <xdr:spPr>
        <a:xfrm flipV="1">
          <a:off x="2908300" y="13219060"/>
          <a:ext cx="889000" cy="8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106248</xdr:rowOff>
    </xdr:from>
    <xdr:to>
      <xdr:col>4</xdr:col>
      <xdr:colOff>155575</xdr:colOff>
      <xdr:row>77</xdr:row>
      <xdr:rowOff>140832</xdr:rowOff>
    </xdr:to>
    <xdr:cxnSp macro="">
      <xdr:nvCxnSpPr>
        <xdr:cNvPr id="186" name="直線コネクタ 185"/>
        <xdr:cNvCxnSpPr/>
      </xdr:nvCxnSpPr>
      <xdr:spPr>
        <a:xfrm flipV="1">
          <a:off x="2019300" y="13307898"/>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140832</xdr:rowOff>
    </xdr:from>
    <xdr:to>
      <xdr:col>2</xdr:col>
      <xdr:colOff>638175</xdr:colOff>
      <xdr:row>77</xdr:row>
      <xdr:rowOff>169211</xdr:rowOff>
    </xdr:to>
    <xdr:cxnSp macro="">
      <xdr:nvCxnSpPr>
        <xdr:cNvPr id="189" name="直線コネクタ 188"/>
        <xdr:cNvCxnSpPr/>
      </xdr:nvCxnSpPr>
      <xdr:spPr>
        <a:xfrm flipV="1">
          <a:off x="1130300" y="13342482"/>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47154</xdr:rowOff>
    </xdr:from>
    <xdr:to>
      <xdr:col>6</xdr:col>
      <xdr:colOff>561975</xdr:colOff>
      <xdr:row>76</xdr:row>
      <xdr:rowOff>148754</xdr:rowOff>
    </xdr:to>
    <xdr:sp macro="" textlink="">
      <xdr:nvSpPr>
        <xdr:cNvPr id="199" name="円/楕円 198"/>
        <xdr:cNvSpPr/>
      </xdr:nvSpPr>
      <xdr:spPr>
        <a:xfrm>
          <a:off x="4584700" y="130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25581</xdr:rowOff>
    </xdr:from>
    <xdr:ext cx="599010" cy="259045"/>
    <xdr:sp macro="" textlink="">
      <xdr:nvSpPr>
        <xdr:cNvPr id="200" name="民生費該当値テキスト"/>
        <xdr:cNvSpPr txBox="1"/>
      </xdr:nvSpPr>
      <xdr:spPr>
        <a:xfrm>
          <a:off x="4686300"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138060</xdr:rowOff>
    </xdr:from>
    <xdr:to>
      <xdr:col>5</xdr:col>
      <xdr:colOff>409575</xdr:colOff>
      <xdr:row>77</xdr:row>
      <xdr:rowOff>68210</xdr:rowOff>
    </xdr:to>
    <xdr:sp macro="" textlink="">
      <xdr:nvSpPr>
        <xdr:cNvPr id="201" name="円/楕円 200"/>
        <xdr:cNvSpPr/>
      </xdr:nvSpPr>
      <xdr:spPr>
        <a:xfrm>
          <a:off x="3746500" y="131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59337</xdr:rowOff>
    </xdr:from>
    <xdr:ext cx="599010" cy="259045"/>
    <xdr:sp macro="" textlink="">
      <xdr:nvSpPr>
        <xdr:cNvPr id="202" name="テキスト ボックス 201"/>
        <xdr:cNvSpPr txBox="1"/>
      </xdr:nvSpPr>
      <xdr:spPr>
        <a:xfrm>
          <a:off x="3497794" y="1326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55448</xdr:rowOff>
    </xdr:from>
    <xdr:to>
      <xdr:col>4</xdr:col>
      <xdr:colOff>206375</xdr:colOff>
      <xdr:row>77</xdr:row>
      <xdr:rowOff>157048</xdr:rowOff>
    </xdr:to>
    <xdr:sp macro="" textlink="">
      <xdr:nvSpPr>
        <xdr:cNvPr id="203" name="円/楕円 202"/>
        <xdr:cNvSpPr/>
      </xdr:nvSpPr>
      <xdr:spPr>
        <a:xfrm>
          <a:off x="2857500" y="132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148175</xdr:rowOff>
    </xdr:from>
    <xdr:ext cx="599010" cy="259045"/>
    <xdr:sp macro="" textlink="">
      <xdr:nvSpPr>
        <xdr:cNvPr id="204" name="テキスト ボックス 203"/>
        <xdr:cNvSpPr txBox="1"/>
      </xdr:nvSpPr>
      <xdr:spPr>
        <a:xfrm>
          <a:off x="2608794" y="1334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90032</xdr:rowOff>
    </xdr:from>
    <xdr:to>
      <xdr:col>3</xdr:col>
      <xdr:colOff>3175</xdr:colOff>
      <xdr:row>78</xdr:row>
      <xdr:rowOff>20182</xdr:rowOff>
    </xdr:to>
    <xdr:sp macro="" textlink="">
      <xdr:nvSpPr>
        <xdr:cNvPr id="205" name="円/楕円 204"/>
        <xdr:cNvSpPr/>
      </xdr:nvSpPr>
      <xdr:spPr>
        <a:xfrm>
          <a:off x="1968500" y="132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11309</xdr:rowOff>
    </xdr:from>
    <xdr:ext cx="599010" cy="259045"/>
    <xdr:sp macro="" textlink="">
      <xdr:nvSpPr>
        <xdr:cNvPr id="206" name="テキスト ボックス 205"/>
        <xdr:cNvSpPr txBox="1"/>
      </xdr:nvSpPr>
      <xdr:spPr>
        <a:xfrm>
          <a:off x="1719794" y="1338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118411</xdr:rowOff>
    </xdr:from>
    <xdr:to>
      <xdr:col>1</xdr:col>
      <xdr:colOff>485775</xdr:colOff>
      <xdr:row>78</xdr:row>
      <xdr:rowOff>48561</xdr:rowOff>
    </xdr:to>
    <xdr:sp macro="" textlink="">
      <xdr:nvSpPr>
        <xdr:cNvPr id="207" name="円/楕円 206"/>
        <xdr:cNvSpPr/>
      </xdr:nvSpPr>
      <xdr:spPr>
        <a:xfrm>
          <a:off x="1079500" y="133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39688</xdr:rowOff>
    </xdr:from>
    <xdr:ext cx="599010" cy="259045"/>
    <xdr:sp macro="" textlink="">
      <xdr:nvSpPr>
        <xdr:cNvPr id="208" name="テキスト ボックス 207"/>
        <xdr:cNvSpPr txBox="1"/>
      </xdr:nvSpPr>
      <xdr:spPr>
        <a:xfrm>
          <a:off x="830794" y="1341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108696</xdr:rowOff>
    </xdr:from>
    <xdr:to>
      <xdr:col>6</xdr:col>
      <xdr:colOff>511175</xdr:colOff>
      <xdr:row>96</xdr:row>
      <xdr:rowOff>76491</xdr:rowOff>
    </xdr:to>
    <xdr:cxnSp macro="">
      <xdr:nvCxnSpPr>
        <xdr:cNvPr id="241" name="直線コネクタ 240"/>
        <xdr:cNvCxnSpPr/>
      </xdr:nvCxnSpPr>
      <xdr:spPr>
        <a:xfrm>
          <a:off x="3797300" y="16396446"/>
          <a:ext cx="838200" cy="13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108696</xdr:rowOff>
    </xdr:from>
    <xdr:to>
      <xdr:col>5</xdr:col>
      <xdr:colOff>358775</xdr:colOff>
      <xdr:row>95</xdr:row>
      <xdr:rowOff>145386</xdr:rowOff>
    </xdr:to>
    <xdr:cxnSp macro="">
      <xdr:nvCxnSpPr>
        <xdr:cNvPr id="244" name="直線コネクタ 243"/>
        <xdr:cNvCxnSpPr/>
      </xdr:nvCxnSpPr>
      <xdr:spPr>
        <a:xfrm flipV="1">
          <a:off x="2908300" y="16396446"/>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22074</xdr:rowOff>
    </xdr:from>
    <xdr:ext cx="534377" cy="259045"/>
    <xdr:sp macro="" textlink="">
      <xdr:nvSpPr>
        <xdr:cNvPr id="246" name="テキスト ボックス 245"/>
        <xdr:cNvSpPr txBox="1"/>
      </xdr:nvSpPr>
      <xdr:spPr>
        <a:xfrm>
          <a:off x="3530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33849</xdr:rowOff>
    </xdr:from>
    <xdr:to>
      <xdr:col>4</xdr:col>
      <xdr:colOff>155575</xdr:colOff>
      <xdr:row>95</xdr:row>
      <xdr:rowOff>145386</xdr:rowOff>
    </xdr:to>
    <xdr:cxnSp macro="">
      <xdr:nvCxnSpPr>
        <xdr:cNvPr id="247" name="直線コネクタ 246"/>
        <xdr:cNvCxnSpPr/>
      </xdr:nvCxnSpPr>
      <xdr:spPr>
        <a:xfrm>
          <a:off x="2019300" y="16321599"/>
          <a:ext cx="889000" cy="1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58811</xdr:rowOff>
    </xdr:from>
    <xdr:ext cx="534377" cy="259045"/>
    <xdr:sp macro="" textlink="">
      <xdr:nvSpPr>
        <xdr:cNvPr id="249" name="テキスト ボックス 248"/>
        <xdr:cNvSpPr txBox="1"/>
      </xdr:nvSpPr>
      <xdr:spPr>
        <a:xfrm>
          <a:off x="2641111" y="1668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33849</xdr:rowOff>
    </xdr:from>
    <xdr:to>
      <xdr:col>2</xdr:col>
      <xdr:colOff>638175</xdr:colOff>
      <xdr:row>95</xdr:row>
      <xdr:rowOff>83435</xdr:rowOff>
    </xdr:to>
    <xdr:cxnSp macro="">
      <xdr:nvCxnSpPr>
        <xdr:cNvPr id="250" name="直線コネクタ 249"/>
        <xdr:cNvCxnSpPr/>
      </xdr:nvCxnSpPr>
      <xdr:spPr>
        <a:xfrm flipV="1">
          <a:off x="1130300" y="16321599"/>
          <a:ext cx="889000" cy="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75804</xdr:rowOff>
    </xdr:from>
    <xdr:ext cx="534377" cy="259045"/>
    <xdr:sp macro="" textlink="">
      <xdr:nvSpPr>
        <xdr:cNvPr id="252" name="テキスト ボックス 251"/>
        <xdr:cNvSpPr txBox="1"/>
      </xdr:nvSpPr>
      <xdr:spPr>
        <a:xfrm>
          <a:off x="1752111" y="167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4" name="テキスト ボックス 253"/>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25691</xdr:rowOff>
    </xdr:from>
    <xdr:to>
      <xdr:col>6</xdr:col>
      <xdr:colOff>561975</xdr:colOff>
      <xdr:row>96</xdr:row>
      <xdr:rowOff>127291</xdr:rowOff>
    </xdr:to>
    <xdr:sp macro="" textlink="">
      <xdr:nvSpPr>
        <xdr:cNvPr id="260" name="円/楕円 259"/>
        <xdr:cNvSpPr/>
      </xdr:nvSpPr>
      <xdr:spPr>
        <a:xfrm>
          <a:off x="4584700" y="1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48568</xdr:rowOff>
    </xdr:from>
    <xdr:ext cx="534377" cy="259045"/>
    <xdr:sp macro="" textlink="">
      <xdr:nvSpPr>
        <xdr:cNvPr id="261" name="衛生費該当値テキスト"/>
        <xdr:cNvSpPr txBox="1"/>
      </xdr:nvSpPr>
      <xdr:spPr>
        <a:xfrm>
          <a:off x="4686300" y="163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57896</xdr:rowOff>
    </xdr:from>
    <xdr:to>
      <xdr:col>5</xdr:col>
      <xdr:colOff>409575</xdr:colOff>
      <xdr:row>95</xdr:row>
      <xdr:rowOff>159496</xdr:rowOff>
    </xdr:to>
    <xdr:sp macro="" textlink="">
      <xdr:nvSpPr>
        <xdr:cNvPr id="262" name="円/楕円 261"/>
        <xdr:cNvSpPr/>
      </xdr:nvSpPr>
      <xdr:spPr>
        <a:xfrm>
          <a:off x="3746500" y="1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4573</xdr:rowOff>
    </xdr:from>
    <xdr:ext cx="534377" cy="259045"/>
    <xdr:sp macro="" textlink="">
      <xdr:nvSpPr>
        <xdr:cNvPr id="263" name="テキスト ボックス 262"/>
        <xdr:cNvSpPr txBox="1"/>
      </xdr:nvSpPr>
      <xdr:spPr>
        <a:xfrm>
          <a:off x="3530111" y="1612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94586</xdr:rowOff>
    </xdr:from>
    <xdr:to>
      <xdr:col>4</xdr:col>
      <xdr:colOff>206375</xdr:colOff>
      <xdr:row>96</xdr:row>
      <xdr:rowOff>24736</xdr:rowOff>
    </xdr:to>
    <xdr:sp macro="" textlink="">
      <xdr:nvSpPr>
        <xdr:cNvPr id="264" name="円/楕円 263"/>
        <xdr:cNvSpPr/>
      </xdr:nvSpPr>
      <xdr:spPr>
        <a:xfrm>
          <a:off x="2857500" y="163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41263</xdr:rowOff>
    </xdr:from>
    <xdr:ext cx="534377" cy="259045"/>
    <xdr:sp macro="" textlink="">
      <xdr:nvSpPr>
        <xdr:cNvPr id="265" name="テキスト ボックス 264"/>
        <xdr:cNvSpPr txBox="1"/>
      </xdr:nvSpPr>
      <xdr:spPr>
        <a:xfrm>
          <a:off x="2641111" y="161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154499</xdr:rowOff>
    </xdr:from>
    <xdr:to>
      <xdr:col>3</xdr:col>
      <xdr:colOff>3175</xdr:colOff>
      <xdr:row>95</xdr:row>
      <xdr:rowOff>84649</xdr:rowOff>
    </xdr:to>
    <xdr:sp macro="" textlink="">
      <xdr:nvSpPr>
        <xdr:cNvPr id="266" name="円/楕円 265"/>
        <xdr:cNvSpPr/>
      </xdr:nvSpPr>
      <xdr:spPr>
        <a:xfrm>
          <a:off x="1968500" y="162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101176</xdr:rowOff>
    </xdr:from>
    <xdr:ext cx="534377" cy="259045"/>
    <xdr:sp macro="" textlink="">
      <xdr:nvSpPr>
        <xdr:cNvPr id="267" name="テキスト ボックス 266"/>
        <xdr:cNvSpPr txBox="1"/>
      </xdr:nvSpPr>
      <xdr:spPr>
        <a:xfrm>
          <a:off x="1752111" y="160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32635</xdr:rowOff>
    </xdr:from>
    <xdr:to>
      <xdr:col>1</xdr:col>
      <xdr:colOff>485775</xdr:colOff>
      <xdr:row>95</xdr:row>
      <xdr:rowOff>134235</xdr:rowOff>
    </xdr:to>
    <xdr:sp macro="" textlink="">
      <xdr:nvSpPr>
        <xdr:cNvPr id="268" name="円/楕円 267"/>
        <xdr:cNvSpPr/>
      </xdr:nvSpPr>
      <xdr:spPr>
        <a:xfrm>
          <a:off x="1079500" y="163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150762</xdr:rowOff>
    </xdr:from>
    <xdr:ext cx="534377" cy="259045"/>
    <xdr:sp macro="" textlink="">
      <xdr:nvSpPr>
        <xdr:cNvPr id="269" name="テキスト ボックス 268"/>
        <xdr:cNvSpPr txBox="1"/>
      </xdr:nvSpPr>
      <xdr:spPr>
        <a:xfrm>
          <a:off x="863111" y="160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156682</xdr:rowOff>
    </xdr:from>
    <xdr:to>
      <xdr:col>15</xdr:col>
      <xdr:colOff>180975</xdr:colOff>
      <xdr:row>38</xdr:row>
      <xdr:rowOff>167785</xdr:rowOff>
    </xdr:to>
    <xdr:cxnSp macro="">
      <xdr:nvCxnSpPr>
        <xdr:cNvPr id="300" name="直線コネクタ 299"/>
        <xdr:cNvCxnSpPr/>
      </xdr:nvCxnSpPr>
      <xdr:spPr>
        <a:xfrm flipV="1">
          <a:off x="9639300" y="6671782"/>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81570</xdr:rowOff>
    </xdr:from>
    <xdr:to>
      <xdr:col>14</xdr:col>
      <xdr:colOff>28575</xdr:colOff>
      <xdr:row>38</xdr:row>
      <xdr:rowOff>167785</xdr:rowOff>
    </xdr:to>
    <xdr:cxnSp macro="">
      <xdr:nvCxnSpPr>
        <xdr:cNvPr id="303" name="直線コネクタ 302"/>
        <xdr:cNvCxnSpPr/>
      </xdr:nvCxnSpPr>
      <xdr:spPr>
        <a:xfrm>
          <a:off x="8750300" y="6425220"/>
          <a:ext cx="889000" cy="2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127943</xdr:rowOff>
    </xdr:from>
    <xdr:to>
      <xdr:col>12</xdr:col>
      <xdr:colOff>511175</xdr:colOff>
      <xdr:row>37</xdr:row>
      <xdr:rowOff>81570</xdr:rowOff>
    </xdr:to>
    <xdr:cxnSp macro="">
      <xdr:nvCxnSpPr>
        <xdr:cNvPr id="306" name="直線コネクタ 305"/>
        <xdr:cNvCxnSpPr/>
      </xdr:nvCxnSpPr>
      <xdr:spPr>
        <a:xfrm>
          <a:off x="7861300" y="5442893"/>
          <a:ext cx="889000" cy="98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98225</xdr:rowOff>
    </xdr:from>
    <xdr:to>
      <xdr:col>11</xdr:col>
      <xdr:colOff>307975</xdr:colOff>
      <xdr:row>31</xdr:row>
      <xdr:rowOff>127943</xdr:rowOff>
    </xdr:to>
    <xdr:cxnSp macro="">
      <xdr:nvCxnSpPr>
        <xdr:cNvPr id="309" name="直線コネクタ 308"/>
        <xdr:cNvCxnSpPr/>
      </xdr:nvCxnSpPr>
      <xdr:spPr>
        <a:xfrm>
          <a:off x="6972300" y="5241725"/>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149949</xdr:rowOff>
    </xdr:from>
    <xdr:ext cx="469744" cy="259045"/>
    <xdr:sp macro="" textlink="">
      <xdr:nvSpPr>
        <xdr:cNvPr id="311" name="テキスト ボックス 310"/>
        <xdr:cNvSpPr txBox="1"/>
      </xdr:nvSpPr>
      <xdr:spPr>
        <a:xfrm>
          <a:off x="7626427"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130682</xdr:rowOff>
    </xdr:from>
    <xdr:ext cx="469744" cy="259045"/>
    <xdr:sp macro="" textlink="">
      <xdr:nvSpPr>
        <xdr:cNvPr id="313" name="テキスト ボックス 312"/>
        <xdr:cNvSpPr txBox="1"/>
      </xdr:nvSpPr>
      <xdr:spPr>
        <a:xfrm>
          <a:off x="6737427" y="5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105882</xdr:rowOff>
    </xdr:from>
    <xdr:to>
      <xdr:col>15</xdr:col>
      <xdr:colOff>231775</xdr:colOff>
      <xdr:row>39</xdr:row>
      <xdr:rowOff>36032</xdr:rowOff>
    </xdr:to>
    <xdr:sp macro="" textlink="">
      <xdr:nvSpPr>
        <xdr:cNvPr id="319" name="円/楕円 318"/>
        <xdr:cNvSpPr/>
      </xdr:nvSpPr>
      <xdr:spPr>
        <a:xfrm>
          <a:off x="104267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20809</xdr:rowOff>
    </xdr:from>
    <xdr:ext cx="378565" cy="259045"/>
    <xdr:sp macro="" textlink="">
      <xdr:nvSpPr>
        <xdr:cNvPr id="320" name="労働費該当値テキスト"/>
        <xdr:cNvSpPr txBox="1"/>
      </xdr:nvSpPr>
      <xdr:spPr>
        <a:xfrm>
          <a:off x="10528300" y="653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116985</xdr:rowOff>
    </xdr:from>
    <xdr:to>
      <xdr:col>14</xdr:col>
      <xdr:colOff>79375</xdr:colOff>
      <xdr:row>39</xdr:row>
      <xdr:rowOff>47135</xdr:rowOff>
    </xdr:to>
    <xdr:sp macro="" textlink="">
      <xdr:nvSpPr>
        <xdr:cNvPr id="321" name="円/楕円 320"/>
        <xdr:cNvSpPr/>
      </xdr:nvSpPr>
      <xdr:spPr>
        <a:xfrm>
          <a:off x="9588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38262</xdr:rowOff>
    </xdr:from>
    <xdr:ext cx="378565" cy="259045"/>
    <xdr:sp macro="" textlink="">
      <xdr:nvSpPr>
        <xdr:cNvPr id="322" name="テキスト ボックス 321"/>
        <xdr:cNvSpPr txBox="1"/>
      </xdr:nvSpPr>
      <xdr:spPr>
        <a:xfrm>
          <a:off x="9450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30770</xdr:rowOff>
    </xdr:from>
    <xdr:to>
      <xdr:col>12</xdr:col>
      <xdr:colOff>561975</xdr:colOff>
      <xdr:row>37</xdr:row>
      <xdr:rowOff>132370</xdr:rowOff>
    </xdr:to>
    <xdr:sp macro="" textlink="">
      <xdr:nvSpPr>
        <xdr:cNvPr id="323" name="円/楕円 322"/>
        <xdr:cNvSpPr/>
      </xdr:nvSpPr>
      <xdr:spPr>
        <a:xfrm>
          <a:off x="8699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123497</xdr:rowOff>
    </xdr:from>
    <xdr:ext cx="469744" cy="259045"/>
    <xdr:sp macro="" textlink="">
      <xdr:nvSpPr>
        <xdr:cNvPr id="324" name="テキスト ボックス 323"/>
        <xdr:cNvSpPr txBox="1"/>
      </xdr:nvSpPr>
      <xdr:spPr>
        <a:xfrm>
          <a:off x="8515427" y="64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77143</xdr:rowOff>
    </xdr:from>
    <xdr:to>
      <xdr:col>11</xdr:col>
      <xdr:colOff>358775</xdr:colOff>
      <xdr:row>32</xdr:row>
      <xdr:rowOff>7293</xdr:rowOff>
    </xdr:to>
    <xdr:sp macro="" textlink="">
      <xdr:nvSpPr>
        <xdr:cNvPr id="325" name="円/楕円 324"/>
        <xdr:cNvSpPr/>
      </xdr:nvSpPr>
      <xdr:spPr>
        <a:xfrm>
          <a:off x="7810500" y="53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23820</xdr:rowOff>
    </xdr:from>
    <xdr:ext cx="469744" cy="259045"/>
    <xdr:sp macro="" textlink="">
      <xdr:nvSpPr>
        <xdr:cNvPr id="326" name="テキスト ボックス 325"/>
        <xdr:cNvSpPr txBox="1"/>
      </xdr:nvSpPr>
      <xdr:spPr>
        <a:xfrm>
          <a:off x="7626427" y="516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47425</xdr:rowOff>
    </xdr:from>
    <xdr:to>
      <xdr:col>10</xdr:col>
      <xdr:colOff>155575</xdr:colOff>
      <xdr:row>30</xdr:row>
      <xdr:rowOff>149025</xdr:rowOff>
    </xdr:to>
    <xdr:sp macro="" textlink="">
      <xdr:nvSpPr>
        <xdr:cNvPr id="327" name="円/楕円 326"/>
        <xdr:cNvSpPr/>
      </xdr:nvSpPr>
      <xdr:spPr>
        <a:xfrm>
          <a:off x="6921500" y="51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165552</xdr:rowOff>
    </xdr:from>
    <xdr:ext cx="469744" cy="259045"/>
    <xdr:sp macro="" textlink="">
      <xdr:nvSpPr>
        <xdr:cNvPr id="328" name="テキスト ボックス 327"/>
        <xdr:cNvSpPr txBox="1"/>
      </xdr:nvSpPr>
      <xdr:spPr>
        <a:xfrm>
          <a:off x="6737427" y="496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152067</xdr:rowOff>
    </xdr:from>
    <xdr:to>
      <xdr:col>15</xdr:col>
      <xdr:colOff>180975</xdr:colOff>
      <xdr:row>57</xdr:row>
      <xdr:rowOff>158125</xdr:rowOff>
    </xdr:to>
    <xdr:cxnSp macro="">
      <xdr:nvCxnSpPr>
        <xdr:cNvPr id="353" name="直線コネクタ 352"/>
        <xdr:cNvCxnSpPr/>
      </xdr:nvCxnSpPr>
      <xdr:spPr>
        <a:xfrm flipV="1">
          <a:off x="9639300" y="9924717"/>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158125</xdr:rowOff>
    </xdr:from>
    <xdr:to>
      <xdr:col>14</xdr:col>
      <xdr:colOff>28575</xdr:colOff>
      <xdr:row>57</xdr:row>
      <xdr:rowOff>165874</xdr:rowOff>
    </xdr:to>
    <xdr:cxnSp macro="">
      <xdr:nvCxnSpPr>
        <xdr:cNvPr id="356" name="直線コネクタ 355"/>
        <xdr:cNvCxnSpPr/>
      </xdr:nvCxnSpPr>
      <xdr:spPr>
        <a:xfrm flipV="1">
          <a:off x="8750300" y="9930775"/>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159303</xdr:rowOff>
    </xdr:from>
    <xdr:to>
      <xdr:col>12</xdr:col>
      <xdr:colOff>511175</xdr:colOff>
      <xdr:row>57</xdr:row>
      <xdr:rowOff>165874</xdr:rowOff>
    </xdr:to>
    <xdr:cxnSp macro="">
      <xdr:nvCxnSpPr>
        <xdr:cNvPr id="359" name="直線コネクタ 358"/>
        <xdr:cNvCxnSpPr/>
      </xdr:nvCxnSpPr>
      <xdr:spPr>
        <a:xfrm>
          <a:off x="7861300" y="9931953"/>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159303</xdr:rowOff>
    </xdr:from>
    <xdr:to>
      <xdr:col>11</xdr:col>
      <xdr:colOff>307975</xdr:colOff>
      <xdr:row>57</xdr:row>
      <xdr:rowOff>159469</xdr:rowOff>
    </xdr:to>
    <xdr:cxnSp macro="">
      <xdr:nvCxnSpPr>
        <xdr:cNvPr id="362" name="直線コネクタ 361"/>
        <xdr:cNvCxnSpPr/>
      </xdr:nvCxnSpPr>
      <xdr:spPr>
        <a:xfrm flipV="1">
          <a:off x="6972300" y="9931953"/>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101267</xdr:rowOff>
    </xdr:from>
    <xdr:to>
      <xdr:col>15</xdr:col>
      <xdr:colOff>231775</xdr:colOff>
      <xdr:row>58</xdr:row>
      <xdr:rowOff>31417</xdr:rowOff>
    </xdr:to>
    <xdr:sp macro="" textlink="">
      <xdr:nvSpPr>
        <xdr:cNvPr id="372" name="円/楕円 371"/>
        <xdr:cNvSpPr/>
      </xdr:nvSpPr>
      <xdr:spPr>
        <a:xfrm>
          <a:off x="10426700" y="98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16194</xdr:rowOff>
    </xdr:from>
    <xdr:ext cx="469744" cy="259045"/>
    <xdr:sp macro="" textlink="">
      <xdr:nvSpPr>
        <xdr:cNvPr id="373" name="農林水産業費該当値テキスト"/>
        <xdr:cNvSpPr txBox="1"/>
      </xdr:nvSpPr>
      <xdr:spPr>
        <a:xfrm>
          <a:off x="10528300" y="978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107325</xdr:rowOff>
    </xdr:from>
    <xdr:to>
      <xdr:col>14</xdr:col>
      <xdr:colOff>79375</xdr:colOff>
      <xdr:row>58</xdr:row>
      <xdr:rowOff>37475</xdr:rowOff>
    </xdr:to>
    <xdr:sp macro="" textlink="">
      <xdr:nvSpPr>
        <xdr:cNvPr id="374" name="円/楕円 373"/>
        <xdr:cNvSpPr/>
      </xdr:nvSpPr>
      <xdr:spPr>
        <a:xfrm>
          <a:off x="9588500" y="98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28602</xdr:rowOff>
    </xdr:from>
    <xdr:ext cx="469744" cy="259045"/>
    <xdr:sp macro="" textlink="">
      <xdr:nvSpPr>
        <xdr:cNvPr id="375" name="テキスト ボックス 374"/>
        <xdr:cNvSpPr txBox="1"/>
      </xdr:nvSpPr>
      <xdr:spPr>
        <a:xfrm>
          <a:off x="9404427" y="997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115074</xdr:rowOff>
    </xdr:from>
    <xdr:to>
      <xdr:col>12</xdr:col>
      <xdr:colOff>561975</xdr:colOff>
      <xdr:row>58</xdr:row>
      <xdr:rowOff>45224</xdr:rowOff>
    </xdr:to>
    <xdr:sp macro="" textlink="">
      <xdr:nvSpPr>
        <xdr:cNvPr id="376" name="円/楕円 375"/>
        <xdr:cNvSpPr/>
      </xdr:nvSpPr>
      <xdr:spPr>
        <a:xfrm>
          <a:off x="86995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36351</xdr:rowOff>
    </xdr:from>
    <xdr:ext cx="469744" cy="259045"/>
    <xdr:sp macro="" textlink="">
      <xdr:nvSpPr>
        <xdr:cNvPr id="377" name="テキスト ボックス 376"/>
        <xdr:cNvSpPr txBox="1"/>
      </xdr:nvSpPr>
      <xdr:spPr>
        <a:xfrm>
          <a:off x="8515427" y="998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108503</xdr:rowOff>
    </xdr:from>
    <xdr:to>
      <xdr:col>11</xdr:col>
      <xdr:colOff>358775</xdr:colOff>
      <xdr:row>58</xdr:row>
      <xdr:rowOff>38653</xdr:rowOff>
    </xdr:to>
    <xdr:sp macro="" textlink="">
      <xdr:nvSpPr>
        <xdr:cNvPr id="378" name="円/楕円 377"/>
        <xdr:cNvSpPr/>
      </xdr:nvSpPr>
      <xdr:spPr>
        <a:xfrm>
          <a:off x="7810500" y="98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29780</xdr:rowOff>
    </xdr:from>
    <xdr:ext cx="469744" cy="259045"/>
    <xdr:sp macro="" textlink="">
      <xdr:nvSpPr>
        <xdr:cNvPr id="379" name="テキスト ボックス 378"/>
        <xdr:cNvSpPr txBox="1"/>
      </xdr:nvSpPr>
      <xdr:spPr>
        <a:xfrm>
          <a:off x="7626427" y="99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108669</xdr:rowOff>
    </xdr:from>
    <xdr:to>
      <xdr:col>10</xdr:col>
      <xdr:colOff>155575</xdr:colOff>
      <xdr:row>58</xdr:row>
      <xdr:rowOff>38819</xdr:rowOff>
    </xdr:to>
    <xdr:sp macro="" textlink="">
      <xdr:nvSpPr>
        <xdr:cNvPr id="380" name="円/楕円 379"/>
        <xdr:cNvSpPr/>
      </xdr:nvSpPr>
      <xdr:spPr>
        <a:xfrm>
          <a:off x="6921500" y="98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29946</xdr:rowOff>
    </xdr:from>
    <xdr:ext cx="469744" cy="259045"/>
    <xdr:sp macro="" textlink="">
      <xdr:nvSpPr>
        <xdr:cNvPr id="381" name="テキスト ボックス 380"/>
        <xdr:cNvSpPr txBox="1"/>
      </xdr:nvSpPr>
      <xdr:spPr>
        <a:xfrm>
          <a:off x="6737427" y="99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88426</xdr:rowOff>
    </xdr:from>
    <xdr:to>
      <xdr:col>15</xdr:col>
      <xdr:colOff>180975</xdr:colOff>
      <xdr:row>78</xdr:row>
      <xdr:rowOff>437</xdr:rowOff>
    </xdr:to>
    <xdr:cxnSp macro="">
      <xdr:nvCxnSpPr>
        <xdr:cNvPr id="408" name="直線コネクタ 407"/>
        <xdr:cNvCxnSpPr/>
      </xdr:nvCxnSpPr>
      <xdr:spPr>
        <a:xfrm flipV="1">
          <a:off x="9639300" y="13290076"/>
          <a:ext cx="838200" cy="8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437</xdr:rowOff>
    </xdr:from>
    <xdr:to>
      <xdr:col>14</xdr:col>
      <xdr:colOff>28575</xdr:colOff>
      <xdr:row>78</xdr:row>
      <xdr:rowOff>27251</xdr:rowOff>
    </xdr:to>
    <xdr:cxnSp macro="">
      <xdr:nvCxnSpPr>
        <xdr:cNvPr id="411" name="直線コネクタ 410"/>
        <xdr:cNvCxnSpPr/>
      </xdr:nvCxnSpPr>
      <xdr:spPr>
        <a:xfrm flipV="1">
          <a:off x="8750300" y="13373537"/>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13421</xdr:rowOff>
    </xdr:from>
    <xdr:to>
      <xdr:col>12</xdr:col>
      <xdr:colOff>511175</xdr:colOff>
      <xdr:row>78</xdr:row>
      <xdr:rowOff>27251</xdr:rowOff>
    </xdr:to>
    <xdr:cxnSp macro="">
      <xdr:nvCxnSpPr>
        <xdr:cNvPr id="414" name="直線コネクタ 413"/>
        <xdr:cNvCxnSpPr/>
      </xdr:nvCxnSpPr>
      <xdr:spPr>
        <a:xfrm>
          <a:off x="7861300" y="1338652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135813</xdr:rowOff>
    </xdr:from>
    <xdr:to>
      <xdr:col>11</xdr:col>
      <xdr:colOff>307975</xdr:colOff>
      <xdr:row>78</xdr:row>
      <xdr:rowOff>13421</xdr:rowOff>
    </xdr:to>
    <xdr:cxnSp macro="">
      <xdr:nvCxnSpPr>
        <xdr:cNvPr id="417" name="直線コネクタ 416"/>
        <xdr:cNvCxnSpPr/>
      </xdr:nvCxnSpPr>
      <xdr:spPr>
        <a:xfrm>
          <a:off x="6972300" y="13337463"/>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37626</xdr:rowOff>
    </xdr:from>
    <xdr:to>
      <xdr:col>15</xdr:col>
      <xdr:colOff>231775</xdr:colOff>
      <xdr:row>77</xdr:row>
      <xdr:rowOff>139226</xdr:rowOff>
    </xdr:to>
    <xdr:sp macro="" textlink="">
      <xdr:nvSpPr>
        <xdr:cNvPr id="427" name="円/楕円 426"/>
        <xdr:cNvSpPr/>
      </xdr:nvSpPr>
      <xdr:spPr>
        <a:xfrm>
          <a:off x="104267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16053</xdr:rowOff>
    </xdr:from>
    <xdr:ext cx="469744" cy="259045"/>
    <xdr:sp macro="" textlink="">
      <xdr:nvSpPr>
        <xdr:cNvPr id="428" name="商工費該当値テキスト"/>
        <xdr:cNvSpPr txBox="1"/>
      </xdr:nvSpPr>
      <xdr:spPr>
        <a:xfrm>
          <a:off x="10528300" y="1321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121087</xdr:rowOff>
    </xdr:from>
    <xdr:to>
      <xdr:col>14</xdr:col>
      <xdr:colOff>79375</xdr:colOff>
      <xdr:row>78</xdr:row>
      <xdr:rowOff>51237</xdr:rowOff>
    </xdr:to>
    <xdr:sp macro="" textlink="">
      <xdr:nvSpPr>
        <xdr:cNvPr id="429" name="円/楕円 428"/>
        <xdr:cNvSpPr/>
      </xdr:nvSpPr>
      <xdr:spPr>
        <a:xfrm>
          <a:off x="9588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42364</xdr:rowOff>
    </xdr:from>
    <xdr:ext cx="469744" cy="259045"/>
    <xdr:sp macro="" textlink="">
      <xdr:nvSpPr>
        <xdr:cNvPr id="430" name="テキスト ボックス 429"/>
        <xdr:cNvSpPr txBox="1"/>
      </xdr:nvSpPr>
      <xdr:spPr>
        <a:xfrm>
          <a:off x="9404427"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147901</xdr:rowOff>
    </xdr:from>
    <xdr:to>
      <xdr:col>12</xdr:col>
      <xdr:colOff>561975</xdr:colOff>
      <xdr:row>78</xdr:row>
      <xdr:rowOff>78051</xdr:rowOff>
    </xdr:to>
    <xdr:sp macro="" textlink="">
      <xdr:nvSpPr>
        <xdr:cNvPr id="431" name="円/楕円 430"/>
        <xdr:cNvSpPr/>
      </xdr:nvSpPr>
      <xdr:spPr>
        <a:xfrm>
          <a:off x="8699500" y="13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69178</xdr:rowOff>
    </xdr:from>
    <xdr:ext cx="469744" cy="259045"/>
    <xdr:sp macro="" textlink="">
      <xdr:nvSpPr>
        <xdr:cNvPr id="432" name="テキスト ボックス 431"/>
        <xdr:cNvSpPr txBox="1"/>
      </xdr:nvSpPr>
      <xdr:spPr>
        <a:xfrm>
          <a:off x="8515427" y="134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134071</xdr:rowOff>
    </xdr:from>
    <xdr:to>
      <xdr:col>11</xdr:col>
      <xdr:colOff>358775</xdr:colOff>
      <xdr:row>78</xdr:row>
      <xdr:rowOff>64221</xdr:rowOff>
    </xdr:to>
    <xdr:sp macro="" textlink="">
      <xdr:nvSpPr>
        <xdr:cNvPr id="433" name="円/楕円 432"/>
        <xdr:cNvSpPr/>
      </xdr:nvSpPr>
      <xdr:spPr>
        <a:xfrm>
          <a:off x="7810500" y="133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55348</xdr:rowOff>
    </xdr:from>
    <xdr:ext cx="469744" cy="259045"/>
    <xdr:sp macro="" textlink="">
      <xdr:nvSpPr>
        <xdr:cNvPr id="434" name="テキスト ボックス 433"/>
        <xdr:cNvSpPr txBox="1"/>
      </xdr:nvSpPr>
      <xdr:spPr>
        <a:xfrm>
          <a:off x="7626427" y="134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85013</xdr:rowOff>
    </xdr:from>
    <xdr:to>
      <xdr:col>10</xdr:col>
      <xdr:colOff>155575</xdr:colOff>
      <xdr:row>78</xdr:row>
      <xdr:rowOff>15163</xdr:rowOff>
    </xdr:to>
    <xdr:sp macro="" textlink="">
      <xdr:nvSpPr>
        <xdr:cNvPr id="435" name="円/楕円 434"/>
        <xdr:cNvSpPr/>
      </xdr:nvSpPr>
      <xdr:spPr>
        <a:xfrm>
          <a:off x="69215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6290</xdr:rowOff>
    </xdr:from>
    <xdr:ext cx="469744" cy="259045"/>
    <xdr:sp macro="" textlink="">
      <xdr:nvSpPr>
        <xdr:cNvPr id="436" name="テキスト ボックス 435"/>
        <xdr:cNvSpPr txBox="1"/>
      </xdr:nvSpPr>
      <xdr:spPr>
        <a:xfrm>
          <a:off x="6737427" y="133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3916</xdr:rowOff>
    </xdr:from>
    <xdr:to>
      <xdr:col>15</xdr:col>
      <xdr:colOff>180975</xdr:colOff>
      <xdr:row>98</xdr:row>
      <xdr:rowOff>25693</xdr:rowOff>
    </xdr:to>
    <xdr:cxnSp macro="">
      <xdr:nvCxnSpPr>
        <xdr:cNvPr id="463" name="直線コネクタ 462"/>
        <xdr:cNvCxnSpPr/>
      </xdr:nvCxnSpPr>
      <xdr:spPr>
        <a:xfrm flipV="1">
          <a:off x="9639300" y="16806016"/>
          <a:ext cx="8382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165303</xdr:rowOff>
    </xdr:from>
    <xdr:to>
      <xdr:col>14</xdr:col>
      <xdr:colOff>28575</xdr:colOff>
      <xdr:row>98</xdr:row>
      <xdr:rowOff>25693</xdr:rowOff>
    </xdr:to>
    <xdr:cxnSp macro="">
      <xdr:nvCxnSpPr>
        <xdr:cNvPr id="466" name="直線コネクタ 465"/>
        <xdr:cNvCxnSpPr/>
      </xdr:nvCxnSpPr>
      <xdr:spPr>
        <a:xfrm>
          <a:off x="8750300" y="16795953"/>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165303</xdr:rowOff>
    </xdr:from>
    <xdr:to>
      <xdr:col>12</xdr:col>
      <xdr:colOff>511175</xdr:colOff>
      <xdr:row>97</xdr:row>
      <xdr:rowOff>171109</xdr:rowOff>
    </xdr:to>
    <xdr:cxnSp macro="">
      <xdr:nvCxnSpPr>
        <xdr:cNvPr id="469" name="直線コネクタ 468"/>
        <xdr:cNvCxnSpPr/>
      </xdr:nvCxnSpPr>
      <xdr:spPr>
        <a:xfrm flipV="1">
          <a:off x="7861300" y="1679595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171109</xdr:rowOff>
    </xdr:from>
    <xdr:to>
      <xdr:col>11</xdr:col>
      <xdr:colOff>307975</xdr:colOff>
      <xdr:row>98</xdr:row>
      <xdr:rowOff>3121</xdr:rowOff>
    </xdr:to>
    <xdr:cxnSp macro="">
      <xdr:nvCxnSpPr>
        <xdr:cNvPr id="472" name="直線コネクタ 471"/>
        <xdr:cNvCxnSpPr/>
      </xdr:nvCxnSpPr>
      <xdr:spPr>
        <a:xfrm flipV="1">
          <a:off x="6972300" y="16801759"/>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124566</xdr:rowOff>
    </xdr:from>
    <xdr:to>
      <xdr:col>15</xdr:col>
      <xdr:colOff>231775</xdr:colOff>
      <xdr:row>98</xdr:row>
      <xdr:rowOff>54716</xdr:rowOff>
    </xdr:to>
    <xdr:sp macro="" textlink="">
      <xdr:nvSpPr>
        <xdr:cNvPr id="482" name="円/楕円 481"/>
        <xdr:cNvSpPr/>
      </xdr:nvSpPr>
      <xdr:spPr>
        <a:xfrm>
          <a:off x="10426700" y="167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39493</xdr:rowOff>
    </xdr:from>
    <xdr:ext cx="534377" cy="259045"/>
    <xdr:sp macro="" textlink="">
      <xdr:nvSpPr>
        <xdr:cNvPr id="483" name="土木費該当値テキスト"/>
        <xdr:cNvSpPr txBox="1"/>
      </xdr:nvSpPr>
      <xdr:spPr>
        <a:xfrm>
          <a:off x="10528300" y="1667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146343</xdr:rowOff>
    </xdr:from>
    <xdr:to>
      <xdr:col>14</xdr:col>
      <xdr:colOff>79375</xdr:colOff>
      <xdr:row>98</xdr:row>
      <xdr:rowOff>76493</xdr:rowOff>
    </xdr:to>
    <xdr:sp macro="" textlink="">
      <xdr:nvSpPr>
        <xdr:cNvPr id="484" name="円/楕円 483"/>
        <xdr:cNvSpPr/>
      </xdr:nvSpPr>
      <xdr:spPr>
        <a:xfrm>
          <a:off x="9588500" y="167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67620</xdr:rowOff>
    </xdr:from>
    <xdr:ext cx="534377" cy="259045"/>
    <xdr:sp macro="" textlink="">
      <xdr:nvSpPr>
        <xdr:cNvPr id="485" name="テキスト ボックス 484"/>
        <xdr:cNvSpPr txBox="1"/>
      </xdr:nvSpPr>
      <xdr:spPr>
        <a:xfrm>
          <a:off x="9372111" y="16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114503</xdr:rowOff>
    </xdr:from>
    <xdr:to>
      <xdr:col>12</xdr:col>
      <xdr:colOff>561975</xdr:colOff>
      <xdr:row>98</xdr:row>
      <xdr:rowOff>44653</xdr:rowOff>
    </xdr:to>
    <xdr:sp macro="" textlink="">
      <xdr:nvSpPr>
        <xdr:cNvPr id="486" name="円/楕円 485"/>
        <xdr:cNvSpPr/>
      </xdr:nvSpPr>
      <xdr:spPr>
        <a:xfrm>
          <a:off x="8699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35780</xdr:rowOff>
    </xdr:from>
    <xdr:ext cx="534377" cy="259045"/>
    <xdr:sp macro="" textlink="">
      <xdr:nvSpPr>
        <xdr:cNvPr id="487" name="テキスト ボックス 486"/>
        <xdr:cNvSpPr txBox="1"/>
      </xdr:nvSpPr>
      <xdr:spPr>
        <a:xfrm>
          <a:off x="8483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120309</xdr:rowOff>
    </xdr:from>
    <xdr:to>
      <xdr:col>11</xdr:col>
      <xdr:colOff>358775</xdr:colOff>
      <xdr:row>98</xdr:row>
      <xdr:rowOff>50459</xdr:rowOff>
    </xdr:to>
    <xdr:sp macro="" textlink="">
      <xdr:nvSpPr>
        <xdr:cNvPr id="488" name="円/楕円 487"/>
        <xdr:cNvSpPr/>
      </xdr:nvSpPr>
      <xdr:spPr>
        <a:xfrm>
          <a:off x="7810500" y="167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41586</xdr:rowOff>
    </xdr:from>
    <xdr:ext cx="534377" cy="259045"/>
    <xdr:sp macro="" textlink="">
      <xdr:nvSpPr>
        <xdr:cNvPr id="489" name="テキスト ボックス 488"/>
        <xdr:cNvSpPr txBox="1"/>
      </xdr:nvSpPr>
      <xdr:spPr>
        <a:xfrm>
          <a:off x="7594111" y="168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123771</xdr:rowOff>
    </xdr:from>
    <xdr:to>
      <xdr:col>10</xdr:col>
      <xdr:colOff>155575</xdr:colOff>
      <xdr:row>98</xdr:row>
      <xdr:rowOff>53921</xdr:rowOff>
    </xdr:to>
    <xdr:sp macro="" textlink="">
      <xdr:nvSpPr>
        <xdr:cNvPr id="490" name="円/楕円 489"/>
        <xdr:cNvSpPr/>
      </xdr:nvSpPr>
      <xdr:spPr>
        <a:xfrm>
          <a:off x="6921500" y="167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45048</xdr:rowOff>
    </xdr:from>
    <xdr:ext cx="534377" cy="259045"/>
    <xdr:sp macro="" textlink="">
      <xdr:nvSpPr>
        <xdr:cNvPr id="491" name="テキスト ボックス 490"/>
        <xdr:cNvSpPr txBox="1"/>
      </xdr:nvSpPr>
      <xdr:spPr>
        <a:xfrm>
          <a:off x="6705111" y="1684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8090</xdr:rowOff>
    </xdr:from>
    <xdr:to>
      <xdr:col>23</xdr:col>
      <xdr:colOff>517525</xdr:colOff>
      <xdr:row>36</xdr:row>
      <xdr:rowOff>15227</xdr:rowOff>
    </xdr:to>
    <xdr:cxnSp macro="">
      <xdr:nvCxnSpPr>
        <xdr:cNvPr id="520" name="直線コネクタ 519"/>
        <xdr:cNvCxnSpPr/>
      </xdr:nvCxnSpPr>
      <xdr:spPr>
        <a:xfrm>
          <a:off x="15481300" y="6180290"/>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8090</xdr:rowOff>
    </xdr:from>
    <xdr:to>
      <xdr:col>22</xdr:col>
      <xdr:colOff>365125</xdr:colOff>
      <xdr:row>36</xdr:row>
      <xdr:rowOff>119723</xdr:rowOff>
    </xdr:to>
    <xdr:cxnSp macro="">
      <xdr:nvCxnSpPr>
        <xdr:cNvPr id="523" name="直線コネクタ 522"/>
        <xdr:cNvCxnSpPr/>
      </xdr:nvCxnSpPr>
      <xdr:spPr>
        <a:xfrm flipV="1">
          <a:off x="14592300" y="6180290"/>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25" name="テキスト ボックス 524"/>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119723</xdr:rowOff>
    </xdr:from>
    <xdr:to>
      <xdr:col>21</xdr:col>
      <xdr:colOff>161925</xdr:colOff>
      <xdr:row>36</xdr:row>
      <xdr:rowOff>149428</xdr:rowOff>
    </xdr:to>
    <xdr:cxnSp macro="">
      <xdr:nvCxnSpPr>
        <xdr:cNvPr id="526" name="直線コネクタ 525"/>
        <xdr:cNvCxnSpPr/>
      </xdr:nvCxnSpPr>
      <xdr:spPr>
        <a:xfrm flipV="1">
          <a:off x="13703300" y="6291923"/>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28" name="テキスト ボックス 527"/>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149428</xdr:rowOff>
    </xdr:from>
    <xdr:to>
      <xdr:col>19</xdr:col>
      <xdr:colOff>644525</xdr:colOff>
      <xdr:row>36</xdr:row>
      <xdr:rowOff>157861</xdr:rowOff>
    </xdr:to>
    <xdr:cxnSp macro="">
      <xdr:nvCxnSpPr>
        <xdr:cNvPr id="529" name="直線コネクタ 528"/>
        <xdr:cNvCxnSpPr/>
      </xdr:nvCxnSpPr>
      <xdr:spPr>
        <a:xfrm flipV="1">
          <a:off x="12814300" y="6321628"/>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31" name="テキスト ボックス 530"/>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33" name="テキスト ボックス 532"/>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135877</xdr:rowOff>
    </xdr:from>
    <xdr:to>
      <xdr:col>23</xdr:col>
      <xdr:colOff>568325</xdr:colOff>
      <xdr:row>36</xdr:row>
      <xdr:rowOff>66027</xdr:rowOff>
    </xdr:to>
    <xdr:sp macro="" textlink="">
      <xdr:nvSpPr>
        <xdr:cNvPr id="539" name="円/楕円 538"/>
        <xdr:cNvSpPr/>
      </xdr:nvSpPr>
      <xdr:spPr>
        <a:xfrm>
          <a:off x="16268700" y="61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158754</xdr:rowOff>
    </xdr:from>
    <xdr:ext cx="534377" cy="259045"/>
    <xdr:sp macro="" textlink="">
      <xdr:nvSpPr>
        <xdr:cNvPr id="540" name="消防費該当値テキスト"/>
        <xdr:cNvSpPr txBox="1"/>
      </xdr:nvSpPr>
      <xdr:spPr>
        <a:xfrm>
          <a:off x="16370300" y="59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42,801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128740</xdr:rowOff>
    </xdr:from>
    <xdr:to>
      <xdr:col>22</xdr:col>
      <xdr:colOff>415925</xdr:colOff>
      <xdr:row>36</xdr:row>
      <xdr:rowOff>58890</xdr:rowOff>
    </xdr:to>
    <xdr:sp macro="" textlink="">
      <xdr:nvSpPr>
        <xdr:cNvPr id="541" name="円/楕円 540"/>
        <xdr:cNvSpPr/>
      </xdr:nvSpPr>
      <xdr:spPr>
        <a:xfrm>
          <a:off x="15430500" y="61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75417</xdr:rowOff>
    </xdr:from>
    <xdr:ext cx="534377" cy="259045"/>
    <xdr:sp macro="" textlink="">
      <xdr:nvSpPr>
        <xdr:cNvPr id="542" name="テキスト ボックス 541"/>
        <xdr:cNvSpPr txBox="1"/>
      </xdr:nvSpPr>
      <xdr:spPr>
        <a:xfrm>
          <a:off x="15214111" y="59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68923</xdr:rowOff>
    </xdr:from>
    <xdr:to>
      <xdr:col>21</xdr:col>
      <xdr:colOff>212725</xdr:colOff>
      <xdr:row>36</xdr:row>
      <xdr:rowOff>170523</xdr:rowOff>
    </xdr:to>
    <xdr:sp macro="" textlink="">
      <xdr:nvSpPr>
        <xdr:cNvPr id="543" name="円/楕円 542"/>
        <xdr:cNvSpPr/>
      </xdr:nvSpPr>
      <xdr:spPr>
        <a:xfrm>
          <a:off x="14541500" y="62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15600</xdr:rowOff>
    </xdr:from>
    <xdr:ext cx="534377" cy="259045"/>
    <xdr:sp macro="" textlink="">
      <xdr:nvSpPr>
        <xdr:cNvPr id="544" name="テキスト ボックス 543"/>
        <xdr:cNvSpPr txBox="1"/>
      </xdr:nvSpPr>
      <xdr:spPr>
        <a:xfrm>
          <a:off x="14325111" y="60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98628</xdr:rowOff>
    </xdr:from>
    <xdr:to>
      <xdr:col>20</xdr:col>
      <xdr:colOff>9525</xdr:colOff>
      <xdr:row>37</xdr:row>
      <xdr:rowOff>28778</xdr:rowOff>
    </xdr:to>
    <xdr:sp macro="" textlink="">
      <xdr:nvSpPr>
        <xdr:cNvPr id="545" name="円/楕円 544"/>
        <xdr:cNvSpPr/>
      </xdr:nvSpPr>
      <xdr:spPr>
        <a:xfrm>
          <a:off x="13652500" y="62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45305</xdr:rowOff>
    </xdr:from>
    <xdr:ext cx="534377" cy="259045"/>
    <xdr:sp macro="" textlink="">
      <xdr:nvSpPr>
        <xdr:cNvPr id="546" name="テキスト ボックス 545"/>
        <xdr:cNvSpPr txBox="1"/>
      </xdr:nvSpPr>
      <xdr:spPr>
        <a:xfrm>
          <a:off x="13436111" y="60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107061</xdr:rowOff>
    </xdr:from>
    <xdr:to>
      <xdr:col>18</xdr:col>
      <xdr:colOff>492125</xdr:colOff>
      <xdr:row>37</xdr:row>
      <xdr:rowOff>37211</xdr:rowOff>
    </xdr:to>
    <xdr:sp macro="" textlink="">
      <xdr:nvSpPr>
        <xdr:cNvPr id="547" name="円/楕円 546"/>
        <xdr:cNvSpPr/>
      </xdr:nvSpPr>
      <xdr:spPr>
        <a:xfrm>
          <a:off x="12763500" y="62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53738</xdr:rowOff>
    </xdr:from>
    <xdr:ext cx="534377" cy="259045"/>
    <xdr:sp macro="" textlink="">
      <xdr:nvSpPr>
        <xdr:cNvPr id="548" name="テキスト ボックス 547"/>
        <xdr:cNvSpPr txBox="1"/>
      </xdr:nvSpPr>
      <xdr:spPr>
        <a:xfrm>
          <a:off x="12547111" y="60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91961</xdr:rowOff>
    </xdr:from>
    <xdr:to>
      <xdr:col>23</xdr:col>
      <xdr:colOff>517525</xdr:colOff>
      <xdr:row>57</xdr:row>
      <xdr:rowOff>156243</xdr:rowOff>
    </xdr:to>
    <xdr:cxnSp macro="">
      <xdr:nvCxnSpPr>
        <xdr:cNvPr id="577" name="直線コネクタ 576"/>
        <xdr:cNvCxnSpPr/>
      </xdr:nvCxnSpPr>
      <xdr:spPr>
        <a:xfrm>
          <a:off x="15481300" y="9864611"/>
          <a:ext cx="838200" cy="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20481</xdr:rowOff>
    </xdr:from>
    <xdr:to>
      <xdr:col>22</xdr:col>
      <xdr:colOff>365125</xdr:colOff>
      <xdr:row>57</xdr:row>
      <xdr:rowOff>91961</xdr:rowOff>
    </xdr:to>
    <xdr:cxnSp macro="">
      <xdr:nvCxnSpPr>
        <xdr:cNvPr id="580" name="直線コネクタ 579"/>
        <xdr:cNvCxnSpPr/>
      </xdr:nvCxnSpPr>
      <xdr:spPr>
        <a:xfrm>
          <a:off x="14592300" y="9621681"/>
          <a:ext cx="889000" cy="24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20481</xdr:rowOff>
    </xdr:from>
    <xdr:to>
      <xdr:col>21</xdr:col>
      <xdr:colOff>161925</xdr:colOff>
      <xdr:row>57</xdr:row>
      <xdr:rowOff>139228</xdr:rowOff>
    </xdr:to>
    <xdr:cxnSp macro="">
      <xdr:nvCxnSpPr>
        <xdr:cNvPr id="583" name="直線コネクタ 582"/>
        <xdr:cNvCxnSpPr/>
      </xdr:nvCxnSpPr>
      <xdr:spPr>
        <a:xfrm flipV="1">
          <a:off x="13703300" y="9621681"/>
          <a:ext cx="889000" cy="29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139228</xdr:rowOff>
    </xdr:from>
    <xdr:to>
      <xdr:col>19</xdr:col>
      <xdr:colOff>644525</xdr:colOff>
      <xdr:row>58</xdr:row>
      <xdr:rowOff>61686</xdr:rowOff>
    </xdr:to>
    <xdr:cxnSp macro="">
      <xdr:nvCxnSpPr>
        <xdr:cNvPr id="586" name="直線コネクタ 585"/>
        <xdr:cNvCxnSpPr/>
      </xdr:nvCxnSpPr>
      <xdr:spPr>
        <a:xfrm flipV="1">
          <a:off x="12814300" y="9911878"/>
          <a:ext cx="889000" cy="9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105443</xdr:rowOff>
    </xdr:from>
    <xdr:to>
      <xdr:col>23</xdr:col>
      <xdr:colOff>568325</xdr:colOff>
      <xdr:row>58</xdr:row>
      <xdr:rowOff>35593</xdr:rowOff>
    </xdr:to>
    <xdr:sp macro="" textlink="">
      <xdr:nvSpPr>
        <xdr:cNvPr id="596" name="円/楕円 595"/>
        <xdr:cNvSpPr/>
      </xdr:nvSpPr>
      <xdr:spPr>
        <a:xfrm>
          <a:off x="16268700" y="98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128320</xdr:rowOff>
    </xdr:from>
    <xdr:ext cx="534377" cy="259045"/>
    <xdr:sp macro="" textlink="">
      <xdr:nvSpPr>
        <xdr:cNvPr id="597" name="教育費該当値テキスト"/>
        <xdr:cNvSpPr txBox="1"/>
      </xdr:nvSpPr>
      <xdr:spPr>
        <a:xfrm>
          <a:off x="16370300" y="97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41161</xdr:rowOff>
    </xdr:from>
    <xdr:to>
      <xdr:col>22</xdr:col>
      <xdr:colOff>415925</xdr:colOff>
      <xdr:row>57</xdr:row>
      <xdr:rowOff>142761</xdr:rowOff>
    </xdr:to>
    <xdr:sp macro="" textlink="">
      <xdr:nvSpPr>
        <xdr:cNvPr id="598" name="円/楕円 597"/>
        <xdr:cNvSpPr/>
      </xdr:nvSpPr>
      <xdr:spPr>
        <a:xfrm>
          <a:off x="15430500" y="98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159288</xdr:rowOff>
    </xdr:from>
    <xdr:ext cx="534377" cy="259045"/>
    <xdr:sp macro="" textlink="">
      <xdr:nvSpPr>
        <xdr:cNvPr id="599" name="テキスト ボックス 598"/>
        <xdr:cNvSpPr txBox="1"/>
      </xdr:nvSpPr>
      <xdr:spPr>
        <a:xfrm>
          <a:off x="15214111" y="95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141131</xdr:rowOff>
    </xdr:from>
    <xdr:to>
      <xdr:col>21</xdr:col>
      <xdr:colOff>212725</xdr:colOff>
      <xdr:row>56</xdr:row>
      <xdr:rowOff>71281</xdr:rowOff>
    </xdr:to>
    <xdr:sp macro="" textlink="">
      <xdr:nvSpPr>
        <xdr:cNvPr id="600" name="円/楕円 599"/>
        <xdr:cNvSpPr/>
      </xdr:nvSpPr>
      <xdr:spPr>
        <a:xfrm>
          <a:off x="14541500" y="95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87808</xdr:rowOff>
    </xdr:from>
    <xdr:ext cx="599010" cy="259045"/>
    <xdr:sp macro="" textlink="">
      <xdr:nvSpPr>
        <xdr:cNvPr id="601" name="テキスト ボックス 600"/>
        <xdr:cNvSpPr txBox="1"/>
      </xdr:nvSpPr>
      <xdr:spPr>
        <a:xfrm>
          <a:off x="14292794" y="934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88428</xdr:rowOff>
    </xdr:from>
    <xdr:to>
      <xdr:col>20</xdr:col>
      <xdr:colOff>9525</xdr:colOff>
      <xdr:row>58</xdr:row>
      <xdr:rowOff>18578</xdr:rowOff>
    </xdr:to>
    <xdr:sp macro="" textlink="">
      <xdr:nvSpPr>
        <xdr:cNvPr id="602" name="円/楕円 601"/>
        <xdr:cNvSpPr/>
      </xdr:nvSpPr>
      <xdr:spPr>
        <a:xfrm>
          <a:off x="13652500" y="98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35105</xdr:rowOff>
    </xdr:from>
    <xdr:ext cx="534377" cy="259045"/>
    <xdr:sp macro="" textlink="">
      <xdr:nvSpPr>
        <xdr:cNvPr id="603" name="テキスト ボックス 602"/>
        <xdr:cNvSpPr txBox="1"/>
      </xdr:nvSpPr>
      <xdr:spPr>
        <a:xfrm>
          <a:off x="13436111" y="96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10886</xdr:rowOff>
    </xdr:from>
    <xdr:to>
      <xdr:col>18</xdr:col>
      <xdr:colOff>492125</xdr:colOff>
      <xdr:row>58</xdr:row>
      <xdr:rowOff>112486</xdr:rowOff>
    </xdr:to>
    <xdr:sp macro="" textlink="">
      <xdr:nvSpPr>
        <xdr:cNvPr id="604" name="円/楕円 603"/>
        <xdr:cNvSpPr/>
      </xdr:nvSpPr>
      <xdr:spPr>
        <a:xfrm>
          <a:off x="12763500" y="99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103613</xdr:rowOff>
    </xdr:from>
    <xdr:ext cx="534377" cy="259045"/>
    <xdr:sp macro="" textlink="">
      <xdr:nvSpPr>
        <xdr:cNvPr id="605" name="テキスト ボックス 604"/>
        <xdr:cNvSpPr txBox="1"/>
      </xdr:nvSpPr>
      <xdr:spPr>
        <a:xfrm>
          <a:off x="12547111" y="100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14236</xdr:rowOff>
    </xdr:from>
    <xdr:to>
      <xdr:col>23</xdr:col>
      <xdr:colOff>517525</xdr:colOff>
      <xdr:row>79</xdr:row>
      <xdr:rowOff>44450</xdr:rowOff>
    </xdr:to>
    <xdr:cxnSp macro="">
      <xdr:nvCxnSpPr>
        <xdr:cNvPr id="634" name="直線コネクタ 633"/>
        <xdr:cNvCxnSpPr/>
      </xdr:nvCxnSpPr>
      <xdr:spPr>
        <a:xfrm>
          <a:off x="15481300" y="13558786"/>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12331</xdr:rowOff>
    </xdr:from>
    <xdr:to>
      <xdr:col>22</xdr:col>
      <xdr:colOff>365125</xdr:colOff>
      <xdr:row>79</xdr:row>
      <xdr:rowOff>14236</xdr:rowOff>
    </xdr:to>
    <xdr:cxnSp macro="">
      <xdr:nvCxnSpPr>
        <xdr:cNvPr id="637" name="直線コネクタ 636"/>
        <xdr:cNvCxnSpPr/>
      </xdr:nvCxnSpPr>
      <xdr:spPr>
        <a:xfrm>
          <a:off x="14592300" y="1355688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12331</xdr:rowOff>
    </xdr:from>
    <xdr:to>
      <xdr:col>21</xdr:col>
      <xdr:colOff>161925</xdr:colOff>
      <xdr:row>79</xdr:row>
      <xdr:rowOff>44450</xdr:rowOff>
    </xdr:to>
    <xdr:cxnSp macro="">
      <xdr:nvCxnSpPr>
        <xdr:cNvPr id="640" name="直線コネクタ 639"/>
        <xdr:cNvCxnSpPr/>
      </xdr:nvCxnSpPr>
      <xdr:spPr>
        <a:xfrm flipV="1">
          <a:off x="13703300" y="13556881"/>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27343</xdr:rowOff>
    </xdr:from>
    <xdr:to>
      <xdr:col>19</xdr:col>
      <xdr:colOff>644525</xdr:colOff>
      <xdr:row>79</xdr:row>
      <xdr:rowOff>44450</xdr:rowOff>
    </xdr:to>
    <xdr:cxnSp macro="">
      <xdr:nvCxnSpPr>
        <xdr:cNvPr id="643" name="直線コネクタ 642"/>
        <xdr:cNvCxnSpPr/>
      </xdr:nvCxnSpPr>
      <xdr:spPr>
        <a:xfrm>
          <a:off x="12814300" y="13571893"/>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4"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134886</xdr:rowOff>
    </xdr:from>
    <xdr:to>
      <xdr:col>22</xdr:col>
      <xdr:colOff>415925</xdr:colOff>
      <xdr:row>79</xdr:row>
      <xdr:rowOff>65036</xdr:rowOff>
    </xdr:to>
    <xdr:sp macro="" textlink="">
      <xdr:nvSpPr>
        <xdr:cNvPr id="655" name="円/楕円 654"/>
        <xdr:cNvSpPr/>
      </xdr:nvSpPr>
      <xdr:spPr>
        <a:xfrm>
          <a:off x="154305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56163</xdr:rowOff>
    </xdr:from>
    <xdr:ext cx="378565" cy="259045"/>
    <xdr:sp macro="" textlink="">
      <xdr:nvSpPr>
        <xdr:cNvPr id="656" name="テキスト ボックス 655"/>
        <xdr:cNvSpPr txBox="1"/>
      </xdr:nvSpPr>
      <xdr:spPr>
        <a:xfrm>
          <a:off x="15292017" y="1360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132981</xdr:rowOff>
    </xdr:from>
    <xdr:to>
      <xdr:col>21</xdr:col>
      <xdr:colOff>212725</xdr:colOff>
      <xdr:row>79</xdr:row>
      <xdr:rowOff>63131</xdr:rowOff>
    </xdr:to>
    <xdr:sp macro="" textlink="">
      <xdr:nvSpPr>
        <xdr:cNvPr id="657" name="円/楕円 656"/>
        <xdr:cNvSpPr/>
      </xdr:nvSpPr>
      <xdr:spPr>
        <a:xfrm>
          <a:off x="14541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54258</xdr:rowOff>
    </xdr:from>
    <xdr:ext cx="378565" cy="259045"/>
    <xdr:sp macro="" textlink="">
      <xdr:nvSpPr>
        <xdr:cNvPr id="658" name="テキスト ボックス 657"/>
        <xdr:cNvSpPr txBox="1"/>
      </xdr:nvSpPr>
      <xdr:spPr>
        <a:xfrm>
          <a:off x="14403017" y="1359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147993</xdr:rowOff>
    </xdr:from>
    <xdr:to>
      <xdr:col>18</xdr:col>
      <xdr:colOff>492125</xdr:colOff>
      <xdr:row>79</xdr:row>
      <xdr:rowOff>78143</xdr:rowOff>
    </xdr:to>
    <xdr:sp macro="" textlink="">
      <xdr:nvSpPr>
        <xdr:cNvPr id="661" name="円/楕円 660"/>
        <xdr:cNvSpPr/>
      </xdr:nvSpPr>
      <xdr:spPr>
        <a:xfrm>
          <a:off x="127635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69270</xdr:rowOff>
    </xdr:from>
    <xdr:ext cx="378565" cy="259045"/>
    <xdr:sp macro="" textlink="">
      <xdr:nvSpPr>
        <xdr:cNvPr id="662" name="テキスト ボックス 661"/>
        <xdr:cNvSpPr txBox="1"/>
      </xdr:nvSpPr>
      <xdr:spPr>
        <a:xfrm>
          <a:off x="12625017" y="13613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135944</xdr:rowOff>
    </xdr:from>
    <xdr:to>
      <xdr:col>23</xdr:col>
      <xdr:colOff>517525</xdr:colOff>
      <xdr:row>97</xdr:row>
      <xdr:rowOff>156586</xdr:rowOff>
    </xdr:to>
    <xdr:cxnSp macro="">
      <xdr:nvCxnSpPr>
        <xdr:cNvPr id="691" name="直線コネクタ 690"/>
        <xdr:cNvCxnSpPr/>
      </xdr:nvCxnSpPr>
      <xdr:spPr>
        <a:xfrm flipV="1">
          <a:off x="15481300" y="16766594"/>
          <a:ext cx="8382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156586</xdr:rowOff>
    </xdr:from>
    <xdr:to>
      <xdr:col>22</xdr:col>
      <xdr:colOff>365125</xdr:colOff>
      <xdr:row>98</xdr:row>
      <xdr:rowOff>1801</xdr:rowOff>
    </xdr:to>
    <xdr:cxnSp macro="">
      <xdr:nvCxnSpPr>
        <xdr:cNvPr id="694" name="直線コネクタ 693"/>
        <xdr:cNvCxnSpPr/>
      </xdr:nvCxnSpPr>
      <xdr:spPr>
        <a:xfrm flipV="1">
          <a:off x="14592300" y="16787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1801</xdr:rowOff>
    </xdr:from>
    <xdr:to>
      <xdr:col>21</xdr:col>
      <xdr:colOff>161925</xdr:colOff>
      <xdr:row>98</xdr:row>
      <xdr:rowOff>14305</xdr:rowOff>
    </xdr:to>
    <xdr:cxnSp macro="">
      <xdr:nvCxnSpPr>
        <xdr:cNvPr id="697" name="直線コネクタ 696"/>
        <xdr:cNvCxnSpPr/>
      </xdr:nvCxnSpPr>
      <xdr:spPr>
        <a:xfrm flipV="1">
          <a:off x="13703300" y="16803901"/>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13666</xdr:rowOff>
    </xdr:from>
    <xdr:to>
      <xdr:col>19</xdr:col>
      <xdr:colOff>644525</xdr:colOff>
      <xdr:row>98</xdr:row>
      <xdr:rowOff>14305</xdr:rowOff>
    </xdr:to>
    <xdr:cxnSp macro="">
      <xdr:nvCxnSpPr>
        <xdr:cNvPr id="700" name="直線コネクタ 699"/>
        <xdr:cNvCxnSpPr/>
      </xdr:nvCxnSpPr>
      <xdr:spPr>
        <a:xfrm>
          <a:off x="12814300" y="16815766"/>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85144</xdr:rowOff>
    </xdr:from>
    <xdr:to>
      <xdr:col>23</xdr:col>
      <xdr:colOff>568325</xdr:colOff>
      <xdr:row>98</xdr:row>
      <xdr:rowOff>15294</xdr:rowOff>
    </xdr:to>
    <xdr:sp macro="" textlink="">
      <xdr:nvSpPr>
        <xdr:cNvPr id="710" name="円/楕円 709"/>
        <xdr:cNvSpPr/>
      </xdr:nvSpPr>
      <xdr:spPr>
        <a:xfrm>
          <a:off x="16268700" y="167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xdr:rowOff>
    </xdr:from>
    <xdr:ext cx="534377" cy="259045"/>
    <xdr:sp macro="" textlink="">
      <xdr:nvSpPr>
        <xdr:cNvPr id="711" name="公債費該当値テキスト"/>
        <xdr:cNvSpPr txBox="1"/>
      </xdr:nvSpPr>
      <xdr:spPr>
        <a:xfrm>
          <a:off x="16370300" y="166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105786</xdr:rowOff>
    </xdr:from>
    <xdr:to>
      <xdr:col>22</xdr:col>
      <xdr:colOff>415925</xdr:colOff>
      <xdr:row>98</xdr:row>
      <xdr:rowOff>35936</xdr:rowOff>
    </xdr:to>
    <xdr:sp macro="" textlink="">
      <xdr:nvSpPr>
        <xdr:cNvPr id="712" name="円/楕円 711"/>
        <xdr:cNvSpPr/>
      </xdr:nvSpPr>
      <xdr:spPr>
        <a:xfrm>
          <a:off x="15430500" y="167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27063</xdr:rowOff>
    </xdr:from>
    <xdr:ext cx="534377" cy="259045"/>
    <xdr:sp macro="" textlink="">
      <xdr:nvSpPr>
        <xdr:cNvPr id="713" name="テキスト ボックス 712"/>
        <xdr:cNvSpPr txBox="1"/>
      </xdr:nvSpPr>
      <xdr:spPr>
        <a:xfrm>
          <a:off x="15214111" y="168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122451</xdr:rowOff>
    </xdr:from>
    <xdr:to>
      <xdr:col>21</xdr:col>
      <xdr:colOff>212725</xdr:colOff>
      <xdr:row>98</xdr:row>
      <xdr:rowOff>52601</xdr:rowOff>
    </xdr:to>
    <xdr:sp macro="" textlink="">
      <xdr:nvSpPr>
        <xdr:cNvPr id="714" name="円/楕円 713"/>
        <xdr:cNvSpPr/>
      </xdr:nvSpPr>
      <xdr:spPr>
        <a:xfrm>
          <a:off x="14541500" y="167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43728</xdr:rowOff>
    </xdr:from>
    <xdr:ext cx="534377" cy="259045"/>
    <xdr:sp macro="" textlink="">
      <xdr:nvSpPr>
        <xdr:cNvPr id="715" name="テキスト ボックス 714"/>
        <xdr:cNvSpPr txBox="1"/>
      </xdr:nvSpPr>
      <xdr:spPr>
        <a:xfrm>
          <a:off x="14325111" y="1684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134955</xdr:rowOff>
    </xdr:from>
    <xdr:to>
      <xdr:col>20</xdr:col>
      <xdr:colOff>9525</xdr:colOff>
      <xdr:row>98</xdr:row>
      <xdr:rowOff>65105</xdr:rowOff>
    </xdr:to>
    <xdr:sp macro="" textlink="">
      <xdr:nvSpPr>
        <xdr:cNvPr id="716" name="円/楕円 715"/>
        <xdr:cNvSpPr/>
      </xdr:nvSpPr>
      <xdr:spPr>
        <a:xfrm>
          <a:off x="13652500" y="1676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56232</xdr:rowOff>
    </xdr:from>
    <xdr:ext cx="534377" cy="259045"/>
    <xdr:sp macro="" textlink="">
      <xdr:nvSpPr>
        <xdr:cNvPr id="717" name="テキスト ボックス 716"/>
        <xdr:cNvSpPr txBox="1"/>
      </xdr:nvSpPr>
      <xdr:spPr>
        <a:xfrm>
          <a:off x="13436111" y="168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134316</xdr:rowOff>
    </xdr:from>
    <xdr:to>
      <xdr:col>18</xdr:col>
      <xdr:colOff>492125</xdr:colOff>
      <xdr:row>98</xdr:row>
      <xdr:rowOff>64466</xdr:rowOff>
    </xdr:to>
    <xdr:sp macro="" textlink="">
      <xdr:nvSpPr>
        <xdr:cNvPr id="718" name="円/楕円 717"/>
        <xdr:cNvSpPr/>
      </xdr:nvSpPr>
      <xdr:spPr>
        <a:xfrm>
          <a:off x="12763500" y="167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55593</xdr:rowOff>
    </xdr:from>
    <xdr:ext cx="534377" cy="259045"/>
    <xdr:sp macro="" textlink="">
      <xdr:nvSpPr>
        <xdr:cNvPr id="719" name="テキスト ボックス 718"/>
        <xdr:cNvSpPr txBox="1"/>
      </xdr:nvSpPr>
      <xdr:spPr>
        <a:xfrm>
          <a:off x="12547111" y="168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及び消防費については一部事務組合への負担金が類似団体平均を上回っている原因であり、少しでも減額できるよう協議しているが、難しい現状である。教育費については中学校改築事業や小学校耐震化事業等により事業費が膨らんだものである。土木費については普通建設事業を抑制していることもあり、類似団体より少なくなっている。公債費については、年々少しずつ増加傾向がみられ、今後も増加してい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年度は、財政調整基金の残高が前年度と比較すると約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％増加した。また、実質収支額は黒字となっている。</a:t>
          </a:r>
          <a:endParaRPr lang="ja-JP" altLang="ja-JP" sz="1400">
            <a:effectLst/>
          </a:endParaRPr>
        </a:p>
        <a:p>
          <a:r>
            <a:rPr kumimoji="1" lang="ja-JP" altLang="ja-JP" sz="1100">
              <a:solidFill>
                <a:schemeClr val="dk1"/>
              </a:solidFill>
              <a:effectLst/>
              <a:latin typeface="+mn-lt"/>
              <a:ea typeface="+mn-ea"/>
              <a:cs typeface="+mn-cs"/>
            </a:rPr>
            <a:t>　今後も財政調整基金の残高を増やしていけるよう、また、実質単年度収支も黒字を維持できるような財政運営を目指していく。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連結決算対象会計では赤字は発生していない。</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しかし、今後は高齢化の影響で、医療や介護の給付増加が見込まれる。そのため、保険料の見直し等も含めて各会計で適正な運営に努める。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3" sqref="AM13:AT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6594596</v>
      </c>
      <c r="BO4" s="409"/>
      <c r="BP4" s="409"/>
      <c r="BQ4" s="409"/>
      <c r="BR4" s="409"/>
      <c r="BS4" s="409"/>
      <c r="BT4" s="409"/>
      <c r="BU4" s="410"/>
      <c r="BV4" s="408">
        <v>6620409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v>
      </c>
      <c r="CU4" s="586"/>
      <c r="CV4" s="586"/>
      <c r="CW4" s="586"/>
      <c r="CX4" s="586"/>
      <c r="CY4" s="586"/>
      <c r="CZ4" s="586"/>
      <c r="DA4" s="587"/>
      <c r="DB4" s="585">
        <v>1.7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6460561</v>
      </c>
      <c r="BO5" s="414"/>
      <c r="BP5" s="414"/>
      <c r="BQ5" s="414"/>
      <c r="BR5" s="414"/>
      <c r="BS5" s="414"/>
      <c r="BT5" s="414"/>
      <c r="BU5" s="415"/>
      <c r="BV5" s="413">
        <v>6555265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92.6</v>
      </c>
      <c r="CU5" s="384"/>
      <c r="CV5" s="384"/>
      <c r="CW5" s="384"/>
      <c r="CX5" s="384"/>
      <c r="CY5" s="384"/>
      <c r="CZ5" s="384"/>
      <c r="DA5" s="385"/>
      <c r="DB5" s="383">
        <v>94.8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134035</v>
      </c>
      <c r="BO6" s="414"/>
      <c r="BP6" s="414"/>
      <c r="BQ6" s="414"/>
      <c r="BR6" s="414"/>
      <c r="BS6" s="414"/>
      <c r="BT6" s="414"/>
      <c r="BU6" s="415"/>
      <c r="BV6" s="413">
        <v>65144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98.3</v>
      </c>
      <c r="CU6" s="560"/>
      <c r="CV6" s="560"/>
      <c r="CW6" s="560"/>
      <c r="CX6" s="560"/>
      <c r="CY6" s="560"/>
      <c r="CZ6" s="560"/>
      <c r="DA6" s="561"/>
      <c r="DB6" s="559">
        <v>100.9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19450</v>
      </c>
      <c r="BO7" s="414"/>
      <c r="BP7" s="414"/>
      <c r="BQ7" s="414"/>
      <c r="BR7" s="414"/>
      <c r="BS7" s="414"/>
      <c r="BT7" s="414"/>
      <c r="BU7" s="415"/>
      <c r="BV7" s="413">
        <v>4232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3801156</v>
      </c>
      <c r="CU7" s="414"/>
      <c r="CV7" s="414"/>
      <c r="CW7" s="414"/>
      <c r="CX7" s="414"/>
      <c r="CY7" s="414"/>
      <c r="CZ7" s="414"/>
      <c r="DA7" s="415"/>
      <c r="DB7" s="413">
        <v>3633315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114585</v>
      </c>
      <c r="BO8" s="414"/>
      <c r="BP8" s="414"/>
      <c r="BQ8" s="414"/>
      <c r="BR8" s="414"/>
      <c r="BS8" s="414"/>
      <c r="BT8" s="414"/>
      <c r="BU8" s="415"/>
      <c r="BV8" s="413">
        <v>60912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13524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53673</v>
      </c>
      <c r="BO9" s="414"/>
      <c r="BP9" s="414"/>
      <c r="BQ9" s="414"/>
      <c r="BR9" s="414"/>
      <c r="BS9" s="414"/>
      <c r="BT9" s="414"/>
      <c r="BU9" s="415"/>
      <c r="BV9" s="413">
        <v>-57253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10.1</v>
      </c>
      <c r="CU9" s="384"/>
      <c r="CV9" s="384"/>
      <c r="CW9" s="384"/>
      <c r="CX9" s="384"/>
      <c r="CY9" s="384"/>
      <c r="CZ9" s="384"/>
      <c r="DA9" s="385"/>
      <c r="DB9" s="383">
        <v>9.6999999999999993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14314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123307</v>
      </c>
      <c r="BO10" s="414"/>
      <c r="BP10" s="414"/>
      <c r="BQ10" s="414"/>
      <c r="BR10" s="414"/>
      <c r="BS10" s="414"/>
      <c r="BT10" s="414"/>
      <c r="BU10" s="415"/>
      <c r="BV10" s="413">
        <v>60050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13976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13899</v>
      </c>
      <c r="S13" s="515"/>
      <c r="T13" s="515"/>
      <c r="U13" s="515"/>
      <c r="V13" s="516"/>
      <c r="W13" s="502" t="s">
        <v>120</v>
      </c>
      <c r="X13" s="426"/>
      <c r="Y13" s="426"/>
      <c r="Z13" s="426"/>
      <c r="AA13" s="426"/>
      <c r="AB13" s="427"/>
      <c r="AC13" s="389">
        <v>546</v>
      </c>
      <c r="AD13" s="390"/>
      <c r="AE13" s="390"/>
      <c r="AF13" s="390"/>
      <c r="AG13" s="391"/>
      <c r="AH13" s="389">
        <v>595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176980</v>
      </c>
      <c r="BO13" s="414"/>
      <c r="BP13" s="414"/>
      <c r="BQ13" s="414"/>
      <c r="BR13" s="414"/>
      <c r="BS13" s="414"/>
      <c r="BT13" s="414"/>
      <c r="BU13" s="415"/>
      <c r="BV13" s="413">
        <v>2797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5.8</v>
      </c>
      <c r="CU13" s="384"/>
      <c r="CV13" s="384"/>
      <c r="CW13" s="384"/>
      <c r="CX13" s="384"/>
      <c r="CY13" s="384"/>
      <c r="CZ13" s="384"/>
      <c r="DA13" s="385"/>
      <c r="DB13" s="383">
        <v>6.5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14131</v>
      </c>
      <c r="S14" s="515"/>
      <c r="T14" s="515"/>
      <c r="U14" s="515"/>
      <c r="V14" s="516"/>
      <c r="W14" s="517"/>
      <c r="X14" s="429"/>
      <c r="Y14" s="429"/>
      <c r="Z14" s="429"/>
      <c r="AA14" s="429"/>
      <c r="AB14" s="430"/>
      <c r="AC14" s="507">
        <v>8.5</v>
      </c>
      <c r="AD14" s="508"/>
      <c r="AE14" s="508"/>
      <c r="AF14" s="508"/>
      <c r="AG14" s="509"/>
      <c r="AH14" s="507">
        <v>8.3000000000000007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62.4</v>
      </c>
      <c r="CU14" s="486"/>
      <c r="CV14" s="486"/>
      <c r="CW14" s="486"/>
      <c r="CX14" s="486"/>
      <c r="CY14" s="486"/>
      <c r="CZ14" s="486"/>
      <c r="DA14" s="487"/>
      <c r="DB14" s="518">
        <v>79.8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14081</v>
      </c>
      <c r="S15" s="515"/>
      <c r="T15" s="515"/>
      <c r="U15" s="515"/>
      <c r="V15" s="516"/>
      <c r="W15" s="502" t="s">
        <v>127</v>
      </c>
      <c r="X15" s="426"/>
      <c r="Y15" s="426"/>
      <c r="Z15" s="426"/>
      <c r="AA15" s="426"/>
      <c r="AB15" s="427"/>
      <c r="AC15" s="389">
        <v>1702</v>
      </c>
      <c r="AD15" s="390"/>
      <c r="AE15" s="390"/>
      <c r="AF15" s="390"/>
      <c r="AG15" s="391"/>
      <c r="AH15" s="389">
        <v>1950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1240587</v>
      </c>
      <c r="BO15" s="409"/>
      <c r="BP15" s="409"/>
      <c r="BQ15" s="409"/>
      <c r="BR15" s="409"/>
      <c r="BS15" s="409"/>
      <c r="BT15" s="409"/>
      <c r="BU15" s="410"/>
      <c r="BV15" s="408">
        <v>1156105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26.4</v>
      </c>
      <c r="AD16" s="508"/>
      <c r="AE16" s="508"/>
      <c r="AF16" s="508"/>
      <c r="AG16" s="509"/>
      <c r="AH16" s="507">
        <v>27.1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3248185</v>
      </c>
      <c r="BO16" s="414"/>
      <c r="BP16" s="414"/>
      <c r="BQ16" s="414"/>
      <c r="BR16" s="414"/>
      <c r="BS16" s="414"/>
      <c r="BT16" s="414"/>
      <c r="BU16" s="415"/>
      <c r="BV16" s="413">
        <v>3088546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4206</v>
      </c>
      <c r="AD17" s="390"/>
      <c r="AE17" s="390"/>
      <c r="AF17" s="390"/>
      <c r="AG17" s="391"/>
      <c r="AH17" s="389">
        <v>4631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1558805</v>
      </c>
      <c r="BO17" s="414"/>
      <c r="BP17" s="414"/>
      <c r="BQ17" s="414"/>
      <c r="BR17" s="414"/>
      <c r="BS17" s="414"/>
      <c r="BT17" s="414"/>
      <c r="BU17" s="415"/>
      <c r="BV17" s="413">
        <v>1473454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81.680000000000007</v>
      </c>
      <c r="M18" s="478"/>
      <c r="N18" s="478"/>
      <c r="O18" s="478"/>
      <c r="P18" s="478"/>
      <c r="Q18" s="478"/>
      <c r="R18" s="479"/>
      <c r="S18" s="479"/>
      <c r="T18" s="479"/>
      <c r="U18" s="479"/>
      <c r="V18" s="480"/>
      <c r="W18" s="494"/>
      <c r="X18" s="495"/>
      <c r="Y18" s="495"/>
      <c r="Z18" s="495"/>
      <c r="AA18" s="495"/>
      <c r="AB18" s="503"/>
      <c r="AC18" s="377">
        <v>65.2</v>
      </c>
      <c r="AD18" s="378"/>
      <c r="AE18" s="378"/>
      <c r="AF18" s="378"/>
      <c r="AG18" s="481"/>
      <c r="AH18" s="377">
        <v>64.5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3575236</v>
      </c>
      <c r="BO18" s="414"/>
      <c r="BP18" s="414"/>
      <c r="BQ18" s="414"/>
      <c r="BR18" s="414"/>
      <c r="BS18" s="414"/>
      <c r="BT18" s="414"/>
      <c r="BU18" s="415"/>
      <c r="BV18" s="413">
        <v>3519208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166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4541314</v>
      </c>
      <c r="BO19" s="414"/>
      <c r="BP19" s="414"/>
      <c r="BQ19" s="414"/>
      <c r="BR19" s="414"/>
      <c r="BS19" s="414"/>
      <c r="BT19" s="414"/>
      <c r="BU19" s="415"/>
      <c r="BV19" s="413">
        <v>4368353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5565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6243877</v>
      </c>
      <c r="BO23" s="414"/>
      <c r="BP23" s="414"/>
      <c r="BQ23" s="414"/>
      <c r="BR23" s="414"/>
      <c r="BS23" s="414"/>
      <c r="BT23" s="414"/>
      <c r="BU23" s="415"/>
      <c r="BV23" s="413">
        <v>5917065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5500</v>
      </c>
      <c r="R24" s="390"/>
      <c r="S24" s="390"/>
      <c r="T24" s="390"/>
      <c r="U24" s="390"/>
      <c r="V24" s="391"/>
      <c r="W24" s="455"/>
      <c r="X24" s="446"/>
      <c r="Y24" s="447"/>
      <c r="Z24" s="386" t="s">
        <v>151</v>
      </c>
      <c r="AA24" s="387"/>
      <c r="AB24" s="387"/>
      <c r="AC24" s="387"/>
      <c r="AD24" s="387"/>
      <c r="AE24" s="387"/>
      <c r="AF24" s="387"/>
      <c r="AG24" s="388"/>
      <c r="AH24" s="389">
        <v>113</v>
      </c>
      <c r="AI24" s="390"/>
      <c r="AJ24" s="390"/>
      <c r="AK24" s="390"/>
      <c r="AL24" s="391"/>
      <c r="AM24" s="389">
        <v>340017</v>
      </c>
      <c r="AN24" s="390"/>
      <c r="AO24" s="390"/>
      <c r="AP24" s="390"/>
      <c r="AQ24" s="390"/>
      <c r="AR24" s="391"/>
      <c r="AS24" s="389">
        <v>3009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4889328</v>
      </c>
      <c r="BO24" s="414"/>
      <c r="BP24" s="414"/>
      <c r="BQ24" s="414"/>
      <c r="BR24" s="414"/>
      <c r="BS24" s="414"/>
      <c r="BT24" s="414"/>
      <c r="BU24" s="415"/>
      <c r="BV24" s="413">
        <v>4371713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4760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178453</v>
      </c>
      <c r="BO25" s="409"/>
      <c r="BP25" s="409"/>
      <c r="BQ25" s="409"/>
      <c r="BR25" s="409"/>
      <c r="BS25" s="409"/>
      <c r="BT25" s="409"/>
      <c r="BU25" s="410"/>
      <c r="BV25" s="408">
        <v>118605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4280</v>
      </c>
      <c r="R26" s="390"/>
      <c r="S26" s="390"/>
      <c r="T26" s="390"/>
      <c r="U26" s="390"/>
      <c r="V26" s="391"/>
      <c r="W26" s="455"/>
      <c r="X26" s="446"/>
      <c r="Y26" s="447"/>
      <c r="Z26" s="386" t="s">
        <v>157</v>
      </c>
      <c r="AA26" s="468"/>
      <c r="AB26" s="468"/>
      <c r="AC26" s="468"/>
      <c r="AD26" s="468"/>
      <c r="AE26" s="468"/>
      <c r="AF26" s="468"/>
      <c r="AG26" s="469"/>
      <c r="AH26" s="389">
        <v>10</v>
      </c>
      <c r="AI26" s="390"/>
      <c r="AJ26" s="390"/>
      <c r="AK26" s="390"/>
      <c r="AL26" s="391"/>
      <c r="AM26" s="389">
        <v>30470</v>
      </c>
      <c r="AN26" s="390"/>
      <c r="AO26" s="390"/>
      <c r="AP26" s="390"/>
      <c r="AQ26" s="390"/>
      <c r="AR26" s="391"/>
      <c r="AS26" s="389">
        <v>3047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2400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2060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613215</v>
      </c>
      <c r="BO28" s="409"/>
      <c r="BP28" s="409"/>
      <c r="BQ28" s="409"/>
      <c r="BR28" s="409"/>
      <c r="BS28" s="409"/>
      <c r="BT28" s="409"/>
      <c r="BU28" s="410"/>
      <c r="BV28" s="408">
        <v>489908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1990</v>
      </c>
      <c r="R29" s="390"/>
      <c r="S29" s="390"/>
      <c r="T29" s="390"/>
      <c r="U29" s="390"/>
      <c r="V29" s="391"/>
      <c r="W29" s="456"/>
      <c r="X29" s="457"/>
      <c r="Y29" s="458"/>
      <c r="Z29" s="386" t="s">
        <v>168</v>
      </c>
      <c r="AA29" s="387"/>
      <c r="AB29" s="387"/>
      <c r="AC29" s="387"/>
      <c r="AD29" s="387"/>
      <c r="AE29" s="387"/>
      <c r="AF29" s="387"/>
      <c r="AG29" s="388"/>
      <c r="AH29" s="389">
        <v>114</v>
      </c>
      <c r="AI29" s="390"/>
      <c r="AJ29" s="390"/>
      <c r="AK29" s="390"/>
      <c r="AL29" s="391"/>
      <c r="AM29" s="389">
        <v>343606</v>
      </c>
      <c r="AN29" s="390"/>
      <c r="AO29" s="390"/>
      <c r="AP29" s="390"/>
      <c r="AQ29" s="390"/>
      <c r="AR29" s="391"/>
      <c r="AS29" s="389">
        <v>3014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80815</v>
      </c>
      <c r="BO29" s="414"/>
      <c r="BP29" s="414"/>
      <c r="BQ29" s="414"/>
      <c r="BR29" s="414"/>
      <c r="BS29" s="414"/>
      <c r="BT29" s="414"/>
      <c r="BU29" s="415"/>
      <c r="BV29" s="413">
        <v>30775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513637</v>
      </c>
      <c r="BO30" s="417"/>
      <c r="BP30" s="417"/>
      <c r="BQ30" s="417"/>
      <c r="BR30" s="417"/>
      <c r="BS30" s="417"/>
      <c r="BT30" s="417"/>
      <c r="BU30" s="418"/>
      <c r="BV30" s="416">
        <v>421935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水道事業特別会計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青森県後期高齢者医療広域連合（一般会計）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野辺地町土地開発公社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青森県後期高齢者医療広域連合（後期高齢者医療特別会計）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野辺地町観光協会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北部上北広域事務組合（一般会計）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北部上北広域事務組合（病院事業会計）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下北地域広域行政事務組合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上北地方教育・福祉事務組合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青森県市町村総合事務組合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青森県市町村職員退職手当組合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青森県交通災害共済組合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v>5.72</v>
      </c>
      <c r="G34" s="33">
        <v>5.79</v>
      </c>
      <c r="H34" s="33">
        <v>5.37</v>
      </c>
      <c r="I34" s="33">
        <v>5.19</v>
      </c>
      <c r="J34" s="34">
        <v>4.93</v>
      </c>
      <c r="K34" s="22"/>
      <c r="L34" s="22"/>
      <c r="M34" s="22"/>
      <c r="N34" s="22"/>
      <c r="O34" s="22"/>
      <c r="P34" s="22"/>
    </row>
    <row r="35" spans="1:16" ht="39" customHeight="1">
      <c r="A35" s="22"/>
      <c r="B35" s="35"/>
      <c r="C35" s="1175" t="s">
        <v>527</v>
      </c>
      <c r="D35" s="1176"/>
      <c r="E35" s="1177"/>
      <c r="F35" s="36">
        <v>0.19</v>
      </c>
      <c r="G35" s="37">
        <v>0.21</v>
      </c>
      <c r="H35" s="37">
        <v>3.26</v>
      </c>
      <c r="I35" s="37">
        <v>1.67</v>
      </c>
      <c r="J35" s="38">
        <v>3.01</v>
      </c>
      <c r="K35" s="22"/>
      <c r="L35" s="22"/>
      <c r="M35" s="22"/>
      <c r="N35" s="22"/>
      <c r="O35" s="22"/>
      <c r="P35" s="22"/>
    </row>
    <row r="36" spans="1:16" ht="39" customHeight="1">
      <c r="A36" s="22"/>
      <c r="B36" s="35"/>
      <c r="C36" s="1175" t="s">
        <v>528</v>
      </c>
      <c r="D36" s="1176"/>
      <c r="E36" s="1177"/>
      <c r="F36" s="36">
        <v>2.5299999999999998</v>
      </c>
      <c r="G36" s="37">
        <v>4.0599999999999996</v>
      </c>
      <c r="H36" s="37">
        <v>2</v>
      </c>
      <c r="I36" s="37">
        <v>2.25</v>
      </c>
      <c r="J36" s="38">
        <v>2.09</v>
      </c>
      <c r="K36" s="22"/>
      <c r="L36" s="22"/>
      <c r="M36" s="22"/>
      <c r="N36" s="22"/>
      <c r="O36" s="22"/>
      <c r="P36" s="22"/>
    </row>
    <row r="37" spans="1:16" ht="39" customHeight="1">
      <c r="A37" s="22"/>
      <c r="B37" s="35"/>
      <c r="C37" s="1175" t="s">
        <v>529</v>
      </c>
      <c r="D37" s="1176"/>
      <c r="E37" s="1177"/>
      <c r="F37" s="36">
        <v>1.4</v>
      </c>
      <c r="G37" s="37">
        <v>0.91</v>
      </c>
      <c r="H37" s="37">
        <v>0</v>
      </c>
      <c r="I37" s="37">
        <v>1.26</v>
      </c>
      <c r="J37" s="38">
        <v>1.93</v>
      </c>
      <c r="K37" s="22"/>
      <c r="L37" s="22"/>
      <c r="M37" s="22"/>
      <c r="N37" s="22"/>
      <c r="O37" s="22"/>
      <c r="P37" s="22"/>
    </row>
    <row r="38" spans="1:16" ht="39" customHeight="1">
      <c r="A38" s="22"/>
      <c r="B38" s="35"/>
      <c r="C38" s="1175" t="s">
        <v>530</v>
      </c>
      <c r="D38" s="1176"/>
      <c r="E38" s="1177"/>
      <c r="F38" s="36">
        <v>0.03</v>
      </c>
      <c r="G38" s="37">
        <v>0.08</v>
      </c>
      <c r="H38" s="37">
        <v>0.04</v>
      </c>
      <c r="I38" s="37">
        <v>0.05</v>
      </c>
      <c r="J38" s="38">
        <v>0.04</v>
      </c>
      <c r="K38" s="22"/>
      <c r="L38" s="22"/>
      <c r="M38" s="22"/>
      <c r="N38" s="22"/>
      <c r="O38" s="22"/>
      <c r="P38" s="22"/>
    </row>
    <row r="39" spans="1:16" ht="39" customHeight="1">
      <c r="A39" s="22"/>
      <c r="B39" s="35"/>
      <c r="C39" s="1175" t="s">
        <v>531</v>
      </c>
      <c r="D39" s="1176"/>
      <c r="E39" s="1177"/>
      <c r="F39" s="36">
        <v>0.03</v>
      </c>
      <c r="G39" s="37">
        <v>0.02</v>
      </c>
      <c r="H39" s="37">
        <v>0</v>
      </c>
      <c r="I39" s="37">
        <v>0.03</v>
      </c>
      <c r="J39" s="38">
        <v>0.03</v>
      </c>
      <c r="K39" s="22"/>
      <c r="L39" s="22"/>
      <c r="M39" s="22"/>
      <c r="N39" s="22"/>
      <c r="O39" s="22"/>
      <c r="P39" s="22"/>
    </row>
    <row r="40" spans="1:16" ht="39" customHeight="1">
      <c r="A40" s="22"/>
      <c r="B40" s="35"/>
      <c r="C40" s="1175" t="s">
        <v>532</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534</v>
      </c>
      <c r="D43" s="1179"/>
      <c r="E43" s="1180"/>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389</v>
      </c>
      <c r="L45" s="60">
        <v>382</v>
      </c>
      <c r="M45" s="60">
        <v>405</v>
      </c>
      <c r="N45" s="60">
        <v>427</v>
      </c>
      <c r="O45" s="61">
        <v>461</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1</v>
      </c>
      <c r="L48" s="64">
        <v>2</v>
      </c>
      <c r="M48" s="64">
        <v>3</v>
      </c>
      <c r="N48" s="64">
        <v>4</v>
      </c>
      <c r="O48" s="65">
        <v>4</v>
      </c>
      <c r="P48" s="48"/>
      <c r="Q48" s="48"/>
      <c r="R48" s="48"/>
      <c r="S48" s="48"/>
      <c r="T48" s="48"/>
      <c r="U48" s="48"/>
    </row>
    <row r="49" spans="1:21" ht="30.75" customHeight="1">
      <c r="A49" s="48"/>
      <c r="B49" s="1193"/>
      <c r="C49" s="1194"/>
      <c r="D49" s="62"/>
      <c r="E49" s="1185" t="s">
        <v>16</v>
      </c>
      <c r="F49" s="1185"/>
      <c r="G49" s="1185"/>
      <c r="H49" s="1185"/>
      <c r="I49" s="1185"/>
      <c r="J49" s="1186"/>
      <c r="K49" s="63">
        <v>336</v>
      </c>
      <c r="L49" s="64">
        <v>238</v>
      </c>
      <c r="M49" s="64">
        <v>134</v>
      </c>
      <c r="N49" s="64">
        <v>128</v>
      </c>
      <c r="O49" s="65">
        <v>123</v>
      </c>
      <c r="P49" s="48"/>
      <c r="Q49" s="48"/>
      <c r="R49" s="48"/>
      <c r="S49" s="48"/>
      <c r="T49" s="48"/>
      <c r="U49" s="48"/>
    </row>
    <row r="50" spans="1:21" ht="30.75" customHeight="1">
      <c r="A50" s="48"/>
      <c r="B50" s="1193"/>
      <c r="C50" s="1194"/>
      <c r="D50" s="62"/>
      <c r="E50" s="1185" t="s">
        <v>17</v>
      </c>
      <c r="F50" s="1185"/>
      <c r="G50" s="1185"/>
      <c r="H50" s="1185"/>
      <c r="I50" s="1185"/>
      <c r="J50" s="1186"/>
      <c r="K50" s="63">
        <v>16</v>
      </c>
      <c r="L50" s="64">
        <v>16</v>
      </c>
      <c r="M50" s="64">
        <v>15</v>
      </c>
      <c r="N50" s="64">
        <v>15</v>
      </c>
      <c r="O50" s="65">
        <v>15</v>
      </c>
      <c r="P50" s="48"/>
      <c r="Q50" s="48"/>
      <c r="R50" s="48"/>
      <c r="S50" s="48"/>
      <c r="T50" s="48"/>
      <c r="U50" s="48"/>
    </row>
    <row r="51" spans="1:21" ht="30.75" customHeight="1">
      <c r="A51" s="48"/>
      <c r="B51" s="1195"/>
      <c r="C51" s="1196"/>
      <c r="D51" s="66"/>
      <c r="E51" s="1185" t="s">
        <v>18</v>
      </c>
      <c r="F51" s="1185"/>
      <c r="G51" s="1185"/>
      <c r="H51" s="1185"/>
      <c r="I51" s="1185"/>
      <c r="J51" s="1186"/>
      <c r="K51" s="63">
        <v>0</v>
      </c>
      <c r="L51" s="64">
        <v>1</v>
      </c>
      <c r="M51" s="64">
        <v>1</v>
      </c>
      <c r="N51" s="64">
        <v>1</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426</v>
      </c>
      <c r="L52" s="64">
        <v>384</v>
      </c>
      <c r="M52" s="64">
        <v>358</v>
      </c>
      <c r="N52" s="64">
        <v>389</v>
      </c>
      <c r="O52" s="65">
        <v>411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316</v>
      </c>
      <c r="L53" s="69">
        <v>255</v>
      </c>
      <c r="M53" s="69">
        <v>200</v>
      </c>
      <c r="N53" s="69">
        <v>186</v>
      </c>
      <c r="O53" s="70">
        <v>192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4501</v>
      </c>
      <c r="J41" s="83">
        <v>4868</v>
      </c>
      <c r="K41" s="83">
        <v>5552</v>
      </c>
      <c r="L41" s="83">
        <v>5917</v>
      </c>
      <c r="M41" s="84">
        <v>6244</v>
      </c>
    </row>
    <row r="42" spans="2:13" ht="27.75" customHeight="1">
      <c r="B42" s="1201"/>
      <c r="C42" s="1202"/>
      <c r="D42" s="85"/>
      <c r="E42" s="1205" t="s">
        <v>26</v>
      </c>
      <c r="F42" s="1205"/>
      <c r="G42" s="1205"/>
      <c r="H42" s="1206"/>
      <c r="I42" s="86">
        <v>145</v>
      </c>
      <c r="J42" s="87">
        <v>133</v>
      </c>
      <c r="K42" s="87">
        <v>120</v>
      </c>
      <c r="L42" s="87">
        <v>107</v>
      </c>
      <c r="M42" s="88">
        <v>94</v>
      </c>
    </row>
    <row r="43" spans="2:13" ht="27.75" customHeight="1">
      <c r="B43" s="1201"/>
      <c r="C43" s="1202"/>
      <c r="D43" s="85"/>
      <c r="E43" s="1205" t="s">
        <v>27</v>
      </c>
      <c r="F43" s="1205"/>
      <c r="G43" s="1205"/>
      <c r="H43" s="1206"/>
      <c r="I43" s="86">
        <v>388</v>
      </c>
      <c r="J43" s="87">
        <v>391</v>
      </c>
      <c r="K43" s="87">
        <v>392</v>
      </c>
      <c r="L43" s="87">
        <v>393</v>
      </c>
      <c r="M43" s="88">
        <v>388</v>
      </c>
    </row>
    <row r="44" spans="2:13" ht="27.75" customHeight="1">
      <c r="B44" s="1201"/>
      <c r="C44" s="1202"/>
      <c r="D44" s="85"/>
      <c r="E44" s="1205" t="s">
        <v>28</v>
      </c>
      <c r="F44" s="1205"/>
      <c r="G44" s="1205"/>
      <c r="H44" s="1206"/>
      <c r="I44" s="86">
        <v>1173</v>
      </c>
      <c r="J44" s="87">
        <v>1010</v>
      </c>
      <c r="K44" s="87">
        <v>991</v>
      </c>
      <c r="L44" s="87">
        <v>895</v>
      </c>
      <c r="M44" s="88">
        <v>770</v>
      </c>
    </row>
    <row r="45" spans="2:13" ht="27.75" customHeight="1">
      <c r="B45" s="1201"/>
      <c r="C45" s="1202"/>
      <c r="D45" s="85"/>
      <c r="E45" s="1205" t="s">
        <v>29</v>
      </c>
      <c r="F45" s="1205"/>
      <c r="G45" s="1205"/>
      <c r="H45" s="1206"/>
      <c r="I45" s="86">
        <v>1660</v>
      </c>
      <c r="J45" s="87">
        <v>1570</v>
      </c>
      <c r="K45" s="87">
        <v>1580</v>
      </c>
      <c r="L45" s="87">
        <v>1464</v>
      </c>
      <c r="M45" s="88">
        <v>1311</v>
      </c>
    </row>
    <row r="46" spans="2:13" ht="27.75" customHeight="1">
      <c r="B46" s="1201"/>
      <c r="C46" s="1202"/>
      <c r="D46" s="85"/>
      <c r="E46" s="1205" t="s">
        <v>30</v>
      </c>
      <c r="F46" s="1205"/>
      <c r="G46" s="1205"/>
      <c r="H46" s="1206"/>
      <c r="I46" s="86" t="s">
        <v>481</v>
      </c>
      <c r="J46" s="87" t="s">
        <v>481</v>
      </c>
      <c r="K46" s="87" t="s">
        <v>481</v>
      </c>
      <c r="L46" s="87" t="s">
        <v>481</v>
      </c>
      <c r="M46" s="88" t="s">
        <v>481</v>
      </c>
    </row>
    <row r="47" spans="2:13" ht="27.75" customHeight="1">
      <c r="B47" s="1201"/>
      <c r="C47" s="1202"/>
      <c r="D47" s="85"/>
      <c r="E47" s="1205" t="s">
        <v>31</v>
      </c>
      <c r="F47" s="1205"/>
      <c r="G47" s="1205"/>
      <c r="H47" s="1206"/>
      <c r="I47" s="86" t="s">
        <v>481</v>
      </c>
      <c r="J47" s="87" t="s">
        <v>481</v>
      </c>
      <c r="K47" s="87" t="s">
        <v>481</v>
      </c>
      <c r="L47" s="87" t="s">
        <v>481</v>
      </c>
      <c r="M47" s="88" t="s">
        <v>481</v>
      </c>
    </row>
    <row r="48" spans="2:13" ht="27.75" customHeight="1">
      <c r="B48" s="1203"/>
      <c r="C48" s="1204"/>
      <c r="D48" s="85"/>
      <c r="E48" s="1205" t="s">
        <v>32</v>
      </c>
      <c r="F48" s="1205"/>
      <c r="G48" s="1205"/>
      <c r="H48" s="1206"/>
      <c r="I48" s="86">
        <v>621</v>
      </c>
      <c r="J48" s="87">
        <v>313</v>
      </c>
      <c r="K48" s="87">
        <v>105</v>
      </c>
      <c r="L48" s="87">
        <v>37</v>
      </c>
      <c r="M48" s="88" t="s">
        <v>481</v>
      </c>
    </row>
    <row r="49" spans="2:13" ht="27.75" customHeight="1">
      <c r="B49" s="1199" t="s">
        <v>33</v>
      </c>
      <c r="C49" s="1200"/>
      <c r="D49" s="89"/>
      <c r="E49" s="1205" t="s">
        <v>34</v>
      </c>
      <c r="F49" s="1205"/>
      <c r="G49" s="1205"/>
      <c r="H49" s="1206"/>
      <c r="I49" s="86">
        <v>950</v>
      </c>
      <c r="J49" s="87">
        <v>757</v>
      </c>
      <c r="K49" s="87">
        <v>935</v>
      </c>
      <c r="L49" s="87">
        <v>1055</v>
      </c>
      <c r="M49" s="88">
        <v>1295</v>
      </c>
    </row>
    <row r="50" spans="2:13" ht="27.75" customHeight="1">
      <c r="B50" s="1201"/>
      <c r="C50" s="1202"/>
      <c r="D50" s="85"/>
      <c r="E50" s="1205" t="s">
        <v>35</v>
      </c>
      <c r="F50" s="1205"/>
      <c r="G50" s="1205"/>
      <c r="H50" s="1206"/>
      <c r="I50" s="86">
        <v>9</v>
      </c>
      <c r="J50" s="87">
        <v>9</v>
      </c>
      <c r="K50" s="87">
        <v>5</v>
      </c>
      <c r="L50" s="87">
        <v>2</v>
      </c>
      <c r="M50" s="88" t="s">
        <v>481</v>
      </c>
    </row>
    <row r="51" spans="2:13" ht="27.75" customHeight="1">
      <c r="B51" s="1203"/>
      <c r="C51" s="1204"/>
      <c r="D51" s="85"/>
      <c r="E51" s="1205" t="s">
        <v>36</v>
      </c>
      <c r="F51" s="1205"/>
      <c r="G51" s="1205"/>
      <c r="H51" s="1206"/>
      <c r="I51" s="86">
        <v>4241</v>
      </c>
      <c r="J51" s="87">
        <v>4446</v>
      </c>
      <c r="K51" s="87">
        <v>4933</v>
      </c>
      <c r="L51" s="87">
        <v>5163</v>
      </c>
      <c r="M51" s="88">
        <v>5395</v>
      </c>
    </row>
    <row r="52" spans="2:13" ht="27.75" customHeight="1" thickBot="1">
      <c r="B52" s="1207" t="s">
        <v>37</v>
      </c>
      <c r="C52" s="1208"/>
      <c r="D52" s="90"/>
      <c r="E52" s="1209" t="s">
        <v>38</v>
      </c>
      <c r="F52" s="1209"/>
      <c r="G52" s="1209"/>
      <c r="H52" s="1210"/>
      <c r="I52" s="91">
        <v>3287</v>
      </c>
      <c r="J52" s="92">
        <v>3073</v>
      </c>
      <c r="K52" s="92">
        <v>2867</v>
      </c>
      <c r="L52" s="92">
        <v>2593</v>
      </c>
      <c r="M52" s="93">
        <v>2118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68" zoomScaleNormal="100" zoomScaleSheetLayoutView="55" workbookViewId="0">
      <selection activeCell="G65" sqref="G65:O69"/>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558</v>
      </c>
      <c r="C41" s="246"/>
      <c r="D41" s="246"/>
      <c r="E41" s="246"/>
      <c r="F41" s="246"/>
      <c r="G41" s="246"/>
      <c r="H41" s="246"/>
      <c r="I41" s="246"/>
      <c r="J41" s="246"/>
      <c r="K41" s="246"/>
      <c r="L41" s="246"/>
      <c r="M41" s="246"/>
      <c r="N41" s="246"/>
      <c r="O41" s="246"/>
      <c r="P41" s="247"/>
    </row>
    <row r="42" spans="2:17" ht="13.5">
      <c r="B42" s="248"/>
      <c r="C42" s="244"/>
      <c r="D42" s="244"/>
      <c r="E42" s="244"/>
      <c r="F42" s="244"/>
      <c r="G42" s="353" t="s">
        <v>554</v>
      </c>
      <c r="I42" s="352"/>
      <c r="J42" s="352"/>
      <c r="K42" s="352"/>
      <c r="L42" s="244"/>
      <c r="M42" s="244"/>
      <c r="N42" s="244"/>
      <c r="O42" s="244"/>
    </row>
    <row r="43" spans="2:17" ht="13.5">
      <c r="B43" s="248"/>
      <c r="C43" s="244"/>
      <c r="D43" s="244"/>
      <c r="E43" s="244"/>
      <c r="F43" s="244"/>
      <c r="G43" s="1224"/>
      <c r="H43" s="1225"/>
      <c r="I43" s="1225"/>
      <c r="J43" s="1225"/>
      <c r="K43" s="1225"/>
      <c r="L43" s="1225"/>
      <c r="M43" s="1225"/>
      <c r="N43" s="1225"/>
      <c r="O43" s="1226"/>
    </row>
    <row r="44" spans="2:17" ht="13.5">
      <c r="B44" s="248"/>
      <c r="C44" s="244"/>
      <c r="D44" s="244"/>
      <c r="E44" s="244"/>
      <c r="F44" s="244"/>
      <c r="G44" s="1227"/>
      <c r="H44" s="1228"/>
      <c r="I44" s="1228"/>
      <c r="J44" s="1228"/>
      <c r="K44" s="1228"/>
      <c r="L44" s="1228"/>
      <c r="M44" s="1228"/>
      <c r="N44" s="1228"/>
      <c r="O44" s="1229"/>
    </row>
    <row r="45" spans="2:17" ht="13.5">
      <c r="B45" s="248"/>
      <c r="C45" s="244"/>
      <c r="D45" s="244"/>
      <c r="E45" s="244"/>
      <c r="F45" s="244"/>
      <c r="G45" s="1227"/>
      <c r="H45" s="1228"/>
      <c r="I45" s="1228"/>
      <c r="J45" s="1228"/>
      <c r="K45" s="1228"/>
      <c r="L45" s="1228"/>
      <c r="M45" s="1228"/>
      <c r="N45" s="1228"/>
      <c r="O45" s="1229"/>
    </row>
    <row r="46" spans="2:17" ht="13.5">
      <c r="B46" s="248"/>
      <c r="C46" s="244"/>
      <c r="D46" s="244"/>
      <c r="E46" s="244"/>
      <c r="F46" s="244"/>
      <c r="G46" s="1227"/>
      <c r="H46" s="1228"/>
      <c r="I46" s="1228"/>
      <c r="J46" s="1228"/>
      <c r="K46" s="1228"/>
      <c r="L46" s="1228"/>
      <c r="M46" s="1228"/>
      <c r="N46" s="1228"/>
      <c r="O46" s="1229"/>
    </row>
    <row r="47" spans="2:17" ht="13.5">
      <c r="B47" s="248"/>
      <c r="C47" s="244"/>
      <c r="D47" s="244"/>
      <c r="E47" s="244"/>
      <c r="F47" s="244"/>
      <c r="G47" s="1230"/>
      <c r="H47" s="1231"/>
      <c r="I47" s="1231"/>
      <c r="J47" s="1231"/>
      <c r="K47" s="1231"/>
      <c r="L47" s="1231"/>
      <c r="M47" s="1231"/>
      <c r="N47" s="1231"/>
      <c r="O47" s="1232"/>
    </row>
    <row r="48" spans="2:17" ht="13.5">
      <c r="B48" s="248"/>
      <c r="C48" s="244"/>
      <c r="D48" s="244"/>
      <c r="E48" s="244"/>
      <c r="F48" s="244"/>
      <c r="G48" s="244"/>
      <c r="H48" s="363"/>
      <c r="I48" s="363"/>
      <c r="J48" s="363"/>
    </row>
    <row r="49" spans="1:17" ht="13.5">
      <c r="B49" s="248"/>
      <c r="C49" s="244"/>
      <c r="D49" s="244"/>
      <c r="E49" s="244"/>
      <c r="F49" s="244"/>
      <c r="G49" s="243" t="s">
        <v>557</v>
      </c>
    </row>
    <row r="50" spans="1:17" ht="13.5">
      <c r="B50" s="248"/>
      <c r="C50" s="244"/>
      <c r="D50" s="244"/>
      <c r="E50" s="244"/>
      <c r="F50" s="244"/>
      <c r="G50" s="1233"/>
      <c r="H50" s="1234"/>
      <c r="I50" s="1234"/>
      <c r="J50" s="1235"/>
      <c r="K50" s="345" t="s">
        <v>520</v>
      </c>
      <c r="L50" s="345" t="s">
        <v>521</v>
      </c>
      <c r="M50" s="345" t="s">
        <v>522</v>
      </c>
      <c r="N50" s="345" t="s">
        <v>523</v>
      </c>
      <c r="O50" s="345" t="s">
        <v>524</v>
      </c>
    </row>
    <row r="51" spans="1:17" ht="13.5">
      <c r="B51" s="248"/>
      <c r="C51" s="244"/>
      <c r="D51" s="244"/>
      <c r="E51" s="244"/>
      <c r="F51" s="244"/>
      <c r="G51" s="1236" t="s">
        <v>552</v>
      </c>
      <c r="H51" s="1237"/>
      <c r="I51" s="1242" t="s">
        <v>550</v>
      </c>
      <c r="J51" s="1242"/>
      <c r="K51" s="1222"/>
      <c r="L51" s="1222"/>
      <c r="M51" s="1222"/>
      <c r="N51" s="1222"/>
      <c r="O51" s="1222"/>
    </row>
    <row r="52" spans="1:17" ht="13.5">
      <c r="B52" s="248"/>
      <c r="C52" s="244"/>
      <c r="D52" s="244"/>
      <c r="E52" s="244"/>
      <c r="F52" s="244"/>
      <c r="G52" s="1238"/>
      <c r="H52" s="1239"/>
      <c r="I52" s="1243"/>
      <c r="J52" s="1243"/>
      <c r="K52" s="1223"/>
      <c r="L52" s="1223"/>
      <c r="M52" s="1223"/>
      <c r="N52" s="1223"/>
      <c r="O52" s="1223"/>
    </row>
    <row r="53" spans="1:17" ht="13.5">
      <c r="A53" s="355"/>
      <c r="B53" s="248"/>
      <c r="C53" s="244"/>
      <c r="D53" s="244"/>
      <c r="E53" s="244"/>
      <c r="F53" s="244"/>
      <c r="G53" s="1238"/>
      <c r="H53" s="1239"/>
      <c r="I53" s="1221" t="s">
        <v>556</v>
      </c>
      <c r="J53" s="1221"/>
      <c r="K53" s="1244"/>
      <c r="L53" s="1244"/>
      <c r="M53" s="1244"/>
      <c r="N53" s="1244"/>
      <c r="O53" s="1244"/>
    </row>
    <row r="54" spans="1:17" ht="13.5">
      <c r="A54" s="355"/>
      <c r="B54" s="248"/>
      <c r="C54" s="244"/>
      <c r="D54" s="244"/>
      <c r="E54" s="244"/>
      <c r="F54" s="244"/>
      <c r="G54" s="1240"/>
      <c r="H54" s="1241"/>
      <c r="I54" s="1221"/>
      <c r="J54" s="1221"/>
      <c r="K54" s="1245"/>
      <c r="L54" s="1245"/>
      <c r="M54" s="1245"/>
      <c r="N54" s="1245"/>
      <c r="O54" s="1245"/>
    </row>
    <row r="55" spans="1:17" ht="13.5">
      <c r="A55" s="355"/>
      <c r="B55" s="248"/>
      <c r="C55" s="244"/>
      <c r="D55" s="244"/>
      <c r="E55" s="244"/>
      <c r="F55" s="244"/>
      <c r="G55" s="1215" t="s">
        <v>551</v>
      </c>
      <c r="H55" s="1216"/>
      <c r="I55" s="1221" t="s">
        <v>550</v>
      </c>
      <c r="J55" s="1221"/>
      <c r="K55" s="1222"/>
      <c r="L55" s="1222"/>
      <c r="M55" s="1222"/>
      <c r="N55" s="1222"/>
      <c r="O55" s="1222"/>
    </row>
    <row r="56" spans="1:17" ht="13.5">
      <c r="A56" s="355"/>
      <c r="B56" s="248"/>
      <c r="C56" s="244"/>
      <c r="D56" s="244"/>
      <c r="E56" s="244"/>
      <c r="F56" s="244"/>
      <c r="G56" s="1217"/>
      <c r="H56" s="1218"/>
      <c r="I56" s="1221"/>
      <c r="J56" s="1221"/>
      <c r="K56" s="1223"/>
      <c r="L56" s="1223"/>
      <c r="M56" s="1223"/>
      <c r="N56" s="1223"/>
      <c r="O56" s="1223"/>
    </row>
    <row r="57" spans="1:17" s="355" customFormat="1" ht="13.5">
      <c r="B57" s="356"/>
      <c r="C57" s="352"/>
      <c r="D57" s="352"/>
      <c r="E57" s="352"/>
      <c r="F57" s="352"/>
      <c r="G57" s="1217"/>
      <c r="H57" s="1218"/>
      <c r="I57" s="1246" t="s">
        <v>556</v>
      </c>
      <c r="J57" s="1246"/>
      <c r="K57" s="1244"/>
      <c r="L57" s="1244"/>
      <c r="M57" s="1244"/>
      <c r="N57" s="1244"/>
      <c r="O57" s="1244"/>
      <c r="P57" s="361"/>
      <c r="Q57" s="356"/>
    </row>
    <row r="58" spans="1:17" s="355" customFormat="1" ht="13.5">
      <c r="A58" s="243"/>
      <c r="B58" s="356"/>
      <c r="C58" s="352"/>
      <c r="D58" s="352"/>
      <c r="E58" s="352"/>
      <c r="F58" s="352"/>
      <c r="G58" s="1219"/>
      <c r="H58" s="1220"/>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555</v>
      </c>
      <c r="C63" s="244"/>
      <c r="D63" s="244"/>
      <c r="E63" s="244"/>
      <c r="F63" s="244"/>
      <c r="G63" s="244"/>
      <c r="H63" s="244"/>
      <c r="I63" s="244"/>
      <c r="J63" s="244"/>
      <c r="K63" s="244"/>
      <c r="L63" s="244"/>
      <c r="M63" s="244"/>
      <c r="N63" s="244"/>
      <c r="O63" s="244"/>
    </row>
    <row r="64" spans="1:17" ht="13.5">
      <c r="B64" s="248"/>
      <c r="C64" s="244"/>
      <c r="D64" s="244"/>
      <c r="E64" s="244"/>
      <c r="F64" s="244"/>
      <c r="G64" s="353" t="s">
        <v>554</v>
      </c>
      <c r="I64" s="352"/>
      <c r="J64" s="352"/>
      <c r="K64" s="352"/>
      <c r="L64" s="244"/>
      <c r="M64" s="244"/>
      <c r="N64" s="244"/>
      <c r="O64" s="244"/>
    </row>
    <row r="65" spans="2:30" ht="13.5">
      <c r="B65" s="248"/>
      <c r="C65" s="244"/>
      <c r="D65" s="244"/>
      <c r="E65" s="244"/>
      <c r="F65" s="244"/>
      <c r="G65" s="1248" t="s">
        <v>560</v>
      </c>
      <c r="H65" s="1225"/>
      <c r="I65" s="1225"/>
      <c r="J65" s="1225"/>
      <c r="K65" s="1225"/>
      <c r="L65" s="1225"/>
      <c r="M65" s="1225"/>
      <c r="N65" s="1225"/>
      <c r="O65" s="1226"/>
    </row>
    <row r="66" spans="2:30" ht="13.5">
      <c r="B66" s="248"/>
      <c r="C66" s="244"/>
      <c r="D66" s="244"/>
      <c r="E66" s="244"/>
      <c r="F66" s="244"/>
      <c r="G66" s="1227"/>
      <c r="H66" s="1228"/>
      <c r="I66" s="1228"/>
      <c r="J66" s="1228"/>
      <c r="K66" s="1228"/>
      <c r="L66" s="1228"/>
      <c r="M66" s="1228"/>
      <c r="N66" s="1228"/>
      <c r="O66" s="1229"/>
    </row>
    <row r="67" spans="2:30" ht="13.5">
      <c r="B67" s="248"/>
      <c r="C67" s="244"/>
      <c r="D67" s="244"/>
      <c r="E67" s="244"/>
      <c r="F67" s="244"/>
      <c r="G67" s="1227"/>
      <c r="H67" s="1228"/>
      <c r="I67" s="1228"/>
      <c r="J67" s="1228"/>
      <c r="K67" s="1228"/>
      <c r="L67" s="1228"/>
      <c r="M67" s="1228"/>
      <c r="N67" s="1228"/>
      <c r="O67" s="1229"/>
    </row>
    <row r="68" spans="2:30" ht="13.5">
      <c r="B68" s="248"/>
      <c r="C68" s="244"/>
      <c r="D68" s="244"/>
      <c r="E68" s="244"/>
      <c r="F68" s="244"/>
      <c r="G68" s="1227"/>
      <c r="H68" s="1228"/>
      <c r="I68" s="1228"/>
      <c r="J68" s="1228"/>
      <c r="K68" s="1228"/>
      <c r="L68" s="1228"/>
      <c r="M68" s="1228"/>
      <c r="N68" s="1228"/>
      <c r="O68" s="1229"/>
    </row>
    <row r="69" spans="2:30" ht="13.5">
      <c r="B69" s="248"/>
      <c r="C69" s="244"/>
      <c r="D69" s="244"/>
      <c r="E69" s="244"/>
      <c r="F69" s="244"/>
      <c r="G69" s="1230"/>
      <c r="H69" s="1231"/>
      <c r="I69" s="1231"/>
      <c r="J69" s="1231"/>
      <c r="K69" s="1231"/>
      <c r="L69" s="1231"/>
      <c r="M69" s="1231"/>
      <c r="N69" s="1231"/>
      <c r="O69" s="1232"/>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553</v>
      </c>
      <c r="I71" s="349"/>
      <c r="J71" s="348"/>
      <c r="K71" s="348"/>
      <c r="L71" s="347"/>
      <c r="M71" s="348"/>
      <c r="N71" s="347"/>
      <c r="O71" s="346"/>
    </row>
    <row r="72" spans="2:30" ht="13.5">
      <c r="B72" s="248"/>
      <c r="C72" s="244"/>
      <c r="D72" s="244"/>
      <c r="E72" s="244"/>
      <c r="F72" s="244"/>
      <c r="G72" s="1233"/>
      <c r="H72" s="1234"/>
      <c r="I72" s="1234"/>
      <c r="J72" s="1235"/>
      <c r="K72" s="345" t="s">
        <v>520</v>
      </c>
      <c r="L72" s="345" t="s">
        <v>521</v>
      </c>
      <c r="M72" s="345" t="s">
        <v>522</v>
      </c>
      <c r="N72" s="345" t="s">
        <v>523</v>
      </c>
      <c r="O72" s="345" t="s">
        <v>524</v>
      </c>
    </row>
    <row r="73" spans="2:30" ht="13.5">
      <c r="B73" s="248"/>
      <c r="C73" s="244"/>
      <c r="D73" s="244"/>
      <c r="E73" s="244"/>
      <c r="F73" s="244"/>
      <c r="G73" s="1236" t="s">
        <v>552</v>
      </c>
      <c r="H73" s="1237"/>
      <c r="I73" s="1242" t="s">
        <v>550</v>
      </c>
      <c r="J73" s="1242"/>
      <c r="K73" s="1247">
        <v>97.7</v>
      </c>
      <c r="L73" s="1247">
        <v>93.9</v>
      </c>
      <c r="M73" s="1223">
        <v>87.6</v>
      </c>
      <c r="N73" s="1223">
        <v>79.8</v>
      </c>
      <c r="O73" s="1223">
        <v>62.4</v>
      </c>
      <c r="S73" s="243">
        <v>9.9</v>
      </c>
    </row>
    <row r="74" spans="2:30" ht="13.5">
      <c r="B74" s="248"/>
      <c r="C74" s="244"/>
      <c r="D74" s="244"/>
      <c r="E74" s="244"/>
      <c r="F74" s="244"/>
      <c r="G74" s="1238"/>
      <c r="H74" s="1239"/>
      <c r="I74" s="1243"/>
      <c r="J74" s="1243"/>
      <c r="K74" s="1247"/>
      <c r="L74" s="1247"/>
      <c r="M74" s="1223"/>
      <c r="N74" s="1223"/>
      <c r="O74" s="1223"/>
    </row>
    <row r="75" spans="2:30" ht="13.5">
      <c r="B75" s="248"/>
      <c r="C75" s="244"/>
      <c r="D75" s="244"/>
      <c r="E75" s="244"/>
      <c r="F75" s="244"/>
      <c r="G75" s="1238"/>
      <c r="H75" s="1239"/>
      <c r="I75" s="1221" t="s">
        <v>549</v>
      </c>
      <c r="J75" s="1221"/>
      <c r="K75" s="1249">
        <v>8.9</v>
      </c>
      <c r="L75" s="1249">
        <v>8.5</v>
      </c>
      <c r="M75" s="1249">
        <v>7.7</v>
      </c>
      <c r="N75" s="1249">
        <v>6.5</v>
      </c>
      <c r="O75" s="1249">
        <v>5.8</v>
      </c>
      <c r="U75" s="243">
        <v>81.2</v>
      </c>
      <c r="W75" s="243">
        <v>87.2</v>
      </c>
      <c r="Y75" s="243">
        <v>99.8</v>
      </c>
      <c r="AA75" s="243">
        <v>109.5</v>
      </c>
      <c r="AC75" s="243">
        <v>115.2</v>
      </c>
    </row>
    <row r="76" spans="2:30" ht="13.5">
      <c r="B76" s="248"/>
      <c r="C76" s="244"/>
      <c r="D76" s="244"/>
      <c r="E76" s="244"/>
      <c r="F76" s="244"/>
      <c r="G76" s="1240"/>
      <c r="H76" s="1241"/>
      <c r="I76" s="1221"/>
      <c r="J76" s="1221"/>
      <c r="K76" s="1245"/>
      <c r="L76" s="1245"/>
      <c r="M76" s="1245"/>
      <c r="N76" s="1245"/>
      <c r="O76" s="1245"/>
    </row>
    <row r="77" spans="2:30" ht="13.5">
      <c r="B77" s="248"/>
      <c r="C77" s="244"/>
      <c r="D77" s="244"/>
      <c r="E77" s="244"/>
      <c r="F77" s="244"/>
      <c r="G77" s="1215" t="s">
        <v>551</v>
      </c>
      <c r="H77" s="1216"/>
      <c r="I77" s="1221" t="s">
        <v>550</v>
      </c>
      <c r="J77" s="1221"/>
      <c r="K77" s="1247">
        <v>35.299999999999997</v>
      </c>
      <c r="L77" s="1247">
        <v>29.4</v>
      </c>
      <c r="M77" s="1223">
        <v>18.899999999999999</v>
      </c>
      <c r="N77" s="1223">
        <v>10.199999999999999</v>
      </c>
      <c r="O77" s="1223">
        <v>13.1</v>
      </c>
      <c r="R77" s="243">
        <v>12.3</v>
      </c>
      <c r="T77" s="243">
        <v>11.1</v>
      </c>
    </row>
    <row r="78" spans="2:30" ht="13.5">
      <c r="B78" s="248"/>
      <c r="C78" s="244"/>
      <c r="D78" s="244"/>
      <c r="E78" s="244"/>
      <c r="F78" s="244"/>
      <c r="G78" s="1217"/>
      <c r="H78" s="1218"/>
      <c r="I78" s="1221"/>
      <c r="J78" s="1221"/>
      <c r="K78" s="1247"/>
      <c r="L78" s="1247"/>
      <c r="M78" s="1223"/>
      <c r="N78" s="1223"/>
      <c r="O78" s="1223"/>
    </row>
    <row r="79" spans="2:30" ht="13.5">
      <c r="B79" s="248"/>
      <c r="C79" s="244"/>
      <c r="D79" s="244"/>
      <c r="E79" s="244"/>
      <c r="F79" s="244"/>
      <c r="G79" s="1217"/>
      <c r="H79" s="1218"/>
      <c r="I79" s="1250" t="s">
        <v>549</v>
      </c>
      <c r="J79" s="1246"/>
      <c r="K79" s="1251">
        <v>11.6</v>
      </c>
      <c r="L79" s="1251">
        <v>10.9</v>
      </c>
      <c r="M79" s="1251">
        <v>10.1</v>
      </c>
      <c r="N79" s="1251">
        <v>9.1</v>
      </c>
      <c r="O79" s="1251">
        <v>8.9</v>
      </c>
      <c r="V79" s="243">
        <v>53.5</v>
      </c>
      <c r="X79" s="243">
        <v>48.2</v>
      </c>
      <c r="Z79" s="243">
        <v>34.200000000000003</v>
      </c>
      <c r="AB79" s="243">
        <v>30.3</v>
      </c>
      <c r="AD79" s="243">
        <v>28.9</v>
      </c>
    </row>
    <row r="80" spans="2:30" ht="13.5">
      <c r="B80" s="248"/>
      <c r="C80" s="244"/>
      <c r="D80" s="244"/>
      <c r="E80" s="244"/>
      <c r="F80" s="244"/>
      <c r="G80" s="1219"/>
      <c r="H80" s="1220"/>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3"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27225</v>
      </c>
      <c r="E3" s="116"/>
      <c r="F3" s="117">
        <v>70897</v>
      </c>
      <c r="G3" s="118"/>
      <c r="H3" s="119"/>
    </row>
    <row r="4" spans="1:8">
      <c r="A4" s="120"/>
      <c r="B4" s="121"/>
      <c r="C4" s="122"/>
      <c r="D4" s="123">
        <v>24524</v>
      </c>
      <c r="E4" s="124"/>
      <c r="F4" s="125">
        <v>39878</v>
      </c>
      <c r="G4" s="126"/>
      <c r="H4" s="127"/>
    </row>
    <row r="5" spans="1:8">
      <c r="A5" s="108" t="s">
        <v>514</v>
      </c>
      <c r="B5" s="113"/>
      <c r="C5" s="114"/>
      <c r="D5" s="115">
        <v>51615</v>
      </c>
      <c r="E5" s="116"/>
      <c r="F5" s="117">
        <v>66496</v>
      </c>
      <c r="G5" s="118"/>
      <c r="H5" s="119"/>
    </row>
    <row r="6" spans="1:8">
      <c r="A6" s="120"/>
      <c r="B6" s="121"/>
      <c r="C6" s="122"/>
      <c r="D6" s="123">
        <v>19168</v>
      </c>
      <c r="E6" s="124"/>
      <c r="F6" s="125">
        <v>36530</v>
      </c>
      <c r="G6" s="126"/>
      <c r="H6" s="127"/>
    </row>
    <row r="7" spans="1:8">
      <c r="A7" s="108" t="s">
        <v>515</v>
      </c>
      <c r="B7" s="113"/>
      <c r="C7" s="114"/>
      <c r="D7" s="115">
        <v>99615</v>
      </c>
      <c r="E7" s="116"/>
      <c r="F7" s="117">
        <v>82748</v>
      </c>
      <c r="G7" s="118"/>
      <c r="H7" s="119"/>
    </row>
    <row r="8" spans="1:8">
      <c r="A8" s="120"/>
      <c r="B8" s="121"/>
      <c r="C8" s="122"/>
      <c r="D8" s="123">
        <v>24654</v>
      </c>
      <c r="E8" s="124"/>
      <c r="F8" s="125">
        <v>44732</v>
      </c>
      <c r="G8" s="126"/>
      <c r="H8" s="127"/>
    </row>
    <row r="9" spans="1:8">
      <c r="A9" s="108" t="s">
        <v>516</v>
      </c>
      <c r="B9" s="113"/>
      <c r="C9" s="114"/>
      <c r="D9" s="115">
        <v>56536</v>
      </c>
      <c r="E9" s="116"/>
      <c r="F9" s="117">
        <v>91837</v>
      </c>
      <c r="G9" s="118"/>
      <c r="H9" s="119"/>
    </row>
    <row r="10" spans="1:8">
      <c r="A10" s="120"/>
      <c r="B10" s="121"/>
      <c r="C10" s="122"/>
      <c r="D10" s="123">
        <v>49855</v>
      </c>
      <c r="E10" s="124"/>
      <c r="F10" s="125">
        <v>54439</v>
      </c>
      <c r="G10" s="126"/>
      <c r="H10" s="127"/>
    </row>
    <row r="11" spans="1:8">
      <c r="A11" s="108" t="s">
        <v>517</v>
      </c>
      <c r="B11" s="113"/>
      <c r="C11" s="114"/>
      <c r="D11" s="115">
        <v>45590</v>
      </c>
      <c r="E11" s="116"/>
      <c r="F11" s="117">
        <v>75972</v>
      </c>
      <c r="G11" s="118"/>
      <c r="H11" s="119"/>
    </row>
    <row r="12" spans="1:8">
      <c r="A12" s="120"/>
      <c r="B12" s="121"/>
      <c r="C12" s="128"/>
      <c r="D12" s="123">
        <v>14134</v>
      </c>
      <c r="E12" s="124"/>
      <c r="F12" s="125">
        <v>40712</v>
      </c>
      <c r="G12" s="126"/>
      <c r="H12" s="127"/>
    </row>
    <row r="13" spans="1:8">
      <c r="A13" s="108"/>
      <c r="B13" s="113"/>
      <c r="C13" s="129"/>
      <c r="D13" s="130">
        <v>56116</v>
      </c>
      <c r="E13" s="131"/>
      <c r="F13" s="132">
        <v>77590</v>
      </c>
      <c r="G13" s="133"/>
      <c r="H13" s="119"/>
    </row>
    <row r="14" spans="1:8">
      <c r="A14" s="120"/>
      <c r="B14" s="121"/>
      <c r="C14" s="122"/>
      <c r="D14" s="123">
        <v>26467</v>
      </c>
      <c r="E14" s="124"/>
      <c r="F14" s="125">
        <v>43258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0.2</v>
      </c>
      <c r="C19" s="134">
        <f>ROUND(VALUE(SUBSTITUTE(実質収支比率等に係る経年分析!G$48,"▲","-")),2)</f>
        <v>0.22</v>
      </c>
      <c r="D19" s="134">
        <f>ROUND(VALUE(SUBSTITUTE(実質収支比率等に係る経年分析!H$48,"▲","-")),2)</f>
        <v>3.26</v>
      </c>
      <c r="E19" s="134">
        <f>ROUND(VALUE(SUBSTITUTE(実質収支比率等に係る経年分析!I$48,"▲","-")),2)</f>
        <v>1.68</v>
      </c>
      <c r="F19" s="134">
        <f>ROUND(VALUE(SUBSTITUTE(実質収支比率等に係る経年分析!J$48,"▲","-")),2)</f>
        <v>3.01</v>
      </c>
    </row>
    <row r="20" spans="1:11">
      <c r="A20" s="134" t="s">
        <v>43</v>
      </c>
      <c r="B20" s="134">
        <f>ROUND(VALUE(SUBSTITUTE(実質収支比率等に係る経年分析!F$47,"▲","-")),2)</f>
        <v>8.8800000000000008</v>
      </c>
      <c r="C20" s="134">
        <f>ROUND(VALUE(SUBSTITUTE(実質収支比率等に係る経年分析!G$47,"▲","-")),2)</f>
        <v>5.08</v>
      </c>
      <c r="D20" s="134">
        <f>ROUND(VALUE(SUBSTITUTE(実質収支比率等に係る経年分析!H$47,"▲","-")),2)</f>
        <v>11.86</v>
      </c>
      <c r="E20" s="134">
        <f>ROUND(VALUE(SUBSTITUTE(実質収支比率等に係る経年分析!I$47,"▲","-")),2)</f>
        <v>13.48</v>
      </c>
      <c r="F20" s="134">
        <f>ROUND(VALUE(SUBSTITUTE(実質収支比率等に係る経年分析!J$47,"▲","-")),2)</f>
        <v>16.13</v>
      </c>
    </row>
    <row r="21" spans="1:11">
      <c r="A21" s="134" t="s">
        <v>44</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-4.12</v>
      </c>
      <c r="D21" s="134">
        <f>IF(ISNUMBER(VALUE(SUBSTITUTE(実質収支比率等に係る経年分析!H$49,"▲","-"))),ROUND(VALUE(SUBSTITUTE(実質収支比率等に係る経年分析!H$49,"▲","-")),2),NA())</f>
        <v>9.7899999999999991</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4.66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3.01</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426</v>
      </c>
      <c r="E42" s="136"/>
      <c r="F42" s="136"/>
      <c r="G42" s="136">
        <f>'実質公債費比率（分子）の構造'!L$52</f>
        <v>384</v>
      </c>
      <c r="H42" s="136"/>
      <c r="I42" s="136"/>
      <c r="J42" s="136">
        <f>'実質公債費比率（分子）の構造'!M$52</f>
        <v>358</v>
      </c>
      <c r="K42" s="136"/>
      <c r="L42" s="136"/>
      <c r="M42" s="136">
        <f>'実質公債費比率（分子）の構造'!N$52</f>
        <v>389</v>
      </c>
      <c r="N42" s="136"/>
      <c r="O42" s="136"/>
      <c r="P42" s="136">
        <f>'実質公債費比率（分子）の構造'!O$52</f>
        <v>411</v>
      </c>
    </row>
    <row r="43" spans="1:16">
      <c r="A43" s="136" t="s">
        <v>18</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16</v>
      </c>
      <c r="C44" s="136"/>
      <c r="D44" s="136"/>
      <c r="E44" s="136">
        <f>'実質公債費比率（分子）の構造'!L$50</f>
        <v>16</v>
      </c>
      <c r="F44" s="136"/>
      <c r="G44" s="136"/>
      <c r="H44" s="136">
        <f>'実質公債費比率（分子）の構造'!M$50</f>
        <v>15</v>
      </c>
      <c r="I44" s="136"/>
      <c r="J44" s="136"/>
      <c r="K44" s="136">
        <f>'実質公債費比率（分子）の構造'!N$50</f>
        <v>15</v>
      </c>
      <c r="L44" s="136"/>
      <c r="M44" s="136"/>
      <c r="N44" s="136">
        <f>'実質公債費比率（分子）の構造'!O$50</f>
        <v>15</v>
      </c>
      <c r="O44" s="136"/>
      <c r="P44" s="136"/>
    </row>
    <row r="45" spans="1:16">
      <c r="A45" s="136" t="s">
        <v>53</v>
      </c>
      <c r="B45" s="136">
        <f>'実質公債費比率（分子）の構造'!K$49</f>
        <v>336</v>
      </c>
      <c r="C45" s="136"/>
      <c r="D45" s="136"/>
      <c r="E45" s="136">
        <f>'実質公債費比率（分子）の構造'!L$49</f>
        <v>238</v>
      </c>
      <c r="F45" s="136"/>
      <c r="G45" s="136"/>
      <c r="H45" s="136">
        <f>'実質公債費比率（分子）の構造'!M$49</f>
        <v>134</v>
      </c>
      <c r="I45" s="136"/>
      <c r="J45" s="136"/>
      <c r="K45" s="136">
        <f>'実質公債費比率（分子）の構造'!N$49</f>
        <v>128</v>
      </c>
      <c r="L45" s="136"/>
      <c r="M45" s="136"/>
      <c r="N45" s="136">
        <f>'実質公債費比率（分子）の構造'!O$49</f>
        <v>123</v>
      </c>
      <c r="O45" s="136"/>
      <c r="P45" s="136"/>
    </row>
    <row r="46" spans="1:16">
      <c r="A46" s="136" t="s">
        <v>54</v>
      </c>
      <c r="B46" s="136">
        <f>'実質公債費比率（分子）の構造'!K$48</f>
        <v>1</v>
      </c>
      <c r="C46" s="136"/>
      <c r="D46" s="136"/>
      <c r="E46" s="136">
        <f>'実質公債費比率（分子）の構造'!L$48</f>
        <v>2</v>
      </c>
      <c r="F46" s="136"/>
      <c r="G46" s="136"/>
      <c r="H46" s="136">
        <f>'実質公債費比率（分子）の構造'!M$48</f>
        <v>3</v>
      </c>
      <c r="I46" s="136"/>
      <c r="J46" s="136"/>
      <c r="K46" s="136">
        <f>'実質公債費比率（分子）の構造'!N$48</f>
        <v>4</v>
      </c>
      <c r="L46" s="136"/>
      <c r="M46" s="136"/>
      <c r="N46" s="136">
        <f>'実質公債費比率（分子）の構造'!O$48</f>
        <v>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389</v>
      </c>
      <c r="C49" s="136"/>
      <c r="D49" s="136"/>
      <c r="E49" s="136">
        <f>'実質公債費比率（分子）の構造'!L$45</f>
        <v>382</v>
      </c>
      <c r="F49" s="136"/>
      <c r="G49" s="136"/>
      <c r="H49" s="136">
        <f>'実質公債費比率（分子）の構造'!M$45</f>
        <v>405</v>
      </c>
      <c r="I49" s="136"/>
      <c r="J49" s="136"/>
      <c r="K49" s="136">
        <f>'実質公債費比率（分子）の構造'!N$45</f>
        <v>427</v>
      </c>
      <c r="L49" s="136"/>
      <c r="M49" s="136"/>
      <c r="N49" s="136">
        <f>'実質公債費比率（分子）の構造'!O$45</f>
        <v>461</v>
      </c>
      <c r="O49" s="136"/>
      <c r="P49" s="136"/>
    </row>
    <row r="50" spans="1:16">
      <c r="A50" s="136" t="s">
        <v>58</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255</v>
      </c>
      <c r="G50" s="136" t="e">
        <f>NA()</f>
        <v>#N/A</v>
      </c>
      <c r="H50" s="136" t="e">
        <f>NA()</f>
        <v>#N/A</v>
      </c>
      <c r="I50" s="136">
        <f>IF(ISNUMBER('実質公債費比率（分子）の構造'!M$53),'実質公債費比率（分子）の構造'!M$53,NA())</f>
        <v>200</v>
      </c>
      <c r="J50" s="136" t="e">
        <f>NA()</f>
        <v>#N/A</v>
      </c>
      <c r="K50" s="136" t="e">
        <f>NA()</f>
        <v>#N/A</v>
      </c>
      <c r="L50" s="136">
        <f>IF(ISNUMBER('実質公債費比率（分子）の構造'!N$53),'実質公債費比率（分子）の構造'!N$53,NA())</f>
        <v>186</v>
      </c>
      <c r="M50" s="136" t="e">
        <f>NA()</f>
        <v>#N/A</v>
      </c>
      <c r="N50" s="136" t="e">
        <f>NA()</f>
        <v>#N/A</v>
      </c>
      <c r="O50" s="136">
        <f>IF(ISNUMBER('実質公債費比率（分子）の構造'!O$53),'実質公債費比率（分子）の構造'!O$53,NA())</f>
        <v>192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4241</v>
      </c>
      <c r="E56" s="135"/>
      <c r="F56" s="135"/>
      <c r="G56" s="135">
        <f>'将来負担比率（分子）の構造'!J$51</f>
        <v>4446</v>
      </c>
      <c r="H56" s="135"/>
      <c r="I56" s="135"/>
      <c r="J56" s="135">
        <f>'将来負担比率（分子）の構造'!K$51</f>
        <v>4933</v>
      </c>
      <c r="K56" s="135"/>
      <c r="L56" s="135"/>
      <c r="M56" s="135">
        <f>'将来負担比率（分子）の構造'!L$51</f>
        <v>5163</v>
      </c>
      <c r="N56" s="135"/>
      <c r="O56" s="135"/>
      <c r="P56" s="135">
        <f>'将来負担比率（分子）の構造'!M$51</f>
        <v>5395</v>
      </c>
    </row>
    <row r="57" spans="1:16">
      <c r="A57" s="135" t="s">
        <v>35</v>
      </c>
      <c r="B57" s="135"/>
      <c r="C57" s="135"/>
      <c r="D57" s="135">
        <f>'将来負担比率（分子）の構造'!I$50</f>
        <v>9</v>
      </c>
      <c r="E57" s="135"/>
      <c r="F57" s="135"/>
      <c r="G57" s="135">
        <f>'将来負担比率（分子）の構造'!J$50</f>
        <v>9</v>
      </c>
      <c r="H57" s="135"/>
      <c r="I57" s="135"/>
      <c r="J57" s="135">
        <f>'将来負担比率（分子）の構造'!K$50</f>
        <v>5</v>
      </c>
      <c r="K57" s="135"/>
      <c r="L57" s="135"/>
      <c r="M57" s="135">
        <f>'将来負担比率（分子）の構造'!L$50</f>
        <v>2</v>
      </c>
      <c r="N57" s="135"/>
      <c r="O57" s="135"/>
      <c r="P57" s="135" t="str">
        <f>'将来負担比率（分子）の構造'!M$50</f>
        <v>-</v>
      </c>
    </row>
    <row r="58" spans="1:16">
      <c r="A58" s="135" t="s">
        <v>34</v>
      </c>
      <c r="B58" s="135"/>
      <c r="C58" s="135"/>
      <c r="D58" s="135">
        <f>'将来負担比率（分子）の構造'!I$49</f>
        <v>950</v>
      </c>
      <c r="E58" s="135"/>
      <c r="F58" s="135"/>
      <c r="G58" s="135">
        <f>'将来負担比率（分子）の構造'!J$49</f>
        <v>757</v>
      </c>
      <c r="H58" s="135"/>
      <c r="I58" s="135"/>
      <c r="J58" s="135">
        <f>'将来負担比率（分子）の構造'!K$49</f>
        <v>935</v>
      </c>
      <c r="K58" s="135"/>
      <c r="L58" s="135"/>
      <c r="M58" s="135">
        <f>'将来負担比率（分子）の構造'!L$49</f>
        <v>1055</v>
      </c>
      <c r="N58" s="135"/>
      <c r="O58" s="135"/>
      <c r="P58" s="135">
        <f>'将来負担比率（分子）の構造'!M$49</f>
        <v>1295</v>
      </c>
    </row>
    <row r="59" spans="1:16">
      <c r="A59" s="135" t="s">
        <v>32</v>
      </c>
      <c r="B59" s="135">
        <f>'将来負担比率（分子）の構造'!I$48</f>
        <v>621</v>
      </c>
      <c r="C59" s="135"/>
      <c r="D59" s="135"/>
      <c r="E59" s="135">
        <f>'将来負担比率（分子）の構造'!J$48</f>
        <v>313</v>
      </c>
      <c r="F59" s="135"/>
      <c r="G59" s="135"/>
      <c r="H59" s="135">
        <f>'将来負担比率（分子）の構造'!K$48</f>
        <v>105</v>
      </c>
      <c r="I59" s="135"/>
      <c r="J59" s="135"/>
      <c r="K59" s="135">
        <f>'将来負担比率（分子）の構造'!L$48</f>
        <v>37</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1660</v>
      </c>
      <c r="C62" s="135"/>
      <c r="D62" s="135"/>
      <c r="E62" s="135">
        <f>'将来負担比率（分子）の構造'!J$45</f>
        <v>1570</v>
      </c>
      <c r="F62" s="135"/>
      <c r="G62" s="135"/>
      <c r="H62" s="135">
        <f>'将来負担比率（分子）の構造'!K$45</f>
        <v>1580</v>
      </c>
      <c r="I62" s="135"/>
      <c r="J62" s="135"/>
      <c r="K62" s="135">
        <f>'将来負担比率（分子）の構造'!L$45</f>
        <v>1464</v>
      </c>
      <c r="L62" s="135"/>
      <c r="M62" s="135"/>
      <c r="N62" s="135">
        <f>'将来負担比率（分子）の構造'!M$45</f>
        <v>1311</v>
      </c>
      <c r="O62" s="135"/>
      <c r="P62" s="135"/>
    </row>
    <row r="63" spans="1:16">
      <c r="A63" s="135" t="s">
        <v>28</v>
      </c>
      <c r="B63" s="135">
        <f>'将来負担比率（分子）の構造'!I$44</f>
        <v>1173</v>
      </c>
      <c r="C63" s="135"/>
      <c r="D63" s="135"/>
      <c r="E63" s="135">
        <f>'将来負担比率（分子）の構造'!J$44</f>
        <v>1010</v>
      </c>
      <c r="F63" s="135"/>
      <c r="G63" s="135"/>
      <c r="H63" s="135">
        <f>'将来負担比率（分子）の構造'!K$44</f>
        <v>991</v>
      </c>
      <c r="I63" s="135"/>
      <c r="J63" s="135"/>
      <c r="K63" s="135">
        <f>'将来負担比率（分子）の構造'!L$44</f>
        <v>895</v>
      </c>
      <c r="L63" s="135"/>
      <c r="M63" s="135"/>
      <c r="N63" s="135">
        <f>'将来負担比率（分子）の構造'!M$44</f>
        <v>770</v>
      </c>
      <c r="O63" s="135"/>
      <c r="P63" s="135"/>
    </row>
    <row r="64" spans="1:16">
      <c r="A64" s="135" t="s">
        <v>27</v>
      </c>
      <c r="B64" s="135">
        <f>'将来負担比率（分子）の構造'!I$43</f>
        <v>388</v>
      </c>
      <c r="C64" s="135"/>
      <c r="D64" s="135"/>
      <c r="E64" s="135">
        <f>'将来負担比率（分子）の構造'!J$43</f>
        <v>391</v>
      </c>
      <c r="F64" s="135"/>
      <c r="G64" s="135"/>
      <c r="H64" s="135">
        <f>'将来負担比率（分子）の構造'!K$43</f>
        <v>392</v>
      </c>
      <c r="I64" s="135"/>
      <c r="J64" s="135"/>
      <c r="K64" s="135">
        <f>'将来負担比率（分子）の構造'!L$43</f>
        <v>393</v>
      </c>
      <c r="L64" s="135"/>
      <c r="M64" s="135"/>
      <c r="N64" s="135">
        <f>'将来負担比率（分子）の構造'!M$43</f>
        <v>388</v>
      </c>
      <c r="O64" s="135"/>
      <c r="P64" s="135"/>
    </row>
    <row r="65" spans="1:16">
      <c r="A65" s="135" t="s">
        <v>26</v>
      </c>
      <c r="B65" s="135">
        <f>'将来負担比率（分子）の構造'!I$42</f>
        <v>145</v>
      </c>
      <c r="C65" s="135"/>
      <c r="D65" s="135"/>
      <c r="E65" s="135">
        <f>'将来負担比率（分子）の構造'!J$42</f>
        <v>133</v>
      </c>
      <c r="F65" s="135"/>
      <c r="G65" s="135"/>
      <c r="H65" s="135">
        <f>'将来負担比率（分子）の構造'!K$42</f>
        <v>120</v>
      </c>
      <c r="I65" s="135"/>
      <c r="J65" s="135"/>
      <c r="K65" s="135">
        <f>'将来負担比率（分子）の構造'!L$42</f>
        <v>107</v>
      </c>
      <c r="L65" s="135"/>
      <c r="M65" s="135"/>
      <c r="N65" s="135">
        <f>'将来負担比率（分子）の構造'!M$42</f>
        <v>94</v>
      </c>
      <c r="O65" s="135"/>
      <c r="P65" s="135"/>
    </row>
    <row r="66" spans="1:16">
      <c r="A66" s="135" t="s">
        <v>25</v>
      </c>
      <c r="B66" s="135">
        <f>'将来負担比率（分子）の構造'!I$41</f>
        <v>4501</v>
      </c>
      <c r="C66" s="135"/>
      <c r="D66" s="135"/>
      <c r="E66" s="135">
        <f>'将来負担比率（分子）の構造'!J$41</f>
        <v>4868</v>
      </c>
      <c r="F66" s="135"/>
      <c r="G66" s="135"/>
      <c r="H66" s="135">
        <f>'将来負担比率（分子）の構造'!K$41</f>
        <v>5552</v>
      </c>
      <c r="I66" s="135"/>
      <c r="J66" s="135"/>
      <c r="K66" s="135">
        <f>'将来負担比率（分子）の構造'!L$41</f>
        <v>5917</v>
      </c>
      <c r="L66" s="135"/>
      <c r="M66" s="135"/>
      <c r="N66" s="135">
        <f>'将来負担比率（分子）の構造'!M$41</f>
        <v>6244</v>
      </c>
      <c r="O66" s="135"/>
      <c r="P66" s="135"/>
    </row>
    <row r="67" spans="1:16">
      <c r="A67" s="135" t="s">
        <v>62</v>
      </c>
      <c r="B67" s="135" t="e">
        <f>NA()</f>
        <v>#N/A</v>
      </c>
      <c r="C67" s="135">
        <f>IF(ISNUMBER('将来負担比率（分子）の構造'!I$52), IF('将来負担比率（分子）の構造'!I$52 &lt; 0, 0, '将来負担比率（分子）の構造'!I$52), NA())</f>
        <v>3287</v>
      </c>
      <c r="D67" s="135" t="e">
        <f>NA()</f>
        <v>#N/A</v>
      </c>
      <c r="E67" s="135" t="e">
        <f>NA()</f>
        <v>#N/A</v>
      </c>
      <c r="F67" s="135">
        <f>IF(ISNUMBER('将来負担比率（分子）の構造'!J$52), IF('将来負担比率（分子）の構造'!J$52 &lt; 0, 0, '将来負担比率（分子）の構造'!J$52), NA())</f>
        <v>3073</v>
      </c>
      <c r="G67" s="135" t="e">
        <f>NA()</f>
        <v>#N/A</v>
      </c>
      <c r="H67" s="135" t="e">
        <f>NA()</f>
        <v>#N/A</v>
      </c>
      <c r="I67" s="135">
        <f>IF(ISNUMBER('将来負担比率（分子）の構造'!K$52), IF('将来負担比率（分子）の構造'!K$52 &lt; 0, 0, '将来負担比率（分子）の構造'!K$52), NA())</f>
        <v>2867</v>
      </c>
      <c r="J67" s="135" t="e">
        <f>NA()</f>
        <v>#N/A</v>
      </c>
      <c r="K67" s="135" t="e">
        <f>NA()</f>
        <v>#N/A</v>
      </c>
      <c r="L67" s="135">
        <f>IF(ISNUMBER('将来負担比率（分子）の構造'!L$52), IF('将来負担比率（分子）の構造'!L$52 &lt; 0, 0, '将来負担比率（分子）の構造'!L$52), NA())</f>
        <v>2593</v>
      </c>
      <c r="M67" s="135" t="e">
        <f>NA()</f>
        <v>#N/A</v>
      </c>
      <c r="N67" s="135" t="e">
        <f>NA()</f>
        <v>#N/A</v>
      </c>
      <c r="O67" s="135">
        <f>IF(ISNUMBER('将来負担比率（分子）の構造'!M$52), IF('将来負担比率（分子）の構造'!M$52 &lt; 0, 0, '将来負担比率（分子）の構造'!M$52), NA())</f>
        <v>2118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1272351</v>
      </c>
      <c r="S5" s="669"/>
      <c r="T5" s="669"/>
      <c r="U5" s="669"/>
      <c r="V5" s="669"/>
      <c r="W5" s="669"/>
      <c r="X5" s="669"/>
      <c r="Y5" s="716"/>
      <c r="Z5" s="729">
        <v>19.3</v>
      </c>
      <c r="AA5" s="729"/>
      <c r="AB5" s="729"/>
      <c r="AC5" s="729"/>
      <c r="AD5" s="730">
        <v>1272351</v>
      </c>
      <c r="AE5" s="730"/>
      <c r="AF5" s="730"/>
      <c r="AG5" s="730"/>
      <c r="AH5" s="730"/>
      <c r="AI5" s="730"/>
      <c r="AJ5" s="730"/>
      <c r="AK5" s="730"/>
      <c r="AL5" s="717">
        <v>35</v>
      </c>
      <c r="AM5" s="686"/>
      <c r="AN5" s="686"/>
      <c r="AO5" s="718"/>
      <c r="AP5" s="705" t="s">
        <v>207</v>
      </c>
      <c r="AQ5" s="706"/>
      <c r="AR5" s="706"/>
      <c r="AS5" s="706"/>
      <c r="AT5" s="706"/>
      <c r="AU5" s="706"/>
      <c r="AV5" s="706"/>
      <c r="AW5" s="706"/>
      <c r="AX5" s="706"/>
      <c r="AY5" s="706"/>
      <c r="AZ5" s="706"/>
      <c r="BA5" s="706"/>
      <c r="BB5" s="706"/>
      <c r="BC5" s="706"/>
      <c r="BD5" s="706"/>
      <c r="BE5" s="706"/>
      <c r="BF5" s="707"/>
      <c r="BG5" s="618">
        <v>1268080</v>
      </c>
      <c r="BH5" s="619"/>
      <c r="BI5" s="619"/>
      <c r="BJ5" s="619"/>
      <c r="BK5" s="619"/>
      <c r="BL5" s="619"/>
      <c r="BM5" s="619"/>
      <c r="BN5" s="620"/>
      <c r="BO5" s="671">
        <v>99.7</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51507</v>
      </c>
      <c r="S6" s="619"/>
      <c r="T6" s="619"/>
      <c r="U6" s="619"/>
      <c r="V6" s="619"/>
      <c r="W6" s="619"/>
      <c r="X6" s="619"/>
      <c r="Y6" s="620"/>
      <c r="Z6" s="671">
        <v>0.8</v>
      </c>
      <c r="AA6" s="671"/>
      <c r="AB6" s="671"/>
      <c r="AC6" s="671"/>
      <c r="AD6" s="672">
        <v>51507</v>
      </c>
      <c r="AE6" s="672"/>
      <c r="AF6" s="672"/>
      <c r="AG6" s="672"/>
      <c r="AH6" s="672"/>
      <c r="AI6" s="672"/>
      <c r="AJ6" s="672"/>
      <c r="AK6" s="672"/>
      <c r="AL6" s="641">
        <v>1.4</v>
      </c>
      <c r="AM6" s="673"/>
      <c r="AN6" s="673"/>
      <c r="AO6" s="674"/>
      <c r="AP6" s="615" t="s">
        <v>213</v>
      </c>
      <c r="AQ6" s="616"/>
      <c r="AR6" s="616"/>
      <c r="AS6" s="616"/>
      <c r="AT6" s="616"/>
      <c r="AU6" s="616"/>
      <c r="AV6" s="616"/>
      <c r="AW6" s="616"/>
      <c r="AX6" s="616"/>
      <c r="AY6" s="616"/>
      <c r="AZ6" s="616"/>
      <c r="BA6" s="616"/>
      <c r="BB6" s="616"/>
      <c r="BC6" s="616"/>
      <c r="BD6" s="616"/>
      <c r="BE6" s="616"/>
      <c r="BF6" s="617"/>
      <c r="BG6" s="618">
        <v>1268080</v>
      </c>
      <c r="BH6" s="619"/>
      <c r="BI6" s="619"/>
      <c r="BJ6" s="619"/>
      <c r="BK6" s="619"/>
      <c r="BL6" s="619"/>
      <c r="BM6" s="619"/>
      <c r="BN6" s="620"/>
      <c r="BO6" s="671">
        <v>99.7</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81133</v>
      </c>
      <c r="CS6" s="619"/>
      <c r="CT6" s="619"/>
      <c r="CU6" s="619"/>
      <c r="CV6" s="619"/>
      <c r="CW6" s="619"/>
      <c r="CX6" s="619"/>
      <c r="CY6" s="620"/>
      <c r="CZ6" s="671">
        <v>1.3</v>
      </c>
      <c r="DA6" s="671"/>
      <c r="DB6" s="671"/>
      <c r="DC6" s="671"/>
      <c r="DD6" s="624" t="s">
        <v>208</v>
      </c>
      <c r="DE6" s="619"/>
      <c r="DF6" s="619"/>
      <c r="DG6" s="619"/>
      <c r="DH6" s="619"/>
      <c r="DI6" s="619"/>
      <c r="DJ6" s="619"/>
      <c r="DK6" s="619"/>
      <c r="DL6" s="619"/>
      <c r="DM6" s="619"/>
      <c r="DN6" s="619"/>
      <c r="DO6" s="619"/>
      <c r="DP6" s="620"/>
      <c r="DQ6" s="624">
        <v>81133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2095</v>
      </c>
      <c r="S7" s="619"/>
      <c r="T7" s="619"/>
      <c r="U7" s="619"/>
      <c r="V7" s="619"/>
      <c r="W7" s="619"/>
      <c r="X7" s="619"/>
      <c r="Y7" s="620"/>
      <c r="Z7" s="671">
        <v>0</v>
      </c>
      <c r="AA7" s="671"/>
      <c r="AB7" s="671"/>
      <c r="AC7" s="671"/>
      <c r="AD7" s="672">
        <v>2095</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606640</v>
      </c>
      <c r="BH7" s="619"/>
      <c r="BI7" s="619"/>
      <c r="BJ7" s="619"/>
      <c r="BK7" s="619"/>
      <c r="BL7" s="619"/>
      <c r="BM7" s="619"/>
      <c r="BN7" s="620"/>
      <c r="BO7" s="671">
        <v>47.7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1039903</v>
      </c>
      <c r="CS7" s="619"/>
      <c r="CT7" s="619"/>
      <c r="CU7" s="619"/>
      <c r="CV7" s="619"/>
      <c r="CW7" s="619"/>
      <c r="CX7" s="619"/>
      <c r="CY7" s="620"/>
      <c r="CZ7" s="671">
        <v>16.100000000000001</v>
      </c>
      <c r="DA7" s="671"/>
      <c r="DB7" s="671"/>
      <c r="DC7" s="671"/>
      <c r="DD7" s="624">
        <v>21921</v>
      </c>
      <c r="DE7" s="619"/>
      <c r="DF7" s="619"/>
      <c r="DG7" s="619"/>
      <c r="DH7" s="619"/>
      <c r="DI7" s="619"/>
      <c r="DJ7" s="619"/>
      <c r="DK7" s="619"/>
      <c r="DL7" s="619"/>
      <c r="DM7" s="619"/>
      <c r="DN7" s="619"/>
      <c r="DO7" s="619"/>
      <c r="DP7" s="620"/>
      <c r="DQ7" s="624">
        <v>942106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3935</v>
      </c>
      <c r="S8" s="619"/>
      <c r="T8" s="619"/>
      <c r="U8" s="619"/>
      <c r="V8" s="619"/>
      <c r="W8" s="619"/>
      <c r="X8" s="619"/>
      <c r="Y8" s="620"/>
      <c r="Z8" s="671">
        <v>0.1</v>
      </c>
      <c r="AA8" s="671"/>
      <c r="AB8" s="671"/>
      <c r="AC8" s="671"/>
      <c r="AD8" s="672">
        <v>3935</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22247</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1919398</v>
      </c>
      <c r="CS8" s="619"/>
      <c r="CT8" s="619"/>
      <c r="CU8" s="619"/>
      <c r="CV8" s="619"/>
      <c r="CW8" s="619"/>
      <c r="CX8" s="619"/>
      <c r="CY8" s="620"/>
      <c r="CZ8" s="671">
        <v>29.7</v>
      </c>
      <c r="DA8" s="671"/>
      <c r="DB8" s="671"/>
      <c r="DC8" s="671"/>
      <c r="DD8" s="624">
        <v>2790</v>
      </c>
      <c r="DE8" s="619"/>
      <c r="DF8" s="619"/>
      <c r="DG8" s="619"/>
      <c r="DH8" s="619"/>
      <c r="DI8" s="619"/>
      <c r="DJ8" s="619"/>
      <c r="DK8" s="619"/>
      <c r="DL8" s="619"/>
      <c r="DM8" s="619"/>
      <c r="DN8" s="619"/>
      <c r="DO8" s="619"/>
      <c r="DP8" s="620"/>
      <c r="DQ8" s="624">
        <v>1022554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2755</v>
      </c>
      <c r="S9" s="619"/>
      <c r="T9" s="619"/>
      <c r="U9" s="619"/>
      <c r="V9" s="619"/>
      <c r="W9" s="619"/>
      <c r="X9" s="619"/>
      <c r="Y9" s="620"/>
      <c r="Z9" s="671">
        <v>0</v>
      </c>
      <c r="AA9" s="671"/>
      <c r="AB9" s="671"/>
      <c r="AC9" s="671"/>
      <c r="AD9" s="672">
        <v>2755</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444153</v>
      </c>
      <c r="BH9" s="619"/>
      <c r="BI9" s="619"/>
      <c r="BJ9" s="619"/>
      <c r="BK9" s="619"/>
      <c r="BL9" s="619"/>
      <c r="BM9" s="619"/>
      <c r="BN9" s="620"/>
      <c r="BO9" s="671">
        <v>34.9</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847452</v>
      </c>
      <c r="CS9" s="619"/>
      <c r="CT9" s="619"/>
      <c r="CU9" s="619"/>
      <c r="CV9" s="619"/>
      <c r="CW9" s="619"/>
      <c r="CX9" s="619"/>
      <c r="CY9" s="620"/>
      <c r="CZ9" s="671">
        <v>13.1</v>
      </c>
      <c r="DA9" s="671"/>
      <c r="DB9" s="671"/>
      <c r="DC9" s="671"/>
      <c r="DD9" s="624">
        <v>31286</v>
      </c>
      <c r="DE9" s="619"/>
      <c r="DF9" s="619"/>
      <c r="DG9" s="619"/>
      <c r="DH9" s="619"/>
      <c r="DI9" s="619"/>
      <c r="DJ9" s="619"/>
      <c r="DK9" s="619"/>
      <c r="DL9" s="619"/>
      <c r="DM9" s="619"/>
      <c r="DN9" s="619"/>
      <c r="DO9" s="619"/>
      <c r="DP9" s="620"/>
      <c r="DQ9" s="624">
        <v>688973</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251095</v>
      </c>
      <c r="S10" s="619"/>
      <c r="T10" s="619"/>
      <c r="U10" s="619"/>
      <c r="V10" s="619"/>
      <c r="W10" s="619"/>
      <c r="X10" s="619"/>
      <c r="Y10" s="620"/>
      <c r="Z10" s="671">
        <v>3.8</v>
      </c>
      <c r="AA10" s="671"/>
      <c r="AB10" s="671"/>
      <c r="AC10" s="671"/>
      <c r="AD10" s="672">
        <v>251095</v>
      </c>
      <c r="AE10" s="672"/>
      <c r="AF10" s="672"/>
      <c r="AG10" s="672"/>
      <c r="AH10" s="672"/>
      <c r="AI10" s="672"/>
      <c r="AJ10" s="672"/>
      <c r="AK10" s="672"/>
      <c r="AL10" s="641">
        <v>6.9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34002</v>
      </c>
      <c r="BH10" s="619"/>
      <c r="BI10" s="619"/>
      <c r="BJ10" s="619"/>
      <c r="BK10" s="619"/>
      <c r="BL10" s="619"/>
      <c r="BM10" s="619"/>
      <c r="BN10" s="620"/>
      <c r="BO10" s="671">
        <v>2.7</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4862</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4308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106238</v>
      </c>
      <c r="BH11" s="619"/>
      <c r="BI11" s="619"/>
      <c r="BJ11" s="619"/>
      <c r="BK11" s="619"/>
      <c r="BL11" s="619"/>
      <c r="BM11" s="619"/>
      <c r="BN11" s="620"/>
      <c r="BO11" s="671">
        <v>8.3000000000000007</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109522</v>
      </c>
      <c r="CS11" s="619"/>
      <c r="CT11" s="619"/>
      <c r="CU11" s="619"/>
      <c r="CV11" s="619"/>
      <c r="CW11" s="619"/>
      <c r="CX11" s="619"/>
      <c r="CY11" s="620"/>
      <c r="CZ11" s="671">
        <v>1.7</v>
      </c>
      <c r="DA11" s="671"/>
      <c r="DB11" s="671"/>
      <c r="DC11" s="671"/>
      <c r="DD11" s="624">
        <v>34087</v>
      </c>
      <c r="DE11" s="619"/>
      <c r="DF11" s="619"/>
      <c r="DG11" s="619"/>
      <c r="DH11" s="619"/>
      <c r="DI11" s="619"/>
      <c r="DJ11" s="619"/>
      <c r="DK11" s="619"/>
      <c r="DL11" s="619"/>
      <c r="DM11" s="619"/>
      <c r="DN11" s="619"/>
      <c r="DO11" s="619"/>
      <c r="DP11" s="620"/>
      <c r="DQ11" s="624">
        <v>60892</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509051</v>
      </c>
      <c r="BH12" s="619"/>
      <c r="BI12" s="619"/>
      <c r="BJ12" s="619"/>
      <c r="BK12" s="619"/>
      <c r="BL12" s="619"/>
      <c r="BM12" s="619"/>
      <c r="BN12" s="620"/>
      <c r="BO12" s="671">
        <v>40</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136170</v>
      </c>
      <c r="CS12" s="619"/>
      <c r="CT12" s="619"/>
      <c r="CU12" s="619"/>
      <c r="CV12" s="619"/>
      <c r="CW12" s="619"/>
      <c r="CX12" s="619"/>
      <c r="CY12" s="620"/>
      <c r="CZ12" s="671">
        <v>2.1</v>
      </c>
      <c r="DA12" s="671"/>
      <c r="DB12" s="671"/>
      <c r="DC12" s="671"/>
      <c r="DD12" s="624" t="s">
        <v>108</v>
      </c>
      <c r="DE12" s="619"/>
      <c r="DF12" s="619"/>
      <c r="DG12" s="619"/>
      <c r="DH12" s="619"/>
      <c r="DI12" s="619"/>
      <c r="DJ12" s="619"/>
      <c r="DK12" s="619"/>
      <c r="DL12" s="619"/>
      <c r="DM12" s="619"/>
      <c r="DN12" s="619"/>
      <c r="DO12" s="619"/>
      <c r="DP12" s="620"/>
      <c r="DQ12" s="624">
        <v>95181</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8770</v>
      </c>
      <c r="S13" s="619"/>
      <c r="T13" s="619"/>
      <c r="U13" s="619"/>
      <c r="V13" s="619"/>
      <c r="W13" s="619"/>
      <c r="X13" s="619"/>
      <c r="Y13" s="620"/>
      <c r="Z13" s="671">
        <v>0.1</v>
      </c>
      <c r="AA13" s="671"/>
      <c r="AB13" s="671"/>
      <c r="AC13" s="671"/>
      <c r="AD13" s="672">
        <v>8770</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500810</v>
      </c>
      <c r="BH13" s="619"/>
      <c r="BI13" s="619"/>
      <c r="BJ13" s="619"/>
      <c r="BK13" s="619"/>
      <c r="BL13" s="619"/>
      <c r="BM13" s="619"/>
      <c r="BN13" s="620"/>
      <c r="BO13" s="671">
        <v>39.4</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415071</v>
      </c>
      <c r="CS13" s="619"/>
      <c r="CT13" s="619"/>
      <c r="CU13" s="619"/>
      <c r="CV13" s="619"/>
      <c r="CW13" s="619"/>
      <c r="CX13" s="619"/>
      <c r="CY13" s="620"/>
      <c r="CZ13" s="671">
        <v>6.4</v>
      </c>
      <c r="DA13" s="671"/>
      <c r="DB13" s="671"/>
      <c r="DC13" s="671"/>
      <c r="DD13" s="624">
        <v>188414</v>
      </c>
      <c r="DE13" s="619"/>
      <c r="DF13" s="619"/>
      <c r="DG13" s="619"/>
      <c r="DH13" s="619"/>
      <c r="DI13" s="619"/>
      <c r="DJ13" s="619"/>
      <c r="DK13" s="619"/>
      <c r="DL13" s="619"/>
      <c r="DM13" s="619"/>
      <c r="DN13" s="619"/>
      <c r="DO13" s="619"/>
      <c r="DP13" s="620"/>
      <c r="DQ13" s="624">
        <v>239698</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26522</v>
      </c>
      <c r="BH14" s="619"/>
      <c r="BI14" s="619"/>
      <c r="BJ14" s="619"/>
      <c r="BK14" s="619"/>
      <c r="BL14" s="619"/>
      <c r="BM14" s="619"/>
      <c r="BN14" s="620"/>
      <c r="BO14" s="671">
        <v>2.1</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598181</v>
      </c>
      <c r="CS14" s="619"/>
      <c r="CT14" s="619"/>
      <c r="CU14" s="619"/>
      <c r="CV14" s="619"/>
      <c r="CW14" s="619"/>
      <c r="CX14" s="619"/>
      <c r="CY14" s="620"/>
      <c r="CZ14" s="671">
        <v>9.3000000000000007</v>
      </c>
      <c r="DA14" s="671"/>
      <c r="DB14" s="671"/>
      <c r="DC14" s="671"/>
      <c r="DD14" s="624">
        <v>13500</v>
      </c>
      <c r="DE14" s="619"/>
      <c r="DF14" s="619"/>
      <c r="DG14" s="619"/>
      <c r="DH14" s="619"/>
      <c r="DI14" s="619"/>
      <c r="DJ14" s="619"/>
      <c r="DK14" s="619"/>
      <c r="DL14" s="619"/>
      <c r="DM14" s="619"/>
      <c r="DN14" s="619"/>
      <c r="DO14" s="619"/>
      <c r="DP14" s="620"/>
      <c r="DQ14" s="624">
        <v>476434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3453</v>
      </c>
      <c r="S15" s="619"/>
      <c r="T15" s="619"/>
      <c r="U15" s="619"/>
      <c r="V15" s="619"/>
      <c r="W15" s="619"/>
      <c r="X15" s="619"/>
      <c r="Y15" s="620"/>
      <c r="Z15" s="671">
        <v>0.1</v>
      </c>
      <c r="AA15" s="671"/>
      <c r="AB15" s="671"/>
      <c r="AC15" s="671"/>
      <c r="AD15" s="672">
        <v>3453</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125867</v>
      </c>
      <c r="BH15" s="619"/>
      <c r="BI15" s="619"/>
      <c r="BJ15" s="619"/>
      <c r="BK15" s="619"/>
      <c r="BL15" s="619"/>
      <c r="BM15" s="619"/>
      <c r="BN15" s="620"/>
      <c r="BO15" s="671">
        <v>9.9</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847755</v>
      </c>
      <c r="CS15" s="619"/>
      <c r="CT15" s="619"/>
      <c r="CU15" s="619"/>
      <c r="CV15" s="619"/>
      <c r="CW15" s="619"/>
      <c r="CX15" s="619"/>
      <c r="CY15" s="620"/>
      <c r="CZ15" s="671">
        <v>13.1</v>
      </c>
      <c r="DA15" s="671"/>
      <c r="DB15" s="671"/>
      <c r="DC15" s="671"/>
      <c r="DD15" s="624">
        <v>345164</v>
      </c>
      <c r="DE15" s="619"/>
      <c r="DF15" s="619"/>
      <c r="DG15" s="619"/>
      <c r="DH15" s="619"/>
      <c r="DI15" s="619"/>
      <c r="DJ15" s="619"/>
      <c r="DK15" s="619"/>
      <c r="DL15" s="619"/>
      <c r="DM15" s="619"/>
      <c r="DN15" s="619"/>
      <c r="DO15" s="619"/>
      <c r="DP15" s="620"/>
      <c r="DQ15" s="624">
        <v>337116</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2258162</v>
      </c>
      <c r="S16" s="619"/>
      <c r="T16" s="619"/>
      <c r="U16" s="619"/>
      <c r="V16" s="619"/>
      <c r="W16" s="619"/>
      <c r="X16" s="619"/>
      <c r="Y16" s="620"/>
      <c r="Z16" s="671">
        <v>34.200000000000003</v>
      </c>
      <c r="AA16" s="671"/>
      <c r="AB16" s="671"/>
      <c r="AC16" s="671"/>
      <c r="AD16" s="672">
        <v>2019003</v>
      </c>
      <c r="AE16" s="672"/>
      <c r="AF16" s="672"/>
      <c r="AG16" s="672"/>
      <c r="AH16" s="672"/>
      <c r="AI16" s="672"/>
      <c r="AJ16" s="672"/>
      <c r="AK16" s="672"/>
      <c r="AL16" s="641">
        <v>55.5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2019003</v>
      </c>
      <c r="S17" s="619"/>
      <c r="T17" s="619"/>
      <c r="U17" s="619"/>
      <c r="V17" s="619"/>
      <c r="W17" s="619"/>
      <c r="X17" s="619"/>
      <c r="Y17" s="620"/>
      <c r="Z17" s="671">
        <v>30.6</v>
      </c>
      <c r="AA17" s="671"/>
      <c r="AB17" s="671"/>
      <c r="AC17" s="671"/>
      <c r="AD17" s="672">
        <v>2019003</v>
      </c>
      <c r="AE17" s="672"/>
      <c r="AF17" s="672"/>
      <c r="AG17" s="672"/>
      <c r="AH17" s="672"/>
      <c r="AI17" s="672"/>
      <c r="AJ17" s="672"/>
      <c r="AK17" s="672"/>
      <c r="AL17" s="641">
        <v>55.5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461114</v>
      </c>
      <c r="CS17" s="619"/>
      <c r="CT17" s="619"/>
      <c r="CU17" s="619"/>
      <c r="CV17" s="619"/>
      <c r="CW17" s="619"/>
      <c r="CX17" s="619"/>
      <c r="CY17" s="620"/>
      <c r="CZ17" s="671">
        <v>7.1</v>
      </c>
      <c r="DA17" s="671"/>
      <c r="DB17" s="671"/>
      <c r="DC17" s="671"/>
      <c r="DD17" s="624" t="s">
        <v>108</v>
      </c>
      <c r="DE17" s="619"/>
      <c r="DF17" s="619"/>
      <c r="DG17" s="619"/>
      <c r="DH17" s="619"/>
      <c r="DI17" s="619"/>
      <c r="DJ17" s="619"/>
      <c r="DK17" s="619"/>
      <c r="DL17" s="619"/>
      <c r="DM17" s="619"/>
      <c r="DN17" s="619"/>
      <c r="DO17" s="619"/>
      <c r="DP17" s="620"/>
      <c r="DQ17" s="624">
        <v>458884</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239101</v>
      </c>
      <c r="S18" s="619"/>
      <c r="T18" s="619"/>
      <c r="U18" s="619"/>
      <c r="V18" s="619"/>
      <c r="W18" s="619"/>
      <c r="X18" s="619"/>
      <c r="Y18" s="620"/>
      <c r="Z18" s="671">
        <v>3.6</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58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4271</v>
      </c>
      <c r="BH19" s="619"/>
      <c r="BI19" s="619"/>
      <c r="BJ19" s="619"/>
      <c r="BK19" s="619"/>
      <c r="BL19" s="619"/>
      <c r="BM19" s="619"/>
      <c r="BN19" s="620"/>
      <c r="BO19" s="671">
        <v>0.3</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3854123</v>
      </c>
      <c r="S20" s="619"/>
      <c r="T20" s="619"/>
      <c r="U20" s="619"/>
      <c r="V20" s="619"/>
      <c r="W20" s="619"/>
      <c r="X20" s="619"/>
      <c r="Y20" s="620"/>
      <c r="Z20" s="671">
        <v>58.4</v>
      </c>
      <c r="AA20" s="671"/>
      <c r="AB20" s="671"/>
      <c r="AC20" s="671"/>
      <c r="AD20" s="672">
        <v>3614964</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4271</v>
      </c>
      <c r="BH20" s="619"/>
      <c r="BI20" s="619"/>
      <c r="BJ20" s="619"/>
      <c r="BK20" s="619"/>
      <c r="BL20" s="619"/>
      <c r="BM20" s="619"/>
      <c r="BN20" s="620"/>
      <c r="BO20" s="671">
        <v>0.3</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6460561</v>
      </c>
      <c r="CS20" s="619"/>
      <c r="CT20" s="619"/>
      <c r="CU20" s="619"/>
      <c r="CV20" s="619"/>
      <c r="CW20" s="619"/>
      <c r="CX20" s="619"/>
      <c r="CY20" s="620"/>
      <c r="CZ20" s="671">
        <v>100</v>
      </c>
      <c r="DA20" s="671"/>
      <c r="DB20" s="671"/>
      <c r="DC20" s="671"/>
      <c r="DD20" s="624">
        <v>637162</v>
      </c>
      <c r="DE20" s="619"/>
      <c r="DF20" s="619"/>
      <c r="DG20" s="619"/>
      <c r="DH20" s="619"/>
      <c r="DI20" s="619"/>
      <c r="DJ20" s="619"/>
      <c r="DK20" s="619"/>
      <c r="DL20" s="619"/>
      <c r="DM20" s="619"/>
      <c r="DN20" s="619"/>
      <c r="DO20" s="619"/>
      <c r="DP20" s="620"/>
      <c r="DQ20" s="624">
        <v>4407279</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1488</v>
      </c>
      <c r="S21" s="619"/>
      <c r="T21" s="619"/>
      <c r="U21" s="619"/>
      <c r="V21" s="619"/>
      <c r="W21" s="619"/>
      <c r="X21" s="619"/>
      <c r="Y21" s="620"/>
      <c r="Z21" s="671">
        <v>0</v>
      </c>
      <c r="AA21" s="671"/>
      <c r="AB21" s="671"/>
      <c r="AC21" s="671"/>
      <c r="AD21" s="672">
        <v>1488</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4271</v>
      </c>
      <c r="BH21" s="619"/>
      <c r="BI21" s="619"/>
      <c r="BJ21" s="619"/>
      <c r="BK21" s="619"/>
      <c r="BL21" s="619"/>
      <c r="BM21" s="619"/>
      <c r="BN21" s="620"/>
      <c r="BO21" s="671">
        <v>0.3</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110063</v>
      </c>
      <c r="S22" s="619"/>
      <c r="T22" s="619"/>
      <c r="U22" s="619"/>
      <c r="V22" s="619"/>
      <c r="W22" s="619"/>
      <c r="X22" s="619"/>
      <c r="Y22" s="620"/>
      <c r="Z22" s="671">
        <v>1.7</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27065</v>
      </c>
      <c r="S23" s="619"/>
      <c r="T23" s="619"/>
      <c r="U23" s="619"/>
      <c r="V23" s="619"/>
      <c r="W23" s="619"/>
      <c r="X23" s="619"/>
      <c r="Y23" s="620"/>
      <c r="Z23" s="671">
        <v>0.4</v>
      </c>
      <c r="AA23" s="671"/>
      <c r="AB23" s="671"/>
      <c r="AC23" s="671"/>
      <c r="AD23" s="672">
        <v>3313</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25037</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2532170</v>
      </c>
      <c r="CS24" s="669"/>
      <c r="CT24" s="669"/>
      <c r="CU24" s="669"/>
      <c r="CV24" s="669"/>
      <c r="CW24" s="669"/>
      <c r="CX24" s="669"/>
      <c r="CY24" s="716"/>
      <c r="CZ24" s="720">
        <v>39.200000000000003</v>
      </c>
      <c r="DA24" s="721"/>
      <c r="DB24" s="721"/>
      <c r="DC24" s="722"/>
      <c r="DD24" s="715">
        <v>1660139</v>
      </c>
      <c r="DE24" s="669"/>
      <c r="DF24" s="669"/>
      <c r="DG24" s="669"/>
      <c r="DH24" s="669"/>
      <c r="DI24" s="669"/>
      <c r="DJ24" s="669"/>
      <c r="DK24" s="716"/>
      <c r="DL24" s="715">
        <v>1646097</v>
      </c>
      <c r="DM24" s="669"/>
      <c r="DN24" s="669"/>
      <c r="DO24" s="669"/>
      <c r="DP24" s="669"/>
      <c r="DQ24" s="669"/>
      <c r="DR24" s="669"/>
      <c r="DS24" s="669"/>
      <c r="DT24" s="669"/>
      <c r="DU24" s="669"/>
      <c r="DV24" s="716"/>
      <c r="DW24" s="717">
        <v>42.6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835182</v>
      </c>
      <c r="S25" s="619"/>
      <c r="T25" s="619"/>
      <c r="U25" s="619"/>
      <c r="V25" s="619"/>
      <c r="W25" s="619"/>
      <c r="X25" s="619"/>
      <c r="Y25" s="620"/>
      <c r="Z25" s="671">
        <v>12.7</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1064211</v>
      </c>
      <c r="CS25" s="637"/>
      <c r="CT25" s="637"/>
      <c r="CU25" s="637"/>
      <c r="CV25" s="637"/>
      <c r="CW25" s="637"/>
      <c r="CX25" s="637"/>
      <c r="CY25" s="638"/>
      <c r="CZ25" s="621">
        <v>16.5</v>
      </c>
      <c r="DA25" s="639"/>
      <c r="DB25" s="639"/>
      <c r="DC25" s="640"/>
      <c r="DD25" s="624">
        <v>945148</v>
      </c>
      <c r="DE25" s="637"/>
      <c r="DF25" s="637"/>
      <c r="DG25" s="637"/>
      <c r="DH25" s="637"/>
      <c r="DI25" s="637"/>
      <c r="DJ25" s="637"/>
      <c r="DK25" s="638"/>
      <c r="DL25" s="624">
        <v>932419</v>
      </c>
      <c r="DM25" s="637"/>
      <c r="DN25" s="637"/>
      <c r="DO25" s="637"/>
      <c r="DP25" s="637"/>
      <c r="DQ25" s="637"/>
      <c r="DR25" s="637"/>
      <c r="DS25" s="637"/>
      <c r="DT25" s="637"/>
      <c r="DU25" s="637"/>
      <c r="DV25" s="638"/>
      <c r="DW25" s="641">
        <v>24.2</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653281</v>
      </c>
      <c r="CS26" s="619"/>
      <c r="CT26" s="619"/>
      <c r="CU26" s="619"/>
      <c r="CV26" s="619"/>
      <c r="CW26" s="619"/>
      <c r="CX26" s="619"/>
      <c r="CY26" s="620"/>
      <c r="CZ26" s="621">
        <v>10.1</v>
      </c>
      <c r="DA26" s="639"/>
      <c r="DB26" s="639"/>
      <c r="DC26" s="640"/>
      <c r="DD26" s="624">
        <v>545154</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774509</v>
      </c>
      <c r="S27" s="619"/>
      <c r="T27" s="619"/>
      <c r="U27" s="619"/>
      <c r="V27" s="619"/>
      <c r="W27" s="619"/>
      <c r="X27" s="619"/>
      <c r="Y27" s="620"/>
      <c r="Z27" s="671">
        <v>11.7</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1272351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1006845</v>
      </c>
      <c r="CS27" s="637"/>
      <c r="CT27" s="637"/>
      <c r="CU27" s="637"/>
      <c r="CV27" s="637"/>
      <c r="CW27" s="637"/>
      <c r="CX27" s="637"/>
      <c r="CY27" s="638"/>
      <c r="CZ27" s="621">
        <v>15.6</v>
      </c>
      <c r="DA27" s="639"/>
      <c r="DB27" s="639"/>
      <c r="DC27" s="640"/>
      <c r="DD27" s="624">
        <v>256107</v>
      </c>
      <c r="DE27" s="637"/>
      <c r="DF27" s="637"/>
      <c r="DG27" s="637"/>
      <c r="DH27" s="637"/>
      <c r="DI27" s="637"/>
      <c r="DJ27" s="637"/>
      <c r="DK27" s="638"/>
      <c r="DL27" s="624">
        <v>254794</v>
      </c>
      <c r="DM27" s="637"/>
      <c r="DN27" s="637"/>
      <c r="DO27" s="637"/>
      <c r="DP27" s="637"/>
      <c r="DQ27" s="637"/>
      <c r="DR27" s="637"/>
      <c r="DS27" s="637"/>
      <c r="DT27" s="637"/>
      <c r="DU27" s="637"/>
      <c r="DV27" s="638"/>
      <c r="DW27" s="641">
        <v>6.6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22042</v>
      </c>
      <c r="S28" s="619"/>
      <c r="T28" s="619"/>
      <c r="U28" s="619"/>
      <c r="V28" s="619"/>
      <c r="W28" s="619"/>
      <c r="X28" s="619"/>
      <c r="Y28" s="620"/>
      <c r="Z28" s="671">
        <v>0.3</v>
      </c>
      <c r="AA28" s="671"/>
      <c r="AB28" s="671"/>
      <c r="AC28" s="671"/>
      <c r="AD28" s="672">
        <v>17560</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461114</v>
      </c>
      <c r="CS28" s="619"/>
      <c r="CT28" s="619"/>
      <c r="CU28" s="619"/>
      <c r="CV28" s="619"/>
      <c r="CW28" s="619"/>
      <c r="CX28" s="619"/>
      <c r="CY28" s="620"/>
      <c r="CZ28" s="621">
        <v>7.1</v>
      </c>
      <c r="DA28" s="639"/>
      <c r="DB28" s="639"/>
      <c r="DC28" s="640"/>
      <c r="DD28" s="624">
        <v>458884</v>
      </c>
      <c r="DE28" s="619"/>
      <c r="DF28" s="619"/>
      <c r="DG28" s="619"/>
      <c r="DH28" s="619"/>
      <c r="DI28" s="619"/>
      <c r="DJ28" s="619"/>
      <c r="DK28" s="620"/>
      <c r="DL28" s="624">
        <v>458884</v>
      </c>
      <c r="DM28" s="619"/>
      <c r="DN28" s="619"/>
      <c r="DO28" s="619"/>
      <c r="DP28" s="619"/>
      <c r="DQ28" s="619"/>
      <c r="DR28" s="619"/>
      <c r="DS28" s="619"/>
      <c r="DT28" s="619"/>
      <c r="DU28" s="619"/>
      <c r="DV28" s="620"/>
      <c r="DW28" s="641">
        <v>11.9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15557</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460710</v>
      </c>
      <c r="CS29" s="637"/>
      <c r="CT29" s="637"/>
      <c r="CU29" s="637"/>
      <c r="CV29" s="637"/>
      <c r="CW29" s="637"/>
      <c r="CX29" s="637"/>
      <c r="CY29" s="638"/>
      <c r="CZ29" s="621">
        <v>7.1</v>
      </c>
      <c r="DA29" s="639"/>
      <c r="DB29" s="639"/>
      <c r="DC29" s="640"/>
      <c r="DD29" s="624">
        <v>458480</v>
      </c>
      <c r="DE29" s="637"/>
      <c r="DF29" s="637"/>
      <c r="DG29" s="637"/>
      <c r="DH29" s="637"/>
      <c r="DI29" s="637"/>
      <c r="DJ29" s="637"/>
      <c r="DK29" s="638"/>
      <c r="DL29" s="624">
        <v>458480</v>
      </c>
      <c r="DM29" s="637"/>
      <c r="DN29" s="637"/>
      <c r="DO29" s="637"/>
      <c r="DP29" s="637"/>
      <c r="DQ29" s="637"/>
      <c r="DR29" s="637"/>
      <c r="DS29" s="637"/>
      <c r="DT29" s="637"/>
      <c r="DU29" s="637"/>
      <c r="DV29" s="638"/>
      <c r="DW29" s="641">
        <v>11.9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45085</v>
      </c>
      <c r="S30" s="619"/>
      <c r="T30" s="619"/>
      <c r="U30" s="619"/>
      <c r="V30" s="619"/>
      <c r="W30" s="619"/>
      <c r="X30" s="619"/>
      <c r="Y30" s="620"/>
      <c r="Z30" s="671">
        <v>0.7</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93.5</v>
      </c>
      <c r="BN30" s="685"/>
      <c r="BO30" s="685"/>
      <c r="BP30" s="685"/>
      <c r="BQ30" s="687"/>
      <c r="BR30" s="684">
        <v>98.7</v>
      </c>
      <c r="BS30" s="685"/>
      <c r="BT30" s="685"/>
      <c r="BU30" s="685"/>
      <c r="BV30" s="685"/>
      <c r="BW30" s="685"/>
      <c r="BX30" s="686">
        <v>92</v>
      </c>
      <c r="BY30" s="685"/>
      <c r="BZ30" s="685"/>
      <c r="CA30" s="685"/>
      <c r="CB30" s="687"/>
      <c r="CD30" s="690"/>
      <c r="CE30" s="691"/>
      <c r="CF30" s="655" t="s">
        <v>291</v>
      </c>
      <c r="CG30" s="652"/>
      <c r="CH30" s="652"/>
      <c r="CI30" s="652"/>
      <c r="CJ30" s="652"/>
      <c r="CK30" s="652"/>
      <c r="CL30" s="652"/>
      <c r="CM30" s="652"/>
      <c r="CN30" s="652"/>
      <c r="CO30" s="652"/>
      <c r="CP30" s="652"/>
      <c r="CQ30" s="653"/>
      <c r="CR30" s="618">
        <v>407936</v>
      </c>
      <c r="CS30" s="619"/>
      <c r="CT30" s="619"/>
      <c r="CU30" s="619"/>
      <c r="CV30" s="619"/>
      <c r="CW30" s="619"/>
      <c r="CX30" s="619"/>
      <c r="CY30" s="620"/>
      <c r="CZ30" s="621">
        <v>6.3</v>
      </c>
      <c r="DA30" s="639"/>
      <c r="DB30" s="639"/>
      <c r="DC30" s="640"/>
      <c r="DD30" s="624">
        <v>405716</v>
      </c>
      <c r="DE30" s="619"/>
      <c r="DF30" s="619"/>
      <c r="DG30" s="619"/>
      <c r="DH30" s="619"/>
      <c r="DI30" s="619"/>
      <c r="DJ30" s="619"/>
      <c r="DK30" s="620"/>
      <c r="DL30" s="624">
        <v>405716</v>
      </c>
      <c r="DM30" s="619"/>
      <c r="DN30" s="619"/>
      <c r="DO30" s="619"/>
      <c r="DP30" s="619"/>
      <c r="DQ30" s="619"/>
      <c r="DR30" s="619"/>
      <c r="DS30" s="619"/>
      <c r="DT30" s="619"/>
      <c r="DU30" s="619"/>
      <c r="DV30" s="620"/>
      <c r="DW30" s="641">
        <v>10.5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65144</v>
      </c>
      <c r="S31" s="619"/>
      <c r="T31" s="619"/>
      <c r="U31" s="619"/>
      <c r="V31" s="619"/>
      <c r="W31" s="619"/>
      <c r="X31" s="619"/>
      <c r="Y31" s="620"/>
      <c r="Z31" s="671">
        <v>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94.8</v>
      </c>
      <c r="BN31" s="683"/>
      <c r="BO31" s="683"/>
      <c r="BP31" s="683"/>
      <c r="BQ31" s="647"/>
      <c r="BR31" s="682">
        <v>98.9</v>
      </c>
      <c r="BS31" s="637"/>
      <c r="BT31" s="637"/>
      <c r="BU31" s="637"/>
      <c r="BV31" s="637"/>
      <c r="BW31" s="637"/>
      <c r="BX31" s="673">
        <v>93.2</v>
      </c>
      <c r="BY31" s="683"/>
      <c r="BZ31" s="683"/>
      <c r="CA31" s="683"/>
      <c r="CB31" s="647"/>
      <c r="CD31" s="690"/>
      <c r="CE31" s="691"/>
      <c r="CF31" s="655" t="s">
        <v>295</v>
      </c>
      <c r="CG31" s="652"/>
      <c r="CH31" s="652"/>
      <c r="CI31" s="652"/>
      <c r="CJ31" s="652"/>
      <c r="CK31" s="652"/>
      <c r="CL31" s="652"/>
      <c r="CM31" s="652"/>
      <c r="CN31" s="652"/>
      <c r="CO31" s="652"/>
      <c r="CP31" s="652"/>
      <c r="CQ31" s="653"/>
      <c r="CR31" s="618">
        <v>52774</v>
      </c>
      <c r="CS31" s="637"/>
      <c r="CT31" s="637"/>
      <c r="CU31" s="637"/>
      <c r="CV31" s="637"/>
      <c r="CW31" s="637"/>
      <c r="CX31" s="637"/>
      <c r="CY31" s="638"/>
      <c r="CZ31" s="621">
        <v>0.8</v>
      </c>
      <c r="DA31" s="639"/>
      <c r="DB31" s="639"/>
      <c r="DC31" s="640"/>
      <c r="DD31" s="624">
        <v>52764</v>
      </c>
      <c r="DE31" s="637"/>
      <c r="DF31" s="637"/>
      <c r="DG31" s="637"/>
      <c r="DH31" s="637"/>
      <c r="DI31" s="637"/>
      <c r="DJ31" s="637"/>
      <c r="DK31" s="638"/>
      <c r="DL31" s="624">
        <v>52764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84553</v>
      </c>
      <c r="S32" s="619"/>
      <c r="T32" s="619"/>
      <c r="U32" s="619"/>
      <c r="V32" s="619"/>
      <c r="W32" s="619"/>
      <c r="X32" s="619"/>
      <c r="Y32" s="620"/>
      <c r="Z32" s="671">
        <v>1.3</v>
      </c>
      <c r="AA32" s="671"/>
      <c r="AB32" s="671"/>
      <c r="AC32" s="671"/>
      <c r="AD32" s="672">
        <v>8</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98.3</v>
      </c>
      <c r="BH32" s="603"/>
      <c r="BI32" s="603"/>
      <c r="BJ32" s="603"/>
      <c r="BK32" s="603"/>
      <c r="BL32" s="603"/>
      <c r="BM32" s="666">
        <v>90.3</v>
      </c>
      <c r="BN32" s="603"/>
      <c r="BO32" s="603"/>
      <c r="BP32" s="603"/>
      <c r="BQ32" s="660"/>
      <c r="BR32" s="681">
        <v>98.2</v>
      </c>
      <c r="BS32" s="603"/>
      <c r="BT32" s="603"/>
      <c r="BU32" s="603"/>
      <c r="BV32" s="603"/>
      <c r="BW32" s="603"/>
      <c r="BX32" s="666">
        <v>88.8</v>
      </c>
      <c r="BY32" s="603"/>
      <c r="BZ32" s="603"/>
      <c r="CA32" s="603"/>
      <c r="CB32" s="660"/>
      <c r="CD32" s="692"/>
      <c r="CE32" s="693"/>
      <c r="CF32" s="655" t="s">
        <v>298</v>
      </c>
      <c r="CG32" s="652"/>
      <c r="CH32" s="652"/>
      <c r="CI32" s="652"/>
      <c r="CJ32" s="652"/>
      <c r="CK32" s="652"/>
      <c r="CL32" s="652"/>
      <c r="CM32" s="652"/>
      <c r="CN32" s="652"/>
      <c r="CO32" s="652"/>
      <c r="CP32" s="652"/>
      <c r="CQ32" s="653"/>
      <c r="CR32" s="618">
        <v>404</v>
      </c>
      <c r="CS32" s="619"/>
      <c r="CT32" s="619"/>
      <c r="CU32" s="619"/>
      <c r="CV32" s="619"/>
      <c r="CW32" s="619"/>
      <c r="CX32" s="619"/>
      <c r="CY32" s="620"/>
      <c r="CZ32" s="621">
        <v>0</v>
      </c>
      <c r="DA32" s="639"/>
      <c r="DB32" s="639"/>
      <c r="DC32" s="640"/>
      <c r="DD32" s="624">
        <v>404</v>
      </c>
      <c r="DE32" s="619"/>
      <c r="DF32" s="619"/>
      <c r="DG32" s="619"/>
      <c r="DH32" s="619"/>
      <c r="DI32" s="619"/>
      <c r="DJ32" s="619"/>
      <c r="DK32" s="620"/>
      <c r="DL32" s="624">
        <v>404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734748</v>
      </c>
      <c r="S33" s="619"/>
      <c r="T33" s="619"/>
      <c r="U33" s="619"/>
      <c r="V33" s="619"/>
      <c r="W33" s="619"/>
      <c r="X33" s="619"/>
      <c r="Y33" s="620"/>
      <c r="Z33" s="671">
        <v>11.1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3291229</v>
      </c>
      <c r="CS33" s="637"/>
      <c r="CT33" s="637"/>
      <c r="CU33" s="637"/>
      <c r="CV33" s="637"/>
      <c r="CW33" s="637"/>
      <c r="CX33" s="637"/>
      <c r="CY33" s="638"/>
      <c r="CZ33" s="621">
        <v>50.9</v>
      </c>
      <c r="DA33" s="639"/>
      <c r="DB33" s="639"/>
      <c r="DC33" s="640"/>
      <c r="DD33" s="624">
        <v>2677202</v>
      </c>
      <c r="DE33" s="637"/>
      <c r="DF33" s="637"/>
      <c r="DG33" s="637"/>
      <c r="DH33" s="637"/>
      <c r="DI33" s="637"/>
      <c r="DJ33" s="637"/>
      <c r="DK33" s="638"/>
      <c r="DL33" s="624">
        <v>1929139</v>
      </c>
      <c r="DM33" s="637"/>
      <c r="DN33" s="637"/>
      <c r="DO33" s="637"/>
      <c r="DP33" s="637"/>
      <c r="DQ33" s="637"/>
      <c r="DR33" s="637"/>
      <c r="DS33" s="637"/>
      <c r="DT33" s="637"/>
      <c r="DU33" s="637"/>
      <c r="DV33" s="638"/>
      <c r="DW33" s="641">
        <v>50</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801293</v>
      </c>
      <c r="CS34" s="619"/>
      <c r="CT34" s="619"/>
      <c r="CU34" s="619"/>
      <c r="CV34" s="619"/>
      <c r="CW34" s="619"/>
      <c r="CX34" s="619"/>
      <c r="CY34" s="620"/>
      <c r="CZ34" s="621">
        <v>12.4</v>
      </c>
      <c r="DA34" s="639"/>
      <c r="DB34" s="639"/>
      <c r="DC34" s="640"/>
      <c r="DD34" s="624">
        <v>521628</v>
      </c>
      <c r="DE34" s="619"/>
      <c r="DF34" s="619"/>
      <c r="DG34" s="619"/>
      <c r="DH34" s="619"/>
      <c r="DI34" s="619"/>
      <c r="DJ34" s="619"/>
      <c r="DK34" s="620"/>
      <c r="DL34" s="624">
        <v>359744</v>
      </c>
      <c r="DM34" s="619"/>
      <c r="DN34" s="619"/>
      <c r="DO34" s="619"/>
      <c r="DP34" s="619"/>
      <c r="DQ34" s="619"/>
      <c r="DR34" s="619"/>
      <c r="DS34" s="619"/>
      <c r="DT34" s="619"/>
      <c r="DU34" s="619"/>
      <c r="DV34" s="620"/>
      <c r="DW34" s="641">
        <v>9.3000000000000007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223348</v>
      </c>
      <c r="S35" s="619"/>
      <c r="T35" s="619"/>
      <c r="U35" s="619"/>
      <c r="V35" s="619"/>
      <c r="W35" s="619"/>
      <c r="X35" s="619"/>
      <c r="Y35" s="620"/>
      <c r="Z35" s="671">
        <v>3.4</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1003928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79698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92933</v>
      </c>
      <c r="CS35" s="637"/>
      <c r="CT35" s="637"/>
      <c r="CU35" s="637"/>
      <c r="CV35" s="637"/>
      <c r="CW35" s="637"/>
      <c r="CX35" s="637"/>
      <c r="CY35" s="638"/>
      <c r="CZ35" s="621">
        <v>1.4</v>
      </c>
      <c r="DA35" s="639"/>
      <c r="DB35" s="639"/>
      <c r="DC35" s="640"/>
      <c r="DD35" s="624">
        <v>85297</v>
      </c>
      <c r="DE35" s="637"/>
      <c r="DF35" s="637"/>
      <c r="DG35" s="637"/>
      <c r="DH35" s="637"/>
      <c r="DI35" s="637"/>
      <c r="DJ35" s="637"/>
      <c r="DK35" s="638"/>
      <c r="DL35" s="624">
        <v>81656</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6594596</v>
      </c>
      <c r="S36" s="659"/>
      <c r="T36" s="659"/>
      <c r="U36" s="659"/>
      <c r="V36" s="659"/>
      <c r="W36" s="659"/>
      <c r="X36" s="659"/>
      <c r="Y36" s="662"/>
      <c r="Z36" s="663">
        <v>100</v>
      </c>
      <c r="AA36" s="663"/>
      <c r="AB36" s="663"/>
      <c r="AC36" s="663"/>
      <c r="AD36" s="664">
        <v>3637333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294337</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-21773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1292421</v>
      </c>
      <c r="CS36" s="619"/>
      <c r="CT36" s="619"/>
      <c r="CU36" s="619"/>
      <c r="CV36" s="619"/>
      <c r="CW36" s="619"/>
      <c r="CX36" s="619"/>
      <c r="CY36" s="620"/>
      <c r="CZ36" s="621">
        <v>20</v>
      </c>
      <c r="DA36" s="639"/>
      <c r="DB36" s="639"/>
      <c r="DC36" s="640"/>
      <c r="DD36" s="624">
        <v>1109723</v>
      </c>
      <c r="DE36" s="619"/>
      <c r="DF36" s="619"/>
      <c r="DG36" s="619"/>
      <c r="DH36" s="619"/>
      <c r="DI36" s="619"/>
      <c r="DJ36" s="619"/>
      <c r="DK36" s="620"/>
      <c r="DL36" s="624">
        <v>930621</v>
      </c>
      <c r="DM36" s="619"/>
      <c r="DN36" s="619"/>
      <c r="DO36" s="619"/>
      <c r="DP36" s="619"/>
      <c r="DQ36" s="619"/>
      <c r="DR36" s="619"/>
      <c r="DS36" s="619"/>
      <c r="DT36" s="619"/>
      <c r="DU36" s="619"/>
      <c r="DV36" s="620"/>
      <c r="DW36" s="641">
        <v>24.1</v>
      </c>
      <c r="DX36" s="642"/>
      <c r="DY36" s="642"/>
      <c r="DZ36" s="642"/>
      <c r="EA36" s="642"/>
      <c r="EB36" s="642"/>
      <c r="EC36" s="643"/>
    </row>
    <row r="37" spans="2:133" ht="11.25" customHeight="1">
      <c r="AQ37" s="644" t="s">
        <v>313</v>
      </c>
      <c r="AR37" s="645"/>
      <c r="AS37" s="645"/>
      <c r="AT37" s="645"/>
      <c r="AU37" s="645"/>
      <c r="AV37" s="645"/>
      <c r="AW37" s="645"/>
      <c r="AX37" s="645"/>
      <c r="AY37" s="646"/>
      <c r="AZ37" s="618">
        <v>18514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2531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892789</v>
      </c>
      <c r="CS37" s="637"/>
      <c r="CT37" s="637"/>
      <c r="CU37" s="637"/>
      <c r="CV37" s="637"/>
      <c r="CW37" s="637"/>
      <c r="CX37" s="637"/>
      <c r="CY37" s="638"/>
      <c r="CZ37" s="621">
        <v>13.8</v>
      </c>
      <c r="DA37" s="639"/>
      <c r="DB37" s="639"/>
      <c r="DC37" s="640"/>
      <c r="DD37" s="624">
        <v>741622</v>
      </c>
      <c r="DE37" s="637"/>
      <c r="DF37" s="637"/>
      <c r="DG37" s="637"/>
      <c r="DH37" s="637"/>
      <c r="DI37" s="637"/>
      <c r="DJ37" s="637"/>
      <c r="DK37" s="638"/>
      <c r="DL37" s="624">
        <v>671387</v>
      </c>
      <c r="DM37" s="637"/>
      <c r="DN37" s="637"/>
      <c r="DO37" s="637"/>
      <c r="DP37" s="637"/>
      <c r="DQ37" s="637"/>
      <c r="DR37" s="637"/>
      <c r="DS37" s="637"/>
      <c r="DT37" s="637"/>
      <c r="DU37" s="637"/>
      <c r="DV37" s="638"/>
      <c r="DW37" s="641">
        <v>17.399999999999999</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4007</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709591</v>
      </c>
      <c r="CS38" s="619"/>
      <c r="CT38" s="619"/>
      <c r="CU38" s="619"/>
      <c r="CV38" s="619"/>
      <c r="CW38" s="619"/>
      <c r="CX38" s="619"/>
      <c r="CY38" s="620"/>
      <c r="CZ38" s="621">
        <v>11</v>
      </c>
      <c r="DA38" s="639"/>
      <c r="DB38" s="639"/>
      <c r="DC38" s="640"/>
      <c r="DD38" s="624">
        <v>594919</v>
      </c>
      <c r="DE38" s="619"/>
      <c r="DF38" s="619"/>
      <c r="DG38" s="619"/>
      <c r="DH38" s="619"/>
      <c r="DI38" s="619"/>
      <c r="DJ38" s="619"/>
      <c r="DK38" s="620"/>
      <c r="DL38" s="624">
        <v>488143</v>
      </c>
      <c r="DM38" s="619"/>
      <c r="DN38" s="619"/>
      <c r="DO38" s="619"/>
      <c r="DP38" s="619"/>
      <c r="DQ38" s="619"/>
      <c r="DR38" s="619"/>
      <c r="DS38" s="619"/>
      <c r="DT38" s="619"/>
      <c r="DU38" s="619"/>
      <c r="DV38" s="620"/>
      <c r="DW38" s="641">
        <v>12.6</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302704</v>
      </c>
      <c r="CS39" s="637"/>
      <c r="CT39" s="637"/>
      <c r="CU39" s="637"/>
      <c r="CV39" s="637"/>
      <c r="CW39" s="637"/>
      <c r="CX39" s="637"/>
      <c r="CY39" s="638"/>
      <c r="CZ39" s="621">
        <v>4.7</v>
      </c>
      <c r="DA39" s="639"/>
      <c r="DB39" s="639"/>
      <c r="DC39" s="640"/>
      <c r="DD39" s="624">
        <v>273848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241984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92287</v>
      </c>
      <c r="CS40" s="619"/>
      <c r="CT40" s="619"/>
      <c r="CU40" s="619"/>
      <c r="CV40" s="619"/>
      <c r="CW40" s="619"/>
      <c r="CX40" s="619"/>
      <c r="CY40" s="620"/>
      <c r="CZ40" s="621">
        <v>1.4</v>
      </c>
      <c r="DA40" s="639"/>
      <c r="DB40" s="639"/>
      <c r="DC40" s="640"/>
      <c r="DD40" s="624">
        <v>91787</v>
      </c>
      <c r="DE40" s="619"/>
      <c r="DF40" s="619"/>
      <c r="DG40" s="619"/>
      <c r="DH40" s="619"/>
      <c r="DI40" s="619"/>
      <c r="DJ40" s="619"/>
      <c r="DK40" s="620"/>
      <c r="DL40" s="624">
        <v>68975</v>
      </c>
      <c r="DM40" s="619"/>
      <c r="DN40" s="619"/>
      <c r="DO40" s="619"/>
      <c r="DP40" s="619"/>
      <c r="DQ40" s="619"/>
      <c r="DR40" s="619"/>
      <c r="DS40" s="619"/>
      <c r="DT40" s="619"/>
      <c r="DU40" s="619"/>
      <c r="DV40" s="620"/>
      <c r="DW40" s="641">
        <v>1.8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449093</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637162</v>
      </c>
      <c r="CS42" s="619"/>
      <c r="CT42" s="619"/>
      <c r="CU42" s="619"/>
      <c r="CV42" s="619"/>
      <c r="CW42" s="619"/>
      <c r="CX42" s="619"/>
      <c r="CY42" s="620"/>
      <c r="CZ42" s="621">
        <v>9.9</v>
      </c>
      <c r="DA42" s="622"/>
      <c r="DB42" s="622"/>
      <c r="DC42" s="623"/>
      <c r="DD42" s="624">
        <v>69938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11622</v>
      </c>
      <c r="CS43" s="637"/>
      <c r="CT43" s="637"/>
      <c r="CU43" s="637"/>
      <c r="CV43" s="637"/>
      <c r="CW43" s="637"/>
      <c r="CX43" s="637"/>
      <c r="CY43" s="638"/>
      <c r="CZ43" s="621">
        <v>0.2</v>
      </c>
      <c r="DA43" s="639"/>
      <c r="DB43" s="639"/>
      <c r="DC43" s="640"/>
      <c r="DD43" s="624">
        <v>11622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637162</v>
      </c>
      <c r="CS44" s="619"/>
      <c r="CT44" s="619"/>
      <c r="CU44" s="619"/>
      <c r="CV44" s="619"/>
      <c r="CW44" s="619"/>
      <c r="CX44" s="619"/>
      <c r="CY44" s="620"/>
      <c r="CZ44" s="621">
        <v>9.9</v>
      </c>
      <c r="DA44" s="622"/>
      <c r="DB44" s="622"/>
      <c r="DC44" s="623"/>
      <c r="DD44" s="624">
        <v>69938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414429</v>
      </c>
      <c r="CS45" s="637"/>
      <c r="CT45" s="637"/>
      <c r="CU45" s="637"/>
      <c r="CV45" s="637"/>
      <c r="CW45" s="637"/>
      <c r="CX45" s="637"/>
      <c r="CY45" s="638"/>
      <c r="CZ45" s="621">
        <v>6.4</v>
      </c>
      <c r="DA45" s="639"/>
      <c r="DB45" s="639"/>
      <c r="DC45" s="640"/>
      <c r="DD45" s="624">
        <v>17711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197536</v>
      </c>
      <c r="CS46" s="619"/>
      <c r="CT46" s="619"/>
      <c r="CU46" s="619"/>
      <c r="CV46" s="619"/>
      <c r="CW46" s="619"/>
      <c r="CX46" s="619"/>
      <c r="CY46" s="620"/>
      <c r="CZ46" s="621">
        <v>3.1</v>
      </c>
      <c r="DA46" s="622"/>
      <c r="DB46" s="622"/>
      <c r="DC46" s="623"/>
      <c r="DD46" s="624">
        <v>50694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6460561</v>
      </c>
      <c r="CS49" s="603"/>
      <c r="CT49" s="603"/>
      <c r="CU49" s="603"/>
      <c r="CV49" s="603"/>
      <c r="CW49" s="603"/>
      <c r="CX49" s="603"/>
      <c r="CY49" s="604"/>
      <c r="CZ49" s="605">
        <v>100</v>
      </c>
      <c r="DA49" s="606"/>
      <c r="DB49" s="606"/>
      <c r="DC49" s="607"/>
      <c r="DD49" s="608">
        <v>4407279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R8" sqref="BR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8" t="s">
        <v>341</v>
      </c>
      <c r="DK2" s="1119"/>
      <c r="DL2" s="1119"/>
      <c r="DM2" s="1119"/>
      <c r="DN2" s="1119"/>
      <c r="DO2" s="1120"/>
      <c r="DP2" s="200"/>
      <c r="DQ2" s="1118" t="s">
        <v>342</v>
      </c>
      <c r="DR2" s="1119"/>
      <c r="DS2" s="1119"/>
      <c r="DT2" s="1119"/>
      <c r="DU2" s="1119"/>
      <c r="DV2" s="1119"/>
      <c r="DW2" s="1119"/>
      <c r="DX2" s="1119"/>
      <c r="DY2" s="1119"/>
      <c r="DZ2" s="112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1" t="s">
        <v>343</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21"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12" t="s">
        <v>359</v>
      </c>
      <c r="DH5" s="1113"/>
      <c r="DI5" s="1113"/>
      <c r="DJ5" s="1113"/>
      <c r="DK5" s="1114"/>
      <c r="DL5" s="1112" t="s">
        <v>360</v>
      </c>
      <c r="DM5" s="1113"/>
      <c r="DN5" s="1113"/>
      <c r="DO5" s="1113"/>
      <c r="DP5" s="1114"/>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22"/>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15"/>
      <c r="DH6" s="1116"/>
      <c r="DI6" s="1116"/>
      <c r="DJ6" s="1116"/>
      <c r="DK6" s="1117"/>
      <c r="DL6" s="1115"/>
      <c r="DM6" s="1116"/>
      <c r="DN6" s="1116"/>
      <c r="DO6" s="1116"/>
      <c r="DP6" s="1117"/>
      <c r="DQ6" s="1030"/>
      <c r="DR6" s="1031"/>
      <c r="DS6" s="1031"/>
      <c r="DT6" s="1031"/>
      <c r="DU6" s="1032"/>
      <c r="DV6" s="1030"/>
      <c r="DW6" s="1031"/>
      <c r="DX6" s="1031"/>
      <c r="DY6" s="1031"/>
      <c r="DZ6" s="1044"/>
      <c r="EA6" s="205"/>
    </row>
    <row r="7" spans="1:131" s="206" customFormat="1" ht="26.25" customHeight="1" thickTop="1">
      <c r="A7" s="209">
        <v>1</v>
      </c>
      <c r="B7" s="1074" t="s">
        <v>362</v>
      </c>
      <c r="C7" s="1075"/>
      <c r="D7" s="1075"/>
      <c r="E7" s="1075"/>
      <c r="F7" s="1075"/>
      <c r="G7" s="1075"/>
      <c r="H7" s="1075"/>
      <c r="I7" s="1075"/>
      <c r="J7" s="1075"/>
      <c r="K7" s="1075"/>
      <c r="L7" s="1075"/>
      <c r="M7" s="1075"/>
      <c r="N7" s="1075"/>
      <c r="O7" s="1075"/>
      <c r="P7" s="1076"/>
      <c r="Q7" s="1106">
        <v>6595</v>
      </c>
      <c r="R7" s="1107"/>
      <c r="S7" s="1107"/>
      <c r="T7" s="1107"/>
      <c r="U7" s="1107"/>
      <c r="V7" s="1107">
        <v>6461</v>
      </c>
      <c r="W7" s="1107"/>
      <c r="X7" s="1107"/>
      <c r="Y7" s="1107"/>
      <c r="Z7" s="1107"/>
      <c r="AA7" s="1107">
        <v>134</v>
      </c>
      <c r="AB7" s="1107"/>
      <c r="AC7" s="1107"/>
      <c r="AD7" s="1107"/>
      <c r="AE7" s="1108"/>
      <c r="AF7" s="1109">
        <v>115</v>
      </c>
      <c r="AG7" s="1110"/>
      <c r="AH7" s="1110"/>
      <c r="AI7" s="1110"/>
      <c r="AJ7" s="1111"/>
      <c r="AK7" s="1134">
        <v>45</v>
      </c>
      <c r="AL7" s="1135"/>
      <c r="AM7" s="1135"/>
      <c r="AN7" s="1135"/>
      <c r="AO7" s="1135"/>
      <c r="AP7" s="1135">
        <v>6244</v>
      </c>
      <c r="AQ7" s="1135"/>
      <c r="AR7" s="1135"/>
      <c r="AS7" s="1135"/>
      <c r="AT7" s="1135"/>
      <c r="AU7" s="1132"/>
      <c r="AV7" s="1132"/>
      <c r="AW7" s="1132"/>
      <c r="AX7" s="1132"/>
      <c r="AY7" s="1133"/>
      <c r="AZ7" s="203"/>
      <c r="BA7" s="203"/>
      <c r="BB7" s="203"/>
      <c r="BC7" s="203"/>
      <c r="BD7" s="203"/>
      <c r="BE7" s="204"/>
      <c r="BF7" s="204"/>
      <c r="BG7" s="204"/>
      <c r="BH7" s="204"/>
      <c r="BI7" s="204"/>
      <c r="BJ7" s="204"/>
      <c r="BK7" s="204"/>
      <c r="BL7" s="204"/>
      <c r="BM7" s="204"/>
      <c r="BN7" s="204"/>
      <c r="BO7" s="204"/>
      <c r="BP7" s="204"/>
      <c r="BQ7" s="210">
        <v>1</v>
      </c>
      <c r="BR7" s="211" t="s">
        <v>548</v>
      </c>
      <c r="BS7" s="1126" t="s">
        <v>535</v>
      </c>
      <c r="BT7" s="1127"/>
      <c r="BU7" s="1127"/>
      <c r="BV7" s="1127"/>
      <c r="BW7" s="1127"/>
      <c r="BX7" s="1127"/>
      <c r="BY7" s="1127"/>
      <c r="BZ7" s="1127"/>
      <c r="CA7" s="1127"/>
      <c r="CB7" s="1127"/>
      <c r="CC7" s="1127"/>
      <c r="CD7" s="1127"/>
      <c r="CE7" s="1127"/>
      <c r="CF7" s="1127"/>
      <c r="CG7" s="1128"/>
      <c r="CH7" s="1129">
        <v>1</v>
      </c>
      <c r="CI7" s="1130"/>
      <c r="CJ7" s="1130"/>
      <c r="CK7" s="1130"/>
      <c r="CL7" s="1131"/>
      <c r="CM7" s="1129">
        <v>8</v>
      </c>
      <c r="CN7" s="1130"/>
      <c r="CO7" s="1130"/>
      <c r="CP7" s="1130"/>
      <c r="CQ7" s="1131"/>
      <c r="CR7" s="1129">
        <v>5</v>
      </c>
      <c r="CS7" s="1130"/>
      <c r="CT7" s="1130"/>
      <c r="CU7" s="1130"/>
      <c r="CV7" s="1131"/>
      <c r="CW7" s="1129" t="s">
        <v>481</v>
      </c>
      <c r="CX7" s="1130"/>
      <c r="CY7" s="1130"/>
      <c r="CZ7" s="1130"/>
      <c r="DA7" s="1131"/>
      <c r="DB7" s="1129" t="s">
        <v>481</v>
      </c>
      <c r="DC7" s="1130"/>
      <c r="DD7" s="1130"/>
      <c r="DE7" s="1130"/>
      <c r="DF7" s="1131"/>
      <c r="DG7" s="1129">
        <v>94</v>
      </c>
      <c r="DH7" s="1130"/>
      <c r="DI7" s="1130"/>
      <c r="DJ7" s="1130"/>
      <c r="DK7" s="1131"/>
      <c r="DL7" s="1129" t="s">
        <v>481</v>
      </c>
      <c r="DM7" s="1130"/>
      <c r="DN7" s="1130"/>
      <c r="DO7" s="1130"/>
      <c r="DP7" s="1131"/>
      <c r="DQ7" s="1129" t="s">
        <v>481</v>
      </c>
      <c r="DR7" s="1130"/>
      <c r="DS7" s="1130"/>
      <c r="DT7" s="1130"/>
      <c r="DU7" s="1131"/>
      <c r="DV7" s="1123"/>
      <c r="DW7" s="1124"/>
      <c r="DX7" s="1124"/>
      <c r="DY7" s="1124"/>
      <c r="DZ7" s="1125"/>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04"/>
      <c r="AL8" s="1105"/>
      <c r="AM8" s="1105"/>
      <c r="AN8" s="1105"/>
      <c r="AO8" s="1105"/>
      <c r="AP8" s="1105"/>
      <c r="AQ8" s="1105"/>
      <c r="AR8" s="1105"/>
      <c r="AS8" s="1105"/>
      <c r="AT8" s="1105"/>
      <c r="AU8" s="1102"/>
      <c r="AV8" s="1102"/>
      <c r="AW8" s="1102"/>
      <c r="AX8" s="1102"/>
      <c r="AY8" s="1103"/>
      <c r="AZ8" s="203"/>
      <c r="BA8" s="203"/>
      <c r="BB8" s="203"/>
      <c r="BC8" s="203"/>
      <c r="BD8" s="203"/>
      <c r="BE8" s="204"/>
      <c r="BF8" s="204"/>
      <c r="BG8" s="204"/>
      <c r="BH8" s="204"/>
      <c r="BI8" s="204"/>
      <c r="BJ8" s="204"/>
      <c r="BK8" s="204"/>
      <c r="BL8" s="204"/>
      <c r="BM8" s="204"/>
      <c r="BN8" s="204"/>
      <c r="BO8" s="204"/>
      <c r="BP8" s="204"/>
      <c r="BQ8" s="213">
        <v>2</v>
      </c>
      <c r="BR8" s="214"/>
      <c r="BS8" s="1040" t="s">
        <v>536</v>
      </c>
      <c r="BT8" s="1041"/>
      <c r="BU8" s="1041"/>
      <c r="BV8" s="1041"/>
      <c r="BW8" s="1041"/>
      <c r="BX8" s="1041"/>
      <c r="BY8" s="1041"/>
      <c r="BZ8" s="1041"/>
      <c r="CA8" s="1041"/>
      <c r="CB8" s="1041"/>
      <c r="CC8" s="1041"/>
      <c r="CD8" s="1041"/>
      <c r="CE8" s="1041"/>
      <c r="CF8" s="1041"/>
      <c r="CG8" s="1042"/>
      <c r="CH8" s="1015">
        <v>1</v>
      </c>
      <c r="CI8" s="1016"/>
      <c r="CJ8" s="1016"/>
      <c r="CK8" s="1016"/>
      <c r="CL8" s="1017"/>
      <c r="CM8" s="1015">
        <v>6</v>
      </c>
      <c r="CN8" s="1016"/>
      <c r="CO8" s="1016"/>
      <c r="CP8" s="1016"/>
      <c r="CQ8" s="1017"/>
      <c r="CR8" s="1015">
        <v>3</v>
      </c>
      <c r="CS8" s="1016"/>
      <c r="CT8" s="1016"/>
      <c r="CU8" s="1016"/>
      <c r="CV8" s="1017"/>
      <c r="CW8" s="1015">
        <v>20</v>
      </c>
      <c r="CX8" s="1016"/>
      <c r="CY8" s="1016"/>
      <c r="CZ8" s="1016"/>
      <c r="DA8" s="1017"/>
      <c r="DB8" s="1015" t="s">
        <v>481</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04"/>
      <c r="AL9" s="1105"/>
      <c r="AM9" s="1105"/>
      <c r="AN9" s="1105"/>
      <c r="AO9" s="1105"/>
      <c r="AP9" s="1105"/>
      <c r="AQ9" s="1105"/>
      <c r="AR9" s="1105"/>
      <c r="AS9" s="1105"/>
      <c r="AT9" s="1105"/>
      <c r="AU9" s="1102"/>
      <c r="AV9" s="1102"/>
      <c r="AW9" s="1102"/>
      <c r="AX9" s="1102"/>
      <c r="AY9" s="1103"/>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04"/>
      <c r="AL10" s="1105"/>
      <c r="AM10" s="1105"/>
      <c r="AN10" s="1105"/>
      <c r="AO10" s="1105"/>
      <c r="AP10" s="1105"/>
      <c r="AQ10" s="1105"/>
      <c r="AR10" s="1105"/>
      <c r="AS10" s="1105"/>
      <c r="AT10" s="1105"/>
      <c r="AU10" s="1102"/>
      <c r="AV10" s="1102"/>
      <c r="AW10" s="1102"/>
      <c r="AX10" s="1102"/>
      <c r="AY10" s="1103"/>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04"/>
      <c r="AL11" s="1105"/>
      <c r="AM11" s="1105"/>
      <c r="AN11" s="1105"/>
      <c r="AO11" s="1105"/>
      <c r="AP11" s="1105"/>
      <c r="AQ11" s="1105"/>
      <c r="AR11" s="1105"/>
      <c r="AS11" s="1105"/>
      <c r="AT11" s="1105"/>
      <c r="AU11" s="1102"/>
      <c r="AV11" s="1102"/>
      <c r="AW11" s="1102"/>
      <c r="AX11" s="1102"/>
      <c r="AY11" s="1103"/>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04"/>
      <c r="AL12" s="1105"/>
      <c r="AM12" s="1105"/>
      <c r="AN12" s="1105"/>
      <c r="AO12" s="1105"/>
      <c r="AP12" s="1105"/>
      <c r="AQ12" s="1105"/>
      <c r="AR12" s="1105"/>
      <c r="AS12" s="1105"/>
      <c r="AT12" s="1105"/>
      <c r="AU12" s="1102"/>
      <c r="AV12" s="1102"/>
      <c r="AW12" s="1102"/>
      <c r="AX12" s="1102"/>
      <c r="AY12" s="1103"/>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04"/>
      <c r="AL13" s="1105"/>
      <c r="AM13" s="1105"/>
      <c r="AN13" s="1105"/>
      <c r="AO13" s="1105"/>
      <c r="AP13" s="1105"/>
      <c r="AQ13" s="1105"/>
      <c r="AR13" s="1105"/>
      <c r="AS13" s="1105"/>
      <c r="AT13" s="1105"/>
      <c r="AU13" s="1102"/>
      <c r="AV13" s="1102"/>
      <c r="AW13" s="1102"/>
      <c r="AX13" s="1102"/>
      <c r="AY13" s="1103"/>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04"/>
      <c r="AL14" s="1105"/>
      <c r="AM14" s="1105"/>
      <c r="AN14" s="1105"/>
      <c r="AO14" s="1105"/>
      <c r="AP14" s="1105"/>
      <c r="AQ14" s="1105"/>
      <c r="AR14" s="1105"/>
      <c r="AS14" s="1105"/>
      <c r="AT14" s="1105"/>
      <c r="AU14" s="1102"/>
      <c r="AV14" s="1102"/>
      <c r="AW14" s="1102"/>
      <c r="AX14" s="1102"/>
      <c r="AY14" s="1103"/>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04"/>
      <c r="AL15" s="1105"/>
      <c r="AM15" s="1105"/>
      <c r="AN15" s="1105"/>
      <c r="AO15" s="1105"/>
      <c r="AP15" s="1105"/>
      <c r="AQ15" s="1105"/>
      <c r="AR15" s="1105"/>
      <c r="AS15" s="1105"/>
      <c r="AT15" s="1105"/>
      <c r="AU15" s="1102"/>
      <c r="AV15" s="1102"/>
      <c r="AW15" s="1102"/>
      <c r="AX15" s="1102"/>
      <c r="AY15" s="1103"/>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04"/>
      <c r="AL16" s="1105"/>
      <c r="AM16" s="1105"/>
      <c r="AN16" s="1105"/>
      <c r="AO16" s="1105"/>
      <c r="AP16" s="1105"/>
      <c r="AQ16" s="1105"/>
      <c r="AR16" s="1105"/>
      <c r="AS16" s="1105"/>
      <c r="AT16" s="1105"/>
      <c r="AU16" s="1102"/>
      <c r="AV16" s="1102"/>
      <c r="AW16" s="1102"/>
      <c r="AX16" s="1102"/>
      <c r="AY16" s="1103"/>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04"/>
      <c r="AL17" s="1105"/>
      <c r="AM17" s="1105"/>
      <c r="AN17" s="1105"/>
      <c r="AO17" s="1105"/>
      <c r="AP17" s="1105"/>
      <c r="AQ17" s="1105"/>
      <c r="AR17" s="1105"/>
      <c r="AS17" s="1105"/>
      <c r="AT17" s="1105"/>
      <c r="AU17" s="1102"/>
      <c r="AV17" s="1102"/>
      <c r="AW17" s="1102"/>
      <c r="AX17" s="1102"/>
      <c r="AY17" s="1103"/>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04"/>
      <c r="AL18" s="1105"/>
      <c r="AM18" s="1105"/>
      <c r="AN18" s="1105"/>
      <c r="AO18" s="1105"/>
      <c r="AP18" s="1105"/>
      <c r="AQ18" s="1105"/>
      <c r="AR18" s="1105"/>
      <c r="AS18" s="1105"/>
      <c r="AT18" s="1105"/>
      <c r="AU18" s="1102"/>
      <c r="AV18" s="1102"/>
      <c r="AW18" s="1102"/>
      <c r="AX18" s="1102"/>
      <c r="AY18" s="1103"/>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04"/>
      <c r="AL19" s="1105"/>
      <c r="AM19" s="1105"/>
      <c r="AN19" s="1105"/>
      <c r="AO19" s="1105"/>
      <c r="AP19" s="1105"/>
      <c r="AQ19" s="1105"/>
      <c r="AR19" s="1105"/>
      <c r="AS19" s="1105"/>
      <c r="AT19" s="1105"/>
      <c r="AU19" s="1102"/>
      <c r="AV19" s="1102"/>
      <c r="AW19" s="1102"/>
      <c r="AX19" s="1102"/>
      <c r="AY19" s="1103"/>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04"/>
      <c r="AL20" s="1105"/>
      <c r="AM20" s="1105"/>
      <c r="AN20" s="1105"/>
      <c r="AO20" s="1105"/>
      <c r="AP20" s="1105"/>
      <c r="AQ20" s="1105"/>
      <c r="AR20" s="1105"/>
      <c r="AS20" s="1105"/>
      <c r="AT20" s="1105"/>
      <c r="AU20" s="1102"/>
      <c r="AV20" s="1102"/>
      <c r="AW20" s="1102"/>
      <c r="AX20" s="1102"/>
      <c r="AY20" s="1103"/>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04"/>
      <c r="AL21" s="1105"/>
      <c r="AM21" s="1105"/>
      <c r="AN21" s="1105"/>
      <c r="AO21" s="1105"/>
      <c r="AP21" s="1105"/>
      <c r="AQ21" s="1105"/>
      <c r="AR21" s="1105"/>
      <c r="AS21" s="1105"/>
      <c r="AT21" s="1105"/>
      <c r="AU21" s="1102"/>
      <c r="AV21" s="1102"/>
      <c r="AW21" s="1102"/>
      <c r="AX21" s="1102"/>
      <c r="AY21" s="1103"/>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099"/>
      <c r="R22" s="1100"/>
      <c r="S22" s="1100"/>
      <c r="T22" s="1100"/>
      <c r="U22" s="1100"/>
      <c r="V22" s="1100"/>
      <c r="W22" s="1100"/>
      <c r="X22" s="1100"/>
      <c r="Y22" s="1100"/>
      <c r="Z22" s="1100"/>
      <c r="AA22" s="1100"/>
      <c r="AB22" s="1100"/>
      <c r="AC22" s="1100"/>
      <c r="AD22" s="1100"/>
      <c r="AE22" s="1101"/>
      <c r="AF22" s="1045"/>
      <c r="AG22" s="1046"/>
      <c r="AH22" s="1046"/>
      <c r="AI22" s="1046"/>
      <c r="AJ22" s="1047"/>
      <c r="AK22" s="1095"/>
      <c r="AL22" s="1096"/>
      <c r="AM22" s="1096"/>
      <c r="AN22" s="1096"/>
      <c r="AO22" s="1096"/>
      <c r="AP22" s="1096"/>
      <c r="AQ22" s="1096"/>
      <c r="AR22" s="1096"/>
      <c r="AS22" s="1096"/>
      <c r="AT22" s="1096"/>
      <c r="AU22" s="1097"/>
      <c r="AV22" s="1097"/>
      <c r="AW22" s="1097"/>
      <c r="AX22" s="1097"/>
      <c r="AY22" s="1098"/>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86">
        <v>6595</v>
      </c>
      <c r="R23" s="1087"/>
      <c r="S23" s="1087"/>
      <c r="T23" s="1087"/>
      <c r="U23" s="1087"/>
      <c r="V23" s="1087">
        <v>6461</v>
      </c>
      <c r="W23" s="1087"/>
      <c r="X23" s="1087"/>
      <c r="Y23" s="1087"/>
      <c r="Z23" s="1087"/>
      <c r="AA23" s="1087">
        <v>134</v>
      </c>
      <c r="AB23" s="1087"/>
      <c r="AC23" s="1087"/>
      <c r="AD23" s="1087"/>
      <c r="AE23" s="1088"/>
      <c r="AF23" s="1089">
        <v>115</v>
      </c>
      <c r="AG23" s="1087"/>
      <c r="AH23" s="1087"/>
      <c r="AI23" s="1087"/>
      <c r="AJ23" s="1090"/>
      <c r="AK23" s="1091"/>
      <c r="AL23" s="1092"/>
      <c r="AM23" s="1092"/>
      <c r="AN23" s="1092"/>
      <c r="AO23" s="1092"/>
      <c r="AP23" s="1087">
        <v>6244</v>
      </c>
      <c r="AQ23" s="1087"/>
      <c r="AR23" s="1087"/>
      <c r="AS23" s="1087"/>
      <c r="AT23" s="1087"/>
      <c r="AU23" s="1093"/>
      <c r="AV23" s="1093"/>
      <c r="AW23" s="1093"/>
      <c r="AX23" s="1093"/>
      <c r="AY23" s="1094"/>
      <c r="AZ23" s="1083" t="s">
        <v>108</v>
      </c>
      <c r="BA23" s="1084"/>
      <c r="BB23" s="1084"/>
      <c r="BC23" s="1084"/>
      <c r="BD23" s="1085"/>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82" t="s">
        <v>366</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1" t="s">
        <v>367</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77" t="s">
        <v>371</v>
      </c>
      <c r="AG26" s="1034"/>
      <c r="AH26" s="1034"/>
      <c r="AI26" s="1034"/>
      <c r="AJ26" s="1078"/>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79"/>
      <c r="AG27" s="1037"/>
      <c r="AH27" s="1037"/>
      <c r="AI27" s="1037"/>
      <c r="AJ27" s="1080"/>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4" t="s">
        <v>376</v>
      </c>
      <c r="C28" s="1075"/>
      <c r="D28" s="1075"/>
      <c r="E28" s="1075"/>
      <c r="F28" s="1075"/>
      <c r="G28" s="1075"/>
      <c r="H28" s="1075"/>
      <c r="I28" s="1075"/>
      <c r="J28" s="1075"/>
      <c r="K28" s="1075"/>
      <c r="L28" s="1075"/>
      <c r="M28" s="1075"/>
      <c r="N28" s="1075"/>
      <c r="O28" s="1075"/>
      <c r="P28" s="1076"/>
      <c r="Q28" s="1138">
        <v>2343</v>
      </c>
      <c r="R28" s="1139"/>
      <c r="S28" s="1139"/>
      <c r="T28" s="1139"/>
      <c r="U28" s="1139"/>
      <c r="V28" s="1139">
        <v>2263</v>
      </c>
      <c r="W28" s="1139"/>
      <c r="X28" s="1139"/>
      <c r="Y28" s="1139"/>
      <c r="Z28" s="1139"/>
      <c r="AA28" s="1139">
        <v>80</v>
      </c>
      <c r="AB28" s="1139"/>
      <c r="AC28" s="1139"/>
      <c r="AD28" s="1139"/>
      <c r="AE28" s="1140"/>
      <c r="AF28" s="1141">
        <v>80</v>
      </c>
      <c r="AG28" s="1139"/>
      <c r="AH28" s="1139"/>
      <c r="AI28" s="1139"/>
      <c r="AJ28" s="1142"/>
      <c r="AK28" s="1143">
        <v>279</v>
      </c>
      <c r="AL28" s="1136"/>
      <c r="AM28" s="1136"/>
      <c r="AN28" s="1136"/>
      <c r="AO28" s="1136"/>
      <c r="AP28" s="1136" t="s">
        <v>481</v>
      </c>
      <c r="AQ28" s="1136"/>
      <c r="AR28" s="1136"/>
      <c r="AS28" s="1136"/>
      <c r="AT28" s="1136"/>
      <c r="AU28" s="1136" t="s">
        <v>481</v>
      </c>
      <c r="AV28" s="1136"/>
      <c r="AW28" s="1136"/>
      <c r="AX28" s="1136"/>
      <c r="AY28" s="1136"/>
      <c r="AZ28" s="1137" t="s">
        <v>481</v>
      </c>
      <c r="BA28" s="1137"/>
      <c r="BB28" s="1137"/>
      <c r="BC28" s="1137"/>
      <c r="BD28" s="1137"/>
      <c r="BE28" s="1072"/>
      <c r="BF28" s="1072"/>
      <c r="BG28" s="1072"/>
      <c r="BH28" s="1072"/>
      <c r="BI28" s="1073"/>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1598</v>
      </c>
      <c r="R29" s="1070"/>
      <c r="S29" s="1070"/>
      <c r="T29" s="1070"/>
      <c r="U29" s="1070"/>
      <c r="V29" s="1070">
        <v>1525</v>
      </c>
      <c r="W29" s="1070"/>
      <c r="X29" s="1070"/>
      <c r="Y29" s="1070"/>
      <c r="Z29" s="1070"/>
      <c r="AA29" s="1070">
        <v>74</v>
      </c>
      <c r="AB29" s="1070"/>
      <c r="AC29" s="1070"/>
      <c r="AD29" s="1070"/>
      <c r="AE29" s="1071"/>
      <c r="AF29" s="1045">
        <v>74</v>
      </c>
      <c r="AG29" s="1046"/>
      <c r="AH29" s="1046"/>
      <c r="AI29" s="1046"/>
      <c r="AJ29" s="1047"/>
      <c r="AK29" s="1006">
        <v>278</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146</v>
      </c>
      <c r="R30" s="1070"/>
      <c r="S30" s="1070"/>
      <c r="T30" s="1070"/>
      <c r="U30" s="1070"/>
      <c r="V30" s="1070">
        <v>144</v>
      </c>
      <c r="W30" s="1070"/>
      <c r="X30" s="1070"/>
      <c r="Y30" s="1070"/>
      <c r="Z30" s="1070"/>
      <c r="AA30" s="1070">
        <v>2</v>
      </c>
      <c r="AB30" s="1070"/>
      <c r="AC30" s="1070"/>
      <c r="AD30" s="1070"/>
      <c r="AE30" s="1071"/>
      <c r="AF30" s="1045">
        <v>2</v>
      </c>
      <c r="AG30" s="1046"/>
      <c r="AH30" s="1046"/>
      <c r="AI30" s="1046"/>
      <c r="AJ30" s="1047"/>
      <c r="AK30" s="1006">
        <v>51</v>
      </c>
      <c r="AL30" s="997"/>
      <c r="AM30" s="997"/>
      <c r="AN30" s="997"/>
      <c r="AO30" s="997"/>
      <c r="AP30" s="997" t="s">
        <v>481</v>
      </c>
      <c r="AQ30" s="997"/>
      <c r="AR30" s="997"/>
      <c r="AS30" s="997"/>
      <c r="AT30" s="997"/>
      <c r="AU30" s="997" t="s">
        <v>481</v>
      </c>
      <c r="AV30" s="997"/>
      <c r="AW30" s="997"/>
      <c r="AX30" s="997"/>
      <c r="AY30" s="997"/>
      <c r="AZ30" s="1068" t="s">
        <v>481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9</v>
      </c>
      <c r="R31" s="1070"/>
      <c r="S31" s="1070"/>
      <c r="T31" s="1070"/>
      <c r="U31" s="1070"/>
      <c r="V31" s="1070">
        <v>7</v>
      </c>
      <c r="W31" s="1070"/>
      <c r="X31" s="1070"/>
      <c r="Y31" s="1070"/>
      <c r="Z31" s="1070"/>
      <c r="AA31" s="1070">
        <v>1</v>
      </c>
      <c r="AB31" s="1070"/>
      <c r="AC31" s="1070"/>
      <c r="AD31" s="1070"/>
      <c r="AE31" s="1071"/>
      <c r="AF31" s="1045">
        <v>1</v>
      </c>
      <c r="AG31" s="1046"/>
      <c r="AH31" s="1046"/>
      <c r="AI31" s="1046"/>
      <c r="AJ31" s="1047"/>
      <c r="AK31" s="1006">
        <v>1</v>
      </c>
      <c r="AL31" s="997"/>
      <c r="AM31" s="997"/>
      <c r="AN31" s="997"/>
      <c r="AO31" s="997"/>
      <c r="AP31" s="997" t="s">
        <v>481</v>
      </c>
      <c r="AQ31" s="997"/>
      <c r="AR31" s="997"/>
      <c r="AS31" s="997"/>
      <c r="AT31" s="997"/>
      <c r="AU31" s="997" t="s">
        <v>481</v>
      </c>
      <c r="AV31" s="997"/>
      <c r="AW31" s="997"/>
      <c r="AX31" s="997"/>
      <c r="AY31" s="997"/>
      <c r="AZ31" s="1068" t="s">
        <v>481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255</v>
      </c>
      <c r="R32" s="1070"/>
      <c r="S32" s="1070"/>
      <c r="T32" s="1070"/>
      <c r="U32" s="1070"/>
      <c r="V32" s="1070">
        <v>227</v>
      </c>
      <c r="W32" s="1070"/>
      <c r="X32" s="1070"/>
      <c r="Y32" s="1070"/>
      <c r="Z32" s="1070"/>
      <c r="AA32" s="1070">
        <v>28</v>
      </c>
      <c r="AB32" s="1070"/>
      <c r="AC32" s="1070"/>
      <c r="AD32" s="1070"/>
      <c r="AE32" s="1071"/>
      <c r="AF32" s="1045">
        <v>187</v>
      </c>
      <c r="AG32" s="1046"/>
      <c r="AH32" s="1046"/>
      <c r="AI32" s="1046"/>
      <c r="AJ32" s="1047"/>
      <c r="AK32" s="1006" t="s">
        <v>481</v>
      </c>
      <c r="AL32" s="997"/>
      <c r="AM32" s="997"/>
      <c r="AN32" s="997"/>
      <c r="AO32" s="997"/>
      <c r="AP32" s="997">
        <v>1269</v>
      </c>
      <c r="AQ32" s="997"/>
      <c r="AR32" s="997"/>
      <c r="AS32" s="997"/>
      <c r="AT32" s="997"/>
      <c r="AU32" s="997" t="s">
        <v>481</v>
      </c>
      <c r="AV32" s="997"/>
      <c r="AW32" s="997"/>
      <c r="AX32" s="997"/>
      <c r="AY32" s="997"/>
      <c r="AZ32" s="1068" t="s">
        <v>481</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31</v>
      </c>
      <c r="R33" s="1070"/>
      <c r="S33" s="1070"/>
      <c r="T33" s="1070"/>
      <c r="U33" s="1070"/>
      <c r="V33" s="1070">
        <v>31</v>
      </c>
      <c r="W33" s="1070"/>
      <c r="X33" s="1070"/>
      <c r="Y33" s="1070"/>
      <c r="Z33" s="1070"/>
      <c r="AA33" s="1070" t="s">
        <v>481</v>
      </c>
      <c r="AB33" s="1070"/>
      <c r="AC33" s="1070"/>
      <c r="AD33" s="1070"/>
      <c r="AE33" s="1071"/>
      <c r="AF33" s="1045" t="s">
        <v>481</v>
      </c>
      <c r="AG33" s="1046"/>
      <c r="AH33" s="1046"/>
      <c r="AI33" s="1046"/>
      <c r="AJ33" s="1047"/>
      <c r="AK33" s="1006">
        <v>19</v>
      </c>
      <c r="AL33" s="997"/>
      <c r="AM33" s="997"/>
      <c r="AN33" s="997"/>
      <c r="AO33" s="997"/>
      <c r="AP33" s="997">
        <v>388</v>
      </c>
      <c r="AQ33" s="997"/>
      <c r="AR33" s="997"/>
      <c r="AS33" s="997"/>
      <c r="AT33" s="997"/>
      <c r="AU33" s="997">
        <v>388</v>
      </c>
      <c r="AV33" s="997"/>
      <c r="AW33" s="997"/>
      <c r="AX33" s="997"/>
      <c r="AY33" s="997"/>
      <c r="AZ33" s="1068" t="s">
        <v>481</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344</v>
      </c>
      <c r="AG63" s="985"/>
      <c r="AH63" s="985"/>
      <c r="AI63" s="985"/>
      <c r="AJ63" s="1056"/>
      <c r="AK63" s="1057"/>
      <c r="AL63" s="989"/>
      <c r="AM63" s="989"/>
      <c r="AN63" s="989"/>
      <c r="AO63" s="989"/>
      <c r="AP63" s="985">
        <v>1657</v>
      </c>
      <c r="AQ63" s="985"/>
      <c r="AR63" s="985"/>
      <c r="AS63" s="985"/>
      <c r="AT63" s="985"/>
      <c r="AU63" s="985">
        <v>388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08" t="s">
        <v>537</v>
      </c>
      <c r="C68" s="1009"/>
      <c r="D68" s="1009"/>
      <c r="E68" s="1009"/>
      <c r="F68" s="1009"/>
      <c r="G68" s="1009"/>
      <c r="H68" s="1009"/>
      <c r="I68" s="1009"/>
      <c r="J68" s="1009"/>
      <c r="K68" s="1009"/>
      <c r="L68" s="1009"/>
      <c r="M68" s="1009"/>
      <c r="N68" s="1009"/>
      <c r="O68" s="1009"/>
      <c r="P68" s="1010"/>
      <c r="Q68" s="1014">
        <v>482</v>
      </c>
      <c r="R68" s="1011"/>
      <c r="S68" s="1011"/>
      <c r="T68" s="1011"/>
      <c r="U68" s="1011"/>
      <c r="V68" s="1011">
        <v>451</v>
      </c>
      <c r="W68" s="1011"/>
      <c r="X68" s="1011"/>
      <c r="Y68" s="1011"/>
      <c r="Z68" s="1011"/>
      <c r="AA68" s="1011">
        <v>31</v>
      </c>
      <c r="AB68" s="1011"/>
      <c r="AC68" s="1011"/>
      <c r="AD68" s="1011"/>
      <c r="AE68" s="1011"/>
      <c r="AF68" s="1011">
        <v>31</v>
      </c>
      <c r="AG68" s="1011"/>
      <c r="AH68" s="1011"/>
      <c r="AI68" s="1011"/>
      <c r="AJ68" s="1011"/>
      <c r="AK68" s="1011">
        <v>20</v>
      </c>
      <c r="AL68" s="1011"/>
      <c r="AM68" s="1011"/>
      <c r="AN68" s="1011"/>
      <c r="AO68" s="1011"/>
      <c r="AP68" s="1011" t="s">
        <v>481</v>
      </c>
      <c r="AQ68" s="1011"/>
      <c r="AR68" s="1011"/>
      <c r="AS68" s="1011"/>
      <c r="AT68" s="1011"/>
      <c r="AU68" s="1011" t="s">
        <v>481</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160773</v>
      </c>
      <c r="R69" s="997"/>
      <c r="S69" s="997"/>
      <c r="T69" s="997"/>
      <c r="U69" s="997"/>
      <c r="V69" s="997">
        <v>157982</v>
      </c>
      <c r="W69" s="997"/>
      <c r="X69" s="997"/>
      <c r="Y69" s="997"/>
      <c r="Z69" s="997"/>
      <c r="AA69" s="997">
        <v>2791</v>
      </c>
      <c r="AB69" s="997"/>
      <c r="AC69" s="997"/>
      <c r="AD69" s="997"/>
      <c r="AE69" s="997"/>
      <c r="AF69" s="997">
        <v>2789</v>
      </c>
      <c r="AG69" s="997"/>
      <c r="AH69" s="997"/>
      <c r="AI69" s="997"/>
      <c r="AJ69" s="997"/>
      <c r="AK69" s="997">
        <v>2417</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2712</v>
      </c>
      <c r="R70" s="997"/>
      <c r="S70" s="997"/>
      <c r="T70" s="997"/>
      <c r="U70" s="997"/>
      <c r="V70" s="997">
        <v>2658</v>
      </c>
      <c r="W70" s="997"/>
      <c r="X70" s="997"/>
      <c r="Y70" s="997"/>
      <c r="Z70" s="997"/>
      <c r="AA70" s="997">
        <v>54</v>
      </c>
      <c r="AB70" s="997"/>
      <c r="AC70" s="997"/>
      <c r="AD70" s="997"/>
      <c r="AE70" s="997"/>
      <c r="AF70" s="997">
        <v>54</v>
      </c>
      <c r="AG70" s="997"/>
      <c r="AH70" s="997"/>
      <c r="AI70" s="997"/>
      <c r="AJ70" s="997"/>
      <c r="AK70" s="997" t="s">
        <v>481</v>
      </c>
      <c r="AL70" s="997"/>
      <c r="AM70" s="997"/>
      <c r="AN70" s="997"/>
      <c r="AO70" s="997"/>
      <c r="AP70" s="997">
        <v>157</v>
      </c>
      <c r="AQ70" s="997"/>
      <c r="AR70" s="997"/>
      <c r="AS70" s="997"/>
      <c r="AT70" s="997"/>
      <c r="AU70" s="997">
        <v>112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2704</v>
      </c>
      <c r="R71" s="997"/>
      <c r="S71" s="997"/>
      <c r="T71" s="997"/>
      <c r="U71" s="997"/>
      <c r="V71" s="997">
        <v>2862</v>
      </c>
      <c r="W71" s="997"/>
      <c r="X71" s="997"/>
      <c r="Y71" s="997"/>
      <c r="Z71" s="997"/>
      <c r="AA71" s="997">
        <v>-158</v>
      </c>
      <c r="AB71" s="997"/>
      <c r="AC71" s="997"/>
      <c r="AD71" s="997"/>
      <c r="AE71" s="997"/>
      <c r="AF71" s="997" t="s">
        <v>547</v>
      </c>
      <c r="AG71" s="997"/>
      <c r="AH71" s="997"/>
      <c r="AI71" s="997"/>
      <c r="AJ71" s="997"/>
      <c r="AK71" s="997">
        <v>395</v>
      </c>
      <c r="AL71" s="997"/>
      <c r="AM71" s="997"/>
      <c r="AN71" s="997"/>
      <c r="AO71" s="997"/>
      <c r="AP71" s="997">
        <v>958</v>
      </c>
      <c r="AQ71" s="997"/>
      <c r="AR71" s="997"/>
      <c r="AS71" s="997"/>
      <c r="AT71" s="997"/>
      <c r="AU71" s="997">
        <v>484</v>
      </c>
      <c r="AV71" s="997"/>
      <c r="AW71" s="997"/>
      <c r="AX71" s="997"/>
      <c r="AY71" s="997"/>
      <c r="AZ71" s="998" t="s">
        <v>541</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6268</v>
      </c>
      <c r="R72" s="997"/>
      <c r="S72" s="997"/>
      <c r="T72" s="997"/>
      <c r="U72" s="997"/>
      <c r="V72" s="997">
        <v>6238</v>
      </c>
      <c r="W72" s="997"/>
      <c r="X72" s="997"/>
      <c r="Y72" s="997"/>
      <c r="Z72" s="997"/>
      <c r="AA72" s="997">
        <v>30</v>
      </c>
      <c r="AB72" s="997"/>
      <c r="AC72" s="997"/>
      <c r="AD72" s="997"/>
      <c r="AE72" s="997"/>
      <c r="AF72" s="997">
        <v>30</v>
      </c>
      <c r="AG72" s="997"/>
      <c r="AH72" s="997"/>
      <c r="AI72" s="997"/>
      <c r="AJ72" s="997"/>
      <c r="AK72" s="997">
        <v>12</v>
      </c>
      <c r="AL72" s="997"/>
      <c r="AM72" s="997"/>
      <c r="AN72" s="997"/>
      <c r="AO72" s="997"/>
      <c r="AP72" s="997">
        <v>4613</v>
      </c>
      <c r="AQ72" s="997"/>
      <c r="AR72" s="997"/>
      <c r="AS72" s="997"/>
      <c r="AT72" s="997"/>
      <c r="AU72" s="997">
        <v>173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1104</v>
      </c>
      <c r="R73" s="997"/>
      <c r="S73" s="997"/>
      <c r="T73" s="997"/>
      <c r="U73" s="997"/>
      <c r="V73" s="997">
        <v>1065</v>
      </c>
      <c r="W73" s="997"/>
      <c r="X73" s="997"/>
      <c r="Y73" s="997"/>
      <c r="Z73" s="997"/>
      <c r="AA73" s="997">
        <v>39</v>
      </c>
      <c r="AB73" s="997"/>
      <c r="AC73" s="997"/>
      <c r="AD73" s="997"/>
      <c r="AE73" s="997"/>
      <c r="AF73" s="997">
        <v>22</v>
      </c>
      <c r="AG73" s="997"/>
      <c r="AH73" s="997"/>
      <c r="AI73" s="997"/>
      <c r="AJ73" s="997"/>
      <c r="AK73" s="997">
        <v>44</v>
      </c>
      <c r="AL73" s="997"/>
      <c r="AM73" s="997"/>
      <c r="AN73" s="997"/>
      <c r="AO73" s="997"/>
      <c r="AP73" s="997">
        <v>17</v>
      </c>
      <c r="AQ73" s="997"/>
      <c r="AR73" s="997"/>
      <c r="AS73" s="997"/>
      <c r="AT73" s="997"/>
      <c r="AU73" s="997">
        <v>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961</v>
      </c>
      <c r="R74" s="997"/>
      <c r="S74" s="997"/>
      <c r="T74" s="997"/>
      <c r="U74" s="997"/>
      <c r="V74" s="997">
        <v>937</v>
      </c>
      <c r="W74" s="997"/>
      <c r="X74" s="997"/>
      <c r="Y74" s="997"/>
      <c r="Z74" s="997"/>
      <c r="AA74" s="997">
        <v>24</v>
      </c>
      <c r="AB74" s="997"/>
      <c r="AC74" s="997"/>
      <c r="AD74" s="997"/>
      <c r="AE74" s="997"/>
      <c r="AF74" s="997">
        <v>24</v>
      </c>
      <c r="AG74" s="997"/>
      <c r="AH74" s="997"/>
      <c r="AI74" s="997"/>
      <c r="AJ74" s="997"/>
      <c r="AK74" s="997">
        <v>5</v>
      </c>
      <c r="AL74" s="997"/>
      <c r="AM74" s="997"/>
      <c r="AN74" s="997"/>
      <c r="AO74" s="997"/>
      <c r="AP74" s="997" t="s">
        <v>481</v>
      </c>
      <c r="AQ74" s="997"/>
      <c r="AR74" s="997"/>
      <c r="AS74" s="997"/>
      <c r="AT74" s="997"/>
      <c r="AU74" s="997" t="s">
        <v>481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12251</v>
      </c>
      <c r="R75" s="1005"/>
      <c r="S75" s="1005"/>
      <c r="T75" s="1005"/>
      <c r="U75" s="1006"/>
      <c r="V75" s="1007">
        <v>10146</v>
      </c>
      <c r="W75" s="1005"/>
      <c r="X75" s="1005"/>
      <c r="Y75" s="1005"/>
      <c r="Z75" s="1006"/>
      <c r="AA75" s="1007">
        <v>2106</v>
      </c>
      <c r="AB75" s="1005"/>
      <c r="AC75" s="1005"/>
      <c r="AD75" s="1005"/>
      <c r="AE75" s="1006"/>
      <c r="AF75" s="1007">
        <v>2106</v>
      </c>
      <c r="AG75" s="1005"/>
      <c r="AH75" s="1005"/>
      <c r="AI75" s="1005"/>
      <c r="AJ75" s="1006"/>
      <c r="AK75" s="1007" t="s">
        <v>481</v>
      </c>
      <c r="AL75" s="1005"/>
      <c r="AM75" s="1005"/>
      <c r="AN75" s="1005"/>
      <c r="AO75" s="1006"/>
      <c r="AP75" s="1007" t="s">
        <v>481</v>
      </c>
      <c r="AQ75" s="1005"/>
      <c r="AR75" s="1005"/>
      <c r="AS75" s="1005"/>
      <c r="AT75" s="1006"/>
      <c r="AU75" s="1007" t="s">
        <v>481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184</v>
      </c>
      <c r="R76" s="1005"/>
      <c r="S76" s="1005"/>
      <c r="T76" s="1005"/>
      <c r="U76" s="1006"/>
      <c r="V76" s="1007">
        <v>176</v>
      </c>
      <c r="W76" s="1005"/>
      <c r="X76" s="1005"/>
      <c r="Y76" s="1005"/>
      <c r="Z76" s="1006"/>
      <c r="AA76" s="1007">
        <v>8</v>
      </c>
      <c r="AB76" s="1005"/>
      <c r="AC76" s="1005"/>
      <c r="AD76" s="1005"/>
      <c r="AE76" s="1006"/>
      <c r="AF76" s="1007">
        <v>8</v>
      </c>
      <c r="AG76" s="1005"/>
      <c r="AH76" s="1005"/>
      <c r="AI76" s="1005"/>
      <c r="AJ76" s="1006"/>
      <c r="AK76" s="1007">
        <v>3</v>
      </c>
      <c r="AL76" s="1005"/>
      <c r="AM76" s="1005"/>
      <c r="AN76" s="1005"/>
      <c r="AO76" s="1006"/>
      <c r="AP76" s="1007" t="s">
        <v>481</v>
      </c>
      <c r="AQ76" s="1005"/>
      <c r="AR76" s="1005"/>
      <c r="AS76" s="1005"/>
      <c r="AT76" s="1006"/>
      <c r="AU76" s="1007" t="s">
        <v>481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5038</v>
      </c>
      <c r="AG88" s="985"/>
      <c r="AH88" s="985"/>
      <c r="AI88" s="985"/>
      <c r="AJ88" s="985"/>
      <c r="AK88" s="989"/>
      <c r="AL88" s="989"/>
      <c r="AM88" s="989"/>
      <c r="AN88" s="989"/>
      <c r="AO88" s="989"/>
      <c r="AP88" s="985">
        <v>5745</v>
      </c>
      <c r="AQ88" s="985"/>
      <c r="AR88" s="985"/>
      <c r="AS88" s="985"/>
      <c r="AT88" s="985"/>
      <c r="AU88" s="985">
        <v>770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v>
      </c>
      <c r="CS102" s="977"/>
      <c r="CT102" s="977"/>
      <c r="CU102" s="977"/>
      <c r="CV102" s="978"/>
      <c r="CW102" s="976">
        <v>20</v>
      </c>
      <c r="CX102" s="977"/>
      <c r="CY102" s="977"/>
      <c r="CZ102" s="977"/>
      <c r="DA102" s="978"/>
      <c r="DB102" s="976"/>
      <c r="DC102" s="977"/>
      <c r="DD102" s="977"/>
      <c r="DE102" s="977"/>
      <c r="DF102" s="978"/>
      <c r="DG102" s="976">
        <v>94</v>
      </c>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405059</v>
      </c>
      <c r="AB110" s="903"/>
      <c r="AC110" s="903"/>
      <c r="AD110" s="903"/>
      <c r="AE110" s="904"/>
      <c r="AF110" s="905">
        <v>426953</v>
      </c>
      <c r="AG110" s="903"/>
      <c r="AH110" s="903"/>
      <c r="AI110" s="903"/>
      <c r="AJ110" s="904"/>
      <c r="AK110" s="905">
        <v>460710</v>
      </c>
      <c r="AL110" s="903"/>
      <c r="AM110" s="903"/>
      <c r="AN110" s="903"/>
      <c r="AO110" s="904"/>
      <c r="AP110" s="906">
        <v>13.6</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5552455</v>
      </c>
      <c r="BR110" s="830"/>
      <c r="BS110" s="830"/>
      <c r="BT110" s="830"/>
      <c r="BU110" s="830"/>
      <c r="BV110" s="830">
        <v>5917065</v>
      </c>
      <c r="BW110" s="830"/>
      <c r="BX110" s="830"/>
      <c r="BY110" s="830"/>
      <c r="BZ110" s="830"/>
      <c r="CA110" s="830">
        <v>6243877</v>
      </c>
      <c r="CB110" s="830"/>
      <c r="CC110" s="830"/>
      <c r="CD110" s="830"/>
      <c r="CE110" s="830"/>
      <c r="CF110" s="891">
        <v>184.1</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120305</v>
      </c>
      <c r="BR111" s="801"/>
      <c r="BS111" s="801"/>
      <c r="BT111" s="801"/>
      <c r="BU111" s="801"/>
      <c r="BV111" s="801">
        <v>107422</v>
      </c>
      <c r="BW111" s="801"/>
      <c r="BX111" s="801"/>
      <c r="BY111" s="801"/>
      <c r="BZ111" s="801"/>
      <c r="CA111" s="801">
        <v>94421</v>
      </c>
      <c r="CB111" s="801"/>
      <c r="CC111" s="801"/>
      <c r="CD111" s="801"/>
      <c r="CE111" s="801"/>
      <c r="CF111" s="878">
        <v>2.8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392175</v>
      </c>
      <c r="BR112" s="801"/>
      <c r="BS112" s="801"/>
      <c r="BT112" s="801"/>
      <c r="BU112" s="801"/>
      <c r="BV112" s="801">
        <v>392690</v>
      </c>
      <c r="BW112" s="801"/>
      <c r="BX112" s="801"/>
      <c r="BY112" s="801"/>
      <c r="BZ112" s="801"/>
      <c r="CA112" s="801">
        <v>388387</v>
      </c>
      <c r="CB112" s="801"/>
      <c r="CC112" s="801"/>
      <c r="CD112" s="801"/>
      <c r="CE112" s="801"/>
      <c r="CF112" s="878">
        <v>11.5</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2826</v>
      </c>
      <c r="AB113" s="939"/>
      <c r="AC113" s="939"/>
      <c r="AD113" s="939"/>
      <c r="AE113" s="940"/>
      <c r="AF113" s="941">
        <v>3547</v>
      </c>
      <c r="AG113" s="939"/>
      <c r="AH113" s="939"/>
      <c r="AI113" s="939"/>
      <c r="AJ113" s="940"/>
      <c r="AK113" s="941">
        <v>4304</v>
      </c>
      <c r="AL113" s="939"/>
      <c r="AM113" s="939"/>
      <c r="AN113" s="939"/>
      <c r="AO113" s="940"/>
      <c r="AP113" s="942">
        <v>0.1</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990683</v>
      </c>
      <c r="BR113" s="801"/>
      <c r="BS113" s="801"/>
      <c r="BT113" s="801"/>
      <c r="BU113" s="801"/>
      <c r="BV113" s="801">
        <v>895019</v>
      </c>
      <c r="BW113" s="801"/>
      <c r="BX113" s="801"/>
      <c r="BY113" s="801"/>
      <c r="BZ113" s="801"/>
      <c r="CA113" s="801">
        <v>770277</v>
      </c>
      <c r="CB113" s="801"/>
      <c r="CC113" s="801"/>
      <c r="CD113" s="801"/>
      <c r="CE113" s="801"/>
      <c r="CF113" s="878">
        <v>22.7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133565</v>
      </c>
      <c r="AB114" s="814"/>
      <c r="AC114" s="814"/>
      <c r="AD114" s="814"/>
      <c r="AE114" s="815"/>
      <c r="AF114" s="816">
        <v>127957</v>
      </c>
      <c r="AG114" s="814"/>
      <c r="AH114" s="814"/>
      <c r="AI114" s="814"/>
      <c r="AJ114" s="815"/>
      <c r="AK114" s="816">
        <v>122629</v>
      </c>
      <c r="AL114" s="814"/>
      <c r="AM114" s="814"/>
      <c r="AN114" s="814"/>
      <c r="AO114" s="815"/>
      <c r="AP114" s="784">
        <v>3.6</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1580135</v>
      </c>
      <c r="BR114" s="801"/>
      <c r="BS114" s="801"/>
      <c r="BT114" s="801"/>
      <c r="BU114" s="801"/>
      <c r="BV114" s="801">
        <v>1464320</v>
      </c>
      <c r="BW114" s="801"/>
      <c r="BX114" s="801"/>
      <c r="BY114" s="801"/>
      <c r="BZ114" s="801"/>
      <c r="CA114" s="801">
        <v>1311339</v>
      </c>
      <c r="CB114" s="801"/>
      <c r="CC114" s="801"/>
      <c r="CD114" s="801"/>
      <c r="CE114" s="801"/>
      <c r="CF114" s="878">
        <v>38.700000000000003</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15447</v>
      </c>
      <c r="AB115" s="939"/>
      <c r="AC115" s="939"/>
      <c r="AD115" s="939"/>
      <c r="AE115" s="940"/>
      <c r="AF115" s="941">
        <v>15247</v>
      </c>
      <c r="AG115" s="939"/>
      <c r="AH115" s="939"/>
      <c r="AI115" s="939"/>
      <c r="AJ115" s="940"/>
      <c r="AK115" s="941">
        <v>15024</v>
      </c>
      <c r="AL115" s="939"/>
      <c r="AM115" s="939"/>
      <c r="AN115" s="939"/>
      <c r="AO115" s="940"/>
      <c r="AP115" s="942">
        <v>0.4</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120305</v>
      </c>
      <c r="DH115" s="814"/>
      <c r="DI115" s="814"/>
      <c r="DJ115" s="814"/>
      <c r="DK115" s="815"/>
      <c r="DL115" s="816">
        <v>107422</v>
      </c>
      <c r="DM115" s="814"/>
      <c r="DN115" s="814"/>
      <c r="DO115" s="814"/>
      <c r="DP115" s="815"/>
      <c r="DQ115" s="816">
        <v>94421</v>
      </c>
      <c r="DR115" s="814"/>
      <c r="DS115" s="814"/>
      <c r="DT115" s="814"/>
      <c r="DU115" s="815"/>
      <c r="DV115" s="784">
        <v>2.8</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969</v>
      </c>
      <c r="AB116" s="814"/>
      <c r="AC116" s="814"/>
      <c r="AD116" s="814"/>
      <c r="AE116" s="815"/>
      <c r="AF116" s="816">
        <v>935</v>
      </c>
      <c r="AG116" s="814"/>
      <c r="AH116" s="814"/>
      <c r="AI116" s="814"/>
      <c r="AJ116" s="815"/>
      <c r="AK116" s="816">
        <v>337</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557866</v>
      </c>
      <c r="AB117" s="925"/>
      <c r="AC117" s="925"/>
      <c r="AD117" s="925"/>
      <c r="AE117" s="926"/>
      <c r="AF117" s="928">
        <v>574639</v>
      </c>
      <c r="AG117" s="925"/>
      <c r="AH117" s="925"/>
      <c r="AI117" s="925"/>
      <c r="AJ117" s="926"/>
      <c r="AK117" s="928">
        <v>603004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v>104791</v>
      </c>
      <c r="BR117" s="888"/>
      <c r="BS117" s="888"/>
      <c r="BT117" s="888"/>
      <c r="BU117" s="888"/>
      <c r="BV117" s="888">
        <v>36650</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8740544</v>
      </c>
      <c r="BR118" s="888"/>
      <c r="BS118" s="888"/>
      <c r="BT118" s="888"/>
      <c r="BU118" s="888"/>
      <c r="BV118" s="888">
        <v>8813166</v>
      </c>
      <c r="BW118" s="888"/>
      <c r="BX118" s="888"/>
      <c r="BY118" s="888"/>
      <c r="BZ118" s="888"/>
      <c r="CA118" s="888">
        <v>8808301</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935176</v>
      </c>
      <c r="BR119" s="830"/>
      <c r="BS119" s="830"/>
      <c r="BT119" s="830"/>
      <c r="BU119" s="830"/>
      <c r="BV119" s="830">
        <v>1055435</v>
      </c>
      <c r="BW119" s="830"/>
      <c r="BX119" s="830"/>
      <c r="BY119" s="830"/>
      <c r="BZ119" s="830"/>
      <c r="CA119" s="830">
        <v>1294822</v>
      </c>
      <c r="CB119" s="830"/>
      <c r="CC119" s="830"/>
      <c r="CD119" s="830"/>
      <c r="CE119" s="830"/>
      <c r="CF119" s="891">
        <v>38.200000000000003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5355</v>
      </c>
      <c r="BR120" s="801"/>
      <c r="BS120" s="801"/>
      <c r="BT120" s="801"/>
      <c r="BU120" s="801"/>
      <c r="BV120" s="801">
        <v>2011</v>
      </c>
      <c r="BW120" s="801"/>
      <c r="BX120" s="801"/>
      <c r="BY120" s="801"/>
      <c r="BZ120" s="801"/>
      <c r="CA120" s="801" t="s">
        <v>108</v>
      </c>
      <c r="CB120" s="801"/>
      <c r="CC120" s="801"/>
      <c r="CD120" s="801"/>
      <c r="CE120" s="801"/>
      <c r="CF120" s="878" t="s">
        <v>108</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392175</v>
      </c>
      <c r="DH120" s="830"/>
      <c r="DI120" s="830"/>
      <c r="DJ120" s="830"/>
      <c r="DK120" s="830"/>
      <c r="DL120" s="830">
        <v>392690</v>
      </c>
      <c r="DM120" s="830"/>
      <c r="DN120" s="830"/>
      <c r="DO120" s="830"/>
      <c r="DP120" s="830"/>
      <c r="DQ120" s="830">
        <v>388387</v>
      </c>
      <c r="DR120" s="830"/>
      <c r="DS120" s="830"/>
      <c r="DT120" s="830"/>
      <c r="DU120" s="830"/>
      <c r="DV120" s="831">
        <v>11.5</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4932769</v>
      </c>
      <c r="BR121" s="888"/>
      <c r="BS121" s="888"/>
      <c r="BT121" s="888"/>
      <c r="BU121" s="888"/>
      <c r="BV121" s="888">
        <v>5163006</v>
      </c>
      <c r="BW121" s="888"/>
      <c r="BX121" s="888"/>
      <c r="BY121" s="888"/>
      <c r="BZ121" s="888"/>
      <c r="CA121" s="888">
        <v>5395016</v>
      </c>
      <c r="CB121" s="888"/>
      <c r="CC121" s="888"/>
      <c r="CD121" s="888"/>
      <c r="CE121" s="888"/>
      <c r="CF121" s="889">
        <v>159.1</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5873300</v>
      </c>
      <c r="BR122" s="870"/>
      <c r="BS122" s="870"/>
      <c r="BT122" s="870"/>
      <c r="BU122" s="870"/>
      <c r="BV122" s="870">
        <v>6220452</v>
      </c>
      <c r="BW122" s="870"/>
      <c r="BX122" s="870"/>
      <c r="BY122" s="870"/>
      <c r="BZ122" s="870"/>
      <c r="CA122" s="870">
        <v>6689838</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441</v>
      </c>
      <c r="DH122" s="801"/>
      <c r="DI122" s="801"/>
      <c r="DJ122" s="801"/>
      <c r="DK122" s="801"/>
      <c r="DL122" s="801" t="s">
        <v>441</v>
      </c>
      <c r="DM122" s="801"/>
      <c r="DN122" s="801"/>
      <c r="DO122" s="801"/>
      <c r="DP122" s="801"/>
      <c r="DQ122" s="801" t="s">
        <v>441</v>
      </c>
      <c r="DR122" s="801"/>
      <c r="DS122" s="801"/>
      <c r="DT122" s="801"/>
      <c r="DU122" s="801"/>
      <c r="DV122" s="853" t="s">
        <v>441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87.6</v>
      </c>
      <c r="BR123" s="862"/>
      <c r="BS123" s="862"/>
      <c r="BT123" s="862"/>
      <c r="BU123" s="862"/>
      <c r="BV123" s="862">
        <v>79.8</v>
      </c>
      <c r="BW123" s="862"/>
      <c r="BX123" s="862"/>
      <c r="BY123" s="862"/>
      <c r="BZ123" s="862"/>
      <c r="CA123" s="862">
        <v>62.4</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14698</v>
      </c>
      <c r="AB126" s="814"/>
      <c r="AC126" s="814"/>
      <c r="AD126" s="814"/>
      <c r="AE126" s="815"/>
      <c r="AF126" s="816">
        <v>14698</v>
      </c>
      <c r="AG126" s="814"/>
      <c r="AH126" s="814"/>
      <c r="AI126" s="814"/>
      <c r="AJ126" s="815"/>
      <c r="AK126" s="816">
        <v>14698</v>
      </c>
      <c r="AL126" s="814"/>
      <c r="AM126" s="814"/>
      <c r="AN126" s="814"/>
      <c r="AO126" s="815"/>
      <c r="AP126" s="784">
        <v>0.4</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749</v>
      </c>
      <c r="AB127" s="814"/>
      <c r="AC127" s="814"/>
      <c r="AD127" s="814"/>
      <c r="AE127" s="815"/>
      <c r="AF127" s="816">
        <v>549</v>
      </c>
      <c r="AG127" s="814"/>
      <c r="AH127" s="814"/>
      <c r="AI127" s="814"/>
      <c r="AJ127" s="815"/>
      <c r="AK127" s="816">
        <v>326</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4368</v>
      </c>
      <c r="AB128" s="754"/>
      <c r="AC128" s="754"/>
      <c r="AD128" s="754"/>
      <c r="AE128" s="755"/>
      <c r="AF128" s="756">
        <v>4492</v>
      </c>
      <c r="AG128" s="754"/>
      <c r="AH128" s="754"/>
      <c r="AI128" s="754"/>
      <c r="AJ128" s="755"/>
      <c r="AK128" s="756">
        <v>2230</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3624198</v>
      </c>
      <c r="AB129" s="814"/>
      <c r="AC129" s="814"/>
      <c r="AD129" s="814"/>
      <c r="AE129" s="815"/>
      <c r="AF129" s="816">
        <v>3633315</v>
      </c>
      <c r="AG129" s="814"/>
      <c r="AH129" s="814"/>
      <c r="AI129" s="814"/>
      <c r="AJ129" s="815"/>
      <c r="AK129" s="816">
        <v>3801156</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5.8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354239</v>
      </c>
      <c r="AB130" s="814"/>
      <c r="AC130" s="814"/>
      <c r="AD130" s="814"/>
      <c r="AE130" s="815"/>
      <c r="AF130" s="816">
        <v>385086</v>
      </c>
      <c r="AG130" s="814"/>
      <c r="AH130" s="814"/>
      <c r="AI130" s="814"/>
      <c r="AJ130" s="815"/>
      <c r="AK130" s="816">
        <v>409430</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62.4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3269959</v>
      </c>
      <c r="AB131" s="747"/>
      <c r="AC131" s="747"/>
      <c r="AD131" s="747"/>
      <c r="AE131" s="748"/>
      <c r="AF131" s="749">
        <v>3248229</v>
      </c>
      <c r="AG131" s="747"/>
      <c r="AH131" s="747"/>
      <c r="AI131" s="747"/>
      <c r="AJ131" s="748"/>
      <c r="AK131" s="749">
        <v>3391726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6.0936238039999999</v>
      </c>
      <c r="AB132" s="770"/>
      <c r="AC132" s="770"/>
      <c r="AD132" s="770"/>
      <c r="AE132" s="771"/>
      <c r="AF132" s="772">
        <v>5.6972892000000002</v>
      </c>
      <c r="AG132" s="770"/>
      <c r="AH132" s="770"/>
      <c r="AI132" s="770"/>
      <c r="AJ132" s="771"/>
      <c r="AK132" s="772">
        <v>5.6414934460000001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7.7</v>
      </c>
      <c r="AB133" s="779"/>
      <c r="AC133" s="779"/>
      <c r="AD133" s="779"/>
      <c r="AE133" s="780"/>
      <c r="AF133" s="778">
        <v>6.5</v>
      </c>
      <c r="AG133" s="779"/>
      <c r="AH133" s="779"/>
      <c r="AI133" s="779"/>
      <c r="AJ133" s="780"/>
      <c r="AK133" s="778">
        <v>5.8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V70:Z70"/>
    <mergeCell ref="AA70:AE70"/>
    <mergeCell ref="AF70:AJ70"/>
    <mergeCell ref="AK70:AO70"/>
    <mergeCell ref="B71:P71"/>
    <mergeCell ref="B74:P74"/>
    <mergeCell ref="B73:P73"/>
    <mergeCell ref="B75:P75"/>
    <mergeCell ref="B76:P76"/>
    <mergeCell ref="AZ71:BD71"/>
    <mergeCell ref="Q69:U69"/>
    <mergeCell ref="V69:Z69"/>
    <mergeCell ref="AA69:AE69"/>
    <mergeCell ref="AF69:AJ69"/>
    <mergeCell ref="AK69:AO69"/>
    <mergeCell ref="AP69:AT69"/>
    <mergeCell ref="AU69:AY69"/>
    <mergeCell ref="AZ69:BD69"/>
    <mergeCell ref="B69:P69"/>
    <mergeCell ref="AZ74:BD74"/>
    <mergeCell ref="Q74:U74"/>
    <mergeCell ref="V74:Z74"/>
    <mergeCell ref="AA74:AE74"/>
    <mergeCell ref="AF74:AJ74"/>
    <mergeCell ref="AK74:AO74"/>
    <mergeCell ref="Q73:U73"/>
    <mergeCell ref="V73:Z73"/>
    <mergeCell ref="AA73:AE73"/>
    <mergeCell ref="AF73:AJ73"/>
    <mergeCell ref="AU28:AY28"/>
    <mergeCell ref="AZ28:BD28"/>
    <mergeCell ref="Q28:U28"/>
    <mergeCell ref="V28:Z28"/>
    <mergeCell ref="AA28:AE28"/>
    <mergeCell ref="AF28:AJ28"/>
    <mergeCell ref="AK28:AO28"/>
    <mergeCell ref="AP28:AT28"/>
    <mergeCell ref="AK73:AO73"/>
    <mergeCell ref="AP73:AT73"/>
    <mergeCell ref="AU73:AY73"/>
    <mergeCell ref="AZ73:BD73"/>
    <mergeCell ref="B70:P70"/>
    <mergeCell ref="AP72:AT72"/>
    <mergeCell ref="AU72:AY72"/>
    <mergeCell ref="AZ72:BD72"/>
    <mergeCell ref="Q72:U72"/>
    <mergeCell ref="V72:Z72"/>
    <mergeCell ref="AA72:AE72"/>
    <mergeCell ref="AF72:AJ72"/>
    <mergeCell ref="AK72:AO72"/>
    <mergeCell ref="Q71:U71"/>
    <mergeCell ref="V71:Z71"/>
    <mergeCell ref="AA71:AE71"/>
    <mergeCell ref="AF71:AJ71"/>
    <mergeCell ref="AK71:AO71"/>
    <mergeCell ref="AP71:AT71"/>
    <mergeCell ref="AU71:AY71"/>
    <mergeCell ref="AP70:AT70"/>
    <mergeCell ref="AU70:AY70"/>
    <mergeCell ref="AZ70:BD70"/>
    <mergeCell ref="Q70:U70"/>
    <mergeCell ref="AK32:AO32"/>
    <mergeCell ref="AP32:AT32"/>
    <mergeCell ref="AU32:AY32"/>
    <mergeCell ref="AZ32:BD32"/>
    <mergeCell ref="AU31:AY31"/>
    <mergeCell ref="AZ31:BD31"/>
    <mergeCell ref="Q31:U31"/>
    <mergeCell ref="V31:Z31"/>
    <mergeCell ref="AA31:AE31"/>
    <mergeCell ref="AF31:AJ31"/>
    <mergeCell ref="AK31:AO31"/>
    <mergeCell ref="AP31:AT31"/>
    <mergeCell ref="Q30:U30"/>
    <mergeCell ref="V30:Z30"/>
    <mergeCell ref="AA30:AE30"/>
    <mergeCell ref="AF30:AJ30"/>
    <mergeCell ref="Q29:U29"/>
    <mergeCell ref="V29:Z29"/>
    <mergeCell ref="AA29:AE29"/>
    <mergeCell ref="AF29:AJ29"/>
    <mergeCell ref="AK29:AO29"/>
    <mergeCell ref="AP29:AT29"/>
    <mergeCell ref="AU29:AY29"/>
    <mergeCell ref="AZ29:BD29"/>
    <mergeCell ref="DJ2:DO2"/>
    <mergeCell ref="DQ2:DZ2"/>
    <mergeCell ref="A4:AY4"/>
    <mergeCell ref="A5:P6"/>
    <mergeCell ref="Q5:U6"/>
    <mergeCell ref="V5:Z6"/>
    <mergeCell ref="AA5:AE6"/>
    <mergeCell ref="AF5:AJ6"/>
    <mergeCell ref="AK5:AO6"/>
    <mergeCell ref="AP5:AT6"/>
    <mergeCell ref="DV7:DZ7"/>
    <mergeCell ref="DL8:DP8"/>
    <mergeCell ref="DQ8:DU8"/>
    <mergeCell ref="CH8:CL8"/>
    <mergeCell ref="CM8:CQ8"/>
    <mergeCell ref="CR8:CV8"/>
    <mergeCell ref="CW8:DA8"/>
    <mergeCell ref="DB8:DF8"/>
    <mergeCell ref="DG8:DK8"/>
    <mergeCell ref="BS7:CG7"/>
    <mergeCell ref="CR7:CV7"/>
    <mergeCell ref="CW7:DA7"/>
    <mergeCell ref="DB7:DF7"/>
    <mergeCell ref="DG7:DK7"/>
    <mergeCell ref="DL7:DP7"/>
    <mergeCell ref="DQ7:DU7"/>
    <mergeCell ref="CH7:CL7"/>
    <mergeCell ref="CM7:CQ7"/>
    <mergeCell ref="BS8:CG8"/>
    <mergeCell ref="AU7:AY7"/>
    <mergeCell ref="AK7:AO7"/>
    <mergeCell ref="AP7:AT7"/>
    <mergeCell ref="Q7:U7"/>
    <mergeCell ref="V7:Z7"/>
    <mergeCell ref="AA7:AE7"/>
    <mergeCell ref="AF7:AJ7"/>
    <mergeCell ref="DB9:DF9"/>
    <mergeCell ref="DG9:DK9"/>
    <mergeCell ref="DB5:DF6"/>
    <mergeCell ref="DG5:DK6"/>
    <mergeCell ref="DL5:DP6"/>
    <mergeCell ref="DQ5:DU6"/>
    <mergeCell ref="DV5:DZ6"/>
    <mergeCell ref="B7:P7"/>
    <mergeCell ref="AU5:AY6"/>
    <mergeCell ref="BQ5:CG6"/>
    <mergeCell ref="CH5:CL6"/>
    <mergeCell ref="CM5:CQ6"/>
    <mergeCell ref="CR5:CV6"/>
    <mergeCell ref="CW5:DA6"/>
    <mergeCell ref="DL9:DP9"/>
    <mergeCell ref="DQ9:DU9"/>
    <mergeCell ref="DV9:DZ9"/>
    <mergeCell ref="AU9:AY9"/>
    <mergeCell ref="BS9:CG9"/>
    <mergeCell ref="CH9:CL9"/>
    <mergeCell ref="CM9:CQ9"/>
    <mergeCell ref="CR9:CV9"/>
    <mergeCell ref="CW9:DA9"/>
    <mergeCell ref="DV8:DZ8"/>
    <mergeCell ref="B9:P9"/>
    <mergeCell ref="Q9:U9"/>
    <mergeCell ref="V9:Z9"/>
    <mergeCell ref="AA9:AE9"/>
    <mergeCell ref="AF9:AJ9"/>
    <mergeCell ref="AK9:AO9"/>
    <mergeCell ref="AP9:AT9"/>
    <mergeCell ref="DV10:DZ10"/>
    <mergeCell ref="B8:P8"/>
    <mergeCell ref="Q8:U8"/>
    <mergeCell ref="V8:Z8"/>
    <mergeCell ref="AA8:AE8"/>
    <mergeCell ref="AF8:AJ8"/>
    <mergeCell ref="AK8:AO8"/>
    <mergeCell ref="AP8:AT8"/>
    <mergeCell ref="AU8:AY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DV28:DZ28"/>
    <mergeCell ref="B29:P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L30:DP30"/>
    <mergeCell ref="DQ30:DU30"/>
    <mergeCell ref="DV30:DZ30"/>
    <mergeCell ref="B31:P31"/>
    <mergeCell ref="CH30:CL30"/>
    <mergeCell ref="CM30:CQ30"/>
    <mergeCell ref="CR30:CV30"/>
    <mergeCell ref="CW30:DA30"/>
    <mergeCell ref="DB30:DF30"/>
    <mergeCell ref="DG30:DK30"/>
    <mergeCell ref="BE30:BI30"/>
    <mergeCell ref="BS30:CG30"/>
    <mergeCell ref="AK30:AO30"/>
    <mergeCell ref="AP30:AT30"/>
    <mergeCell ref="AU30:AY30"/>
    <mergeCell ref="AZ30:BD30"/>
    <mergeCell ref="DB29:DF29"/>
    <mergeCell ref="DG29:DK29"/>
    <mergeCell ref="DL29:DP29"/>
    <mergeCell ref="DQ29:DU29"/>
    <mergeCell ref="DV29:DZ29"/>
    <mergeCell ref="B30:P30"/>
    <mergeCell ref="BE29:BI29"/>
    <mergeCell ref="BS29:CG29"/>
    <mergeCell ref="CH29:CL29"/>
    <mergeCell ref="CM29:CQ29"/>
    <mergeCell ref="CR29:CV29"/>
    <mergeCell ref="CW29:DA29"/>
    <mergeCell ref="DB32:DF32"/>
    <mergeCell ref="DG32:DK32"/>
    <mergeCell ref="DL32:DP32"/>
    <mergeCell ref="DQ32:DU32"/>
    <mergeCell ref="DV32:DZ32"/>
    <mergeCell ref="B33:P33"/>
    <mergeCell ref="BE32:BI32"/>
    <mergeCell ref="BS32:CG32"/>
    <mergeCell ref="CH32:CL32"/>
    <mergeCell ref="CM32:CQ32"/>
    <mergeCell ref="CR32:CV32"/>
    <mergeCell ref="CW32:DA32"/>
    <mergeCell ref="DV31:DZ31"/>
    <mergeCell ref="B32:P32"/>
    <mergeCell ref="CR31:CV31"/>
    <mergeCell ref="CW31:DA31"/>
    <mergeCell ref="DB31:DF31"/>
    <mergeCell ref="DG31:DK31"/>
    <mergeCell ref="DL31:DP31"/>
    <mergeCell ref="DQ31:DU31"/>
    <mergeCell ref="BE31:BI31"/>
    <mergeCell ref="BS31:CG31"/>
    <mergeCell ref="CH31:CL31"/>
    <mergeCell ref="CM31:CQ31"/>
    <mergeCell ref="Q33:U33"/>
    <mergeCell ref="V33:Z33"/>
    <mergeCell ref="AA33:AE33"/>
    <mergeCell ref="AF33:AJ33"/>
    <mergeCell ref="Q32:U32"/>
    <mergeCell ref="V32:Z32"/>
    <mergeCell ref="AA32:AE32"/>
    <mergeCell ref="AF32:AJ32"/>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BE33:BI33"/>
    <mergeCell ref="BS33:CG33"/>
    <mergeCell ref="AK33:AO33"/>
    <mergeCell ref="AP33:AT33"/>
    <mergeCell ref="AU33:AY33"/>
    <mergeCell ref="AZ33:BD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B68:P68"/>
    <mergeCell ref="DG69:DK69"/>
    <mergeCell ref="DL69:DP69"/>
    <mergeCell ref="DQ69:DU69"/>
    <mergeCell ref="AP68:AT68"/>
    <mergeCell ref="AU68:AY68"/>
    <mergeCell ref="AZ68:BD68"/>
    <mergeCell ref="Q68:U68"/>
    <mergeCell ref="V68:Z68"/>
    <mergeCell ref="AA68:AE68"/>
    <mergeCell ref="AF68:AJ68"/>
    <mergeCell ref="AK68:AO68"/>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B72:P72"/>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CR74:CV74"/>
    <mergeCell ref="CW74:DA74"/>
    <mergeCell ref="DB74:DF74"/>
    <mergeCell ref="DG74:DK74"/>
    <mergeCell ref="DL74:DP74"/>
    <mergeCell ref="DQ74:DU74"/>
    <mergeCell ref="BS74:CG74"/>
    <mergeCell ref="CH74:CL74"/>
    <mergeCell ref="CM74:CQ74"/>
    <mergeCell ref="Q75:U75"/>
    <mergeCell ref="V75:Z75"/>
    <mergeCell ref="AA75:AE75"/>
    <mergeCell ref="AF75:AJ75"/>
    <mergeCell ref="AK75:AO75"/>
    <mergeCell ref="AP75:AT75"/>
    <mergeCell ref="AU75:AY75"/>
    <mergeCell ref="AZ75:BD75"/>
    <mergeCell ref="AP74:AT74"/>
    <mergeCell ref="AU74:AY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AZ76:BD76"/>
    <mergeCell ref="Q76:U76"/>
    <mergeCell ref="V76:Z76"/>
    <mergeCell ref="AA76:AE76"/>
    <mergeCell ref="AF76:AJ76"/>
    <mergeCell ref="AK76:AO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J77" sqref="AJ77"/>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1064211</v>
      </c>
      <c r="L9" s="264">
        <v>76146</v>
      </c>
      <c r="M9" s="265">
        <v>88618</v>
      </c>
      <c r="N9" s="266">
        <v>-14.1</v>
      </c>
    </row>
    <row r="10" spans="1:16">
      <c r="A10" s="248"/>
      <c r="B10" s="244"/>
      <c r="C10" s="244"/>
      <c r="D10" s="244"/>
      <c r="E10" s="244"/>
      <c r="F10" s="244"/>
      <c r="G10" s="1163" t="s">
        <v>477</v>
      </c>
      <c r="H10" s="1164"/>
      <c r="I10" s="1164"/>
      <c r="J10" s="1165"/>
      <c r="K10" s="267">
        <v>63983</v>
      </c>
      <c r="L10" s="268">
        <v>4578</v>
      </c>
      <c r="M10" s="269">
        <v>9248</v>
      </c>
      <c r="N10" s="270">
        <v>-50.5</v>
      </c>
    </row>
    <row r="11" spans="1:16" ht="13.5" customHeight="1">
      <c r="A11" s="248"/>
      <c r="B11" s="244"/>
      <c r="C11" s="244"/>
      <c r="D11" s="244"/>
      <c r="E11" s="244"/>
      <c r="F11" s="244"/>
      <c r="G11" s="1163" t="s">
        <v>478</v>
      </c>
      <c r="H11" s="1164"/>
      <c r="I11" s="1164"/>
      <c r="J11" s="1165"/>
      <c r="K11" s="267">
        <v>443926</v>
      </c>
      <c r="L11" s="268">
        <v>31763</v>
      </c>
      <c r="M11" s="269">
        <v>13111</v>
      </c>
      <c r="N11" s="270">
        <v>142.30000000000001</v>
      </c>
    </row>
    <row r="12" spans="1:16" ht="13.5" customHeight="1">
      <c r="A12" s="248"/>
      <c r="B12" s="244"/>
      <c r="C12" s="244"/>
      <c r="D12" s="244"/>
      <c r="E12" s="244"/>
      <c r="F12" s="244"/>
      <c r="G12" s="1163" t="s">
        <v>479</v>
      </c>
      <c r="H12" s="1164"/>
      <c r="I12" s="1164"/>
      <c r="J12" s="1165"/>
      <c r="K12" s="267">
        <v>100431</v>
      </c>
      <c r="L12" s="268">
        <v>7186</v>
      </c>
      <c r="M12" s="269">
        <v>631</v>
      </c>
      <c r="N12" s="270">
        <v>1038.8</v>
      </c>
    </row>
    <row r="13" spans="1:16" ht="13.5" customHeight="1">
      <c r="A13" s="248"/>
      <c r="B13" s="244"/>
      <c r="C13" s="244"/>
      <c r="D13" s="244"/>
      <c r="E13" s="244"/>
      <c r="F13" s="244"/>
      <c r="G13" s="1163" t="s">
        <v>480</v>
      </c>
      <c r="H13" s="1164"/>
      <c r="I13" s="1164"/>
      <c r="J13" s="1165"/>
      <c r="K13" s="267" t="s">
        <v>481</v>
      </c>
      <c r="L13" s="268" t="s">
        <v>481</v>
      </c>
      <c r="M13" s="269" t="s">
        <v>481</v>
      </c>
      <c r="N13" s="270" t="s">
        <v>481</v>
      </c>
    </row>
    <row r="14" spans="1:16" ht="13.5" customHeight="1">
      <c r="A14" s="248"/>
      <c r="B14" s="244"/>
      <c r="C14" s="244"/>
      <c r="D14" s="244"/>
      <c r="E14" s="244"/>
      <c r="F14" s="244"/>
      <c r="G14" s="1163" t="s">
        <v>482</v>
      </c>
      <c r="H14" s="1164"/>
      <c r="I14" s="1164"/>
      <c r="J14" s="1165"/>
      <c r="K14" s="267">
        <v>86974</v>
      </c>
      <c r="L14" s="268">
        <v>6223</v>
      </c>
      <c r="M14" s="269">
        <v>4206</v>
      </c>
      <c r="N14" s="270">
        <v>48</v>
      </c>
    </row>
    <row r="15" spans="1:16" ht="13.5" customHeight="1">
      <c r="A15" s="248"/>
      <c r="B15" s="244"/>
      <c r="C15" s="244"/>
      <c r="D15" s="244"/>
      <c r="E15" s="244"/>
      <c r="F15" s="244"/>
      <c r="G15" s="1163" t="s">
        <v>483</v>
      </c>
      <c r="H15" s="1164"/>
      <c r="I15" s="1164"/>
      <c r="J15" s="1165"/>
      <c r="K15" s="267">
        <v>11622</v>
      </c>
      <c r="L15" s="268">
        <v>832</v>
      </c>
      <c r="M15" s="269">
        <v>1853</v>
      </c>
      <c r="N15" s="270">
        <v>-55.1</v>
      </c>
    </row>
    <row r="16" spans="1:16">
      <c r="A16" s="248"/>
      <c r="B16" s="244"/>
      <c r="C16" s="244"/>
      <c r="D16" s="244"/>
      <c r="E16" s="244"/>
      <c r="F16" s="244"/>
      <c r="G16" s="1166" t="s">
        <v>484</v>
      </c>
      <c r="H16" s="1167"/>
      <c r="I16" s="1167"/>
      <c r="J16" s="1168"/>
      <c r="K16" s="268">
        <v>-170797</v>
      </c>
      <c r="L16" s="268">
        <v>-12221</v>
      </c>
      <c r="M16" s="269">
        <v>-9315</v>
      </c>
      <c r="N16" s="270">
        <v>31.2</v>
      </c>
    </row>
    <row r="17" spans="1:16">
      <c r="A17" s="248"/>
      <c r="B17" s="244"/>
      <c r="C17" s="244"/>
      <c r="D17" s="244"/>
      <c r="E17" s="244"/>
      <c r="F17" s="244"/>
      <c r="G17" s="1166" t="s">
        <v>168</v>
      </c>
      <c r="H17" s="1167"/>
      <c r="I17" s="1167"/>
      <c r="J17" s="1168"/>
      <c r="K17" s="268">
        <v>1600350</v>
      </c>
      <c r="L17" s="268">
        <v>114507</v>
      </c>
      <c r="M17" s="269">
        <v>108353</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8.16</v>
      </c>
      <c r="L21" s="281">
        <v>10.050000000000001</v>
      </c>
      <c r="M21" s="282">
        <v>-1.89</v>
      </c>
      <c r="N21" s="249"/>
      <c r="O21" s="283"/>
      <c r="P21" s="279"/>
    </row>
    <row r="22" spans="1:16" s="284" customFormat="1">
      <c r="A22" s="279"/>
      <c r="B22" s="249"/>
      <c r="C22" s="249"/>
      <c r="D22" s="249"/>
      <c r="E22" s="249"/>
      <c r="F22" s="249"/>
      <c r="G22" s="1160" t="s">
        <v>490</v>
      </c>
      <c r="H22" s="1161"/>
      <c r="I22" s="1161"/>
      <c r="J22" s="1162"/>
      <c r="K22" s="285">
        <v>96.7</v>
      </c>
      <c r="L22" s="286">
        <v>96.3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460710</v>
      </c>
      <c r="L32" s="294">
        <v>32964</v>
      </c>
      <c r="M32" s="295">
        <v>56391</v>
      </c>
      <c r="N32" s="296">
        <v>-41.5</v>
      </c>
    </row>
    <row r="33" spans="1:16" ht="13.5" customHeight="1">
      <c r="A33" s="248"/>
      <c r="B33" s="244"/>
      <c r="C33" s="244"/>
      <c r="D33" s="244"/>
      <c r="E33" s="244"/>
      <c r="F33" s="244"/>
      <c r="G33" s="1151" t="s">
        <v>495</v>
      </c>
      <c r="H33" s="1152"/>
      <c r="I33" s="1152"/>
      <c r="J33" s="1153"/>
      <c r="K33" s="294" t="s">
        <v>481</v>
      </c>
      <c r="L33" s="294" t="s">
        <v>481</v>
      </c>
      <c r="M33" s="295" t="s">
        <v>481</v>
      </c>
      <c r="N33" s="296" t="s">
        <v>481</v>
      </c>
    </row>
    <row r="34" spans="1:16" ht="27" customHeight="1">
      <c r="A34" s="248"/>
      <c r="B34" s="244"/>
      <c r="C34" s="244"/>
      <c r="D34" s="244"/>
      <c r="E34" s="244"/>
      <c r="F34" s="244"/>
      <c r="G34" s="1151" t="s">
        <v>496</v>
      </c>
      <c r="H34" s="1152"/>
      <c r="I34" s="1152"/>
      <c r="J34" s="1153"/>
      <c r="K34" s="294" t="s">
        <v>481</v>
      </c>
      <c r="L34" s="294" t="s">
        <v>481</v>
      </c>
      <c r="M34" s="295">
        <v>12</v>
      </c>
      <c r="N34" s="296" t="s">
        <v>481</v>
      </c>
    </row>
    <row r="35" spans="1:16" ht="27" customHeight="1">
      <c r="A35" s="248"/>
      <c r="B35" s="244"/>
      <c r="C35" s="244"/>
      <c r="D35" s="244"/>
      <c r="E35" s="244"/>
      <c r="F35" s="244"/>
      <c r="G35" s="1151" t="s">
        <v>497</v>
      </c>
      <c r="H35" s="1152"/>
      <c r="I35" s="1152"/>
      <c r="J35" s="1153"/>
      <c r="K35" s="294">
        <v>4304</v>
      </c>
      <c r="L35" s="294">
        <v>308</v>
      </c>
      <c r="M35" s="295">
        <v>15281</v>
      </c>
      <c r="N35" s="296">
        <v>-98</v>
      </c>
    </row>
    <row r="36" spans="1:16" ht="27" customHeight="1">
      <c r="A36" s="248"/>
      <c r="B36" s="244"/>
      <c r="C36" s="244"/>
      <c r="D36" s="244"/>
      <c r="E36" s="244"/>
      <c r="F36" s="244"/>
      <c r="G36" s="1151" t="s">
        <v>498</v>
      </c>
      <c r="H36" s="1152"/>
      <c r="I36" s="1152"/>
      <c r="J36" s="1153"/>
      <c r="K36" s="294">
        <v>122629</v>
      </c>
      <c r="L36" s="294">
        <v>8774</v>
      </c>
      <c r="M36" s="295">
        <v>4643</v>
      </c>
      <c r="N36" s="296">
        <v>89</v>
      </c>
    </row>
    <row r="37" spans="1:16" ht="13.5" customHeight="1">
      <c r="A37" s="248"/>
      <c r="B37" s="244"/>
      <c r="C37" s="244"/>
      <c r="D37" s="244"/>
      <c r="E37" s="244"/>
      <c r="F37" s="244"/>
      <c r="G37" s="1151" t="s">
        <v>499</v>
      </c>
      <c r="H37" s="1152"/>
      <c r="I37" s="1152"/>
      <c r="J37" s="1153"/>
      <c r="K37" s="294">
        <v>15024</v>
      </c>
      <c r="L37" s="294">
        <v>1075</v>
      </c>
      <c r="M37" s="295">
        <v>1074</v>
      </c>
      <c r="N37" s="296">
        <v>0.1</v>
      </c>
    </row>
    <row r="38" spans="1:16" ht="27" customHeight="1">
      <c r="A38" s="248"/>
      <c r="B38" s="244"/>
      <c r="C38" s="244"/>
      <c r="D38" s="244"/>
      <c r="E38" s="244"/>
      <c r="F38" s="244"/>
      <c r="G38" s="1154" t="s">
        <v>500</v>
      </c>
      <c r="H38" s="1155"/>
      <c r="I38" s="1155"/>
      <c r="J38" s="1156"/>
      <c r="K38" s="297">
        <v>337</v>
      </c>
      <c r="L38" s="297">
        <v>24</v>
      </c>
      <c r="M38" s="298">
        <v>6</v>
      </c>
      <c r="N38" s="299">
        <v>300</v>
      </c>
      <c r="O38" s="293"/>
    </row>
    <row r="39" spans="1:16">
      <c r="A39" s="248"/>
      <c r="B39" s="244"/>
      <c r="C39" s="244"/>
      <c r="D39" s="244"/>
      <c r="E39" s="244"/>
      <c r="F39" s="244"/>
      <c r="G39" s="1154" t="s">
        <v>501</v>
      </c>
      <c r="H39" s="1155"/>
      <c r="I39" s="1155"/>
      <c r="J39" s="1156"/>
      <c r="K39" s="300">
        <v>-2230</v>
      </c>
      <c r="L39" s="300">
        <v>-160</v>
      </c>
      <c r="M39" s="301">
        <v>-3030</v>
      </c>
      <c r="N39" s="302">
        <v>-94.7</v>
      </c>
      <c r="O39" s="293"/>
    </row>
    <row r="40" spans="1:16" ht="27" customHeight="1">
      <c r="A40" s="248"/>
      <c r="B40" s="244"/>
      <c r="C40" s="244"/>
      <c r="D40" s="244"/>
      <c r="E40" s="244"/>
      <c r="F40" s="244"/>
      <c r="G40" s="1151" t="s">
        <v>502</v>
      </c>
      <c r="H40" s="1152"/>
      <c r="I40" s="1152"/>
      <c r="J40" s="1153"/>
      <c r="K40" s="300">
        <v>-409430</v>
      </c>
      <c r="L40" s="300">
        <v>-29295</v>
      </c>
      <c r="M40" s="301">
        <v>-51711</v>
      </c>
      <c r="N40" s="302">
        <v>-43.3</v>
      </c>
      <c r="O40" s="293"/>
    </row>
    <row r="41" spans="1:16">
      <c r="A41" s="248"/>
      <c r="B41" s="244"/>
      <c r="C41" s="244"/>
      <c r="D41" s="244"/>
      <c r="E41" s="244"/>
      <c r="F41" s="244"/>
      <c r="G41" s="1157" t="s">
        <v>279</v>
      </c>
      <c r="H41" s="1158"/>
      <c r="I41" s="1158"/>
      <c r="J41" s="1159"/>
      <c r="K41" s="294">
        <v>191344</v>
      </c>
      <c r="L41" s="300">
        <v>13691</v>
      </c>
      <c r="M41" s="301">
        <v>22665</v>
      </c>
      <c r="N41" s="302">
        <v>-39.6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399413</v>
      </c>
      <c r="J51" s="320">
        <v>27225</v>
      </c>
      <c r="K51" s="321">
        <v>4.7</v>
      </c>
      <c r="L51" s="322">
        <v>70897</v>
      </c>
      <c r="M51" s="323">
        <v>9.5</v>
      </c>
      <c r="N51" s="324">
        <v>-4.8</v>
      </c>
    </row>
    <row r="52" spans="1:14">
      <c r="A52" s="248"/>
      <c r="B52" s="244"/>
      <c r="C52" s="244"/>
      <c r="D52" s="244"/>
      <c r="E52" s="244"/>
      <c r="F52" s="244"/>
      <c r="G52" s="325"/>
      <c r="H52" s="326" t="s">
        <v>513</v>
      </c>
      <c r="I52" s="327">
        <v>359787</v>
      </c>
      <c r="J52" s="328">
        <v>24524</v>
      </c>
      <c r="K52" s="329">
        <v>11.8</v>
      </c>
      <c r="L52" s="330">
        <v>39878</v>
      </c>
      <c r="M52" s="331">
        <v>24.9</v>
      </c>
      <c r="N52" s="332">
        <v>-13.1</v>
      </c>
    </row>
    <row r="53" spans="1:14">
      <c r="A53" s="248"/>
      <c r="B53" s="244"/>
      <c r="C53" s="244"/>
      <c r="D53" s="244"/>
      <c r="E53" s="244"/>
      <c r="F53" s="244"/>
      <c r="G53" s="310" t="s">
        <v>514</v>
      </c>
      <c r="H53" s="311"/>
      <c r="I53" s="319">
        <v>750995</v>
      </c>
      <c r="J53" s="320">
        <v>51615</v>
      </c>
      <c r="K53" s="321">
        <v>89.6</v>
      </c>
      <c r="L53" s="322">
        <v>66496</v>
      </c>
      <c r="M53" s="323">
        <v>-6.2</v>
      </c>
      <c r="N53" s="324">
        <v>95.8</v>
      </c>
    </row>
    <row r="54" spans="1:14">
      <c r="A54" s="248"/>
      <c r="B54" s="244"/>
      <c r="C54" s="244"/>
      <c r="D54" s="244"/>
      <c r="E54" s="244"/>
      <c r="F54" s="244"/>
      <c r="G54" s="325"/>
      <c r="H54" s="326" t="s">
        <v>513</v>
      </c>
      <c r="I54" s="327">
        <v>278890</v>
      </c>
      <c r="J54" s="328">
        <v>19168</v>
      </c>
      <c r="K54" s="329">
        <v>-21.8</v>
      </c>
      <c r="L54" s="330">
        <v>36530</v>
      </c>
      <c r="M54" s="331">
        <v>-8.4</v>
      </c>
      <c r="N54" s="332">
        <v>-13.4</v>
      </c>
    </row>
    <row r="55" spans="1:14">
      <c r="A55" s="248"/>
      <c r="B55" s="244"/>
      <c r="C55" s="244"/>
      <c r="D55" s="244"/>
      <c r="E55" s="244"/>
      <c r="F55" s="244"/>
      <c r="G55" s="310" t="s">
        <v>515</v>
      </c>
      <c r="H55" s="311"/>
      <c r="I55" s="319">
        <v>1439637</v>
      </c>
      <c r="J55" s="320">
        <v>99615</v>
      </c>
      <c r="K55" s="321">
        <v>93</v>
      </c>
      <c r="L55" s="322">
        <v>82748</v>
      </c>
      <c r="M55" s="323">
        <v>24.4</v>
      </c>
      <c r="N55" s="324">
        <v>68.599999999999994</v>
      </c>
    </row>
    <row r="56" spans="1:14">
      <c r="A56" s="248"/>
      <c r="B56" s="244"/>
      <c r="C56" s="244"/>
      <c r="D56" s="244"/>
      <c r="E56" s="244"/>
      <c r="F56" s="244"/>
      <c r="G56" s="325"/>
      <c r="H56" s="326" t="s">
        <v>513</v>
      </c>
      <c r="I56" s="327">
        <v>356299</v>
      </c>
      <c r="J56" s="328">
        <v>24654</v>
      </c>
      <c r="K56" s="329">
        <v>28.6</v>
      </c>
      <c r="L56" s="330">
        <v>44732</v>
      </c>
      <c r="M56" s="331">
        <v>22.5</v>
      </c>
      <c r="N56" s="332">
        <v>6.1</v>
      </c>
    </row>
    <row r="57" spans="1:14">
      <c r="A57" s="248"/>
      <c r="B57" s="244"/>
      <c r="C57" s="244"/>
      <c r="D57" s="244"/>
      <c r="E57" s="244"/>
      <c r="F57" s="244"/>
      <c r="G57" s="310" t="s">
        <v>516</v>
      </c>
      <c r="H57" s="311"/>
      <c r="I57" s="319">
        <v>798912</v>
      </c>
      <c r="J57" s="320">
        <v>56536</v>
      </c>
      <c r="K57" s="321">
        <v>-43.2</v>
      </c>
      <c r="L57" s="322">
        <v>91837</v>
      </c>
      <c r="M57" s="323">
        <v>11</v>
      </c>
      <c r="N57" s="324">
        <v>-54.2</v>
      </c>
    </row>
    <row r="58" spans="1:14">
      <c r="A58" s="248"/>
      <c r="B58" s="244"/>
      <c r="C58" s="244"/>
      <c r="D58" s="244"/>
      <c r="E58" s="244"/>
      <c r="F58" s="244"/>
      <c r="G58" s="325"/>
      <c r="H58" s="326" t="s">
        <v>513</v>
      </c>
      <c r="I58" s="327">
        <v>704507</v>
      </c>
      <c r="J58" s="328">
        <v>49855</v>
      </c>
      <c r="K58" s="329">
        <v>102.2</v>
      </c>
      <c r="L58" s="330">
        <v>54439</v>
      </c>
      <c r="M58" s="331">
        <v>21.7</v>
      </c>
      <c r="N58" s="332">
        <v>80.5</v>
      </c>
    </row>
    <row r="59" spans="1:14">
      <c r="A59" s="248"/>
      <c r="B59" s="244"/>
      <c r="C59" s="244"/>
      <c r="D59" s="244"/>
      <c r="E59" s="244"/>
      <c r="F59" s="244"/>
      <c r="G59" s="310" t="s">
        <v>517</v>
      </c>
      <c r="H59" s="311"/>
      <c r="I59" s="319">
        <v>637162</v>
      </c>
      <c r="J59" s="320">
        <v>45590</v>
      </c>
      <c r="K59" s="321">
        <v>-19.399999999999999</v>
      </c>
      <c r="L59" s="322">
        <v>75972</v>
      </c>
      <c r="M59" s="323">
        <v>-17.3</v>
      </c>
      <c r="N59" s="324">
        <v>-2.1</v>
      </c>
    </row>
    <row r="60" spans="1:14">
      <c r="A60" s="248"/>
      <c r="B60" s="244"/>
      <c r="C60" s="244"/>
      <c r="D60" s="244"/>
      <c r="E60" s="244"/>
      <c r="F60" s="244"/>
      <c r="G60" s="325"/>
      <c r="H60" s="326" t="s">
        <v>513</v>
      </c>
      <c r="I60" s="333">
        <v>197536</v>
      </c>
      <c r="J60" s="328">
        <v>14134</v>
      </c>
      <c r="K60" s="329">
        <v>-71.599999999999994</v>
      </c>
      <c r="L60" s="330">
        <v>40712</v>
      </c>
      <c r="M60" s="331">
        <v>-25.2</v>
      </c>
      <c r="N60" s="332">
        <v>-46.4</v>
      </c>
    </row>
    <row r="61" spans="1:14">
      <c r="A61" s="248"/>
      <c r="B61" s="244"/>
      <c r="C61" s="244"/>
      <c r="D61" s="244"/>
      <c r="E61" s="244"/>
      <c r="F61" s="244"/>
      <c r="G61" s="310" t="s">
        <v>518</v>
      </c>
      <c r="H61" s="334"/>
      <c r="I61" s="335">
        <v>805224</v>
      </c>
      <c r="J61" s="336">
        <v>56116</v>
      </c>
      <c r="K61" s="337">
        <v>24.9</v>
      </c>
      <c r="L61" s="338">
        <v>77590</v>
      </c>
      <c r="M61" s="339">
        <v>4.3</v>
      </c>
      <c r="N61" s="324">
        <v>20.6</v>
      </c>
    </row>
    <row r="62" spans="1:14">
      <c r="A62" s="248"/>
      <c r="B62" s="244"/>
      <c r="C62" s="244"/>
      <c r="D62" s="244"/>
      <c r="E62" s="244"/>
      <c r="F62" s="244"/>
      <c r="G62" s="325"/>
      <c r="H62" s="326" t="s">
        <v>513</v>
      </c>
      <c r="I62" s="327">
        <v>379404</v>
      </c>
      <c r="J62" s="328">
        <v>26467</v>
      </c>
      <c r="K62" s="329">
        <v>9.8000000000000007</v>
      </c>
      <c r="L62" s="330">
        <v>43258</v>
      </c>
      <c r="M62" s="331">
        <v>7.1</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8.8800000000000008</v>
      </c>
      <c r="G47" s="12">
        <v>5.08</v>
      </c>
      <c r="H47" s="12">
        <v>11.86</v>
      </c>
      <c r="I47" s="12">
        <v>13.48</v>
      </c>
      <c r="J47" s="13">
        <v>16.13</v>
      </c>
    </row>
    <row r="48" spans="2:10" ht="57.75" customHeight="1">
      <c r="B48" s="14"/>
      <c r="C48" s="1171" t="s">
        <v>4</v>
      </c>
      <c r="D48" s="1171"/>
      <c r="E48" s="1172"/>
      <c r="F48" s="15">
        <v>0.2</v>
      </c>
      <c r="G48" s="16">
        <v>0.22</v>
      </c>
      <c r="H48" s="16">
        <v>3.26</v>
      </c>
      <c r="I48" s="16">
        <v>1.68</v>
      </c>
      <c r="J48" s="17">
        <v>3.01</v>
      </c>
    </row>
    <row r="49" spans="2:10" ht="57.75" customHeight="1" thickBot="1">
      <c r="B49" s="18"/>
      <c r="C49" s="1173" t="s">
        <v>5</v>
      </c>
      <c r="D49" s="1173"/>
      <c r="E49" s="1174"/>
      <c r="F49" s="19">
        <v>0.63</v>
      </c>
      <c r="G49" s="20" t="s">
        <v>525</v>
      </c>
      <c r="H49" s="20">
        <v>9.7899999999999991</v>
      </c>
      <c r="I49" s="20">
        <v>0.08</v>
      </c>
      <c r="J49" s="21">
        <v>4.66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2017-04-19T07:18:58Z</cp:lastPrinted>
  <dcterms:created xsi:type="dcterms:W3CDTF">2017-02-15T15:15:48Z</dcterms:created>
  <dcterms:modified xsi:type="dcterms:W3CDTF">2017-05-26T07:44:27Z</dcterms:modified>
</cp:coreProperties>
</file>