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610"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AM36" i="9"/>
  <c r="CO35" i="9"/>
  <c r="AM35" i="9"/>
  <c r="CO34" i="9"/>
  <c r="BW34" i="9"/>
  <c r="BW35" i="9" s="1"/>
  <c r="BW36" i="9" s="1"/>
  <c r="BW37" i="9" s="1"/>
  <c r="BW38" i="9" s="1"/>
  <c r="BW39" i="9" s="1"/>
  <c r="BW40" i="9" s="1"/>
  <c r="BW41" i="9" s="1"/>
  <c r="BW42" i="9" s="1"/>
  <c r="BW43" i="9" s="1"/>
  <c r="C34" i="9"/>
  <c r="C35" i="9" s="1"/>
  <c r="U34" i="9" l="1"/>
  <c r="U35" i="9" s="1"/>
  <c r="U36" i="9" s="1"/>
  <c r="C36" i="9"/>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<sst xmlns="http://schemas.openxmlformats.org/spreadsheetml/2006/main" count="1021" uniqueCount="575">
  <si>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</si>
  <si>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</si>
  <si>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</si>
  <si>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</si>
  <si>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</si>
  <si>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</si>
  <si>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</si>
  <si>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</si>
  <si>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</si>
  <si>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</si>
  <si>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</si>
  <si>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</si>
  <si>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</si>
  <si>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</si>
  <si>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</si>
  <si>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</si>
  <si>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</si>
  <si>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</si>
  <si>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</si>
  <si>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</si>
  <si>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</si>
  <si>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</si>
  <si>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</si>
  <si>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</si>
  <si>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</si>
  <si>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</si>
  <si>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</si>
  <si>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</si>
  <si>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</si>
  <si>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</si>
  <si>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</si>
  <si>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</si>
  <si>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</si>
  <si>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</si>
  <si>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</si>
  <si>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</si>
  <si>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</si>
  <si>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</si>
  <si>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</si>
  <si>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</si>
  <si>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</si>
  <si>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</si>
  <si>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</si>
  <si>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</si>
  <si>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</si>
  <si>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</si>
  <si>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</si>
  <si>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</si>
  <si>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</si>
  <si>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</si>
  <si>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</si>
  <si>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</si>
  <si>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</si>
  <si>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</si>
  <si>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</si>
  <si>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</si>
  <si>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</si>
  <si>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</si>
  <si>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</si>
  <si>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</si>
  <si>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</si>
  <si>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</si>
  <si>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</si>
  <si>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</si>
  <si>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</si>
  <si>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</si>
  <si>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</si>
  <si>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</si>
  <si>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</si>
  <si>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</si>
  <si>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</si>
  <si>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</si>
  <si>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</si>
  <si>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</si>
  <si>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</si>
  <si>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</si>
  <si>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</si>
  <si>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</si>
  <si>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</si>
  <si>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</si>
  <si>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</si>
  <si>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</si>
  <si>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鰺ケ沢町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</si>
  <si>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</si>
  <si>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</si>
  <si>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</si>
  <si>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</si>
  <si>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</si>
  <si>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</si>
  <si>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</si>
  <si>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</si>
  <si>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</si>
  <si>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</si>
  <si>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</si>
  <si>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</si>
  <si>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</si>
  <si>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</si>
  <si>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</si>
  <si>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</si>
  <si>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</si>
  <si>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</si>
  <si>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</si>
  <si>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</si>
  <si>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</si>
  <si>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</si>
  <si>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</si>
  <si>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</si>
  <si>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</si>
  <si>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</si>
  <si>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</si>
  <si>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</si>
  <si>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</si>
  <si>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</si>
  <si>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</si>
  <si>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</si>
  <si>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</si>
  <si>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</si>
  <si>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</si>
  <si>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</si>
  <si>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</si>
  <si>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</si>
  <si>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</si>
  <si>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</si>
  <si>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</si>
  <si>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</si>
  <si>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</si>
  <si>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</si>
  <si>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</si>
  <si>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</si>
  <si>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</si>
  <si>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</si>
  <si>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</si>
  <si>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</si>
  <si>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</si>
  <si>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</si>
  <si>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</si>
  <si>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</si>
  <si>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</si>
  <si>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</si>
  <si>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</si>
  <si>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</si>
  <si>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</si>
  <si>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</si>
  <si>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</si>
  <si>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</si>
  <si>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</si>
  <si>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</si>
  <si>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</si>
  <si>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</si>
  <si>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</si>
  <si>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</si>
  <si>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</si>
  <si>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</si>
  <si>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</si>
  <si>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</si>
  <si>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</si>
  <si>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</si>
  <si>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</si>
  <si>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</si>
  <si>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</si>
  <si>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</si>
  <si>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</si>
  <si>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</si>
  <si>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</si>
  <si>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</si>
  <si>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</si>
  <si>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</si>
  <si>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</si>
  <si>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</si>
  <si>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</si>
  <si>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</si>
  <si>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</si>
  <si>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</si>
  <si>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</si>
  <si>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</si>
  <si>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</si>
  <si>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</si>
  <si>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</si>
  <si>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</si>
  <si>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</si>
  <si>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</si>
  <si>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</si>
  <si>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</si>
  <si>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</si>
  <si>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</si>
  <si>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</si>
  <si>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</si>
  <si>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</si>
  <si>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</si>
  <si>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</si>
  <si>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</si>
  <si>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</si>
  <si>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</si>
  <si>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</si>
  <si>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青森県鰺ケ沢町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</si>
  <si>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</si>
  <si>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</si>
  <si>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</si>
  <si>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</si>
  <si>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</si>
  <si>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</si>
  <si>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</si>
  <si>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</si>
  <si>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</si>
  <si>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</si>
  <si>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</si>
  <si>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</si>
  <si>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</si>
  <si>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</si>
  <si>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</si>
  <si>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</si>
  <si>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</si>
  <si>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</si>
  <si>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</si>
  <si>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</si>
  <si>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</si>
  <si>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</si>
  <si>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</si>
  <si>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</si>
  <si>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</si>
  <si>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</si>
  <si>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</si>
  <si>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</si>
  <si>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</si>
  <si>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</si>
  <si>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</si>
  <si>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</si>
  <si>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</si>
  <si>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</si>
  <si>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</si>
  <si>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</si>
  <si>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</si>
  <si>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</si>
  <si>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</si>
  <si>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</si>
  <si>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</si>
  <si>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</si>
  <si>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</si>
  <si>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</si>
  <si>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</si>
  <si>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</si>
  <si>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</si>
  <si>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</si>
  <si>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</si>
  <si>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</si>
  <si>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</si>
  <si>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</si>
  <si>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</si>
  <si>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</si>
  <si>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</si>
  <si>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</si>
  <si>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</si>
  <si>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</si>
  <si>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</si>
  <si>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</si>
  <si>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</si>
  <si>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</si>
  <si>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</si>
  <si>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</si>
  <si>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</si>
  <si>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</si>
  <si>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</si>
  <si>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</si>
  <si>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</si>
  <si>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</si>
  <si>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</si>
  <si>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</si>
  <si>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</si>
  <si>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</si>
  <si>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</si>
  <si>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</si>
  <si>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</si>
  <si>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</si>
  <si>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</si>
  <si>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</si>
  <si>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</si>
  <si>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</si>
  <si>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</si>
  <si>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</si>
  <si>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</si>
  <si>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</si>
  <si>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</si>
  <si>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</si>
  <si>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</si>
  <si>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</si>
  <si>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</si>
  <si>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</si>
  <si>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</si>
  <si>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</si>
  <si>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</si>
  <si>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</si>
  <si>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</si>
  <si>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</si>
  <si>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</si>
  <si>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</si>
  <si>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</si>
  <si>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</si>
  <si>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</si>
  <si>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</si>
  <si>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</si>
  <si>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</si>
  <si>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</si>
  <si>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</si>
  <si>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</si>
  <si>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</si>
  <si>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</si>
  <si>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</si>
  <si>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</si>
  <si>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</si>
  <si>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</si>
  <si>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</si>
  <si>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</si>
  <si>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</si>
  <si>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</si>
  <si>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</si>
  <si>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</si>
  <si>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</si>
  <si>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</si>
  <si>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</si>
  <si>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</si>
  <si>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</si>
  <si>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</si>
  <si>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</si>
  <si>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</si>
  <si>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</si>
  <si>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</si>
  <si>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</si>
  <si>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</si>
  <si>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</si>
  <si>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</si>
  <si>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</si>
  <si>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</si>
  <si>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</si>
  <si>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</si>
  <si>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</si>
  <si>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</si>
  <si>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</si>
  <si>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</si>
  <si>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</si>
  <si>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</si>
  <si>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</si>
  <si>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</si>
  <si>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青森県鰺ケ沢町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</si>
  <si>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</si>
  <si>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</si>
  <si>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</si>
  <si>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</si>
  <si>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</si>
  <si>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</si>
  <si>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</si>
  <si>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</si>
  <si>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</si>
  <si>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</si>
  <si>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</si>
  <si>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</si>
  <si>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</si>
  <si>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</si>
  <si>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</si>
  <si>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</si>
  <si>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</si>
  <si>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</si>
  <si>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</si>
  <si>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墓地公園事業特別会計</t>
    <phoneticPr fontId="5"/>
  </si>
  <si>
    <t>小規模水道事業特別会計</t>
    <phoneticPr fontId="5"/>
  </si>
  <si>
    <t>水産業振興事業特別会計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</si>
  <si>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</si>
  <si>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</si>
  <si>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</si>
  <si>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</si>
  <si>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</si>
  <si>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</si>
  <si>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</si>
  <si>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</si>
  <si>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</si>
  <si>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</si>
  <si>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</si>
  <si>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</si>
  <si>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</si>
  <si>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</si>
  <si>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</si>
  <si>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</si>
  <si>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</si>
  <si>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</si>
  <si>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</si>
  <si>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</si>
  <si>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</si>
  <si>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</si>
  <si>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</si>
  <si>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</si>
  <si>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</si>
  <si>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</si>
  <si>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</si>
  <si>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</si>
  <si>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</si>
  <si>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</si>
  <si>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</si>
  <si>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</si>
  <si>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</si>
  <si>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</si>
  <si>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</si>
  <si>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</si>
  <si>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</si>
  <si>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</si>
  <si>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</si>
  <si>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</si>
  <si>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</si>
  <si>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</si>
  <si>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</si>
  <si>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</si>
  <si>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</si>
  <si>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</si>
  <si>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</si>
  <si>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</si>
  <si>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</si>
  <si>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</si>
  <si>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</si>
  <si>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</si>
  <si>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</si>
  <si>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</si>
  <si>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</si>
  <si>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</si>
  <si>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</si>
  <si>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</si>
  <si>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</si>
  <si>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</si>
  <si>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</si>
  <si>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</si>
  <si>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</si>
  <si>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</si>
  <si>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</si>
  <si>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</si>
  <si>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</si>
  <si>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</si>
  <si>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</si>
  <si>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</si>
  <si>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</si>
  <si>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</si>
  <si>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</si>
  <si>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</si>
  <si>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</si>
  <si>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</si>
  <si>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</si>
  <si>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</si>
  <si>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</si>
  <si>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</si>
  <si>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</si>
  <si>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</si>
  <si>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</si>
  <si>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</si>
  <si>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</si>
  <si>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</si>
  <si>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</si>
  <si>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</si>
  <si>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</si>
  <si>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</si>
  <si>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</si>
  <si>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</si>
  <si>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</si>
  <si>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</si>
  <si>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</si>
  <si>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</si>
  <si>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</si>
  <si>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</si>
  <si>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</si>
  <si>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</si>
  <si>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</si>
  <si>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</si>
  <si>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</si>
  <si>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</si>
  <si>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</si>
  <si>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</si>
  <si>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</si>
  <si>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</si>
  <si>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</si>
  <si>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</si>
  <si>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</si>
  <si>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</si>
  <si>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</si>
  <si>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</si>
  <si>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</si>
  <si>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</si>
  <si>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</si>
  <si>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</si>
  <si>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</si>
  <si>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</si>
  <si>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</si>
  <si>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</si>
  <si>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</si>
  <si>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</si>
  <si>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</si>
  <si>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</si>
  <si>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</si>
  <si>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</si>
  <si>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</si>
  <si>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</si>
  <si>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</si>
  <si>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</si>
  <si>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</si>
  <si>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</si>
  <si>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</si>
  <si>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</si>
  <si>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</si>
  <si>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</si>
  <si>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</si>
  <si>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</si>
  <si>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</si>
  <si>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</si>
  <si>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</si>
  <si>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</si>
  <si>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</si>
  <si>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</si>
  <si>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</si>
  <si>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</si>
  <si>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</si>
  <si>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</si>
  <si>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</si>
  <si>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</si>
  <si>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</si>
  <si>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</si>
  <si>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</si>
  <si>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</si>
  <si>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</si>
  <si>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</si>
  <si>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</si>
  <si>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</si>
  <si>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</si>
  <si>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2.68</t>
  </si>
  <si>
    <t>一般会計</t>
  </si>
  <si>
    <t>▲ 2.78</t>
  </si>
  <si>
    <t>水道事業会計</t>
  </si>
  <si>
    <t>介護保険事業特別会計</t>
  </si>
  <si>
    <t>簡易水道事業特別会計</t>
  </si>
  <si>
    <t>国民健康保険事業特別会計</t>
  </si>
  <si>
    <t>小規模水道事業特別会計</t>
  </si>
  <si>
    <t>後期高齢者医療特別会計</t>
  </si>
  <si>
    <t>水産業振興事業特別会計</t>
  </si>
  <si>
    <t>その他会計（赤字）</t>
  </si>
  <si>
    <t>その他会計（黒字）</t>
  </si>
  <si>
    <t>一般会計</t>
    <phoneticPr fontId="5"/>
  </si>
  <si>
    <t>国民健康保険事業特別会計</t>
    <phoneticPr fontId="5"/>
  </si>
  <si>
    <t>-</t>
    <phoneticPr fontId="2"/>
  </si>
  <si>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</si>
  <si>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</si>
  <si>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</si>
  <si>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</si>
  <si>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</si>
  <si>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</si>
  <si>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</si>
  <si>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</si>
  <si>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西海岸衛生処理組合</t>
    <rPh sb="0" eb="3">
      <t>ニシカイガン</t>
    </rPh>
    <rPh sb="3" eb="5">
      <t>エイセイ</t>
    </rPh>
    <rPh sb="5" eb="7">
      <t>ショリ</t>
    </rPh>
    <rPh sb="7" eb="9">
      <t>クミアイ</t>
    </rPh>
    <phoneticPr fontId="5"/>
  </si>
  <si>
    <t>鰺ヶ沢地区消防事務組合</t>
    <rPh sb="0" eb="3">
      <t>アジガサワ</t>
    </rPh>
    <rPh sb="3" eb="5">
      <t>チク</t>
    </rPh>
    <rPh sb="5" eb="7">
      <t>ショウボウ</t>
    </rPh>
    <rPh sb="7" eb="9">
      <t>ジム</t>
    </rPh>
    <rPh sb="9" eb="11">
      <t>クミアイ</t>
    </rPh>
    <phoneticPr fontId="5"/>
  </si>
  <si>
    <t>西北五広域福祉事務組合</t>
    <rPh sb="0" eb="2">
      <t>セイホク</t>
    </rPh>
    <rPh sb="2" eb="3">
      <t>ゴ</t>
    </rPh>
    <rPh sb="3" eb="5">
      <t>コウイキ</t>
    </rPh>
    <rPh sb="5" eb="7">
      <t>フクシ</t>
    </rPh>
    <rPh sb="7" eb="9">
      <t>ジム</t>
    </rPh>
    <rPh sb="9" eb="11">
      <t>クミアイ</t>
    </rPh>
    <phoneticPr fontId="5"/>
  </si>
  <si>
    <t>つがる西北五広域連合（一般会計）</t>
    <rPh sb="3" eb="5">
      <t>セイホク</t>
    </rPh>
    <rPh sb="5" eb="6">
      <t>ゴ</t>
    </rPh>
    <rPh sb="6" eb="8">
      <t>コウイキ</t>
    </rPh>
    <rPh sb="8" eb="10">
      <t>レンゴウ</t>
    </rPh>
    <rPh sb="11" eb="13">
      <t>イッパン</t>
    </rPh>
    <rPh sb="13" eb="15">
      <t>カイケイ</t>
    </rPh>
    <phoneticPr fontId="5"/>
  </si>
  <si>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5"/>
  </si>
  <si>
    <t>法適用企業</t>
    <rPh sb="0" eb="5">
      <t>ホウテキヨウキギョウ</t>
    </rPh>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</si>
  <si>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</si>
  <si>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</si>
  <si>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青森県市町村総合事務組合</t>
    <rPh sb="0" eb="3">
      <t>アオモリケン</t>
    </rPh>
    <rPh sb="3" eb="6">
      <t>シチョウソン</t>
    </rPh>
    <rPh sb="6" eb="8">
      <t>ソウゴウ</t>
    </rPh>
    <rPh sb="8" eb="10">
      <t>ジム</t>
    </rPh>
    <rPh sb="10" eb="12">
      <t>クミアイ</t>
    </rPh>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</si>
  <si>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5"/>
  </si>
  <si>
    <t>青森県交通災害共済組合</t>
    <rPh sb="0" eb="3">
      <t>アオモリケン</t>
    </rPh>
    <rPh sb="3" eb="5">
      <t>コウツウ</t>
    </rPh>
    <rPh sb="5" eb="7">
      <t>サイガイ</t>
    </rPh>
    <rPh sb="7" eb="9">
      <t>キョウサイ</t>
    </rPh>
    <rPh sb="9" eb="11">
      <t>クミアイ</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</si>
  <si>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</si>
  <si>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</si>
  <si>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</si>
  <si>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</si>
  <si>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</si>
  <si>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</si>
  <si>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</si>
  <si>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</si>
  <si>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</si>
  <si>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</si>
  <si>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</si>
  <si>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</si>
  <si>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</si>
  <si>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</si>
  <si>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将来負担比率はピークであったＨ20年度末決算の349.6％から徐々に減少し、27年度末では196.5％まで改善できた。
また実質公債費比率はピークであったＨ22年度末決算の24.1％からＨ27年度末には16.9％となったが、類似団体平均までは
差があるため、今後も引き続き新規地方債発行の抑制し、類似団体平均に近づけるよう健全な財政運営に努める。</t>
    <rPh sb="0" eb="2">
      <t>ショウライ</t>
    </rPh>
    <rPh sb="2" eb="4">
      <t>フタン</t>
    </rPh>
    <rPh sb="4" eb="6">
      <t>ヒリツ</t>
    </rPh>
    <rPh sb="17" eb="19">
      <t>ネンド</t>
    </rPh>
    <rPh sb="19" eb="20">
      <t>マツ</t>
    </rPh>
    <rPh sb="20" eb="22">
      <t>ケッサン</t>
    </rPh>
    <rPh sb="31" eb="33">
      <t>ジョジョ</t>
    </rPh>
    <rPh sb="34" eb="36">
      <t>ゲンショウ</t>
    </rPh>
    <rPh sb="40" eb="42">
      <t>ネンド</t>
    </rPh>
    <rPh sb="42" eb="43">
      <t>マツ</t>
    </rPh>
    <rPh sb="53" eb="55">
      <t>カイゼン</t>
    </rPh>
    <rPh sb="62" eb="64">
      <t>ジッシツ</t>
    </rPh>
    <rPh sb="64" eb="67">
      <t>コウサイヒ</t>
    </rPh>
    <rPh sb="67" eb="69">
      <t>ヒリツ</t>
    </rPh>
    <rPh sb="80" eb="82">
      <t>ネンド</t>
    </rPh>
    <rPh sb="82" eb="83">
      <t>マツ</t>
    </rPh>
    <rPh sb="83" eb="85">
      <t>ケッサン</t>
    </rPh>
    <rPh sb="96" eb="98">
      <t>ネンド</t>
    </rPh>
    <rPh sb="98" eb="99">
      <t>マツ</t>
    </rPh>
    <rPh sb="112" eb="114">
      <t>ルイジ</t>
    </rPh>
    <rPh sb="114" eb="116">
      <t>ダンタイ</t>
    </rPh>
    <rPh sb="116" eb="118">
      <t>ヘイキン</t>
    </rPh>
    <rPh sb="122" eb="123">
      <t>サ</t>
    </rPh>
    <rPh sb="129" eb="131">
      <t>コンゴ</t>
    </rPh>
    <rPh sb="148" eb="150">
      <t>ルイジ</t>
    </rPh>
    <rPh sb="150" eb="152">
      <t>ダンタイ</t>
    </rPh>
    <rPh sb="152" eb="154">
      <t>ヘイキン</t>
    </rPh>
    <rPh sb="155" eb="156">
      <t>チカ</t>
    </rPh>
    <rPh sb="161" eb="163">
      <t>ケンゼン</t>
    </rPh>
    <rPh sb="164" eb="166">
      <t>ザイセイ</t>
    </rPh>
    <rPh sb="166" eb="168">
      <t>ウンエイ</t>
    </rPh>
    <rPh sb="169" eb="170">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</si>
</sst>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93741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27097</c:v>
                </c:pt>
                <c:pt idx="1">
                  <c:v>8859</c:v>
                </c:pt>
                <c:pt idx="2">
                  <c:v>18288</c:v>
                </c:pt>
                <c:pt idx="3">
                  <c:v>25299</c:v>
                </c:pt>
                <c:pt idx="4">
                  <c:v>21891</c:v>
                </c:pt>
              </c:numCache>
            </c:numRef>
          </c:val>
          <c:smooth val="0"/>
        </c:ser>
        <c:dLbls>
          <c:showLegendKey val="0"/>
          <c:showVal val="0"/>
          <c:showCatName val="0"/>
          <c:showSerName val="0"/>
          <c:showPercent val="0"/>
          <c:showBubbleSize val="0"/>
        </c:dLbls>
        <c:marker val="1"/>
        <c:smooth val="0"/>
        <c:axId val="139131520"/>
        <c:axId val="139145216"/>
      </c:lineChart>
      <c:catAx>
        <c:axId val="139131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145216"/>
        <c:crosses val="autoZero"/>
        <c:auto val="1"/>
        <c:lblAlgn val="ctr"/>
        <c:lblOffset val="100"/>
        <c:tickLblSkip val="1"/>
        <c:tickMarkSkip val="1"/>
        <c:noMultiLvlLbl val="0"/>
      </c:catAx>
      <c:valAx>
        <c:axId val="13914521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131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-2.68</c:v>
                </c:pt>
                <c:pt idx="1">
                  <c:v>0.15</c:v>
                </c:pt>
                <c:pt idx="2">
                  <c:v>1.9</c:v>
                </c:pt>
                <c:pt idx="3">
                  <c:v>2.46</c:v>
                </c:pt>
                <c:pt idx="4">
                  <c:v>2.06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c:v>
                </c:pt>
                <c:pt idx="1">
                  <c:v>0</c:v>
                </c:pt>
                <c:pt idx="2">
                  <c:v>0.7</c:v>
                </c:pt>
                <c:pt idx="3">
                  <c:v>3.54</c:v>
                </c:pt>
                <c:pt idx="4">
                  <c:v>8.84</c:v>
                </c:pt>
              </c:numCache>
            </c:numRef>
          </c:val>
        </c:ser>
        <c:dLbls>
          <c:showLegendKey val="0"/>
          <c:showVal val="0"/>
          <c:showCatName val="0"/>
          <c:showSerName val="0"/>
          <c:showPercent val="0"/>
          <c:showBubbleSize val="0"/>
        </c:dLbls>
        <c:gapWidth val="250"/>
        <c:overlap val="100"/>
        <c:axId val="139029888"/>
        <c:axId val="139073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12.76</c:v>
                </c:pt>
                <c:pt idx="1">
                  <c:v>8.49</c:v>
                </c:pt>
                <c:pt idx="2">
                  <c:v>6.06</c:v>
                </c:pt>
                <c:pt idx="3">
                  <c:v>5.31</c:v>
                </c:pt>
                <c:pt idx="4">
                  <c:v>6.61</c:v>
                </c:pt>
              </c:numCache>
            </c:numRef>
          </c:val>
          <c:smooth val="0"/>
        </c:ser>
        <c:dLbls>
          <c:showLegendKey val="0"/>
          <c:showVal val="0"/>
          <c:showCatName val="0"/>
          <c:showSerName val="0"/>
          <c:showPercent val="0"/>
          <c:showBubbleSize val="0"/>
        </c:dLbls>
        <c:marker val="1"/>
        <c:smooth val="0"/>
        <c:axId val="139029888"/>
        <c:axId val="139073024"/>
      </c:lineChart>
      <c:catAx>
        <c:axId val="13902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073024"/>
        <c:crosses val="autoZero"/>
        <c:auto val="1"/>
        <c:lblAlgn val="ctr"/>
        <c:lblOffset val="100"/>
        <c:tickLblSkip val="1"/>
        <c:tickMarkSkip val="1"/>
        <c:noMultiLvlLbl val="0"/>
      </c:catAx>
      <c:valAx>
        <c:axId val="13907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02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1.73</c:v>
                </c:pt>
                <c:pt idx="2">
                  <c:v>#N/A</c:v>
                </c:pt>
                <c:pt idx="3">
                  <c:v>0.04</c:v>
                </c:pt>
                <c:pt idx="4">
                  <c:v>#N/A</c:v>
                </c:pt>
                <c:pt idx="5">
                  <c:v>0.31</c:v>
                </c:pt>
                <c:pt idx="6">
                  <c:v>#N/A</c:v>
                </c:pt>
                <c:pt idx="7">
                  <c:v>0.04</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水産業振興事業特別会計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0.08</c:v>
                </c:pt>
                <c:pt idx="2">
                  <c:v>#N/A</c:v>
                </c:pt>
                <c:pt idx="3">
                  <c:v>0.08</c:v>
                </c:pt>
                <c:pt idx="4">
                  <c:v>#N/A</c:v>
                </c:pt>
                <c:pt idx="5">
                  <c:v>0.06</c:v>
                </c:pt>
                <c:pt idx="6">
                  <c:v>#N/A</c:v>
                </c:pt>
                <c:pt idx="7">
                  <c:v>0</c:v>
                </c:pt>
                <c:pt idx="8">
                  <c:v>#N/A</c:v>
                </c:pt>
                <c:pt idx="9">
                  <c:v>0.04</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0.03</c:v>
                </c:pt>
                <c:pt idx="4">
                  <c:v>#N/A</c:v>
                </c:pt>
                <c:pt idx="5">
                  <c:v>0.04</c:v>
                </c:pt>
                <c:pt idx="6">
                  <c:v>#N/A</c:v>
                </c:pt>
                <c:pt idx="7">
                  <c:v>0.04</c:v>
                </c:pt>
                <c:pt idx="8">
                  <c:v>#N/A</c:v>
                </c:pt>
                <c:pt idx="9">
                  <c:v>0.05</c:v>
                </c:pt>
              </c:numCache>
            </c:numRef>
          </c:val>
        </c:ser>
        <c:ser>
          <c:idx val="4"/>
          <c:order val="4"/>
          <c:tx>
            <c:strRef>
              <c:f>データシート!$A$31</c:f>
              <c:strCache>
                <c:ptCount val="1"/>
                <c:pt idx="0">
                  <c:v>小規模水道事業特別会計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7.0000000000000007E-2</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c:v>
                </c:pt>
                <c:pt idx="2">
                  <c:v>#N/A</c:v>
                </c:pt>
                <c:pt idx="3">
                  <c:v>0.72</c:v>
                </c:pt>
                <c:pt idx="4">
                  <c:v>#N/A</c:v>
                </c:pt>
                <c:pt idx="5">
                  <c:v>0.91</c:v>
                </c:pt>
                <c:pt idx="6">
                  <c:v>#N/A</c:v>
                </c:pt>
                <c:pt idx="7">
                  <c:v>0.93</c:v>
                </c:pt>
                <c:pt idx="8">
                  <c:v>#N/A</c:v>
                </c:pt>
                <c:pt idx="9">
                  <c:v>0.13</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0.2</c:v>
                </c:pt>
                <c:pt idx="6">
                  <c:v>#N/A</c:v>
                </c:pt>
                <c:pt idx="7">
                  <c:v>0.04</c:v>
                </c:pt>
                <c:pt idx="8">
                  <c:v>#N/A</c:v>
                </c:pt>
                <c:pt idx="9">
                  <c:v>0.18</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0.41</c:v>
                </c:pt>
                <c:pt idx="2">
                  <c:v>#N/A</c:v>
                </c:pt>
                <c:pt idx="3">
                  <c:v>0.91</c:v>
                </c:pt>
                <c:pt idx="4">
                  <c:v>#N/A</c:v>
                </c:pt>
                <c:pt idx="5">
                  <c:v>0.54</c:v>
                </c:pt>
                <c:pt idx="6">
                  <c:v>#N/A</c:v>
                </c:pt>
                <c:pt idx="7">
                  <c:v>0.84</c:v>
                </c:pt>
                <c:pt idx="8">
                  <c:v>#N/A</c:v>
                </c:pt>
                <c:pt idx="9">
                  <c:v>1.37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0.49</c:v>
                </c:pt>
                <c:pt idx="2">
                  <c:v>#N/A</c:v>
                </c:pt>
                <c:pt idx="3">
                  <c:v>0.73</c:v>
                </c:pt>
                <c:pt idx="4">
                  <c:v>#N/A</c:v>
                </c:pt>
                <c:pt idx="5">
                  <c:v>1.05</c:v>
                </c:pt>
                <c:pt idx="6">
                  <c:v>#N/A</c:v>
                </c:pt>
                <c:pt idx="7">
                  <c:v>1.32</c:v>
                </c:pt>
                <c:pt idx="8">
                  <c:v>#N/A</c:v>
                </c:pt>
                <c:pt idx="9">
                  <c:v>1.77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2.78</c:v>
                </c:pt>
                <c:pt idx="1">
                  <c:v>#N/A</c:v>
                </c:pt>
                <c:pt idx="2">
                  <c:v>#N/A</c:v>
                </c:pt>
                <c:pt idx="3">
                  <c:v>0.06</c:v>
                </c:pt>
                <c:pt idx="4">
                  <c:v>#N/A</c:v>
                </c:pt>
                <c:pt idx="5">
                  <c:v>1.82</c:v>
                </c:pt>
                <c:pt idx="6">
                  <c:v>#N/A</c:v>
                </c:pt>
                <c:pt idx="7">
                  <c:v>2.4300000000000002</c:v>
                </c:pt>
                <c:pt idx="8">
                  <c:v>#N/A</c:v>
                </c:pt>
                <c:pt idx="9">
                  <c:v>1.93</c:v>
                </c:pt>
              </c:numCache>
            </c:numRef>
          </c:val>
        </c:ser>
        <c:dLbls>
          <c:showLegendKey val="0"/>
          <c:showVal val="0"/>
          <c:showCatName val="0"/>
          <c:showSerName val="0"/>
          <c:showPercent val="0"/>
          <c:showBubbleSize val="0"/>
        </c:dLbls>
        <c:gapWidth val="150"/>
        <c:overlap val="100"/>
        <c:axId val="139171712"/>
        <c:axId val="139173248"/>
      </c:barChart>
      <c:catAx>
        <c:axId val="13917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173248"/>
        <c:crosses val="autoZero"/>
        <c:auto val="1"/>
        <c:lblAlgn val="ctr"/>
        <c:lblOffset val="100"/>
        <c:tickLblSkip val="1"/>
        <c:tickMarkSkip val="1"/>
        <c:noMultiLvlLbl val="0"/>
      </c:catAx>
      <c:valAx>
        <c:axId val="13917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171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1009</c:v>
                </c:pt>
                <c:pt idx="5">
                  <c:v>983</c:v>
                </c:pt>
                <c:pt idx="8">
                  <c:v>937</c:v>
                </c:pt>
                <c:pt idx="11">
                  <c:v>910</c:v>
                </c:pt>
                <c:pt idx="14">
                  <c:v>784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4</c:v>
                </c:pt>
                <c:pt idx="3">
                  <c:v>1</c:v>
                </c:pt>
                <c:pt idx="6">
                  <c:v>1</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c:v>
                </c:pt>
                <c:pt idx="3">
                  <c:v>4</c:v>
                </c:pt>
                <c:pt idx="6">
                  <c:v>10</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158</c:v>
                </c:pt>
                <c:pt idx="3">
                  <c:v>163</c:v>
                </c:pt>
                <c:pt idx="6">
                  <c:v>165</c:v>
                </c:pt>
                <c:pt idx="9">
                  <c:v>155</c:v>
                </c:pt>
                <c:pt idx="12">
                  <c:v>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275</c:v>
                </c:pt>
                <c:pt idx="3">
                  <c:v>278</c:v>
                </c:pt>
                <c:pt idx="6">
                  <c:v>261</c:v>
                </c:pt>
                <c:pt idx="9">
                  <c:v>271</c:v>
                </c:pt>
                <c:pt idx="12">
                  <c:v>275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1373</c:v>
                </c:pt>
                <c:pt idx="3">
                  <c:v>1307</c:v>
                </c:pt>
                <c:pt idx="6">
                  <c:v>1194</c:v>
                </c:pt>
                <c:pt idx="9">
                  <c:v>1110</c:v>
                </c:pt>
                <c:pt idx="12">
                  <c:v>1023</c:v>
                </c:pt>
              </c:numCache>
            </c:numRef>
          </c:val>
        </c:ser>
        <c:dLbls>
          <c:showLegendKey val="0"/>
          <c:showVal val="0"/>
          <c:showCatName val="0"/>
          <c:showSerName val="0"/>
          <c:showPercent val="0"/>
          <c:showBubbleSize val="0"/>
        </c:dLbls>
        <c:gapWidth val="100"/>
        <c:overlap val="100"/>
        <c:axId val="141444992"/>
        <c:axId val="141479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805</c:v>
                </c:pt>
                <c:pt idx="2">
                  <c:v>#N/A</c:v>
                </c:pt>
                <c:pt idx="3">
                  <c:v>#N/A</c:v>
                </c:pt>
                <c:pt idx="4">
                  <c:v>770</c:v>
                </c:pt>
                <c:pt idx="5">
                  <c:v>#N/A</c:v>
                </c:pt>
                <c:pt idx="6">
                  <c:v>#N/A</c:v>
                </c:pt>
                <c:pt idx="7">
                  <c:v>694</c:v>
                </c:pt>
                <c:pt idx="8">
                  <c:v>#N/A</c:v>
                </c:pt>
                <c:pt idx="9">
                  <c:v>#N/A</c:v>
                </c:pt>
                <c:pt idx="10">
                  <c:v>632</c:v>
                </c:pt>
                <c:pt idx="11">
                  <c:v>#N/A</c:v>
                </c:pt>
                <c:pt idx="12">
                  <c:v>#N/A</c:v>
                </c:pt>
                <c:pt idx="13">
                  <c:v>569</c:v>
                </c:pt>
                <c:pt idx="14">
                  <c:v>#N/A</c:v>
                </c:pt>
              </c:numCache>
            </c:numRef>
          </c:val>
          <c:smooth val="0"/>
        </c:ser>
        <c:dLbls>
          <c:showLegendKey val="0"/>
          <c:showVal val="0"/>
          <c:showCatName val="0"/>
          <c:showSerName val="0"/>
          <c:showPercent val="0"/>
          <c:showBubbleSize val="0"/>
        </c:dLbls>
        <c:marker val="1"/>
        <c:smooth val="0"/>
        <c:axId val="141444992"/>
        <c:axId val="141479936"/>
      </c:lineChart>
      <c:catAx>
        <c:axId val="14144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479936"/>
        <c:crosses val="autoZero"/>
        <c:auto val="1"/>
        <c:lblAlgn val="ctr"/>
        <c:lblOffset val="100"/>
        <c:tickLblSkip val="1"/>
        <c:tickMarkSkip val="1"/>
        <c:noMultiLvlLbl val="0"/>
      </c:catAx>
      <c:valAx>
        <c:axId val="14147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44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8047</c:v>
                </c:pt>
                <c:pt idx="5">
                  <c:v>7695</c:v>
                </c:pt>
                <c:pt idx="8">
                  <c:v>7586</c:v>
                </c:pt>
                <c:pt idx="11">
                  <c:v>7400</c:v>
                </c:pt>
                <c:pt idx="14">
                  <c:v>7238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450</c:v>
                </c:pt>
                <c:pt idx="5">
                  <c:v>385</c:v>
                </c:pt>
                <c:pt idx="8">
                  <c:v>308</c:v>
                </c:pt>
                <c:pt idx="11">
                  <c:v>255</c:v>
                </c:pt>
                <c:pt idx="14">
                  <c:v>213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55</c:v>
                </c:pt>
                <c:pt idx="5">
                  <c:v>80</c:v>
                </c:pt>
                <c:pt idx="8">
                  <c:v>184</c:v>
                </c:pt>
                <c:pt idx="11">
                  <c:v>330</c:v>
                </c:pt>
                <c:pt idx="14">
                  <c:v>630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24</c:v>
                </c:pt>
                <c:pt idx="3">
                  <c:v>24</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1223</c:v>
                </c:pt>
                <c:pt idx="3">
                  <c:v>1309</c:v>
                </c:pt>
                <c:pt idx="6">
                  <c:v>1233</c:v>
                </c:pt>
                <c:pt idx="9">
                  <c:v>1107</c:v>
                </c:pt>
                <c:pt idx="12">
                  <c:v>998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493</c:v>
                </c:pt>
                <c:pt idx="3">
                  <c:v>482</c:v>
                </c:pt>
                <c:pt idx="6">
                  <c:v>531</c:v>
                </c:pt>
                <c:pt idx="9">
                  <c:v>424</c:v>
                </c:pt>
                <c:pt idx="12">
                  <c:v>352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4696</c:v>
                </c:pt>
                <c:pt idx="3">
                  <c:v>4581</c:v>
                </c:pt>
                <c:pt idx="6">
                  <c:v>4308</c:v>
                </c:pt>
                <c:pt idx="9">
                  <c:v>4099</c:v>
                </c:pt>
                <c:pt idx="12">
                  <c:v>4051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38</c:v>
                </c:pt>
                <c:pt idx="3">
                  <c:v>32</c:v>
                </c:pt>
                <c:pt idx="6">
                  <c:v>25</c:v>
                </c:pt>
                <c:pt idx="9">
                  <c:v>19</c:v>
                </c:pt>
                <c:pt idx="12">
                  <c:v>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12298</c:v>
                </c:pt>
                <c:pt idx="3">
                  <c:v>11397</c:v>
                </c:pt>
                <c:pt idx="6">
                  <c:v>11001</c:v>
                </c:pt>
                <c:pt idx="9">
                  <c:v>10557</c:v>
                </c:pt>
                <c:pt idx="12">
                  <c:v>10024</c:v>
                </c:pt>
              </c:numCache>
            </c:numRef>
          </c:val>
        </c:ser>
        <c:dLbls>
          <c:showLegendKey val="0"/>
          <c:showVal val="0"/>
          <c:showCatName val="0"/>
          <c:showSerName val="0"/>
          <c:showPercent val="0"/>
          <c:showBubbleSize val="0"/>
        </c:dLbls>
        <c:gapWidth val="100"/>
        <c:overlap val="100"/>
        <c:axId val="141660544"/>
        <c:axId val="141662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10220</c:v>
                </c:pt>
                <c:pt idx="2">
                  <c:v>#N/A</c:v>
                </c:pt>
                <c:pt idx="3">
                  <c:v>#N/A</c:v>
                </c:pt>
                <c:pt idx="4">
                  <c:v>9665</c:v>
                </c:pt>
                <c:pt idx="5">
                  <c:v>#N/A</c:v>
                </c:pt>
                <c:pt idx="6">
                  <c:v>#N/A</c:v>
                </c:pt>
                <c:pt idx="7">
                  <c:v>9019</c:v>
                </c:pt>
                <c:pt idx="8">
                  <c:v>#N/A</c:v>
                </c:pt>
                <c:pt idx="9">
                  <c:v>#N/A</c:v>
                </c:pt>
                <c:pt idx="10">
                  <c:v>8221</c:v>
                </c:pt>
                <c:pt idx="11">
                  <c:v>#N/A</c:v>
                </c:pt>
                <c:pt idx="12">
                  <c:v>#N/A</c:v>
                </c:pt>
                <c:pt idx="13">
                  <c:v>7355</c:v>
                </c:pt>
                <c:pt idx="14">
                  <c:v>#N/A</c:v>
                </c:pt>
              </c:numCache>
            </c:numRef>
          </c:val>
          <c:smooth val="0"/>
        </c:ser>
        <c:dLbls>
          <c:showLegendKey val="0"/>
          <c:showVal val="0"/>
          <c:showCatName val="0"/>
          <c:showSerName val="0"/>
          <c:showPercent val="0"/>
          <c:showBubbleSize val="0"/>
        </c:dLbls>
        <c:marker val="1"/>
        <c:smooth val="0"/>
        <c:axId val="141660544"/>
        <c:axId val="141662464"/>
      </c:lineChart>
      <c:catAx>
        <c:axId val="14166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662464"/>
        <c:crosses val="autoZero"/>
        <c:auto val="1"/>
        <c:lblAlgn val="ctr"/>
        <c:lblOffset val="100"/>
        <c:tickLblSkip val="1"/>
        <c:tickMarkSkip val="1"/>
        <c:noMultiLvlLbl val="0"/>
      </c:catAx>
      <c:valAx>
        <c:axId val="141662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66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{8F6F73D6-C2F7-4971-B392-8303BF325D2D}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{21E77388-87F7-4B89-B981-CE429AD70A51}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{9C463D4D-65B6-49BB-93B8-F1C1B32AF2E8}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{3F8692A6-5B10-4B13-8827-F0B89B27473D}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{D865ECD5-3B4D-4BEA-B079-5DBE60A9DCA5}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{E942899C-A401-4BBE-94C5-A6305288C5E1}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{31F64060-0FE2-40F4-AB7D-F564877A48B6}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{231CE28E-75AE-44FD-9263-F1F61EB95460}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{C294CAB9-FB03-48F7-92E1-67B44C6D67A9}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{8255EB31-A34B-4005-89C9-4FD145D4B334}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2188928"/>
        <c:axId val="142190848"/>
      </c:scatterChart>
      <c:valAx>
        <c:axId val="1421889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190848"/>
        <c:crosses val="autoZero"/>
        <c:crossBetween val="midCat"/>
      </c:valAx>
      <c:valAx>
        <c:axId val="1421908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188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{4285F43D-8D25-4325-A534-408BCC144A55}</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{CA40E583-E5B2-4FD9-B43F-8AE5488E8DA9}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{91F2D01D-F0EE-425A-B3AD-45E5C620AC86}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{9132D3A4-7242-429F-BAF7-68BFC9AE623F}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{8F4D369C-2B62-4418-B076-AA3CF4F32312}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23.9</c:v>
                </c:pt>
                <c:pt idx="1">
                  <c:v>21.3</c:v>
                </c:pt>
                <c:pt idx="2">
                  <c:v>19.7</c:v>
                </c:pt>
                <c:pt idx="3">
                  <c:v>18.5</c:v>
                </c:pt>
                <c:pt idx="4">
                  <c:v>16.899999999999999</c:v>
                </c:pt>
              </c:numCache>
            </c:numRef>
          </c:xVal>
          <c:yVal>
            <c:numRef>
              <c:f>公会計指標分析・財政指標組合せ分析表!$K$73:$O$73</c:f>
              <c:numCache>
                <c:formatCode>#,##0.0;"▲ "#,##0.0</c:formatCode>
                <c:ptCount val="5"/>
                <c:pt idx="0">
                  <c:v>264.60000000000002</c:v>
                </c:pt>
                <c:pt idx="1">
                  <c:v>252.4</c:v>
                </c:pt>
                <c:pt idx="2">
                  <c:v>237.4</c:v>
                </c:pt>
                <c:pt idx="3">
                  <c:v>225.3</c:v>
                </c:pt>
                <c:pt idx="4">
                  <c:v>196.5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{BE355ED6-11A5-49BB-98CE-7794EA3B9B89}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{A7238297-D62C-446D-BC98-903A21F2993D}</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{8EF1C15B-F633-4749-9547-5BFD64EA7A9D}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{8F53C21D-E74A-4666-8958-1F0E0570FF64}</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{F321442F-D45C-4A0A-BC2D-B9F92E2439AD}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14.5</c:v>
                </c:pt>
                <c:pt idx="1">
                  <c:v>13.3</c:v>
                </c:pt>
                <c:pt idx="2">
                  <c:v>12.5</c:v>
                </c:pt>
                <c:pt idx="3">
                  <c:v>11.5</c:v>
                </c:pt>
                <c:pt idx="4">
                  <c:v>10.8</c:v>
                </c:pt>
              </c:numCache>
            </c:numRef>
          </c:xVal>
          <c:yVal>
            <c:numRef>
              <c:f>公会計指標分析・財政指標組合せ分析表!$K$77:$O$77</c:f>
              <c:numCache>
                <c:formatCode>#,##0.0;"▲ "#,##0.0</c:formatCode>
                <c:ptCount val="5"/>
                <c:pt idx="0">
                  <c:v>74.8</c:v>
                </c:pt>
                <c:pt idx="1">
                  <c:v>64.7</c:v>
                </c:pt>
                <c:pt idx="2">
                  <c:v>55.2</c:v>
                </c:pt>
                <c:pt idx="3">
                  <c:v>54</c:v>
                </c:pt>
                <c:pt idx="4">
                  <c:v>58.9</c:v>
                </c:pt>
              </c:numCache>
            </c:numRef>
          </c:yVal>
          <c:smooth val="0"/>
        </c:ser>
        <c:dLbls>
          <c:showLegendKey val="0"/>
          <c:showVal val="0"/>
          <c:showCatName val="0"/>
          <c:showSerName val="0"/>
          <c:showPercent val="0"/>
          <c:showBubbleSize val="0"/>
        </c:dLbls>
        <c:axId val="142327168"/>
        <c:axId val="142411264"/>
      </c:scatterChart>
      <c:valAx>
        <c:axId val="142327168"/>
        <c:scaling>
          <c:orientation val="minMax"/>
          <c:max val="25"/>
          <c:min val="10"/>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411264"/>
        <c:crosses val="autoZero"/>
        <c:crossBetween val="midCat"/>
      </c:valAx>
      <c:valAx>
        <c:axId val="142411264"/>
        <c:scaling>
          <c:orientation val="minMax"/>
          <c:max val="30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327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元利償還金は年々減少傾向にあるが、これは繰上償還の実施による公債費削減と、普通建設事業を抑え地方債の新規発行を抑制してきたことが功を奏している。</a:t>
          </a:r>
          <a:endParaRPr lang="ja-JP" altLang="ja-JP" sz="1100">
            <a:effectLst/>
          </a:endParaRPr>
        </a:p>
        <a:p>
          <a:pPr rtl="0"/>
          <a:r>
            <a:rPr lang="ja-JP" altLang="ja-JP" sz="1100" b="0" i="0" baseline="0">
              <a:solidFill>
                <a:schemeClr val="dk1"/>
              </a:solidFill>
              <a:effectLst/>
              <a:latin typeface="+mn-lt"/>
              <a:ea typeface="+mn-ea"/>
              <a:cs typeface="+mn-cs"/>
            </a:rPr>
            <a:t>　しかしながら、依然膨大な起債残高を抱えており、多額の公債費負担は続き、また公営企業や一部事務組合の事業に関する借入も出てきており、全体としては公債費比率は減少傾向にあるものの、高い水準は続いていく。</a:t>
          </a:r>
          <a:endParaRPr lang="ja-JP" altLang="ja-JP" sz="1100">
            <a:effectLst/>
          </a:endParaRPr>
        </a:p>
        <a:p>
          <a:endParaRPr kumimoji="1" lang="ja-JP" altLang="en-US" sz="16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充当可能財源等（</a:t>
          </a:r>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微増</a:t>
          </a:r>
          <a:r>
            <a:rPr lang="ja-JP" altLang="ja-JP" sz="1100" b="0" i="0" baseline="0">
              <a:solidFill>
                <a:schemeClr val="dk1"/>
              </a:solidFill>
              <a:effectLst/>
              <a:latin typeface="+mn-lt"/>
              <a:ea typeface="+mn-ea"/>
              <a:cs typeface="+mn-cs"/>
            </a:rPr>
            <a:t>となっているが、それ以上に将来負担額（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）が減少しているため、将来負担比率の分子は減となっている。　将来負担額（</a:t>
          </a:r>
          <a:r>
            <a:rPr lang="en-US" altLang="ja-JP" sz="1100" b="0" i="0" baseline="0">
              <a:solidFill>
                <a:schemeClr val="dk1"/>
              </a:solidFill>
              <a:effectLst/>
              <a:latin typeface="+mn-lt"/>
              <a:ea typeface="+mn-ea"/>
              <a:cs typeface="+mn-cs"/>
            </a:rPr>
            <a:t>A</a:t>
          </a:r>
          <a:r>
            <a:rPr lang="ja-JP" altLang="ja-JP" sz="1100" b="0" i="0" baseline="0">
              <a:solidFill>
                <a:schemeClr val="dk1"/>
              </a:solidFill>
              <a:effectLst/>
              <a:latin typeface="+mn-lt"/>
              <a:ea typeface="+mn-ea"/>
              <a:cs typeface="+mn-cs"/>
            </a:rPr>
            <a:t>）に占める割合が高い地方債現在高については、新規発行の抑制及び繰上償還の実施により残高は減少しており、職員数も減少していることから退職手当負担見込額も減少している。</a:t>
          </a:r>
          <a:r>
            <a:rPr lang="ja-JP" altLang="ja-JP" sz="1100">
              <a:solidFill>
                <a:schemeClr val="dk1"/>
              </a:solidFill>
              <a:effectLst/>
              <a:latin typeface="+mn-lt"/>
              <a:ea typeface="+mn-ea"/>
              <a:cs typeface="+mn-cs"/>
            </a:rPr>
            <a:t>　財政調整基金の積み立てなどにより、充当可能基金が増加したのも、比率分子の減に繋がっているが、急激な地方財残高の減少は望めないため、将来負担比率の分子は大幅には減少していかない見込みである。</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10,774
10,754
343.08
6,940,719
6,820,690
92,760
4,500,174
10,023,756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196.5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10,774
10,754
343.08
6,940,719
6,820,690
92,760
4,500,174
10,023,756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196.5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10,774
10,754
343.08
6,940,719
6,820,690
92,760
4,500,174
10,023,756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196.5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10,774
10,754
343.08
6,940,719
6,820,690
92,760
4,500,174
10,023,756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196.5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景気低迷等の影響と人口減少及び高齢化率の上昇により、町税収入は減少傾向にあるが、地方消費税交付金の増により、基準財政収入額は前年度比増となった。</a:t>
          </a:r>
          <a:endParaRPr lang="ja-JP" altLang="ja-JP" sz="1400">
            <a:effectLst/>
          </a:endParaRPr>
        </a:p>
        <a:p>
          <a:pPr rtl="0"/>
          <a:r>
            <a:rPr lang="ja-JP" altLang="ja-JP" sz="1100" b="0" i="0" baseline="0">
              <a:solidFill>
                <a:schemeClr val="dk1"/>
              </a:solidFill>
              <a:effectLst/>
              <a:latin typeface="+mn-lt"/>
              <a:ea typeface="+mn-ea"/>
              <a:cs typeface="+mn-cs"/>
            </a:rPr>
            <a:t>　基準財政需要額は、普通建設事業等の減少を主要因として減少した。</a:t>
          </a:r>
          <a:endParaRPr lang="ja-JP" altLang="ja-JP" sz="1400">
            <a:effectLst/>
          </a:endParaRPr>
        </a:p>
        <a:p>
          <a:pPr rtl="0"/>
          <a:r>
            <a:rPr lang="ja-JP" altLang="ja-JP" sz="1100" b="0" i="0" baseline="0">
              <a:solidFill>
                <a:schemeClr val="dk1"/>
              </a:solidFill>
              <a:effectLst/>
              <a:latin typeface="+mn-lt"/>
              <a:ea typeface="+mn-ea"/>
              <a:cs typeface="+mn-cs"/>
            </a:rPr>
            <a:t>　これにより、単年度の財政力指数は</a:t>
          </a:r>
          <a:r>
            <a:rPr lang="en-US" altLang="ja-JP" sz="1100" b="0" i="0" baseline="0">
              <a:solidFill>
                <a:schemeClr val="dk1"/>
              </a:solidFill>
              <a:effectLst/>
              <a:latin typeface="+mn-lt"/>
              <a:ea typeface="+mn-ea"/>
              <a:cs typeface="+mn-cs"/>
            </a:rPr>
            <a:t>0.181</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0.188</a:t>
          </a:r>
          <a:r>
            <a:rPr lang="ja-JP" altLang="ja-JP" sz="1100" b="0" i="0" baseline="0">
              <a:solidFill>
                <a:schemeClr val="dk1"/>
              </a:solidFill>
              <a:effectLst/>
              <a:latin typeface="+mn-lt"/>
              <a:ea typeface="+mn-ea"/>
              <a:cs typeface="+mn-cs"/>
            </a:rPr>
            <a:t>に改善されたが、類似団体の中でも下位に位置している現状であるため、町税の滞納対策など、更なる収入確保に取り組み財政基盤の強化に努めていく。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44</xdr:row>
      <xdr:rowOff>61685</xdr:rowOff>
    </xdr:to>
    <xdr:cxnSp macro="">
      <xdr:nvCxnSpPr>
        <xdr:cNvPr id="65" name="直線コネクタ 64"/>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44</xdr:row>
      <xdr:rowOff>27215</xdr:rowOff>
    </xdr:to>
    <xdr:cxnSp macro="">
      <xdr:nvCxnSpPr>
        <xdr:cNvPr id="70" name="直線コネクタ 69"/>
        <xdr:cNvCxnSpPr/>
      </xdr:nvCxnSpPr>
      <xdr:spPr>
        <a:xfrm flipV="1">
          <a:off x="4114800" y="75365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3" name="直線コネクタ 72"/>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9" name="直線コネクタ 78"/>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9" name="円/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1" name="円/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3" name="円/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5" name="円/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7" name="円/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税などの経常的収入が乏しい上、歳出面では、公債費と人件費が比率を高くしている主因である。公債費は過去の大型建設事業による負担が大きいため、新規地方債発行の抑制と繰上償還の実施で公債費の減少に努めている。人件費についても、定員適正化計画以上の職員削減に努める。</a:t>
          </a:r>
          <a:endParaRPr lang="ja-JP" altLang="ja-JP" sz="1400">
            <a:effectLst/>
          </a:endParaRPr>
        </a:p>
        <a:p>
          <a:r>
            <a:rPr kumimoji="1" lang="ja-JP" altLang="ja-JP" sz="1100">
              <a:solidFill>
                <a:schemeClr val="dk1"/>
              </a:solidFill>
              <a:effectLst/>
              <a:latin typeface="+mn-lt"/>
              <a:ea typeface="+mn-ea"/>
              <a:cs typeface="+mn-cs"/>
            </a:rPr>
            <a:t>　経常収支比率は</a:t>
          </a:r>
          <a:r>
            <a:rPr kumimoji="1" lang="en-US" altLang="ja-JP" sz="1100">
              <a:solidFill>
                <a:schemeClr val="dk1"/>
              </a:solidFill>
              <a:effectLst/>
              <a:latin typeface="+mn-lt"/>
              <a:ea typeface="+mn-ea"/>
              <a:cs typeface="+mn-cs"/>
            </a:rPr>
            <a:t>97.5</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95.4</a:t>
          </a:r>
          <a:r>
            <a:rPr kumimoji="1" lang="ja-JP" altLang="ja-JP" sz="1100">
              <a:solidFill>
                <a:schemeClr val="dk1"/>
              </a:solidFill>
              <a:effectLst/>
              <a:latin typeface="+mn-lt"/>
              <a:ea typeface="+mn-ea"/>
              <a:cs typeface="+mn-cs"/>
            </a:rPr>
            <a:t>％と改善はされたが、類似団体の中でも連続して最下位となっているので、その他の経常経費についても削減に向けた取り組みを実施していく。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158242</xdr:rowOff>
    </xdr:from>
    <xdr:to>
      <xdr:col>7</xdr:col>
      <xdr:colOff>152400</xdr:colOff>
      <xdr:row>65</xdr:row>
      <xdr:rowOff>152654</xdr:rowOff>
    </xdr:to>
    <xdr:cxnSp macro="">
      <xdr:nvCxnSpPr>
        <xdr:cNvPr id="126" name="直線コネクタ 125"/>
        <xdr:cNvCxnSpPr/>
      </xdr:nvCxnSpPr>
      <xdr:spPr>
        <a:xfrm flipV="1">
          <a:off x="4953000" y="10273792"/>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73169</xdr:rowOff>
    </xdr:from>
    <xdr:ext cx="762000" cy="259045"/>
    <xdr:sp macro="" textlink="">
      <xdr:nvSpPr>
        <xdr:cNvPr id="129"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59</xdr:row>
      <xdr:rowOff>158242</xdr:rowOff>
    </xdr:from>
    <xdr:to>
      <xdr:col>7</xdr:col>
      <xdr:colOff>241300</xdr:colOff>
      <xdr:row>59</xdr:row>
      <xdr:rowOff>158242</xdr:rowOff>
    </xdr:to>
    <xdr:cxnSp macro="">
      <xdr:nvCxnSpPr>
        <xdr:cNvPr id="130" name="直線コネクタ 129"/>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152654</xdr:rowOff>
    </xdr:from>
    <xdr:to>
      <xdr:col>7</xdr:col>
      <xdr:colOff>152400</xdr:colOff>
      <xdr:row>66</xdr:row>
      <xdr:rowOff>82550</xdr:rowOff>
    </xdr:to>
    <xdr:cxnSp macro="">
      <xdr:nvCxnSpPr>
        <xdr:cNvPr id="131" name="直線コネクタ 130"/>
        <xdr:cNvCxnSpPr/>
      </xdr:nvCxnSpPr>
      <xdr:spPr>
        <a:xfrm flipV="1">
          <a:off x="4114800" y="11296904"/>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12463</xdr:rowOff>
    </xdr:from>
    <xdr:ext cx="762000" cy="259045"/>
    <xdr:sp macro="" textlink="">
      <xdr:nvSpPr>
        <xdr:cNvPr id="132" name="財政構造の弾力性平均値テキスト"/>
        <xdr:cNvSpPr txBox="1"/>
      </xdr:nvSpPr>
      <xdr:spPr>
        <a:xfrm>
          <a:off x="5041900" y="10642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33" name="フローチャート : 判断 132"/>
        <xdr:cNvSpPr/>
      </xdr:nvSpPr>
      <xdr:spPr>
        <a:xfrm>
          <a:off x="49022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143002</xdr:rowOff>
    </xdr:from>
    <xdr:to>
      <xdr:col>6</xdr:col>
      <xdr:colOff>0</xdr:colOff>
      <xdr:row>66</xdr:row>
      <xdr:rowOff>82550</xdr:rowOff>
    </xdr:to>
    <xdr:cxnSp macro="">
      <xdr:nvCxnSpPr>
        <xdr:cNvPr id="134" name="直線コネクタ 133"/>
        <xdr:cNvCxnSpPr/>
      </xdr:nvCxnSpPr>
      <xdr:spPr>
        <a:xfrm>
          <a:off x="3225800" y="1128725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5" name="フローチャート : 判断 134"/>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6" name="テキスト ボックス 135"/>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143002</xdr:rowOff>
    </xdr:from>
    <xdr:to>
      <xdr:col>4</xdr:col>
      <xdr:colOff>482600</xdr:colOff>
      <xdr:row>66</xdr:row>
      <xdr:rowOff>53594</xdr:rowOff>
    </xdr:to>
    <xdr:cxnSp macro="">
      <xdr:nvCxnSpPr>
        <xdr:cNvPr id="137" name="直線コネクタ 136"/>
        <xdr:cNvCxnSpPr/>
      </xdr:nvCxnSpPr>
      <xdr:spPr>
        <a:xfrm flipV="1">
          <a:off x="2336800" y="1128725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8" name="フローチャート : 判断 137"/>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39" name="テキスト ボックス 138"/>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65786</xdr:rowOff>
    </xdr:from>
    <xdr:to>
      <xdr:col>3</xdr:col>
      <xdr:colOff>279400</xdr:colOff>
      <xdr:row>66</xdr:row>
      <xdr:rowOff>53594</xdr:rowOff>
    </xdr:to>
    <xdr:cxnSp macro="">
      <xdr:nvCxnSpPr>
        <xdr:cNvPr id="140" name="直線コネクタ 139"/>
        <xdr:cNvCxnSpPr/>
      </xdr:nvCxnSpPr>
      <xdr:spPr>
        <a:xfrm>
          <a:off x="1447800" y="1121003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1" name="フローチャート : 判断 140"/>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2" name="テキスト ボックス 141"/>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3" name="フローチャート : 判断 142"/>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4" name="テキスト ボックス 143"/>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101854</xdr:rowOff>
    </xdr:from>
    <xdr:to>
      <xdr:col>7</xdr:col>
      <xdr:colOff>203200</xdr:colOff>
      <xdr:row>66</xdr:row>
      <xdr:rowOff>32004</xdr:rowOff>
    </xdr:to>
    <xdr:sp macro="" textlink="">
      <xdr:nvSpPr>
        <xdr:cNvPr id="150" name="円/楕円 149"/>
        <xdr:cNvSpPr/>
      </xdr:nvSpPr>
      <xdr:spPr>
        <a:xfrm>
          <a:off x="49022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169181</xdr:rowOff>
    </xdr:from>
    <xdr:ext cx="762000" cy="259045"/>
    <xdr:sp macro="" textlink="">
      <xdr:nvSpPr>
        <xdr:cNvPr id="151" name="財政構造の弾力性該当値テキスト"/>
        <xdr:cNvSpPr txBox="1"/>
      </xdr:nvSpPr>
      <xdr:spPr>
        <a:xfrm>
          <a:off x="5041900" y="1114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31750</xdr:rowOff>
    </xdr:from>
    <xdr:to>
      <xdr:col>6</xdr:col>
      <xdr:colOff>50800</xdr:colOff>
      <xdr:row>66</xdr:row>
      <xdr:rowOff>133350</xdr:rowOff>
    </xdr:to>
    <xdr:sp macro="" textlink="">
      <xdr:nvSpPr>
        <xdr:cNvPr id="152" name="円/楕円 151"/>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118127</xdr:rowOff>
    </xdr:from>
    <xdr:ext cx="736600" cy="259045"/>
    <xdr:sp macro="" textlink="">
      <xdr:nvSpPr>
        <xdr:cNvPr id="153" name="テキスト ボックス 152"/>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92202</xdr:rowOff>
    </xdr:from>
    <xdr:to>
      <xdr:col>4</xdr:col>
      <xdr:colOff>533400</xdr:colOff>
      <xdr:row>66</xdr:row>
      <xdr:rowOff>22352</xdr:rowOff>
    </xdr:to>
    <xdr:sp macro="" textlink="">
      <xdr:nvSpPr>
        <xdr:cNvPr id="154" name="円/楕円 153"/>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7129</xdr:rowOff>
    </xdr:from>
    <xdr:ext cx="762000" cy="259045"/>
    <xdr:sp macro="" textlink="">
      <xdr:nvSpPr>
        <xdr:cNvPr id="155" name="テキスト ボックス 154"/>
        <xdr:cNvSpPr txBox="1"/>
      </xdr:nvSpPr>
      <xdr:spPr>
        <a:xfrm>
          <a:off x="2844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2794</xdr:rowOff>
    </xdr:from>
    <xdr:to>
      <xdr:col>3</xdr:col>
      <xdr:colOff>330200</xdr:colOff>
      <xdr:row>66</xdr:row>
      <xdr:rowOff>104394</xdr:rowOff>
    </xdr:to>
    <xdr:sp macro="" textlink="">
      <xdr:nvSpPr>
        <xdr:cNvPr id="156" name="円/楕円 155"/>
        <xdr:cNvSpPr/>
      </xdr:nvSpPr>
      <xdr:spPr>
        <a:xfrm>
          <a:off x="2286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89171</xdr:rowOff>
    </xdr:from>
    <xdr:ext cx="762000" cy="259045"/>
    <xdr:sp macro="" textlink="">
      <xdr:nvSpPr>
        <xdr:cNvPr id="157" name="テキスト ボックス 156"/>
        <xdr:cNvSpPr txBox="1"/>
      </xdr:nvSpPr>
      <xdr:spPr>
        <a:xfrm>
          <a:off x="1955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14986</xdr:rowOff>
    </xdr:from>
    <xdr:to>
      <xdr:col>2</xdr:col>
      <xdr:colOff>127000</xdr:colOff>
      <xdr:row>65</xdr:row>
      <xdr:rowOff>116586</xdr:rowOff>
    </xdr:to>
    <xdr:sp macro="" textlink="">
      <xdr:nvSpPr>
        <xdr:cNvPr id="158" name="円/楕円 157"/>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101363</xdr:rowOff>
    </xdr:from>
    <xdr:ext cx="762000" cy="259045"/>
    <xdr:sp macro="" textlink="">
      <xdr:nvSpPr>
        <xdr:cNvPr id="159" name="テキスト ボックス 158"/>
        <xdr:cNvSpPr txBox="1"/>
      </xdr:nvSpPr>
      <xdr:spPr>
        <a:xfrm>
          <a:off x="1066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[178,573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類似団体に比べると人件費は高い水準にあるものの、物件費が抑えられているため、当該数値は類似団体を下回っている。これは、指定管理者制度の導入や事務費の一括管理によるコスト削減を実施していることによるものである。</a:t>
          </a:r>
          <a:endParaRPr kumimoji="1" lang="en-US" altLang="ja-JP" sz="1100">
            <a:latin typeface="ＭＳ Ｐゴシック"/>
          </a:endParaRPr>
        </a:p>
        <a:p>
          <a:r>
            <a:rPr kumimoji="1" lang="ja-JP" altLang="en-US" sz="1100">
              <a:latin typeface="ＭＳ Ｐゴシック"/>
            </a:rPr>
            <a:t>　今後も人件費の削減や民間委託など事務事業の見直しに取り組み、コストの削減に努める。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18755</xdr:rowOff>
    </xdr:from>
    <xdr:to>
      <xdr:col>7</xdr:col>
      <xdr:colOff>152400</xdr:colOff>
      <xdr:row>88</xdr:row>
      <xdr:rowOff>68737</xdr:rowOff>
    </xdr:to>
    <xdr:cxnSp macro="">
      <xdr:nvCxnSpPr>
        <xdr:cNvPr id="187" name="直線コネクタ 186"/>
        <xdr:cNvCxnSpPr/>
      </xdr:nvCxnSpPr>
      <xdr:spPr>
        <a:xfrm flipV="1">
          <a:off x="4953000" y="13906205"/>
          <a:ext cx="0" cy="1250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40814</xdr:rowOff>
    </xdr:from>
    <xdr:ext cx="762000" cy="259045"/>
    <xdr:sp macro="" textlink="">
      <xdr:nvSpPr>
        <xdr:cNvPr id="188" name="人件費・物件費等の状況最小値テキスト"/>
        <xdr:cNvSpPr txBox="1"/>
      </xdr:nvSpPr>
      <xdr:spPr>
        <a:xfrm>
          <a:off x="5041900" y="1512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364,243</a:t>
          </a:r>
          <a:endParaRPr kumimoji="1" lang="ja-JP" altLang="en-US" sz="1000" b="1">
            <a:latin typeface="ＭＳ Ｐゴシック"/>
          </a:endParaRPr>
        </a:p>
      </xdr:txBody>
    </xdr:sp>
    <xdr:clientData/>
  </xdr:oneCellAnchor>
  <xdr:twoCellAnchor>
    <xdr:from>
      <xdr:col>7</xdr:col>
      <xdr:colOff>63500</xdr:colOff>
      <xdr:row>88</xdr:row>
      <xdr:rowOff>68737</xdr:rowOff>
    </xdr:from>
    <xdr:to>
      <xdr:col>7</xdr:col>
      <xdr:colOff>241300</xdr:colOff>
      <xdr:row>88</xdr:row>
      <xdr:rowOff>68737</xdr:rowOff>
    </xdr:to>
    <xdr:cxnSp macro="">
      <xdr:nvCxnSpPr>
        <xdr:cNvPr id="189" name="直線コネクタ 188"/>
        <xdr:cNvCxnSpPr/>
      </xdr:nvCxnSpPr>
      <xdr:spPr>
        <a:xfrm>
          <a:off x="4864100" y="151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105132</xdr:rowOff>
    </xdr:from>
    <xdr:ext cx="762000" cy="259045"/>
    <xdr:sp macro="" textlink="">
      <xdr:nvSpPr>
        <xdr:cNvPr id="190" name="人件費・物件費等の状況最大値テキスト"/>
        <xdr:cNvSpPr txBox="1"/>
      </xdr:nvSpPr>
      <xdr:spPr>
        <a:xfrm>
          <a:off x="5041900" y="136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105,202</a:t>
          </a:r>
          <a:endParaRPr kumimoji="1" lang="ja-JP" altLang="en-US" sz="1000" b="1">
            <a:latin typeface="ＭＳ Ｐゴシック"/>
          </a:endParaRPr>
        </a:p>
      </xdr:txBody>
    </xdr:sp>
    <xdr:clientData/>
  </xdr:oneCellAnchor>
  <xdr:twoCellAnchor>
    <xdr:from>
      <xdr:col>7</xdr:col>
      <xdr:colOff>63500</xdr:colOff>
      <xdr:row>81</xdr:row>
      <xdr:rowOff>18755</xdr:rowOff>
    </xdr:from>
    <xdr:to>
      <xdr:col>7</xdr:col>
      <xdr:colOff>241300</xdr:colOff>
      <xdr:row>81</xdr:row>
      <xdr:rowOff>18755</xdr:rowOff>
    </xdr:to>
    <xdr:cxnSp macro="">
      <xdr:nvCxnSpPr>
        <xdr:cNvPr id="191" name="直線コネクタ 190"/>
        <xdr:cNvCxnSpPr/>
      </xdr:nvCxnSpPr>
      <xdr:spPr>
        <a:xfrm>
          <a:off x="4864100" y="1390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2098</xdr:rowOff>
    </xdr:from>
    <xdr:to>
      <xdr:col>7</xdr:col>
      <xdr:colOff>152400</xdr:colOff>
      <xdr:row>83</xdr:row>
      <xdr:rowOff>29944</xdr:rowOff>
    </xdr:to>
    <xdr:cxnSp macro="">
      <xdr:nvCxnSpPr>
        <xdr:cNvPr id="192" name="直線コネクタ 191"/>
        <xdr:cNvCxnSpPr/>
      </xdr:nvCxnSpPr>
      <xdr:spPr>
        <a:xfrm>
          <a:off x="4114800" y="14232448"/>
          <a:ext cx="838200" cy="2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147679</xdr:rowOff>
    </xdr:from>
    <xdr:ext cx="762000" cy="259045"/>
    <xdr:sp macro="" textlink="">
      <xdr:nvSpPr>
        <xdr:cNvPr id="193" name="人件費・物件費等の状況平均値テキスト"/>
        <xdr:cNvSpPr txBox="1"/>
      </xdr:nvSpPr>
      <xdr:spPr>
        <a:xfrm>
          <a:off x="5041900" y="1420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4152</xdr:rowOff>
    </xdr:from>
    <xdr:to>
      <xdr:col>7</xdr:col>
      <xdr:colOff>203200</xdr:colOff>
      <xdr:row>83</xdr:row>
      <xdr:rowOff>105752</xdr:rowOff>
    </xdr:to>
    <xdr:sp macro="" textlink="">
      <xdr:nvSpPr>
        <xdr:cNvPr id="194" name="フローチャート : 判断 193"/>
        <xdr:cNvSpPr/>
      </xdr:nvSpPr>
      <xdr:spPr>
        <a:xfrm>
          <a:off x="49022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95901</xdr:rowOff>
    </xdr:from>
    <xdr:to>
      <xdr:col>6</xdr:col>
      <xdr:colOff>0</xdr:colOff>
      <xdr:row>83</xdr:row>
      <xdr:rowOff>2098</xdr:rowOff>
    </xdr:to>
    <xdr:cxnSp macro="">
      <xdr:nvCxnSpPr>
        <xdr:cNvPr id="195" name="直線コネクタ 194"/>
        <xdr:cNvCxnSpPr/>
      </xdr:nvCxnSpPr>
      <xdr:spPr>
        <a:xfrm>
          <a:off x="3225800" y="14154801"/>
          <a:ext cx="889000" cy="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50887</xdr:rowOff>
    </xdr:from>
    <xdr:to>
      <xdr:col>6</xdr:col>
      <xdr:colOff>50800</xdr:colOff>
      <xdr:row>83</xdr:row>
      <xdr:rowOff>152487</xdr:rowOff>
    </xdr:to>
    <xdr:sp macro="" textlink="">
      <xdr:nvSpPr>
        <xdr:cNvPr id="196" name="フローチャート : 判断 195"/>
        <xdr:cNvSpPr/>
      </xdr:nvSpPr>
      <xdr:spPr>
        <a:xfrm>
          <a:off x="4064000" y="1428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137264</xdr:rowOff>
    </xdr:from>
    <xdr:ext cx="736600" cy="259045"/>
    <xdr:sp macro="" textlink="">
      <xdr:nvSpPr>
        <xdr:cNvPr id="197" name="テキスト ボックス 196"/>
        <xdr:cNvSpPr txBox="1"/>
      </xdr:nvSpPr>
      <xdr:spPr>
        <a:xfrm>
          <a:off x="3733800" y="1436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95901</xdr:rowOff>
    </xdr:from>
    <xdr:to>
      <xdr:col>4</xdr:col>
      <xdr:colOff>482600</xdr:colOff>
      <xdr:row>82</xdr:row>
      <xdr:rowOff>108020</xdr:rowOff>
    </xdr:to>
    <xdr:cxnSp macro="">
      <xdr:nvCxnSpPr>
        <xdr:cNvPr id="198" name="直線コネクタ 197"/>
        <xdr:cNvCxnSpPr/>
      </xdr:nvCxnSpPr>
      <xdr:spPr>
        <a:xfrm flipV="1">
          <a:off x="2336800" y="14154801"/>
          <a:ext cx="889000" cy="1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14016</xdr:rowOff>
    </xdr:from>
    <xdr:to>
      <xdr:col>4</xdr:col>
      <xdr:colOff>533400</xdr:colOff>
      <xdr:row>83</xdr:row>
      <xdr:rowOff>115616</xdr:rowOff>
    </xdr:to>
    <xdr:sp macro="" textlink="">
      <xdr:nvSpPr>
        <xdr:cNvPr id="199" name="フローチャート : 判断 198"/>
        <xdr:cNvSpPr/>
      </xdr:nvSpPr>
      <xdr:spPr>
        <a:xfrm>
          <a:off x="31750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100393</xdr:rowOff>
    </xdr:from>
    <xdr:ext cx="762000" cy="259045"/>
    <xdr:sp macro="" textlink="">
      <xdr:nvSpPr>
        <xdr:cNvPr id="200" name="テキスト ボックス 199"/>
        <xdr:cNvSpPr txBox="1"/>
      </xdr:nvSpPr>
      <xdr:spPr>
        <a:xfrm>
          <a:off x="2844800" y="14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108020</xdr:rowOff>
    </xdr:from>
    <xdr:to>
      <xdr:col>3</xdr:col>
      <xdr:colOff>279400</xdr:colOff>
      <xdr:row>82</xdr:row>
      <xdr:rowOff>114926</xdr:rowOff>
    </xdr:to>
    <xdr:cxnSp macro="">
      <xdr:nvCxnSpPr>
        <xdr:cNvPr id="201" name="直線コネクタ 200"/>
        <xdr:cNvCxnSpPr/>
      </xdr:nvCxnSpPr>
      <xdr:spPr>
        <a:xfrm flipV="1">
          <a:off x="1447800" y="14166920"/>
          <a:ext cx="889000" cy="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1701</xdr:rowOff>
    </xdr:from>
    <xdr:to>
      <xdr:col>3</xdr:col>
      <xdr:colOff>330200</xdr:colOff>
      <xdr:row>83</xdr:row>
      <xdr:rowOff>103301</xdr:rowOff>
    </xdr:to>
    <xdr:sp macro="" textlink="">
      <xdr:nvSpPr>
        <xdr:cNvPr id="202" name="フローチャート : 判断 201"/>
        <xdr:cNvSpPr/>
      </xdr:nvSpPr>
      <xdr:spPr>
        <a:xfrm>
          <a:off x="2286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88078</xdr:rowOff>
    </xdr:from>
    <xdr:ext cx="762000" cy="259045"/>
    <xdr:sp macro="" textlink="">
      <xdr:nvSpPr>
        <xdr:cNvPr id="203" name="テキスト ボックス 202"/>
        <xdr:cNvSpPr txBox="1"/>
      </xdr:nvSpPr>
      <xdr:spPr>
        <a:xfrm>
          <a:off x="1955800" y="1431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170954</xdr:rowOff>
    </xdr:from>
    <xdr:to>
      <xdr:col>2</xdr:col>
      <xdr:colOff>127000</xdr:colOff>
      <xdr:row>83</xdr:row>
      <xdr:rowOff>101104</xdr:rowOff>
    </xdr:to>
    <xdr:sp macro="" textlink="">
      <xdr:nvSpPr>
        <xdr:cNvPr id="204" name="フローチャート : 判断 203"/>
        <xdr:cNvSpPr/>
      </xdr:nvSpPr>
      <xdr:spPr>
        <a:xfrm>
          <a:off x="1397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85881</xdr:rowOff>
    </xdr:from>
    <xdr:ext cx="762000" cy="259045"/>
    <xdr:sp macro="" textlink="">
      <xdr:nvSpPr>
        <xdr:cNvPr id="205" name="テキスト ボックス 204"/>
        <xdr:cNvSpPr txBox="1"/>
      </xdr:nvSpPr>
      <xdr:spPr>
        <a:xfrm>
          <a:off x="1066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150594</xdr:rowOff>
    </xdr:from>
    <xdr:to>
      <xdr:col>7</xdr:col>
      <xdr:colOff>203200</xdr:colOff>
      <xdr:row>83</xdr:row>
      <xdr:rowOff>80744</xdr:rowOff>
    </xdr:to>
    <xdr:sp macro="" textlink="">
      <xdr:nvSpPr>
        <xdr:cNvPr id="211" name="円/楕円 210"/>
        <xdr:cNvSpPr/>
      </xdr:nvSpPr>
      <xdr:spPr>
        <a:xfrm>
          <a:off x="4902200" y="142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167121</xdr:rowOff>
    </xdr:from>
    <xdr:ext cx="762000" cy="259045"/>
    <xdr:sp macro="" textlink="">
      <xdr:nvSpPr>
        <xdr:cNvPr id="212" name="人件費・物件費等の状況該当値テキスト"/>
        <xdr:cNvSpPr txBox="1"/>
      </xdr:nvSpPr>
      <xdr:spPr>
        <a:xfrm>
          <a:off x="5041900" y="1405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178,573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122748</xdr:rowOff>
    </xdr:from>
    <xdr:to>
      <xdr:col>6</xdr:col>
      <xdr:colOff>50800</xdr:colOff>
      <xdr:row>83</xdr:row>
      <xdr:rowOff>52898</xdr:rowOff>
    </xdr:to>
    <xdr:sp macro="" textlink="">
      <xdr:nvSpPr>
        <xdr:cNvPr id="213" name="円/楕円 212"/>
        <xdr:cNvSpPr/>
      </xdr:nvSpPr>
      <xdr:spPr>
        <a:xfrm>
          <a:off x="4064000" y="141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63075</xdr:rowOff>
    </xdr:from>
    <xdr:ext cx="736600" cy="259045"/>
    <xdr:sp macro="" textlink="">
      <xdr:nvSpPr>
        <xdr:cNvPr id="214" name="テキスト ボックス 213"/>
        <xdr:cNvSpPr txBox="1"/>
      </xdr:nvSpPr>
      <xdr:spPr>
        <a:xfrm>
          <a:off x="3733800" y="13950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172,803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45101</xdr:rowOff>
    </xdr:from>
    <xdr:to>
      <xdr:col>4</xdr:col>
      <xdr:colOff>533400</xdr:colOff>
      <xdr:row>82</xdr:row>
      <xdr:rowOff>146701</xdr:rowOff>
    </xdr:to>
    <xdr:sp macro="" textlink="">
      <xdr:nvSpPr>
        <xdr:cNvPr id="215" name="円/楕円 214"/>
        <xdr:cNvSpPr/>
      </xdr:nvSpPr>
      <xdr:spPr>
        <a:xfrm>
          <a:off x="3175000" y="1410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156878</xdr:rowOff>
    </xdr:from>
    <xdr:ext cx="762000" cy="259045"/>
    <xdr:sp macro="" textlink="">
      <xdr:nvSpPr>
        <xdr:cNvPr id="216" name="テキスト ボックス 215"/>
        <xdr:cNvSpPr txBox="1"/>
      </xdr:nvSpPr>
      <xdr:spPr>
        <a:xfrm>
          <a:off x="2844800" y="13872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156,714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57220</xdr:rowOff>
    </xdr:from>
    <xdr:to>
      <xdr:col>3</xdr:col>
      <xdr:colOff>330200</xdr:colOff>
      <xdr:row>82</xdr:row>
      <xdr:rowOff>158820</xdr:rowOff>
    </xdr:to>
    <xdr:sp macro="" textlink="">
      <xdr:nvSpPr>
        <xdr:cNvPr id="217" name="円/楕円 216"/>
        <xdr:cNvSpPr/>
      </xdr:nvSpPr>
      <xdr:spPr>
        <a:xfrm>
          <a:off x="2286000" y="141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168997</xdr:rowOff>
    </xdr:from>
    <xdr:ext cx="762000" cy="259045"/>
    <xdr:sp macro="" textlink="">
      <xdr:nvSpPr>
        <xdr:cNvPr id="218" name="テキスト ボックス 217"/>
        <xdr:cNvSpPr txBox="1"/>
      </xdr:nvSpPr>
      <xdr:spPr>
        <a:xfrm>
          <a:off x="1955800" y="1388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159,225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64126</xdr:rowOff>
    </xdr:from>
    <xdr:to>
      <xdr:col>2</xdr:col>
      <xdr:colOff>127000</xdr:colOff>
      <xdr:row>82</xdr:row>
      <xdr:rowOff>165726</xdr:rowOff>
    </xdr:to>
    <xdr:sp macro="" textlink="">
      <xdr:nvSpPr>
        <xdr:cNvPr id="219" name="円/楕円 218"/>
        <xdr:cNvSpPr/>
      </xdr:nvSpPr>
      <xdr:spPr>
        <a:xfrm>
          <a:off x="1397000" y="141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4453</xdr:rowOff>
    </xdr:from>
    <xdr:ext cx="762000" cy="259045"/>
    <xdr:sp macro="" textlink="">
      <xdr:nvSpPr>
        <xdr:cNvPr id="220" name="テキスト ボックス 219"/>
        <xdr:cNvSpPr txBox="1"/>
      </xdr:nvSpPr>
      <xdr:spPr>
        <a:xfrm>
          <a:off x="1066800" y="1389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年度まで数回に渡り職員定員管理適正化計画を実施したことにより、職の昇格に伴う昇給を抑えた結果が、類似団体よりも</a:t>
          </a:r>
          <a:r>
            <a:rPr lang="en-US" altLang="ja-JP" sz="1300" b="0" i="0" baseline="0">
              <a:solidFill>
                <a:schemeClr val="dk1"/>
              </a:solidFill>
              <a:effectLst/>
              <a:latin typeface="+mn-lt"/>
              <a:ea typeface="+mn-ea"/>
              <a:cs typeface="+mn-cs"/>
            </a:rPr>
            <a:t>2.3</a:t>
          </a:r>
          <a:r>
            <a:rPr lang="ja-JP" altLang="en-US" sz="1300" b="0" i="0" baseline="0">
              <a:solidFill>
                <a:schemeClr val="dk1"/>
              </a:solidFill>
              <a:effectLst/>
              <a:latin typeface="+mn-lt"/>
              <a:ea typeface="+mn-ea"/>
              <a:cs typeface="+mn-cs"/>
            </a:rPr>
            <a:t>ポイント下回ったと思われる。給料の削減措置を取っていないが、期末勤勉手当の職給による加算措置をとらない手当削減対策を平成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度も実施し、職員給与費を抑えている。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88</xdr:row>
      <xdr:rowOff>40216</xdr:rowOff>
    </xdr:to>
    <xdr:cxnSp macro="">
      <xdr:nvCxnSpPr>
        <xdr:cNvPr id="249" name="直線コネクタ 248"/>
        <xdr:cNvCxnSpPr/>
      </xdr:nvCxnSpPr>
      <xdr:spPr>
        <a:xfrm flipV="1">
          <a:off x="17018000" y="14028561"/>
          <a:ext cx="0" cy="1099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0"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1" name="直線コネクタ 250"/>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2"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3" name="直線コネクタ 252"/>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130528</xdr:rowOff>
    </xdr:from>
    <xdr:to>
      <xdr:col>24</xdr:col>
      <xdr:colOff>558800</xdr:colOff>
      <xdr:row>83</xdr:row>
      <xdr:rowOff>12700</xdr:rowOff>
    </xdr:to>
    <xdr:cxnSp macro="">
      <xdr:nvCxnSpPr>
        <xdr:cNvPr id="254" name="直線コネクタ 253"/>
        <xdr:cNvCxnSpPr/>
      </xdr:nvCxnSpPr>
      <xdr:spPr>
        <a:xfrm>
          <a:off x="16179800" y="1418942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70855</xdr:rowOff>
    </xdr:from>
    <xdr:ext cx="762000" cy="259045"/>
    <xdr:sp macro="" textlink="">
      <xdr:nvSpPr>
        <xdr:cNvPr id="255" name="給与水準   （国との比較）平均値テキスト"/>
        <xdr:cNvSpPr txBox="1"/>
      </xdr:nvSpPr>
      <xdr:spPr>
        <a:xfrm>
          <a:off x="17106900" y="14472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98778</xdr:rowOff>
    </xdr:from>
    <xdr:to>
      <xdr:col>24</xdr:col>
      <xdr:colOff>609600</xdr:colOff>
      <xdr:row>85</xdr:row>
      <xdr:rowOff>28928</xdr:rowOff>
    </xdr:to>
    <xdr:sp macro="" textlink="">
      <xdr:nvSpPr>
        <xdr:cNvPr id="256" name="フローチャート : 判断 255"/>
        <xdr:cNvSpPr/>
      </xdr:nvSpPr>
      <xdr:spPr>
        <a:xfrm>
          <a:off x="169672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117122</xdr:rowOff>
    </xdr:from>
    <xdr:to>
      <xdr:col>23</xdr:col>
      <xdr:colOff>406400</xdr:colOff>
      <xdr:row>82</xdr:row>
      <xdr:rowOff>130528</xdr:rowOff>
    </xdr:to>
    <xdr:cxnSp macro="">
      <xdr:nvCxnSpPr>
        <xdr:cNvPr id="257" name="直線コネクタ 256"/>
        <xdr:cNvCxnSpPr/>
      </xdr:nvCxnSpPr>
      <xdr:spPr>
        <a:xfrm>
          <a:off x="15290800" y="141760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9" name="テキスト ボックス 258"/>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117122</xdr:rowOff>
    </xdr:from>
    <xdr:to>
      <xdr:col>22</xdr:col>
      <xdr:colOff>203200</xdr:colOff>
      <xdr:row>89</xdr:row>
      <xdr:rowOff>56445</xdr:rowOff>
    </xdr:to>
    <xdr:cxnSp macro="">
      <xdr:nvCxnSpPr>
        <xdr:cNvPr id="260" name="直線コネクタ 259"/>
        <xdr:cNvCxnSpPr/>
      </xdr:nvCxnSpPr>
      <xdr:spPr>
        <a:xfrm flipV="1">
          <a:off x="14401800" y="14176022"/>
          <a:ext cx="889000" cy="113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162984</xdr:rowOff>
    </xdr:from>
    <xdr:to>
      <xdr:col>22</xdr:col>
      <xdr:colOff>254000</xdr:colOff>
      <xdr:row>84</xdr:row>
      <xdr:rowOff>93134</xdr:rowOff>
    </xdr:to>
    <xdr:sp macro="" textlink="">
      <xdr:nvSpPr>
        <xdr:cNvPr id="261" name="フローチャート : 判断 260"/>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62" name="テキスト ボックス 261"/>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16228</xdr:rowOff>
    </xdr:from>
    <xdr:to>
      <xdr:col>21</xdr:col>
      <xdr:colOff>0</xdr:colOff>
      <xdr:row>89</xdr:row>
      <xdr:rowOff>56445</xdr:rowOff>
    </xdr:to>
    <xdr:cxnSp macro="">
      <xdr:nvCxnSpPr>
        <xdr:cNvPr id="263" name="直線コネクタ 262"/>
        <xdr:cNvCxnSpPr/>
      </xdr:nvCxnSpPr>
      <xdr:spPr>
        <a:xfrm>
          <a:off x="13512800" y="152752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4" name="フローチャート : 判断 263"/>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5" name="テキスト ボックス 264"/>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112889</xdr:rowOff>
    </xdr:from>
    <xdr:to>
      <xdr:col>19</xdr:col>
      <xdr:colOff>533400</xdr:colOff>
      <xdr:row>90</xdr:row>
      <xdr:rowOff>43039</xdr:rowOff>
    </xdr:to>
    <xdr:sp macro="" textlink="">
      <xdr:nvSpPr>
        <xdr:cNvPr id="266" name="フローチャート : 判断 265"/>
        <xdr:cNvSpPr/>
      </xdr:nvSpPr>
      <xdr:spPr>
        <a:xfrm>
          <a:off x="13462000" y="1537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27816</xdr:rowOff>
    </xdr:from>
    <xdr:ext cx="762000" cy="259045"/>
    <xdr:sp macro="" textlink="">
      <xdr:nvSpPr>
        <xdr:cNvPr id="267" name="テキスト ボックス 266"/>
        <xdr:cNvSpPr txBox="1"/>
      </xdr:nvSpPr>
      <xdr:spPr>
        <a:xfrm>
          <a:off x="13131800" y="154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73" name="円/楕円 272"/>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149877</xdr:rowOff>
    </xdr:from>
    <xdr:ext cx="762000" cy="259045"/>
    <xdr:sp macro="" textlink="">
      <xdr:nvSpPr>
        <xdr:cNvPr id="274"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79728</xdr:rowOff>
    </xdr:from>
    <xdr:to>
      <xdr:col>23</xdr:col>
      <xdr:colOff>457200</xdr:colOff>
      <xdr:row>83</xdr:row>
      <xdr:rowOff>9878</xdr:rowOff>
    </xdr:to>
    <xdr:sp macro="" textlink="">
      <xdr:nvSpPr>
        <xdr:cNvPr id="275" name="円/楕円 274"/>
        <xdr:cNvSpPr/>
      </xdr:nvSpPr>
      <xdr:spPr>
        <a:xfrm>
          <a:off x="16129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20055</xdr:rowOff>
    </xdr:from>
    <xdr:ext cx="736600" cy="259045"/>
    <xdr:sp macro="" textlink="">
      <xdr:nvSpPr>
        <xdr:cNvPr id="276" name="テキスト ボックス 275"/>
        <xdr:cNvSpPr txBox="1"/>
      </xdr:nvSpPr>
      <xdr:spPr>
        <a:xfrm>
          <a:off x="15798800" y="1390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66322</xdr:rowOff>
    </xdr:from>
    <xdr:to>
      <xdr:col>22</xdr:col>
      <xdr:colOff>254000</xdr:colOff>
      <xdr:row>82</xdr:row>
      <xdr:rowOff>167922</xdr:rowOff>
    </xdr:to>
    <xdr:sp macro="" textlink="">
      <xdr:nvSpPr>
        <xdr:cNvPr id="277" name="円/楕円 276"/>
        <xdr:cNvSpPr/>
      </xdr:nvSpPr>
      <xdr:spPr>
        <a:xfrm>
          <a:off x="15240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6649</xdr:rowOff>
    </xdr:from>
    <xdr:ext cx="762000" cy="259045"/>
    <xdr:sp macro="" textlink="">
      <xdr:nvSpPr>
        <xdr:cNvPr id="278" name="テキスト ボックス 277"/>
        <xdr:cNvSpPr txBox="1"/>
      </xdr:nvSpPr>
      <xdr:spPr>
        <a:xfrm>
          <a:off x="14909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5645</xdr:rowOff>
    </xdr:from>
    <xdr:to>
      <xdr:col>21</xdr:col>
      <xdr:colOff>50800</xdr:colOff>
      <xdr:row>89</xdr:row>
      <xdr:rowOff>107245</xdr:rowOff>
    </xdr:to>
    <xdr:sp macro="" textlink="">
      <xdr:nvSpPr>
        <xdr:cNvPr id="279" name="円/楕円 278"/>
        <xdr:cNvSpPr/>
      </xdr:nvSpPr>
      <xdr:spPr>
        <a:xfrm>
          <a:off x="14351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117422</xdr:rowOff>
    </xdr:from>
    <xdr:ext cx="762000" cy="259045"/>
    <xdr:sp macro="" textlink="">
      <xdr:nvSpPr>
        <xdr:cNvPr id="280" name="テキスト ボックス 279"/>
        <xdr:cNvSpPr txBox="1"/>
      </xdr:nvSpPr>
      <xdr:spPr>
        <a:xfrm>
          <a:off x="14020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136878</xdr:rowOff>
    </xdr:from>
    <xdr:to>
      <xdr:col>19</xdr:col>
      <xdr:colOff>533400</xdr:colOff>
      <xdr:row>89</xdr:row>
      <xdr:rowOff>67028</xdr:rowOff>
    </xdr:to>
    <xdr:sp macro="" textlink="">
      <xdr:nvSpPr>
        <xdr:cNvPr id="281" name="円/楕円 280"/>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77205</xdr:rowOff>
    </xdr:from>
    <xdr:ext cx="762000" cy="259045"/>
    <xdr:sp macro="" textlink="">
      <xdr:nvSpPr>
        <xdr:cNvPr id="282" name="テキスト ボックス 281"/>
        <xdr:cNvSpPr txBox="1"/>
      </xdr:nvSpPr>
      <xdr:spPr>
        <a:xfrm>
          <a:off x="13131800" y="149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過去の大型建設事業実施や行政需要拡大に伴う大量の職員採用が起因し、平成</a:t>
          </a:r>
          <a:r>
            <a:rPr lang="en-US" altLang="ja-JP" sz="1300" b="0" i="0" baseline="0">
              <a:solidFill>
                <a:schemeClr val="dk1"/>
              </a:solidFill>
              <a:effectLst/>
              <a:latin typeface="+mn-lt"/>
              <a:ea typeface="+mn-ea"/>
              <a:cs typeface="+mn-cs"/>
            </a:rPr>
            <a:t>11</a:t>
          </a:r>
          <a:r>
            <a:rPr lang="ja-JP" altLang="en-US" sz="1300" b="0" i="0" baseline="0">
              <a:solidFill>
                <a:schemeClr val="dk1"/>
              </a:solidFill>
              <a:effectLst/>
              <a:latin typeface="+mn-lt"/>
              <a:ea typeface="+mn-ea"/>
              <a:cs typeface="+mn-cs"/>
            </a:rPr>
            <a:t>年度には</a:t>
          </a:r>
          <a:r>
            <a:rPr lang="en-US" altLang="ja-JP" sz="1300" b="0" i="0" baseline="0">
              <a:solidFill>
                <a:schemeClr val="dk1"/>
              </a:solidFill>
              <a:effectLst/>
              <a:latin typeface="+mn-lt"/>
              <a:ea typeface="+mn-ea"/>
              <a:cs typeface="+mn-cs"/>
            </a:rPr>
            <a:t>323</a:t>
          </a:r>
          <a:r>
            <a:rPr lang="ja-JP" altLang="en-US" sz="1300" b="0" i="0" baseline="0">
              <a:solidFill>
                <a:schemeClr val="dk1"/>
              </a:solidFill>
              <a:effectLst/>
              <a:latin typeface="+mn-lt"/>
              <a:ea typeface="+mn-ea"/>
              <a:cs typeface="+mn-cs"/>
            </a:rPr>
            <a:t>名がピークとなっていたが、近年の行政改革による職員減員策によって平成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年度末には</a:t>
          </a:r>
          <a:r>
            <a:rPr lang="en-US" altLang="ja-JP" sz="1300" b="0" i="0" baseline="0">
              <a:solidFill>
                <a:schemeClr val="dk1"/>
              </a:solidFill>
              <a:effectLst/>
              <a:latin typeface="+mn-lt"/>
              <a:ea typeface="+mn-ea"/>
              <a:cs typeface="+mn-cs"/>
            </a:rPr>
            <a:t>131</a:t>
          </a:r>
          <a:r>
            <a:rPr lang="ja-JP" altLang="en-US" sz="1300" b="0" i="0" baseline="0">
              <a:solidFill>
                <a:schemeClr val="dk1"/>
              </a:solidFill>
              <a:effectLst/>
              <a:latin typeface="+mn-lt"/>
              <a:ea typeface="+mn-ea"/>
              <a:cs typeface="+mn-cs"/>
            </a:rPr>
            <a:t>名まで減少したものの、依然として類似団体平均を上回っている。</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職員配置の検証や職員構成の平準化を見据えながら、指定管理者制度（</a:t>
          </a:r>
          <a:r>
            <a:rPr lang="en-US" altLang="ja-JP" sz="1300" b="0" i="0" baseline="0">
              <a:solidFill>
                <a:schemeClr val="dk1"/>
              </a:solidFill>
              <a:effectLst/>
              <a:latin typeface="+mn-lt"/>
              <a:ea typeface="+mn-ea"/>
              <a:cs typeface="+mn-cs"/>
            </a:rPr>
            <a:t>3</a:t>
          </a:r>
          <a:r>
            <a:rPr lang="ja-JP" altLang="en-US" sz="1300" b="0" i="0" baseline="0">
              <a:solidFill>
                <a:schemeClr val="dk1"/>
              </a:solidFill>
              <a:effectLst/>
              <a:latin typeface="+mn-lt"/>
              <a:ea typeface="+mn-ea"/>
              <a:cs typeface="+mn-cs"/>
            </a:rPr>
            <a:t>社）の導入や事務事業の見直し、民間委託の推進、また退職者の不補充により職員数削減をすすめ、類似団体平均値を目標として定員適正化に努める。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132171</xdr:rowOff>
    </xdr:from>
    <xdr:to>
      <xdr:col>24</xdr:col>
      <xdr:colOff>558800</xdr:colOff>
      <xdr:row>68</xdr:row>
      <xdr:rowOff>37828</xdr:rowOff>
    </xdr:to>
    <xdr:cxnSp macro="">
      <xdr:nvCxnSpPr>
        <xdr:cNvPr id="314" name="直線コネクタ 313"/>
        <xdr:cNvCxnSpPr/>
      </xdr:nvCxnSpPr>
      <xdr:spPr>
        <a:xfrm flipV="1">
          <a:off x="17018000" y="10076271"/>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9905</xdr:rowOff>
    </xdr:from>
    <xdr:ext cx="762000" cy="259045"/>
    <xdr:sp macro="" textlink="">
      <xdr:nvSpPr>
        <xdr:cNvPr id="315" name="定員管理の状況最小値テキスト"/>
        <xdr:cNvSpPr txBox="1"/>
      </xdr:nvSpPr>
      <xdr:spPr>
        <a:xfrm>
          <a:off x="17106900" y="116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a:t>
          </a:r>
          <a:endParaRPr kumimoji="1" lang="ja-JP" altLang="en-US" sz="1000" b="1">
            <a:latin typeface="ＭＳ Ｐゴシック"/>
          </a:endParaRPr>
        </a:p>
      </xdr:txBody>
    </xdr:sp>
    <xdr:clientData/>
  </xdr:oneCellAnchor>
  <xdr:twoCellAnchor>
    <xdr:from>
      <xdr:col>24</xdr:col>
      <xdr:colOff>469900</xdr:colOff>
      <xdr:row>68</xdr:row>
      <xdr:rowOff>37828</xdr:rowOff>
    </xdr:from>
    <xdr:to>
      <xdr:col>24</xdr:col>
      <xdr:colOff>647700</xdr:colOff>
      <xdr:row>68</xdr:row>
      <xdr:rowOff>37828</xdr:rowOff>
    </xdr:to>
    <xdr:cxnSp macro="">
      <xdr:nvCxnSpPr>
        <xdr:cNvPr id="316" name="直線コネクタ 315"/>
        <xdr:cNvCxnSpPr/>
      </xdr:nvCxnSpPr>
      <xdr:spPr>
        <a:xfrm>
          <a:off x="16929100" y="1169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47098</xdr:rowOff>
    </xdr:from>
    <xdr:ext cx="762000" cy="259045"/>
    <xdr:sp macro="" textlink="">
      <xdr:nvSpPr>
        <xdr:cNvPr id="317" name="定員管理の状況最大値テキスト"/>
        <xdr:cNvSpPr txBox="1"/>
      </xdr:nvSpPr>
      <xdr:spPr>
        <a:xfrm>
          <a:off x="17106900" y="98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6.83</a:t>
          </a:r>
          <a:endParaRPr kumimoji="1" lang="ja-JP" altLang="en-US" sz="1000" b="1">
            <a:latin typeface="ＭＳ Ｐゴシック"/>
          </a:endParaRPr>
        </a:p>
      </xdr:txBody>
    </xdr:sp>
    <xdr:clientData/>
  </xdr:oneCellAnchor>
  <xdr:twoCellAnchor>
    <xdr:from>
      <xdr:col>24</xdr:col>
      <xdr:colOff>469900</xdr:colOff>
      <xdr:row>58</xdr:row>
      <xdr:rowOff>132171</xdr:rowOff>
    </xdr:from>
    <xdr:to>
      <xdr:col>24</xdr:col>
      <xdr:colOff>647700</xdr:colOff>
      <xdr:row>58</xdr:row>
      <xdr:rowOff>132171</xdr:rowOff>
    </xdr:to>
    <xdr:cxnSp macro="">
      <xdr:nvCxnSpPr>
        <xdr:cNvPr id="318" name="直線コネクタ 317"/>
        <xdr:cNvCxnSpPr/>
      </xdr:nvCxnSpPr>
      <xdr:spPr>
        <a:xfrm>
          <a:off x="16929100" y="100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162560</xdr:rowOff>
    </xdr:from>
    <xdr:to>
      <xdr:col>24</xdr:col>
      <xdr:colOff>558800</xdr:colOff>
      <xdr:row>64</xdr:row>
      <xdr:rowOff>22134</xdr:rowOff>
    </xdr:to>
    <xdr:cxnSp macro="">
      <xdr:nvCxnSpPr>
        <xdr:cNvPr id="319" name="直線コネクタ 318"/>
        <xdr:cNvCxnSpPr/>
      </xdr:nvCxnSpPr>
      <xdr:spPr>
        <a:xfrm>
          <a:off x="16179800" y="1096391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72226</xdr:rowOff>
    </xdr:from>
    <xdr:ext cx="762000" cy="259045"/>
    <xdr:sp macro="" textlink="">
      <xdr:nvSpPr>
        <xdr:cNvPr id="320" name="定員管理の状況平均値テキスト"/>
        <xdr:cNvSpPr txBox="1"/>
      </xdr:nvSpPr>
      <xdr:spPr>
        <a:xfrm>
          <a:off x="17106900" y="10530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55699</xdr:rowOff>
    </xdr:from>
    <xdr:to>
      <xdr:col>24</xdr:col>
      <xdr:colOff>609600</xdr:colOff>
      <xdr:row>62</xdr:row>
      <xdr:rowOff>157299</xdr:rowOff>
    </xdr:to>
    <xdr:sp macro="" textlink="">
      <xdr:nvSpPr>
        <xdr:cNvPr id="321" name="フローチャート : 判断 320"/>
        <xdr:cNvSpPr/>
      </xdr:nvSpPr>
      <xdr:spPr>
        <a:xfrm>
          <a:off x="16967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162560</xdr:rowOff>
    </xdr:from>
    <xdr:to>
      <xdr:col>23</xdr:col>
      <xdr:colOff>406400</xdr:colOff>
      <xdr:row>63</xdr:row>
      <xdr:rowOff>171178</xdr:rowOff>
    </xdr:to>
    <xdr:cxnSp macro="">
      <xdr:nvCxnSpPr>
        <xdr:cNvPr id="322" name="直線コネクタ 321"/>
        <xdr:cNvCxnSpPr/>
      </xdr:nvCxnSpPr>
      <xdr:spPr>
        <a:xfrm flipV="1">
          <a:off x="15290800" y="1096391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167731</xdr:rowOff>
    </xdr:from>
    <xdr:to>
      <xdr:col>23</xdr:col>
      <xdr:colOff>457200</xdr:colOff>
      <xdr:row>63</xdr:row>
      <xdr:rowOff>97881</xdr:rowOff>
    </xdr:to>
    <xdr:sp macro="" textlink="">
      <xdr:nvSpPr>
        <xdr:cNvPr id="323" name="フローチャート : 判断 322"/>
        <xdr:cNvSpPr/>
      </xdr:nvSpPr>
      <xdr:spPr>
        <a:xfrm>
          <a:off x="16129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108058</xdr:rowOff>
    </xdr:from>
    <xdr:ext cx="736600" cy="259045"/>
    <xdr:sp macro="" textlink="">
      <xdr:nvSpPr>
        <xdr:cNvPr id="324" name="テキスト ボックス 323"/>
        <xdr:cNvSpPr txBox="1"/>
      </xdr:nvSpPr>
      <xdr:spPr>
        <a:xfrm>
          <a:off x="15798800" y="1056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171178</xdr:rowOff>
    </xdr:from>
    <xdr:to>
      <xdr:col>22</xdr:col>
      <xdr:colOff>203200</xdr:colOff>
      <xdr:row>64</xdr:row>
      <xdr:rowOff>63500</xdr:rowOff>
    </xdr:to>
    <xdr:cxnSp macro="">
      <xdr:nvCxnSpPr>
        <xdr:cNvPr id="325" name="直線コネクタ 324"/>
        <xdr:cNvCxnSpPr/>
      </xdr:nvCxnSpPr>
      <xdr:spPr>
        <a:xfrm flipV="1">
          <a:off x="14401800" y="10972528"/>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160837</xdr:rowOff>
    </xdr:from>
    <xdr:to>
      <xdr:col>22</xdr:col>
      <xdr:colOff>254000</xdr:colOff>
      <xdr:row>63</xdr:row>
      <xdr:rowOff>90987</xdr:rowOff>
    </xdr:to>
    <xdr:sp macro="" textlink="">
      <xdr:nvSpPr>
        <xdr:cNvPr id="326" name="フローチャート : 判断 325"/>
        <xdr:cNvSpPr/>
      </xdr:nvSpPr>
      <xdr:spPr>
        <a:xfrm>
          <a:off x="15240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101164</xdr:rowOff>
    </xdr:from>
    <xdr:ext cx="762000" cy="259045"/>
    <xdr:sp macro="" textlink="">
      <xdr:nvSpPr>
        <xdr:cNvPr id="327" name="テキスト ボックス 326"/>
        <xdr:cNvSpPr txBox="1"/>
      </xdr:nvSpPr>
      <xdr:spPr>
        <a:xfrm>
          <a:off x="14909800" y="105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22134</xdr:rowOff>
    </xdr:from>
    <xdr:to>
      <xdr:col>21</xdr:col>
      <xdr:colOff>0</xdr:colOff>
      <xdr:row>64</xdr:row>
      <xdr:rowOff>63500</xdr:rowOff>
    </xdr:to>
    <xdr:cxnSp macro="">
      <xdr:nvCxnSpPr>
        <xdr:cNvPr id="328" name="直線コネクタ 327"/>
        <xdr:cNvCxnSpPr/>
      </xdr:nvCxnSpPr>
      <xdr:spPr>
        <a:xfrm>
          <a:off x="13512800" y="1099493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148772</xdr:rowOff>
    </xdr:from>
    <xdr:to>
      <xdr:col>21</xdr:col>
      <xdr:colOff>50800</xdr:colOff>
      <xdr:row>63</xdr:row>
      <xdr:rowOff>78922</xdr:rowOff>
    </xdr:to>
    <xdr:sp macro="" textlink="">
      <xdr:nvSpPr>
        <xdr:cNvPr id="329" name="フローチャート : 判断 328"/>
        <xdr:cNvSpPr/>
      </xdr:nvSpPr>
      <xdr:spPr>
        <a:xfrm>
          <a:off x="14351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89099</xdr:rowOff>
    </xdr:from>
    <xdr:ext cx="762000" cy="259045"/>
    <xdr:sp macro="" textlink="">
      <xdr:nvSpPr>
        <xdr:cNvPr id="330" name="テキスト ボックス 329"/>
        <xdr:cNvSpPr txBox="1"/>
      </xdr:nvSpPr>
      <xdr:spPr>
        <a:xfrm>
          <a:off x="14020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31" name="フローチャート : 判断 330"/>
        <xdr:cNvSpPr/>
      </xdr:nvSpPr>
      <xdr:spPr>
        <a:xfrm>
          <a:off x="13462000" y="1075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61521</xdr:rowOff>
    </xdr:from>
    <xdr:ext cx="762000" cy="259045"/>
    <xdr:sp macro="" textlink="">
      <xdr:nvSpPr>
        <xdr:cNvPr id="332" name="テキスト ボックス 331"/>
        <xdr:cNvSpPr txBox="1"/>
      </xdr:nvSpPr>
      <xdr:spPr>
        <a:xfrm>
          <a:off x="13131800" y="105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142784</xdr:rowOff>
    </xdr:from>
    <xdr:to>
      <xdr:col>24</xdr:col>
      <xdr:colOff>609600</xdr:colOff>
      <xdr:row>64</xdr:row>
      <xdr:rowOff>72934</xdr:rowOff>
    </xdr:to>
    <xdr:sp macro="" textlink="">
      <xdr:nvSpPr>
        <xdr:cNvPr id="338" name="円/楕円 337"/>
        <xdr:cNvSpPr/>
      </xdr:nvSpPr>
      <xdr:spPr>
        <a:xfrm>
          <a:off x="169672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114861</xdr:rowOff>
    </xdr:from>
    <xdr:ext cx="762000" cy="259045"/>
    <xdr:sp macro="" textlink="">
      <xdr:nvSpPr>
        <xdr:cNvPr id="339" name="定員管理の状況該当値テキスト"/>
        <xdr:cNvSpPr txBox="1"/>
      </xdr:nvSpPr>
      <xdr:spPr>
        <a:xfrm>
          <a:off x="17106900" y="109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111760</xdr:rowOff>
    </xdr:from>
    <xdr:to>
      <xdr:col>23</xdr:col>
      <xdr:colOff>457200</xdr:colOff>
      <xdr:row>64</xdr:row>
      <xdr:rowOff>41910</xdr:rowOff>
    </xdr:to>
    <xdr:sp macro="" textlink="">
      <xdr:nvSpPr>
        <xdr:cNvPr id="340" name="円/楕円 339"/>
        <xdr:cNvSpPr/>
      </xdr:nvSpPr>
      <xdr:spPr>
        <a:xfrm>
          <a:off x="16129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26687</xdr:rowOff>
    </xdr:from>
    <xdr:ext cx="736600" cy="259045"/>
    <xdr:sp macro="" textlink="">
      <xdr:nvSpPr>
        <xdr:cNvPr id="341" name="テキスト ボックス 340"/>
        <xdr:cNvSpPr txBox="1"/>
      </xdr:nvSpPr>
      <xdr:spPr>
        <a:xfrm>
          <a:off x="15798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120378</xdr:rowOff>
    </xdr:from>
    <xdr:to>
      <xdr:col>22</xdr:col>
      <xdr:colOff>254000</xdr:colOff>
      <xdr:row>64</xdr:row>
      <xdr:rowOff>50528</xdr:rowOff>
    </xdr:to>
    <xdr:sp macro="" textlink="">
      <xdr:nvSpPr>
        <xdr:cNvPr id="342" name="円/楕円 341"/>
        <xdr:cNvSpPr/>
      </xdr:nvSpPr>
      <xdr:spPr>
        <a:xfrm>
          <a:off x="15240000" y="109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35305</xdr:rowOff>
    </xdr:from>
    <xdr:ext cx="762000" cy="259045"/>
    <xdr:sp macro="" textlink="">
      <xdr:nvSpPr>
        <xdr:cNvPr id="343" name="テキスト ボックス 342"/>
        <xdr:cNvSpPr txBox="1"/>
      </xdr:nvSpPr>
      <xdr:spPr>
        <a:xfrm>
          <a:off x="14909800" y="1100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12700</xdr:rowOff>
    </xdr:from>
    <xdr:to>
      <xdr:col>21</xdr:col>
      <xdr:colOff>50800</xdr:colOff>
      <xdr:row>64</xdr:row>
      <xdr:rowOff>114300</xdr:rowOff>
    </xdr:to>
    <xdr:sp macro="" textlink="">
      <xdr:nvSpPr>
        <xdr:cNvPr id="344" name="円/楕円 343"/>
        <xdr:cNvSpPr/>
      </xdr:nvSpPr>
      <xdr:spPr>
        <a:xfrm>
          <a:off x="14351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99077</xdr:rowOff>
    </xdr:from>
    <xdr:ext cx="762000" cy="259045"/>
    <xdr:sp macro="" textlink="">
      <xdr:nvSpPr>
        <xdr:cNvPr id="345" name="テキスト ボックス 344"/>
        <xdr:cNvSpPr txBox="1"/>
      </xdr:nvSpPr>
      <xdr:spPr>
        <a:xfrm>
          <a:off x="14020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142784</xdr:rowOff>
    </xdr:from>
    <xdr:to>
      <xdr:col>19</xdr:col>
      <xdr:colOff>533400</xdr:colOff>
      <xdr:row>64</xdr:row>
      <xdr:rowOff>72934</xdr:rowOff>
    </xdr:to>
    <xdr:sp macro="" textlink="">
      <xdr:nvSpPr>
        <xdr:cNvPr id="346" name="円/楕円 345"/>
        <xdr:cNvSpPr/>
      </xdr:nvSpPr>
      <xdr:spPr>
        <a:xfrm>
          <a:off x="134620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57711</xdr:rowOff>
    </xdr:from>
    <xdr:ext cx="762000" cy="259045"/>
    <xdr:sp macro="" textlink="">
      <xdr:nvSpPr>
        <xdr:cNvPr id="347" name="テキスト ボックス 346"/>
        <xdr:cNvSpPr txBox="1"/>
      </xdr:nvSpPr>
      <xdr:spPr>
        <a:xfrm>
          <a:off x="1313180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過去の大型建設事業実施による公債費負担が依然として高い水準にあるため、繰上償還の実施などにより公債費負担の減少に努めた結果、前年度比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ポイントの改善となった。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公債費負担適正化計画に基づき平成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年度決算での、実質公債費比率</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未満を達成したが、類似団体の中でも依然下位に位置しているため、今後も基準財政需要額に算入される公債費等の減少や公営企業会計に対する準元利償還金比率の上昇など厳しい状況は続くが、引き続き新規地方債発行の抑制と繰上償還を実施し改善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41</xdr:row>
      <xdr:rowOff>108373</xdr:rowOff>
    </xdr:to>
    <xdr:cxnSp macro="">
      <xdr:nvCxnSpPr>
        <xdr:cNvPr id="377" name="直線コネクタ 376"/>
        <xdr:cNvCxnSpPr/>
      </xdr:nvCxnSpPr>
      <xdr:spPr>
        <a:xfrm flipV="1">
          <a:off x="17018000" y="6180667"/>
          <a:ext cx="0" cy="957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80450</xdr:rowOff>
    </xdr:from>
    <xdr:ext cx="762000" cy="259045"/>
    <xdr:sp macro="" textlink="">
      <xdr:nvSpPr>
        <xdr:cNvPr id="378" name="公債費負担の状況最小値テキスト"/>
        <xdr:cNvSpPr txBox="1"/>
      </xdr:nvSpPr>
      <xdr:spPr>
        <a:xfrm>
          <a:off x="17106900" y="710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41</xdr:row>
      <xdr:rowOff>108373</xdr:rowOff>
    </xdr:from>
    <xdr:to>
      <xdr:col>24</xdr:col>
      <xdr:colOff>647700</xdr:colOff>
      <xdr:row>41</xdr:row>
      <xdr:rowOff>108373</xdr:rowOff>
    </xdr:to>
    <xdr:cxnSp macro="">
      <xdr:nvCxnSpPr>
        <xdr:cNvPr id="379" name="直線コネクタ 378"/>
        <xdr:cNvCxnSpPr/>
      </xdr:nvCxnSpPr>
      <xdr:spPr>
        <a:xfrm>
          <a:off x="16929100" y="71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0"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1" name="直線コネクタ 380"/>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108373</xdr:rowOff>
    </xdr:from>
    <xdr:to>
      <xdr:col>24</xdr:col>
      <xdr:colOff>558800</xdr:colOff>
      <xdr:row>42</xdr:row>
      <xdr:rowOff>65617</xdr:rowOff>
    </xdr:to>
    <xdr:cxnSp macro="">
      <xdr:nvCxnSpPr>
        <xdr:cNvPr id="382" name="直線コネクタ 381"/>
        <xdr:cNvCxnSpPr/>
      </xdr:nvCxnSpPr>
      <xdr:spPr>
        <a:xfrm flipV="1">
          <a:off x="16179800" y="713782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97807</xdr:rowOff>
    </xdr:from>
    <xdr:ext cx="762000" cy="259045"/>
    <xdr:sp macro="" textlink="">
      <xdr:nvSpPr>
        <xdr:cNvPr id="383" name="公債費負担の状況平均値テキスト"/>
        <xdr:cNvSpPr txBox="1"/>
      </xdr:nvSpPr>
      <xdr:spPr>
        <a:xfrm>
          <a:off x="17106900" y="644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384" name="フローチャート : 判断 383"/>
        <xdr:cNvSpPr/>
      </xdr:nvSpPr>
      <xdr:spPr>
        <a:xfrm>
          <a:off x="16967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65617</xdr:rowOff>
    </xdr:from>
    <xdr:to>
      <xdr:col>23</xdr:col>
      <xdr:colOff>406400</xdr:colOff>
      <xdr:row>42</xdr:row>
      <xdr:rowOff>162137</xdr:rowOff>
    </xdr:to>
    <xdr:cxnSp macro="">
      <xdr:nvCxnSpPr>
        <xdr:cNvPr id="385" name="直線コネクタ 384"/>
        <xdr:cNvCxnSpPr/>
      </xdr:nvCxnSpPr>
      <xdr:spPr>
        <a:xfrm flipV="1">
          <a:off x="15290800" y="72665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137583</xdr:rowOff>
    </xdr:from>
    <xdr:to>
      <xdr:col>23</xdr:col>
      <xdr:colOff>457200</xdr:colOff>
      <xdr:row>39</xdr:row>
      <xdr:rowOff>67733</xdr:rowOff>
    </xdr:to>
    <xdr:sp macro="" textlink="">
      <xdr:nvSpPr>
        <xdr:cNvPr id="386" name="フローチャート : 判断 385"/>
        <xdr:cNvSpPr/>
      </xdr:nvSpPr>
      <xdr:spPr>
        <a:xfrm>
          <a:off x="16129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77910</xdr:rowOff>
    </xdr:from>
    <xdr:ext cx="736600" cy="259045"/>
    <xdr:sp macro="" textlink="">
      <xdr:nvSpPr>
        <xdr:cNvPr id="387" name="テキスト ボックス 386"/>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162137</xdr:rowOff>
    </xdr:from>
    <xdr:to>
      <xdr:col>22</xdr:col>
      <xdr:colOff>203200</xdr:colOff>
      <xdr:row>43</xdr:row>
      <xdr:rowOff>119380</xdr:rowOff>
    </xdr:to>
    <xdr:cxnSp macro="">
      <xdr:nvCxnSpPr>
        <xdr:cNvPr id="388" name="直線コネクタ 387"/>
        <xdr:cNvCxnSpPr/>
      </xdr:nvCxnSpPr>
      <xdr:spPr>
        <a:xfrm flipV="1">
          <a:off x="14401800" y="736303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46567</xdr:rowOff>
    </xdr:from>
    <xdr:to>
      <xdr:col>22</xdr:col>
      <xdr:colOff>254000</xdr:colOff>
      <xdr:row>39</xdr:row>
      <xdr:rowOff>148167</xdr:rowOff>
    </xdr:to>
    <xdr:sp macro="" textlink="">
      <xdr:nvSpPr>
        <xdr:cNvPr id="389" name="フローチャート : 判断 388"/>
        <xdr:cNvSpPr/>
      </xdr:nvSpPr>
      <xdr:spPr>
        <a:xfrm>
          <a:off x="15240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158344</xdr:rowOff>
    </xdr:from>
    <xdr:ext cx="762000" cy="259045"/>
    <xdr:sp macro="" textlink="">
      <xdr:nvSpPr>
        <xdr:cNvPr id="390" name="テキスト ボックス 389"/>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119380</xdr:rowOff>
    </xdr:from>
    <xdr:to>
      <xdr:col>21</xdr:col>
      <xdr:colOff>0</xdr:colOff>
      <xdr:row>44</xdr:row>
      <xdr:rowOff>157056</xdr:rowOff>
    </xdr:to>
    <xdr:cxnSp macro="">
      <xdr:nvCxnSpPr>
        <xdr:cNvPr id="391" name="直線コネクタ 390"/>
        <xdr:cNvCxnSpPr/>
      </xdr:nvCxnSpPr>
      <xdr:spPr>
        <a:xfrm flipV="1">
          <a:off x="13512800" y="749173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110913</xdr:rowOff>
    </xdr:from>
    <xdr:to>
      <xdr:col>21</xdr:col>
      <xdr:colOff>50800</xdr:colOff>
      <xdr:row>40</xdr:row>
      <xdr:rowOff>41063</xdr:rowOff>
    </xdr:to>
    <xdr:sp macro="" textlink="">
      <xdr:nvSpPr>
        <xdr:cNvPr id="392" name="フローチャート : 判断 391"/>
        <xdr:cNvSpPr/>
      </xdr:nvSpPr>
      <xdr:spPr>
        <a:xfrm>
          <a:off x="14351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51240</xdr:rowOff>
    </xdr:from>
    <xdr:ext cx="762000" cy="259045"/>
    <xdr:sp macro="" textlink="">
      <xdr:nvSpPr>
        <xdr:cNvPr id="393" name="テキスト ボックス 392"/>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35983</xdr:rowOff>
    </xdr:from>
    <xdr:to>
      <xdr:col>19</xdr:col>
      <xdr:colOff>533400</xdr:colOff>
      <xdr:row>40</xdr:row>
      <xdr:rowOff>137583</xdr:rowOff>
    </xdr:to>
    <xdr:sp macro="" textlink="">
      <xdr:nvSpPr>
        <xdr:cNvPr id="394" name="フローチャート : 判断 393"/>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147760</xdr:rowOff>
    </xdr:from>
    <xdr:ext cx="762000" cy="259045"/>
    <xdr:sp macro="" textlink="">
      <xdr:nvSpPr>
        <xdr:cNvPr id="395" name="テキスト ボックス 394"/>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401" name="円/楕円 400"/>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124900</xdr:rowOff>
    </xdr:from>
    <xdr:ext cx="762000" cy="259045"/>
    <xdr:sp macro="" textlink="">
      <xdr:nvSpPr>
        <xdr:cNvPr id="402" name="公債費負担の状況該当値テキスト"/>
        <xdr:cNvSpPr txBox="1"/>
      </xdr:nvSpPr>
      <xdr:spPr>
        <a:xfrm>
          <a:off x="17106900" y="698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14817</xdr:rowOff>
    </xdr:from>
    <xdr:to>
      <xdr:col>23</xdr:col>
      <xdr:colOff>457200</xdr:colOff>
      <xdr:row>42</xdr:row>
      <xdr:rowOff>116417</xdr:rowOff>
    </xdr:to>
    <xdr:sp macro="" textlink="">
      <xdr:nvSpPr>
        <xdr:cNvPr id="403" name="円/楕円 402"/>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404" name="テキスト ボックス 403"/>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111337</xdr:rowOff>
    </xdr:from>
    <xdr:to>
      <xdr:col>22</xdr:col>
      <xdr:colOff>254000</xdr:colOff>
      <xdr:row>43</xdr:row>
      <xdr:rowOff>41487</xdr:rowOff>
    </xdr:to>
    <xdr:sp macro="" textlink="">
      <xdr:nvSpPr>
        <xdr:cNvPr id="405" name="円/楕円 404"/>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26264</xdr:rowOff>
    </xdr:from>
    <xdr:ext cx="762000" cy="259045"/>
    <xdr:sp macro="" textlink="">
      <xdr:nvSpPr>
        <xdr:cNvPr id="406" name="テキスト ボックス 405"/>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68580</xdr:rowOff>
    </xdr:from>
    <xdr:to>
      <xdr:col>21</xdr:col>
      <xdr:colOff>50800</xdr:colOff>
      <xdr:row>43</xdr:row>
      <xdr:rowOff>170180</xdr:rowOff>
    </xdr:to>
    <xdr:sp macro="" textlink="">
      <xdr:nvSpPr>
        <xdr:cNvPr id="407" name="円/楕円 406"/>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154957</xdr:rowOff>
    </xdr:from>
    <xdr:ext cx="762000" cy="259045"/>
    <xdr:sp macro="" textlink="">
      <xdr:nvSpPr>
        <xdr:cNvPr id="408" name="テキスト ボックス 407"/>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106256</xdr:rowOff>
    </xdr:from>
    <xdr:to>
      <xdr:col>19</xdr:col>
      <xdr:colOff>533400</xdr:colOff>
      <xdr:row>45</xdr:row>
      <xdr:rowOff>36406</xdr:rowOff>
    </xdr:to>
    <xdr:sp macro="" textlink="">
      <xdr:nvSpPr>
        <xdr:cNvPr id="409" name="円/楕円 408"/>
        <xdr:cNvSpPr/>
      </xdr:nvSpPr>
      <xdr:spPr>
        <a:xfrm>
          <a:off x="13462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21183</xdr:rowOff>
    </xdr:from>
    <xdr:ext cx="762000" cy="259045"/>
    <xdr:sp macro="" textlink="">
      <xdr:nvSpPr>
        <xdr:cNvPr id="410" name="テキスト ボックス 409"/>
        <xdr:cNvSpPr txBox="1"/>
      </xdr:nvSpPr>
      <xdr:spPr>
        <a:xfrm>
          <a:off x="13131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新発債の抑制と繰上償還の実施等により比率は年々減少しているが、過去に実施した大型建設事業による地方債の現在高が非常に高い水準にあるほか、公営企業債等繰入見込額も高く、前年比では</a:t>
          </a:r>
          <a:r>
            <a:rPr lang="en-US" altLang="ja-JP" sz="1100" b="0" i="0" baseline="0">
              <a:solidFill>
                <a:schemeClr val="dk1"/>
              </a:solidFill>
              <a:effectLst/>
              <a:latin typeface="+mn-lt"/>
              <a:ea typeface="+mn-ea"/>
              <a:cs typeface="+mn-cs"/>
            </a:rPr>
            <a:t>28.8</a:t>
          </a:r>
          <a:r>
            <a:rPr lang="ja-JP" altLang="ja-JP" sz="1100" b="0" i="0" baseline="0">
              <a:solidFill>
                <a:schemeClr val="dk1"/>
              </a:solidFill>
              <a:effectLst/>
              <a:latin typeface="+mn-lt"/>
              <a:ea typeface="+mn-ea"/>
              <a:cs typeface="+mn-cs"/>
            </a:rPr>
            <a:t>ポイントと大きく改善したが、類似団体平均の</a:t>
          </a:r>
          <a:r>
            <a:rPr lang="en-US" altLang="ja-JP" sz="1100" b="0" i="0" baseline="0">
              <a:solidFill>
                <a:schemeClr val="dk1"/>
              </a:solidFill>
              <a:effectLst/>
              <a:latin typeface="+mn-lt"/>
              <a:ea typeface="+mn-ea"/>
              <a:cs typeface="+mn-cs"/>
            </a:rPr>
            <a:t>58.9</a:t>
          </a:r>
          <a:r>
            <a:rPr lang="ja-JP" altLang="ja-JP" sz="1100" b="0" i="0" baseline="0">
              <a:solidFill>
                <a:schemeClr val="dk1"/>
              </a:solidFill>
              <a:effectLst/>
              <a:latin typeface="+mn-lt"/>
              <a:ea typeface="+mn-ea"/>
              <a:cs typeface="+mn-cs"/>
            </a:rPr>
            <a:t>％を大きく上回る</a:t>
          </a:r>
          <a:r>
            <a:rPr lang="en-US" altLang="ja-JP" sz="1100" b="0" i="0" baseline="0">
              <a:solidFill>
                <a:schemeClr val="dk1"/>
              </a:solidFill>
              <a:effectLst/>
              <a:latin typeface="+mn-lt"/>
              <a:ea typeface="+mn-ea"/>
              <a:cs typeface="+mn-cs"/>
            </a:rPr>
            <a:t>196.5</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今後も多大な起債残を長期にわたり償還していくことになり、繰上償還は実施するものの急激な比率の改善は望めない。確実な比率の改善のために、引き続き繰上償還の実施と地方債発行抑制等の対策を講じ、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19</xdr:row>
      <xdr:rowOff>141859</xdr:rowOff>
    </xdr:to>
    <xdr:cxnSp macro="">
      <xdr:nvCxnSpPr>
        <xdr:cNvPr id="437" name="直線コネクタ 436"/>
        <xdr:cNvCxnSpPr/>
      </xdr:nvCxnSpPr>
      <xdr:spPr>
        <a:xfrm flipV="1">
          <a:off x="17018000" y="2451100"/>
          <a:ext cx="0" cy="948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113936</xdr:rowOff>
    </xdr:from>
    <xdr:ext cx="762000" cy="259045"/>
    <xdr:sp macro="" textlink="">
      <xdr:nvSpPr>
        <xdr:cNvPr id="438" name="将来負担の状況最小値テキスト"/>
        <xdr:cNvSpPr txBox="1"/>
      </xdr:nvSpPr>
      <xdr:spPr>
        <a:xfrm>
          <a:off x="17106900" y="337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196.5</a:t>
          </a:r>
          <a:endParaRPr kumimoji="1" lang="ja-JP" altLang="en-US" sz="1000" b="1">
            <a:latin typeface="ＭＳ Ｐゴシック"/>
          </a:endParaRPr>
        </a:p>
      </xdr:txBody>
    </xdr:sp>
    <xdr:clientData/>
  </xdr:oneCellAnchor>
  <xdr:twoCellAnchor>
    <xdr:from>
      <xdr:col>24</xdr:col>
      <xdr:colOff>469900</xdr:colOff>
      <xdr:row>19</xdr:row>
      <xdr:rowOff>141859</xdr:rowOff>
    </xdr:from>
    <xdr:to>
      <xdr:col>24</xdr:col>
      <xdr:colOff>647700</xdr:colOff>
      <xdr:row>19</xdr:row>
      <xdr:rowOff>141859</xdr:rowOff>
    </xdr:to>
    <xdr:cxnSp macro="">
      <xdr:nvCxnSpPr>
        <xdr:cNvPr id="439" name="直線コネクタ 438"/>
        <xdr:cNvCxnSpPr/>
      </xdr:nvCxnSpPr>
      <xdr:spPr>
        <a:xfrm>
          <a:off x="16929100" y="33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141859</xdr:rowOff>
    </xdr:from>
    <xdr:to>
      <xdr:col>24</xdr:col>
      <xdr:colOff>558800</xdr:colOff>
      <xdr:row>20</xdr:row>
      <xdr:rowOff>109398</xdr:rowOff>
    </xdr:to>
    <xdr:cxnSp macro="">
      <xdr:nvCxnSpPr>
        <xdr:cNvPr id="442" name="直線コネクタ 441"/>
        <xdr:cNvCxnSpPr/>
      </xdr:nvCxnSpPr>
      <xdr:spPr>
        <a:xfrm flipV="1">
          <a:off x="16179800" y="3399409"/>
          <a:ext cx="8382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129328</xdr:rowOff>
    </xdr:from>
    <xdr:ext cx="762000" cy="259045"/>
    <xdr:sp macro="" textlink="">
      <xdr:nvSpPr>
        <xdr:cNvPr id="443" name="将来負担の状況平均値テキスト"/>
        <xdr:cNvSpPr txBox="1"/>
      </xdr:nvSpPr>
      <xdr:spPr>
        <a:xfrm>
          <a:off x="17106900" y="2529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112801</xdr:rowOff>
    </xdr:from>
    <xdr:to>
      <xdr:col>24</xdr:col>
      <xdr:colOff>609600</xdr:colOff>
      <xdr:row>16</xdr:row>
      <xdr:rowOff>42951</xdr:rowOff>
    </xdr:to>
    <xdr:sp macro="" textlink="">
      <xdr:nvSpPr>
        <xdr:cNvPr id="444" name="フローチャート : 判断 443"/>
        <xdr:cNvSpPr/>
      </xdr:nvSpPr>
      <xdr:spPr>
        <a:xfrm>
          <a:off x="16967200" y="268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109398</xdr:rowOff>
    </xdr:from>
    <xdr:to>
      <xdr:col>23</xdr:col>
      <xdr:colOff>406400</xdr:colOff>
      <xdr:row>20</xdr:row>
      <xdr:rowOff>167792</xdr:rowOff>
    </xdr:to>
    <xdr:cxnSp macro="">
      <xdr:nvCxnSpPr>
        <xdr:cNvPr id="445" name="直線コネクタ 444"/>
        <xdr:cNvCxnSpPr/>
      </xdr:nvCxnSpPr>
      <xdr:spPr>
        <a:xfrm flipV="1">
          <a:off x="15290800" y="3538398"/>
          <a:ext cx="889000" cy="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6" name="フローチャート : 判断 445"/>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47" name="テキスト ボックス 446"/>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167792</xdr:rowOff>
    </xdr:from>
    <xdr:to>
      <xdr:col>22</xdr:col>
      <xdr:colOff>203200</xdr:colOff>
      <xdr:row>21</xdr:row>
      <xdr:rowOff>68732</xdr:rowOff>
    </xdr:to>
    <xdr:cxnSp macro="">
      <xdr:nvCxnSpPr>
        <xdr:cNvPr id="448" name="直線コネクタ 447"/>
        <xdr:cNvCxnSpPr/>
      </xdr:nvCxnSpPr>
      <xdr:spPr>
        <a:xfrm flipV="1">
          <a:off x="14401800" y="359679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94945</xdr:rowOff>
    </xdr:from>
    <xdr:to>
      <xdr:col>22</xdr:col>
      <xdr:colOff>254000</xdr:colOff>
      <xdr:row>16</xdr:row>
      <xdr:rowOff>25095</xdr:rowOff>
    </xdr:to>
    <xdr:sp macro="" textlink="">
      <xdr:nvSpPr>
        <xdr:cNvPr id="449" name="フローチャート : 判断 448"/>
        <xdr:cNvSpPr/>
      </xdr:nvSpPr>
      <xdr:spPr>
        <a:xfrm>
          <a:off x="15240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35272</xdr:rowOff>
    </xdr:from>
    <xdr:ext cx="762000" cy="259045"/>
    <xdr:sp macro="" textlink="">
      <xdr:nvSpPr>
        <xdr:cNvPr id="450" name="テキスト ボックス 449"/>
        <xdr:cNvSpPr txBox="1"/>
      </xdr:nvSpPr>
      <xdr:spPr>
        <a:xfrm>
          <a:off x="14909800" y="24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68732</xdr:rowOff>
    </xdr:from>
    <xdr:to>
      <xdr:col>21</xdr:col>
      <xdr:colOff>0</xdr:colOff>
      <xdr:row>21</xdr:row>
      <xdr:rowOff>127610</xdr:rowOff>
    </xdr:to>
    <xdr:cxnSp macro="">
      <xdr:nvCxnSpPr>
        <xdr:cNvPr id="451" name="直線コネクタ 450"/>
        <xdr:cNvCxnSpPr/>
      </xdr:nvCxnSpPr>
      <xdr:spPr>
        <a:xfrm flipV="1">
          <a:off x="13512800" y="3669182"/>
          <a:ext cx="889000" cy="5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140792</xdr:rowOff>
    </xdr:from>
    <xdr:to>
      <xdr:col>21</xdr:col>
      <xdr:colOff>50800</xdr:colOff>
      <xdr:row>16</xdr:row>
      <xdr:rowOff>70942</xdr:rowOff>
    </xdr:to>
    <xdr:sp macro="" textlink="">
      <xdr:nvSpPr>
        <xdr:cNvPr id="452" name="フローチャート : 判断 451"/>
        <xdr:cNvSpPr/>
      </xdr:nvSpPr>
      <xdr:spPr>
        <a:xfrm>
          <a:off x="14351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81119</xdr:rowOff>
    </xdr:from>
    <xdr:ext cx="762000" cy="259045"/>
    <xdr:sp macro="" textlink="">
      <xdr:nvSpPr>
        <xdr:cNvPr id="453" name="テキスト ボックス 452"/>
        <xdr:cNvSpPr txBox="1"/>
      </xdr:nvSpPr>
      <xdr:spPr>
        <a:xfrm>
          <a:off x="14020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18085</xdr:rowOff>
    </xdr:from>
    <xdr:to>
      <xdr:col>19</xdr:col>
      <xdr:colOff>533400</xdr:colOff>
      <xdr:row>16</xdr:row>
      <xdr:rowOff>119685</xdr:rowOff>
    </xdr:to>
    <xdr:sp macro="" textlink="">
      <xdr:nvSpPr>
        <xdr:cNvPr id="454" name="フローチャート : 判断 453"/>
        <xdr:cNvSpPr/>
      </xdr:nvSpPr>
      <xdr:spPr>
        <a:xfrm>
          <a:off x="13462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129862</xdr:rowOff>
    </xdr:from>
    <xdr:ext cx="762000" cy="259045"/>
    <xdr:sp macro="" textlink="">
      <xdr:nvSpPr>
        <xdr:cNvPr id="455" name="テキスト ボックス 454"/>
        <xdr:cNvSpPr txBox="1"/>
      </xdr:nvSpPr>
      <xdr:spPr>
        <a:xfrm>
          <a:off x="13131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91059</xdr:rowOff>
    </xdr:from>
    <xdr:to>
      <xdr:col>24</xdr:col>
      <xdr:colOff>609600</xdr:colOff>
      <xdr:row>20</xdr:row>
      <xdr:rowOff>21209</xdr:rowOff>
    </xdr:to>
    <xdr:sp macro="" textlink="">
      <xdr:nvSpPr>
        <xdr:cNvPr id="461" name="円/楕円 460"/>
        <xdr:cNvSpPr/>
      </xdr:nvSpPr>
      <xdr:spPr>
        <a:xfrm>
          <a:off x="16967200" y="33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158386</xdr:rowOff>
    </xdr:from>
    <xdr:ext cx="762000" cy="259045"/>
    <xdr:sp macro="" textlink="">
      <xdr:nvSpPr>
        <xdr:cNvPr id="462" name="将来負担の状況該当値テキスト"/>
        <xdr:cNvSpPr txBox="1"/>
      </xdr:nvSpPr>
      <xdr:spPr>
        <a:xfrm>
          <a:off x="17106900" y="324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58598</xdr:rowOff>
    </xdr:from>
    <xdr:to>
      <xdr:col>23</xdr:col>
      <xdr:colOff>457200</xdr:colOff>
      <xdr:row>20</xdr:row>
      <xdr:rowOff>160198</xdr:rowOff>
    </xdr:to>
    <xdr:sp macro="" textlink="">
      <xdr:nvSpPr>
        <xdr:cNvPr id="463" name="円/楕円 462"/>
        <xdr:cNvSpPr/>
      </xdr:nvSpPr>
      <xdr:spPr>
        <a:xfrm>
          <a:off x="16129000" y="34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144975</xdr:rowOff>
    </xdr:from>
    <xdr:ext cx="736600" cy="259045"/>
    <xdr:sp macro="" textlink="">
      <xdr:nvSpPr>
        <xdr:cNvPr id="464" name="テキスト ボックス 463"/>
        <xdr:cNvSpPr txBox="1"/>
      </xdr:nvSpPr>
      <xdr:spPr>
        <a:xfrm>
          <a:off x="15798800" y="3573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116992</xdr:rowOff>
    </xdr:from>
    <xdr:to>
      <xdr:col>22</xdr:col>
      <xdr:colOff>254000</xdr:colOff>
      <xdr:row>21</xdr:row>
      <xdr:rowOff>47142</xdr:rowOff>
    </xdr:to>
    <xdr:sp macro="" textlink="">
      <xdr:nvSpPr>
        <xdr:cNvPr id="465" name="円/楕円 464"/>
        <xdr:cNvSpPr/>
      </xdr:nvSpPr>
      <xdr:spPr>
        <a:xfrm>
          <a:off x="15240000" y="35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31919</xdr:rowOff>
    </xdr:from>
    <xdr:ext cx="762000" cy="259045"/>
    <xdr:sp macro="" textlink="">
      <xdr:nvSpPr>
        <xdr:cNvPr id="466" name="テキスト ボックス 465"/>
        <xdr:cNvSpPr txBox="1"/>
      </xdr:nvSpPr>
      <xdr:spPr>
        <a:xfrm>
          <a:off x="14909800" y="36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17932</xdr:rowOff>
    </xdr:from>
    <xdr:to>
      <xdr:col>21</xdr:col>
      <xdr:colOff>50800</xdr:colOff>
      <xdr:row>21</xdr:row>
      <xdr:rowOff>119532</xdr:rowOff>
    </xdr:to>
    <xdr:sp macro="" textlink="">
      <xdr:nvSpPr>
        <xdr:cNvPr id="467" name="円/楕円 466"/>
        <xdr:cNvSpPr/>
      </xdr:nvSpPr>
      <xdr:spPr>
        <a:xfrm>
          <a:off x="14351000" y="36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104309</xdr:rowOff>
    </xdr:from>
    <xdr:ext cx="762000" cy="259045"/>
    <xdr:sp macro="" textlink="">
      <xdr:nvSpPr>
        <xdr:cNvPr id="468" name="テキスト ボックス 467"/>
        <xdr:cNvSpPr txBox="1"/>
      </xdr:nvSpPr>
      <xdr:spPr>
        <a:xfrm>
          <a:off x="14020800" y="37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76810</xdr:rowOff>
    </xdr:from>
    <xdr:to>
      <xdr:col>19</xdr:col>
      <xdr:colOff>533400</xdr:colOff>
      <xdr:row>22</xdr:row>
      <xdr:rowOff>6960</xdr:rowOff>
    </xdr:to>
    <xdr:sp macro="" textlink="">
      <xdr:nvSpPr>
        <xdr:cNvPr id="469" name="円/楕円 468"/>
        <xdr:cNvSpPr/>
      </xdr:nvSpPr>
      <xdr:spPr>
        <a:xfrm>
          <a:off x="13462000" y="36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163187</xdr:rowOff>
    </xdr:from>
    <xdr:ext cx="762000" cy="259045"/>
    <xdr:sp macro="" textlink="">
      <xdr:nvSpPr>
        <xdr:cNvPr id="470" name="テキスト ボックス 469"/>
        <xdr:cNvSpPr txBox="1"/>
      </xdr:nvSpPr>
      <xdr:spPr>
        <a:xfrm>
          <a:off x="13131800" y="376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10,774
10,754
343.08
6,940,719
6,820,690
92,760
4,500,174
10,023,756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196.5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人件費に係る経常収支比率は、類似団体平均より</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ポイント高い比率となっている。職員人件費は、期末手当のカット（▲</a:t>
          </a:r>
          <a:r>
            <a:rPr lang="en-US" altLang="ja-JP" sz="1100" b="0" i="0" baseline="0">
              <a:solidFill>
                <a:schemeClr val="dk1"/>
              </a:solidFill>
              <a:effectLst/>
              <a:latin typeface="+mn-lt"/>
              <a:ea typeface="+mn-ea"/>
              <a:cs typeface="+mn-cs"/>
            </a:rPr>
            <a:t>0.35</a:t>
          </a:r>
          <a:r>
            <a:rPr lang="ja-JP" altLang="ja-JP" sz="1100" b="0" i="0" baseline="0">
              <a:solidFill>
                <a:schemeClr val="dk1"/>
              </a:solidFill>
              <a:effectLst/>
              <a:latin typeface="+mn-lt"/>
              <a:ea typeface="+mn-ea"/>
              <a:cs typeface="+mn-cs"/>
            </a:rPr>
            <a:t>月）、期末勤勉手当加算割不適用、管理職手当支給停止などの削減を実施してきているが、類似団体職員数を上回る職員数であることが比率が高い要因である。</a:t>
          </a:r>
          <a:endParaRPr lang="ja-JP" altLang="ja-JP" sz="1400">
            <a:effectLst/>
          </a:endParaRPr>
        </a:p>
        <a:p>
          <a:pPr rtl="0"/>
          <a:r>
            <a:rPr lang="ja-JP" altLang="ja-JP" sz="1100" b="0" i="0" baseline="0">
              <a:solidFill>
                <a:schemeClr val="dk1"/>
              </a:solidFill>
              <a:effectLst/>
              <a:latin typeface="+mn-lt"/>
              <a:ea typeface="+mn-ea"/>
              <a:cs typeface="+mn-cs"/>
            </a:rPr>
            <a:t>　退職者不補充や指定管理者制度の導入により、年々職員数は減少しており、今後も事務事業の整理を実施し、職員配置の検証や職員構成の平準化を見据えながら定員適正化に努め、人件費を抑制していく。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146050</xdr:rowOff>
    </xdr:to>
    <xdr:cxnSp macro="">
      <xdr:nvCxnSpPr>
        <xdr:cNvPr id="63" name="直線コネクタ 62"/>
        <xdr:cNvCxnSpPr/>
      </xdr:nvCxnSpPr>
      <xdr:spPr>
        <a:xfrm flipV="1">
          <a:off x="4826000" y="5705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88900</xdr:rowOff>
    </xdr:from>
    <xdr:to>
      <xdr:col>7</xdr:col>
      <xdr:colOff>15875</xdr:colOff>
      <xdr:row>40</xdr:row>
      <xdr:rowOff>132443</xdr:rowOff>
    </xdr:to>
    <xdr:cxnSp macro="">
      <xdr:nvCxnSpPr>
        <xdr:cNvPr id="68" name="直線コネクタ 67"/>
        <xdr:cNvCxnSpPr/>
      </xdr:nvCxnSpPr>
      <xdr:spPr>
        <a:xfrm flipV="1">
          <a:off x="3987800" y="69469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67128</xdr:rowOff>
    </xdr:from>
    <xdr:to>
      <xdr:col>5</xdr:col>
      <xdr:colOff>549275</xdr:colOff>
      <xdr:row>40</xdr:row>
      <xdr:rowOff>132443</xdr:rowOff>
    </xdr:to>
    <xdr:cxnSp macro="">
      <xdr:nvCxnSpPr>
        <xdr:cNvPr id="71" name="直線コネクタ 70"/>
        <xdr:cNvCxnSpPr/>
      </xdr:nvCxnSpPr>
      <xdr:spPr>
        <a:xfrm>
          <a:off x="3098800" y="6925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2" name="フローチャート :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133549</xdr:rowOff>
    </xdr:from>
    <xdr:ext cx="736600" cy="259045"/>
    <xdr:sp macro="" textlink="">
      <xdr:nvSpPr>
        <xdr:cNvPr id="73" name="テキスト ボックス 72"/>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67128</xdr:rowOff>
    </xdr:from>
    <xdr:to>
      <xdr:col>4</xdr:col>
      <xdr:colOff>346075</xdr:colOff>
      <xdr:row>40</xdr:row>
      <xdr:rowOff>67128</xdr:rowOff>
    </xdr:to>
    <xdr:cxnSp macro="">
      <xdr:nvCxnSpPr>
        <xdr:cNvPr id="74" name="直線コネクタ 73"/>
        <xdr:cNvCxnSpPr/>
      </xdr:nvCxnSpPr>
      <xdr:spPr>
        <a:xfrm>
          <a:off x="2209800" y="6925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5" name="フローチャート : 判断 74"/>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6" name="テキスト ボックス 75"/>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67128</xdr:rowOff>
    </xdr:from>
    <xdr:to>
      <xdr:col>3</xdr:col>
      <xdr:colOff>142875</xdr:colOff>
      <xdr:row>40</xdr:row>
      <xdr:rowOff>143328</xdr:rowOff>
    </xdr:to>
    <xdr:cxnSp macro="">
      <xdr:nvCxnSpPr>
        <xdr:cNvPr id="77" name="直線コネクタ 76"/>
        <xdr:cNvCxnSpPr/>
      </xdr:nvCxnSpPr>
      <xdr:spPr>
        <a:xfrm flipV="1">
          <a:off x="1320800" y="6925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8" name="フローチャート : 判断 77"/>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9" name="テキスト ボックス 78"/>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80" name="フローチャート : 判断 79"/>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81" name="テキスト ボックス 80"/>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38100</xdr:rowOff>
    </xdr:from>
    <xdr:to>
      <xdr:col>7</xdr:col>
      <xdr:colOff>66675</xdr:colOff>
      <xdr:row>40</xdr:row>
      <xdr:rowOff>139700</xdr:rowOff>
    </xdr:to>
    <xdr:sp macro="" textlink="">
      <xdr:nvSpPr>
        <xdr:cNvPr id="87" name="円/楕円 86"/>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10177</xdr:rowOff>
    </xdr:from>
    <xdr:ext cx="762000" cy="259045"/>
    <xdr:sp macro="" textlink="">
      <xdr:nvSpPr>
        <xdr:cNvPr id="88" name="人件費該当値テキスト"/>
        <xdr:cNvSpPr txBox="1"/>
      </xdr:nvSpPr>
      <xdr:spPr>
        <a:xfrm>
          <a:off x="4914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81643</xdr:rowOff>
    </xdr:from>
    <xdr:to>
      <xdr:col>5</xdr:col>
      <xdr:colOff>600075</xdr:colOff>
      <xdr:row>41</xdr:row>
      <xdr:rowOff>11793</xdr:rowOff>
    </xdr:to>
    <xdr:sp macro="" textlink="">
      <xdr:nvSpPr>
        <xdr:cNvPr id="89" name="円/楕円 88"/>
        <xdr:cNvSpPr/>
      </xdr:nvSpPr>
      <xdr:spPr>
        <a:xfrm>
          <a:off x="3937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168020</xdr:rowOff>
    </xdr:from>
    <xdr:ext cx="736600" cy="259045"/>
    <xdr:sp macro="" textlink="">
      <xdr:nvSpPr>
        <xdr:cNvPr id="90" name="テキスト ボックス 89"/>
        <xdr:cNvSpPr txBox="1"/>
      </xdr:nvSpPr>
      <xdr:spPr>
        <a:xfrm>
          <a:off x="3606800" y="702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16328</xdr:rowOff>
    </xdr:from>
    <xdr:to>
      <xdr:col>4</xdr:col>
      <xdr:colOff>396875</xdr:colOff>
      <xdr:row>40</xdr:row>
      <xdr:rowOff>117928</xdr:rowOff>
    </xdr:to>
    <xdr:sp macro="" textlink="">
      <xdr:nvSpPr>
        <xdr:cNvPr id="91" name="円/楕円 90"/>
        <xdr:cNvSpPr/>
      </xdr:nvSpPr>
      <xdr:spPr>
        <a:xfrm>
          <a:off x="3048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102705</xdr:rowOff>
    </xdr:from>
    <xdr:ext cx="762000" cy="259045"/>
    <xdr:sp macro="" textlink="">
      <xdr:nvSpPr>
        <xdr:cNvPr id="92" name="テキスト ボックス 91"/>
        <xdr:cNvSpPr txBox="1"/>
      </xdr:nvSpPr>
      <xdr:spPr>
        <a:xfrm>
          <a:off x="2717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16328</xdr:rowOff>
    </xdr:from>
    <xdr:to>
      <xdr:col>3</xdr:col>
      <xdr:colOff>193675</xdr:colOff>
      <xdr:row>40</xdr:row>
      <xdr:rowOff>117928</xdr:rowOff>
    </xdr:to>
    <xdr:sp macro="" textlink="">
      <xdr:nvSpPr>
        <xdr:cNvPr id="93" name="円/楕円 92"/>
        <xdr:cNvSpPr/>
      </xdr:nvSpPr>
      <xdr:spPr>
        <a:xfrm>
          <a:off x="2159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102705</xdr:rowOff>
    </xdr:from>
    <xdr:ext cx="762000" cy="259045"/>
    <xdr:sp macro="" textlink="">
      <xdr:nvSpPr>
        <xdr:cNvPr id="94" name="テキスト ボックス 93"/>
        <xdr:cNvSpPr txBox="1"/>
      </xdr:nvSpPr>
      <xdr:spPr>
        <a:xfrm>
          <a:off x="1828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92528</xdr:rowOff>
    </xdr:from>
    <xdr:to>
      <xdr:col>1</xdr:col>
      <xdr:colOff>676275</xdr:colOff>
      <xdr:row>41</xdr:row>
      <xdr:rowOff>22678</xdr:rowOff>
    </xdr:to>
    <xdr:sp macro="" textlink="">
      <xdr:nvSpPr>
        <xdr:cNvPr id="95" name="円/楕円 94"/>
        <xdr:cNvSpPr/>
      </xdr:nvSpPr>
      <xdr:spPr>
        <a:xfrm>
          <a:off x="1270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7455</xdr:rowOff>
    </xdr:from>
    <xdr:ext cx="762000" cy="259045"/>
    <xdr:sp macro="" textlink="">
      <xdr:nvSpPr>
        <xdr:cNvPr id="96" name="テキスト ボックス 95"/>
        <xdr:cNvSpPr txBox="1"/>
      </xdr:nvSpPr>
      <xdr:spPr>
        <a:xfrm>
          <a:off x="939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物件費に係る経常収支比率は低くなっている。要因としては、徹底した事務事業の見直しや指定管理者制度の導入がある。またゴミ処理業務や消防業務を一部事務組合で行っていることで、これらの経費については、物件費に計上されず、補助費の経常的経費の一部として計上されている。</a:t>
          </a:r>
          <a:endParaRPr lang="ja-JP" altLang="ja-JP" sz="1400">
            <a:effectLst/>
          </a:endParaRPr>
        </a:p>
        <a:p>
          <a:pPr rtl="0"/>
          <a:r>
            <a:rPr lang="ja-JP" altLang="ja-JP" sz="1100" b="0" i="0" baseline="0">
              <a:solidFill>
                <a:schemeClr val="dk1"/>
              </a:solidFill>
              <a:effectLst/>
              <a:latin typeface="+mn-lt"/>
              <a:ea typeface="+mn-ea"/>
              <a:cs typeface="+mn-cs"/>
            </a:rPr>
            <a:t>　今後も物件費関係経費全体において、事務の効率化を図り、民間委託等を進めコスト削減に努める。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22</xdr:row>
      <xdr:rowOff>38100</xdr:rowOff>
    </xdr:to>
    <xdr:cxnSp macro="">
      <xdr:nvCxnSpPr>
        <xdr:cNvPr id="124" name="直線コネクタ 123"/>
        <xdr:cNvCxnSpPr/>
      </xdr:nvCxnSpPr>
      <xdr:spPr>
        <a:xfrm flipV="1">
          <a:off x="16510000" y="2222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10177</xdr:rowOff>
    </xdr:from>
    <xdr:ext cx="762000" cy="259045"/>
    <xdr:sp macro="" textlink="">
      <xdr:nvSpPr>
        <xdr:cNvPr id="125"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628650</xdr:colOff>
      <xdr:row>22</xdr:row>
      <xdr:rowOff>38100</xdr:rowOff>
    </xdr:from>
    <xdr:to>
      <xdr:col>24</xdr:col>
      <xdr:colOff>120650</xdr:colOff>
      <xdr:row>22</xdr:row>
      <xdr:rowOff>38100</xdr:rowOff>
    </xdr:to>
    <xdr:cxnSp macro="">
      <xdr:nvCxnSpPr>
        <xdr:cNvPr id="126" name="直線コネクタ 125"/>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6350</xdr:rowOff>
    </xdr:from>
    <xdr:to>
      <xdr:col>24</xdr:col>
      <xdr:colOff>31750</xdr:colOff>
      <xdr:row>14</xdr:row>
      <xdr:rowOff>12700</xdr:rowOff>
    </xdr:to>
    <xdr:cxnSp macro="">
      <xdr:nvCxnSpPr>
        <xdr:cNvPr id="129" name="直線コネクタ 128"/>
        <xdr:cNvCxnSpPr/>
      </xdr:nvCxnSpPr>
      <xdr:spPr>
        <a:xfrm>
          <a:off x="15671800" y="22352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54627</xdr:rowOff>
    </xdr:from>
    <xdr:ext cx="762000" cy="259045"/>
    <xdr:sp macro="" textlink="">
      <xdr:nvSpPr>
        <xdr:cNvPr id="130" name="物件費平均値テキスト"/>
        <xdr:cNvSpPr txBox="1"/>
      </xdr:nvSpPr>
      <xdr:spPr>
        <a:xfrm>
          <a:off x="16598900" y="296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31" name="フローチャート : 判断 130"/>
        <xdr:cNvSpPr/>
      </xdr:nvSpPr>
      <xdr:spPr>
        <a:xfrm>
          <a:off x="16459200" y="299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6350</xdr:rowOff>
    </xdr:from>
    <xdr:to>
      <xdr:col>22</xdr:col>
      <xdr:colOff>565150</xdr:colOff>
      <xdr:row>13</xdr:row>
      <xdr:rowOff>19050</xdr:rowOff>
    </xdr:to>
    <xdr:cxnSp macro="">
      <xdr:nvCxnSpPr>
        <xdr:cNvPr id="132" name="直線コネクタ 131"/>
        <xdr:cNvCxnSpPr/>
      </xdr:nvCxnSpPr>
      <xdr:spPr>
        <a:xfrm flipV="1">
          <a:off x="14782800" y="223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95250</xdr:rowOff>
    </xdr:from>
    <xdr:to>
      <xdr:col>22</xdr:col>
      <xdr:colOff>615950</xdr:colOff>
      <xdr:row>18</xdr:row>
      <xdr:rowOff>25400</xdr:rowOff>
    </xdr:to>
    <xdr:sp macro="" textlink="">
      <xdr:nvSpPr>
        <xdr:cNvPr id="133" name="フローチャート : 判断 132"/>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34" name="テキスト ボックス 133"/>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6350</xdr:rowOff>
    </xdr:from>
    <xdr:to>
      <xdr:col>21</xdr:col>
      <xdr:colOff>361950</xdr:colOff>
      <xdr:row>13</xdr:row>
      <xdr:rowOff>19050</xdr:rowOff>
    </xdr:to>
    <xdr:cxnSp macro="">
      <xdr:nvCxnSpPr>
        <xdr:cNvPr id="135" name="直線コネクタ 134"/>
        <xdr:cNvCxnSpPr/>
      </xdr:nvCxnSpPr>
      <xdr:spPr>
        <a:xfrm>
          <a:off x="13893800" y="223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152400</xdr:rowOff>
    </xdr:from>
    <xdr:to>
      <xdr:col>21</xdr:col>
      <xdr:colOff>412750</xdr:colOff>
      <xdr:row>17</xdr:row>
      <xdr:rowOff>82550</xdr:rowOff>
    </xdr:to>
    <xdr:sp macro="" textlink="">
      <xdr:nvSpPr>
        <xdr:cNvPr id="136" name="フローチャート : 判断 135"/>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67327</xdr:rowOff>
    </xdr:from>
    <xdr:ext cx="762000" cy="259045"/>
    <xdr:sp macro="" textlink="">
      <xdr:nvSpPr>
        <xdr:cNvPr id="137" name="テキスト ボックス 136"/>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6350</xdr:rowOff>
    </xdr:from>
    <xdr:to>
      <xdr:col>20</xdr:col>
      <xdr:colOff>158750</xdr:colOff>
      <xdr:row>13</xdr:row>
      <xdr:rowOff>82550</xdr:rowOff>
    </xdr:to>
    <xdr:cxnSp macro="">
      <xdr:nvCxnSpPr>
        <xdr:cNvPr id="138" name="直線コネクタ 137"/>
        <xdr:cNvCxnSpPr/>
      </xdr:nvCxnSpPr>
      <xdr:spPr>
        <a:xfrm flipV="1">
          <a:off x="13004800" y="2235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88900</xdr:rowOff>
    </xdr:from>
    <xdr:to>
      <xdr:col>20</xdr:col>
      <xdr:colOff>209550</xdr:colOff>
      <xdr:row>17</xdr:row>
      <xdr:rowOff>19050</xdr:rowOff>
    </xdr:to>
    <xdr:sp macro="" textlink="">
      <xdr:nvSpPr>
        <xdr:cNvPr id="139" name="フローチャート :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3827</xdr:rowOff>
    </xdr:from>
    <xdr:ext cx="762000" cy="259045"/>
    <xdr:sp macro="" textlink="">
      <xdr:nvSpPr>
        <xdr:cNvPr id="140" name="テキスト ボックス 139"/>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41" name="フローチャート : 判断 140"/>
        <xdr:cNvSpPr/>
      </xdr:nvSpPr>
      <xdr:spPr>
        <a:xfrm>
          <a:off x="12954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137177</xdr:rowOff>
    </xdr:from>
    <xdr:ext cx="762000" cy="259045"/>
    <xdr:sp macro="" textlink="">
      <xdr:nvSpPr>
        <xdr:cNvPr id="142" name="テキスト ボックス 141"/>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133350</xdr:rowOff>
    </xdr:from>
    <xdr:to>
      <xdr:col>24</xdr:col>
      <xdr:colOff>82550</xdr:colOff>
      <xdr:row>14</xdr:row>
      <xdr:rowOff>63500</xdr:rowOff>
    </xdr:to>
    <xdr:sp macro="" textlink="">
      <xdr:nvSpPr>
        <xdr:cNvPr id="148" name="円/楕円 147"/>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149877</xdr:rowOff>
    </xdr:from>
    <xdr:ext cx="762000" cy="259045"/>
    <xdr:sp macro="" textlink="">
      <xdr:nvSpPr>
        <xdr:cNvPr id="149" name="物件費該当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127000</xdr:rowOff>
    </xdr:from>
    <xdr:to>
      <xdr:col>22</xdr:col>
      <xdr:colOff>615950</xdr:colOff>
      <xdr:row>13</xdr:row>
      <xdr:rowOff>57150</xdr:rowOff>
    </xdr:to>
    <xdr:sp macro="" textlink="">
      <xdr:nvSpPr>
        <xdr:cNvPr id="150" name="円/楕円 149"/>
        <xdr:cNvSpPr/>
      </xdr:nvSpPr>
      <xdr:spPr>
        <a:xfrm>
          <a:off x="15621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67327</xdr:rowOff>
    </xdr:from>
    <xdr:ext cx="736600" cy="259045"/>
    <xdr:sp macro="" textlink="">
      <xdr:nvSpPr>
        <xdr:cNvPr id="151" name="テキスト ボックス 150"/>
        <xdr:cNvSpPr txBox="1"/>
      </xdr:nvSpPr>
      <xdr:spPr>
        <a:xfrm>
          <a:off x="15290800" y="195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139700</xdr:rowOff>
    </xdr:from>
    <xdr:to>
      <xdr:col>21</xdr:col>
      <xdr:colOff>412750</xdr:colOff>
      <xdr:row>13</xdr:row>
      <xdr:rowOff>69850</xdr:rowOff>
    </xdr:to>
    <xdr:sp macro="" textlink="">
      <xdr:nvSpPr>
        <xdr:cNvPr id="152" name="円/楕円 151"/>
        <xdr:cNvSpPr/>
      </xdr:nvSpPr>
      <xdr:spPr>
        <a:xfrm>
          <a:off x="14732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80027</xdr:rowOff>
    </xdr:from>
    <xdr:ext cx="762000" cy="259045"/>
    <xdr:sp macro="" textlink="">
      <xdr:nvSpPr>
        <xdr:cNvPr id="153" name="テキスト ボックス 152"/>
        <xdr:cNvSpPr txBox="1"/>
      </xdr:nvSpPr>
      <xdr:spPr>
        <a:xfrm>
          <a:off x="14401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127000</xdr:rowOff>
    </xdr:from>
    <xdr:to>
      <xdr:col>20</xdr:col>
      <xdr:colOff>209550</xdr:colOff>
      <xdr:row>13</xdr:row>
      <xdr:rowOff>57150</xdr:rowOff>
    </xdr:to>
    <xdr:sp macro="" textlink="">
      <xdr:nvSpPr>
        <xdr:cNvPr id="154" name="円/楕円 153"/>
        <xdr:cNvSpPr/>
      </xdr:nvSpPr>
      <xdr:spPr>
        <a:xfrm>
          <a:off x="13843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67327</xdr:rowOff>
    </xdr:from>
    <xdr:ext cx="762000" cy="259045"/>
    <xdr:sp macro="" textlink="">
      <xdr:nvSpPr>
        <xdr:cNvPr id="155" name="テキスト ボックス 154"/>
        <xdr:cNvSpPr txBox="1"/>
      </xdr:nvSpPr>
      <xdr:spPr>
        <a:xfrm>
          <a:off x="13512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31750</xdr:rowOff>
    </xdr:from>
    <xdr:to>
      <xdr:col>19</xdr:col>
      <xdr:colOff>6350</xdr:colOff>
      <xdr:row>13</xdr:row>
      <xdr:rowOff>133350</xdr:rowOff>
    </xdr:to>
    <xdr:sp macro="" textlink="">
      <xdr:nvSpPr>
        <xdr:cNvPr id="156" name="円/楕円 155"/>
        <xdr:cNvSpPr/>
      </xdr:nvSpPr>
      <xdr:spPr>
        <a:xfrm>
          <a:off x="12954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143527</xdr:rowOff>
    </xdr:from>
    <xdr:ext cx="762000" cy="259045"/>
    <xdr:sp macro="" textlink="">
      <xdr:nvSpPr>
        <xdr:cNvPr id="157" name="テキスト ボックス 156"/>
        <xdr:cNvSpPr txBox="1"/>
      </xdr:nvSpPr>
      <xdr:spPr>
        <a:xfrm>
          <a:off x="12623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扶助費に係る経常収支比率が前年度比で上昇したのは、障害福祉サービスの多様化に伴う需給量が増えたことと、障害児通所サービスの受給者が増えたことで、サービス費が増大したことが挙げられる。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扶助費対象者に係る、資格の適正化や厳密化を進めていくことで、財政を圧迫する上昇傾向に歯止めをかけるよう努める。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61</xdr:row>
      <xdr:rowOff>88900</xdr:rowOff>
    </xdr:to>
    <xdr:cxnSp macro="">
      <xdr:nvCxnSpPr>
        <xdr:cNvPr id="185" name="直線コネクタ 184"/>
        <xdr:cNvCxnSpPr/>
      </xdr:nvCxnSpPr>
      <xdr:spPr>
        <a:xfrm flipV="1">
          <a:off x="4826000" y="91186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6"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7" name="直線コネクタ 186"/>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56</xdr:row>
      <xdr:rowOff>127000</xdr:rowOff>
    </xdr:to>
    <xdr:cxnSp macro="">
      <xdr:nvCxnSpPr>
        <xdr:cNvPr id="190" name="直線コネクタ 189"/>
        <xdr:cNvCxnSpPr/>
      </xdr:nvCxnSpPr>
      <xdr:spPr>
        <a:xfrm>
          <a:off x="3987800" y="9709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91"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2" name="フローチャート :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107950</xdr:rowOff>
    </xdr:to>
    <xdr:cxnSp macro="">
      <xdr:nvCxnSpPr>
        <xdr:cNvPr id="193" name="直線コネクタ 192"/>
        <xdr:cNvCxnSpPr/>
      </xdr:nvCxnSpPr>
      <xdr:spPr>
        <a:xfrm>
          <a:off x="3098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4" name="フローチャート : 判断 19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5" name="テキスト ボックス 19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50800</xdr:rowOff>
    </xdr:to>
    <xdr:cxnSp macro="">
      <xdr:nvCxnSpPr>
        <xdr:cNvPr id="196" name="直線コネクタ 195"/>
        <xdr:cNvCxnSpPr/>
      </xdr:nvCxnSpPr>
      <xdr:spPr>
        <a:xfrm>
          <a:off x="2209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8" name="テキスト ボックス 197"/>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56</xdr:row>
      <xdr:rowOff>31750</xdr:rowOff>
    </xdr:to>
    <xdr:cxnSp macro="">
      <xdr:nvCxnSpPr>
        <xdr:cNvPr id="199" name="直線コネクタ 198"/>
        <xdr:cNvCxnSpPr/>
      </xdr:nvCxnSpPr>
      <xdr:spPr>
        <a:xfrm>
          <a:off x="1320800" y="951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200" name="フローチャート :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201" name="テキスト ボックス 200"/>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2" name="フローチャート : 判断 201"/>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3" name="テキスト ボックス 202"/>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1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11" name="円/楕円 210"/>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12" name="テキスト ボックス 211"/>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3" name="円/楕円 212"/>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4" name="テキスト ボックス 21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5" name="円/楕円 214"/>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6" name="テキスト ボックス 215"/>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7" name="円/楕円 216"/>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18" name="テキスト ボックス 217"/>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その他経費の経常収支比率が類似団体と比べ高いのは、特別会計への繰出金が多大となっているためであり、特に農業集落排水事業や公共下水道事業への赤字補てん的繰出しが多額となっている。</a:t>
          </a:r>
          <a:endParaRPr lang="ja-JP" altLang="ja-JP" sz="1400">
            <a:effectLst/>
          </a:endParaRPr>
        </a:p>
        <a:p>
          <a:pPr rtl="0"/>
          <a:r>
            <a:rPr kumimoji="1" lang="ja-JP" altLang="ja-JP" sz="1100" b="0" i="0" baseline="0">
              <a:solidFill>
                <a:schemeClr val="dk1"/>
              </a:solidFill>
              <a:effectLst/>
              <a:latin typeface="+mn-lt"/>
              <a:ea typeface="+mn-ea"/>
              <a:cs typeface="+mn-cs"/>
            </a:rPr>
            <a:t>　前年度比で比率が上がったのは、除雪経費を含む維持管理費が増加したことによる。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各特別会計への繰出金については、経費負担のあり方の見直しを進めるなど、普通会計への影響が課題とならないよう努めていく。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60</xdr:row>
      <xdr:rowOff>66040</xdr:rowOff>
    </xdr:to>
    <xdr:cxnSp macro="">
      <xdr:nvCxnSpPr>
        <xdr:cNvPr id="246" name="直線コネクタ 245"/>
        <xdr:cNvCxnSpPr/>
      </xdr:nvCxnSpPr>
      <xdr:spPr>
        <a:xfrm flipV="1">
          <a:off x="16510000" y="9088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38117</xdr:rowOff>
    </xdr:from>
    <xdr:ext cx="762000" cy="259045"/>
    <xdr:sp macro="" textlink="">
      <xdr:nvSpPr>
        <xdr:cNvPr id="247" name="その他最小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60</xdr:row>
      <xdr:rowOff>66040</xdr:rowOff>
    </xdr:from>
    <xdr:to>
      <xdr:col>24</xdr:col>
      <xdr:colOff>120650</xdr:colOff>
      <xdr:row>60</xdr:row>
      <xdr:rowOff>66040</xdr:rowOff>
    </xdr:to>
    <xdr:cxnSp macro="">
      <xdr:nvCxnSpPr>
        <xdr:cNvPr id="248" name="直線コネクタ 247"/>
        <xdr:cNvCxnSpPr/>
      </xdr:nvCxnSpPr>
      <xdr:spPr>
        <a:xfrm>
          <a:off x="16421100" y="103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27940</xdr:rowOff>
    </xdr:from>
    <xdr:to>
      <xdr:col>24</xdr:col>
      <xdr:colOff>31750</xdr:colOff>
      <xdr:row>58</xdr:row>
      <xdr:rowOff>43180</xdr:rowOff>
    </xdr:to>
    <xdr:cxnSp macro="">
      <xdr:nvCxnSpPr>
        <xdr:cNvPr id="251" name="直線コネクタ 250"/>
        <xdr:cNvCxnSpPr/>
      </xdr:nvCxnSpPr>
      <xdr:spPr>
        <a:xfrm>
          <a:off x="15671800" y="9972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58</xdr:row>
      <xdr:rowOff>27940</xdr:rowOff>
    </xdr:to>
    <xdr:cxnSp macro="">
      <xdr:nvCxnSpPr>
        <xdr:cNvPr id="254" name="直線コネクタ 253"/>
        <xdr:cNvCxnSpPr/>
      </xdr:nvCxnSpPr>
      <xdr:spPr>
        <a:xfrm>
          <a:off x="14782800" y="993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106680</xdr:rowOff>
    </xdr:from>
    <xdr:to>
      <xdr:col>22</xdr:col>
      <xdr:colOff>615950</xdr:colOff>
      <xdr:row>57</xdr:row>
      <xdr:rowOff>36830</xdr:rowOff>
    </xdr:to>
    <xdr:sp macro="" textlink="">
      <xdr:nvSpPr>
        <xdr:cNvPr id="255" name="フローチャート :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12700</xdr:rowOff>
    </xdr:to>
    <xdr:cxnSp macro="">
      <xdr:nvCxnSpPr>
        <xdr:cNvPr id="257" name="直線コネクタ 256"/>
        <xdr:cNvCxnSpPr/>
      </xdr:nvCxnSpPr>
      <xdr:spPr>
        <a:xfrm flipV="1">
          <a:off x="13893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12700</xdr:rowOff>
    </xdr:to>
    <xdr:cxnSp macro="">
      <xdr:nvCxnSpPr>
        <xdr:cNvPr id="260" name="直線コネクタ 259"/>
        <xdr:cNvCxnSpPr/>
      </xdr:nvCxnSpPr>
      <xdr:spPr>
        <a:xfrm>
          <a:off x="13004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61" name="フローチャート :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70" name="円/楕円 269"/>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71"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72" name="円/楕円 271"/>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73" name="テキスト ボックス 272"/>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4" name="円/楕円 273"/>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5" name="テキスト ボックス 27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6" name="円/楕円 275"/>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7" name="テキスト ボックス 276"/>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8" name="円/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79" name="テキスト ボックス 278"/>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補助費に係る経常収支比率は、類似団体比較でかなり高い比率となっている。これは、清掃・ゴミ処理業務、病院事業についての一部事務組合負担金が多大になっていることが要因である。</a:t>
          </a:r>
          <a:r>
            <a:rPr kumimoji="1" lang="ja-JP" altLang="ja-JP" sz="1100" b="0" i="0" baseline="0">
              <a:solidFill>
                <a:sysClr val="windowText" lastClr="000000"/>
              </a:solidFill>
              <a:effectLst/>
              <a:latin typeface="+mn-lt"/>
              <a:ea typeface="+mn-ea"/>
              <a:cs typeface="+mn-cs"/>
            </a:rPr>
            <a:t>前年比</a:t>
          </a:r>
          <a:r>
            <a:rPr kumimoji="1" lang="en-US" altLang="ja-JP" sz="1100" b="0" i="0" baseline="0">
              <a:solidFill>
                <a:sysClr val="windowText" lastClr="000000"/>
              </a:solidFill>
              <a:effectLst/>
              <a:latin typeface="+mn-lt"/>
              <a:ea typeface="+mn-ea"/>
              <a:cs typeface="+mn-cs"/>
            </a:rPr>
            <a:t>1.5</a:t>
          </a:r>
          <a:r>
            <a:rPr kumimoji="1" lang="ja-JP" altLang="ja-JP" sz="1100" b="0" i="0" baseline="0">
              <a:solidFill>
                <a:sysClr val="windowText" lastClr="000000"/>
              </a:solidFill>
              <a:effectLst/>
              <a:latin typeface="+mn-lt"/>
              <a:ea typeface="+mn-ea"/>
              <a:cs typeface="+mn-cs"/>
            </a:rPr>
            <a:t>ポイント</a:t>
          </a:r>
          <a:r>
            <a:rPr kumimoji="1" lang="ja-JP" altLang="en-US" sz="1100" b="0" i="0" baseline="0">
              <a:solidFill>
                <a:sysClr val="windowText" lastClr="000000"/>
              </a:solidFill>
              <a:effectLst/>
              <a:latin typeface="+mn-lt"/>
              <a:ea typeface="+mn-ea"/>
              <a:cs typeface="+mn-cs"/>
            </a:rPr>
            <a:t>減少した</a:t>
          </a:r>
          <a:r>
            <a:rPr kumimoji="1" lang="ja-JP" altLang="ja-JP" sz="1100" b="0" i="0" baseline="0">
              <a:solidFill>
                <a:sysClr val="windowText" lastClr="000000"/>
              </a:solidFill>
              <a:effectLst/>
              <a:latin typeface="+mn-lt"/>
              <a:ea typeface="+mn-ea"/>
              <a:cs typeface="+mn-cs"/>
            </a:rPr>
            <a:t>のは、</a:t>
          </a:r>
          <a:r>
            <a:rPr kumimoji="1" lang="ja-JP" altLang="en-US" sz="1100" b="0" i="0" baseline="0">
              <a:solidFill>
                <a:sysClr val="windowText" lastClr="000000"/>
              </a:solidFill>
              <a:effectLst/>
              <a:latin typeface="+mn-lt"/>
              <a:ea typeface="+mn-ea"/>
              <a:cs typeface="+mn-cs"/>
            </a:rPr>
            <a:t>鰺ヶ沢消防本部経費分担金が減</a:t>
          </a:r>
          <a:r>
            <a:rPr kumimoji="1" lang="ja-JP" altLang="ja-JP" sz="1100" b="0" i="0" baseline="0">
              <a:solidFill>
                <a:sysClr val="windowText" lastClr="000000"/>
              </a:solidFill>
              <a:effectLst/>
              <a:latin typeface="+mn-lt"/>
              <a:ea typeface="+mn-ea"/>
              <a:cs typeface="+mn-cs"/>
            </a:rPr>
            <a:t>となったことが主因である。</a:t>
          </a:r>
          <a:endParaRPr lang="ja-JP" altLang="ja-JP" sz="1400">
            <a:solidFill>
              <a:sysClr val="windowText" lastClr="000000"/>
            </a:solidFill>
            <a:effectLst/>
          </a:endParaRPr>
        </a:p>
        <a:p>
          <a:pPr rtl="0" eaLnBrk="1" fontAlgn="auto" latinLnBrk="0" hangingPunct="1"/>
          <a:r>
            <a:rPr kumimoji="1" lang="ja-JP"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今後も一部事務組合事業収支と連動して負担金が増える可能性があるので、事業内容の精査と負担金の適正化に努める。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27940</xdr:rowOff>
    </xdr:from>
    <xdr:to>
      <xdr:col>24</xdr:col>
      <xdr:colOff>31750</xdr:colOff>
      <xdr:row>41</xdr:row>
      <xdr:rowOff>153670</xdr:rowOff>
    </xdr:to>
    <xdr:cxnSp macro="">
      <xdr:nvCxnSpPr>
        <xdr:cNvPr id="307" name="直線コネクタ 306"/>
        <xdr:cNvCxnSpPr/>
      </xdr:nvCxnSpPr>
      <xdr:spPr>
        <a:xfrm flipV="1">
          <a:off x="16510000" y="5857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125747</xdr:rowOff>
    </xdr:from>
    <xdr:ext cx="762000" cy="259045"/>
    <xdr:sp macro="" textlink="">
      <xdr:nvSpPr>
        <xdr:cNvPr id="308"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41</xdr:row>
      <xdr:rowOff>153670</xdr:rowOff>
    </xdr:from>
    <xdr:to>
      <xdr:col>24</xdr:col>
      <xdr:colOff>120650</xdr:colOff>
      <xdr:row>41</xdr:row>
      <xdr:rowOff>153670</xdr:rowOff>
    </xdr:to>
    <xdr:cxnSp macro="">
      <xdr:nvCxnSpPr>
        <xdr:cNvPr id="309" name="直線コネクタ 308"/>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114317</xdr:rowOff>
    </xdr:from>
    <xdr:ext cx="762000" cy="259045"/>
    <xdr:sp macro="" textlink="">
      <xdr:nvSpPr>
        <xdr:cNvPr id="310"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34</xdr:row>
      <xdr:rowOff>27940</xdr:rowOff>
    </xdr:from>
    <xdr:to>
      <xdr:col>24</xdr:col>
      <xdr:colOff>120650</xdr:colOff>
      <xdr:row>34</xdr:row>
      <xdr:rowOff>27940</xdr:rowOff>
    </xdr:to>
    <xdr:cxnSp macro="">
      <xdr:nvCxnSpPr>
        <xdr:cNvPr id="311" name="直線コネクタ 310"/>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62230</xdr:rowOff>
    </xdr:from>
    <xdr:to>
      <xdr:col>24</xdr:col>
      <xdr:colOff>31750</xdr:colOff>
      <xdr:row>40</xdr:row>
      <xdr:rowOff>5080</xdr:rowOff>
    </xdr:to>
    <xdr:cxnSp macro="">
      <xdr:nvCxnSpPr>
        <xdr:cNvPr id="312" name="直線コネクタ 311"/>
        <xdr:cNvCxnSpPr/>
      </xdr:nvCxnSpPr>
      <xdr:spPr>
        <a:xfrm flipV="1">
          <a:off x="15671800" y="67487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20337</xdr:rowOff>
    </xdr:from>
    <xdr:ext cx="762000" cy="259045"/>
    <xdr:sp macro="" textlink="">
      <xdr:nvSpPr>
        <xdr:cNvPr id="313" name="補助費等平均値テキスト"/>
        <xdr:cNvSpPr txBox="1"/>
      </xdr:nvSpPr>
      <xdr:spPr>
        <a:xfrm>
          <a:off x="16598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14" name="フローチャート : 判断 313"/>
        <xdr:cNvSpPr/>
      </xdr:nvSpPr>
      <xdr:spPr>
        <a:xfrm>
          <a:off x="16459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31750</xdr:rowOff>
    </xdr:from>
    <xdr:to>
      <xdr:col>22</xdr:col>
      <xdr:colOff>565150</xdr:colOff>
      <xdr:row>40</xdr:row>
      <xdr:rowOff>5080</xdr:rowOff>
    </xdr:to>
    <xdr:cxnSp macro="">
      <xdr:nvCxnSpPr>
        <xdr:cNvPr id="315" name="直線コネクタ 314"/>
        <xdr:cNvCxnSpPr/>
      </xdr:nvCxnSpPr>
      <xdr:spPr>
        <a:xfrm>
          <a:off x="14782800" y="6718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6" name="フローチャート : 判断 315"/>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7" name="テキスト ボックス 316"/>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1270</xdr:rowOff>
    </xdr:from>
    <xdr:to>
      <xdr:col>21</xdr:col>
      <xdr:colOff>361950</xdr:colOff>
      <xdr:row>39</xdr:row>
      <xdr:rowOff>31750</xdr:rowOff>
    </xdr:to>
    <xdr:cxnSp macro="">
      <xdr:nvCxnSpPr>
        <xdr:cNvPr id="318" name="直線コネクタ 317"/>
        <xdr:cNvCxnSpPr/>
      </xdr:nvCxnSpPr>
      <xdr:spPr>
        <a:xfrm>
          <a:off x="13893800" y="6687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9" name="フローチャート : 判断 318"/>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20" name="テキスト ボックス 319"/>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157480</xdr:rowOff>
    </xdr:from>
    <xdr:to>
      <xdr:col>20</xdr:col>
      <xdr:colOff>158750</xdr:colOff>
      <xdr:row>39</xdr:row>
      <xdr:rowOff>1270</xdr:rowOff>
    </xdr:to>
    <xdr:cxnSp macro="">
      <xdr:nvCxnSpPr>
        <xdr:cNvPr id="321" name="直線コネクタ 320"/>
        <xdr:cNvCxnSpPr/>
      </xdr:nvCxnSpPr>
      <xdr:spPr>
        <a:xfrm>
          <a:off x="13004800" y="632968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22" name="フローチャート :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23" name="テキスト ボックス 32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4" name="フローチャート : 判断 323"/>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31767</xdr:rowOff>
    </xdr:from>
    <xdr:ext cx="762000" cy="259045"/>
    <xdr:sp macro="" textlink="">
      <xdr:nvSpPr>
        <xdr:cNvPr id="325" name="テキスト ボックス 324"/>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11430</xdr:rowOff>
    </xdr:from>
    <xdr:to>
      <xdr:col>24</xdr:col>
      <xdr:colOff>82550</xdr:colOff>
      <xdr:row>39</xdr:row>
      <xdr:rowOff>113030</xdr:rowOff>
    </xdr:to>
    <xdr:sp macro="" textlink="">
      <xdr:nvSpPr>
        <xdr:cNvPr id="331" name="円/楕円 330"/>
        <xdr:cNvSpPr/>
      </xdr:nvSpPr>
      <xdr:spPr>
        <a:xfrm>
          <a:off x="16459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154957</xdr:rowOff>
    </xdr:from>
    <xdr:ext cx="762000" cy="259045"/>
    <xdr:sp macro="" textlink="">
      <xdr:nvSpPr>
        <xdr:cNvPr id="332" name="補助費等該当値テキスト"/>
        <xdr:cNvSpPr txBox="1"/>
      </xdr:nvSpPr>
      <xdr:spPr>
        <a:xfrm>
          <a:off x="16598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125730</xdr:rowOff>
    </xdr:from>
    <xdr:to>
      <xdr:col>22</xdr:col>
      <xdr:colOff>615950</xdr:colOff>
      <xdr:row>40</xdr:row>
      <xdr:rowOff>55880</xdr:rowOff>
    </xdr:to>
    <xdr:sp macro="" textlink="">
      <xdr:nvSpPr>
        <xdr:cNvPr id="333" name="円/楕円 332"/>
        <xdr:cNvSpPr/>
      </xdr:nvSpPr>
      <xdr:spPr>
        <a:xfrm>
          <a:off x="15621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40657</xdr:rowOff>
    </xdr:from>
    <xdr:ext cx="736600" cy="259045"/>
    <xdr:sp macro="" textlink="">
      <xdr:nvSpPr>
        <xdr:cNvPr id="334" name="テキスト ボックス 333"/>
        <xdr:cNvSpPr txBox="1"/>
      </xdr:nvSpPr>
      <xdr:spPr>
        <a:xfrm>
          <a:off x="15290800" y="689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152400</xdr:rowOff>
    </xdr:from>
    <xdr:to>
      <xdr:col>21</xdr:col>
      <xdr:colOff>412750</xdr:colOff>
      <xdr:row>39</xdr:row>
      <xdr:rowOff>82550</xdr:rowOff>
    </xdr:to>
    <xdr:sp macro="" textlink="">
      <xdr:nvSpPr>
        <xdr:cNvPr id="335" name="円/楕円 334"/>
        <xdr:cNvSpPr/>
      </xdr:nvSpPr>
      <xdr:spPr>
        <a:xfrm>
          <a:off x="14732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67327</xdr:rowOff>
    </xdr:from>
    <xdr:ext cx="762000" cy="259045"/>
    <xdr:sp macro="" textlink="">
      <xdr:nvSpPr>
        <xdr:cNvPr id="336" name="テキスト ボックス 335"/>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121920</xdr:rowOff>
    </xdr:from>
    <xdr:to>
      <xdr:col>20</xdr:col>
      <xdr:colOff>209550</xdr:colOff>
      <xdr:row>39</xdr:row>
      <xdr:rowOff>52070</xdr:rowOff>
    </xdr:to>
    <xdr:sp macro="" textlink="">
      <xdr:nvSpPr>
        <xdr:cNvPr id="337" name="円/楕円 336"/>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36847</xdr:rowOff>
    </xdr:from>
    <xdr:ext cx="762000" cy="259045"/>
    <xdr:sp macro="" textlink="">
      <xdr:nvSpPr>
        <xdr:cNvPr id="338" name="テキスト ボックス 337"/>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106680</xdr:rowOff>
    </xdr:from>
    <xdr:to>
      <xdr:col>19</xdr:col>
      <xdr:colOff>6350</xdr:colOff>
      <xdr:row>37</xdr:row>
      <xdr:rowOff>36830</xdr:rowOff>
    </xdr:to>
    <xdr:sp macro="" textlink="">
      <xdr:nvSpPr>
        <xdr:cNvPr id="339" name="円/楕円 338"/>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21607</xdr:rowOff>
    </xdr:from>
    <xdr:ext cx="762000" cy="259045"/>
    <xdr:sp macro="" textlink="">
      <xdr:nvSpPr>
        <xdr:cNvPr id="340" name="テキスト ボックス 339"/>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過去に実施した大型建設事業による地方債残高が多く、公債費に関する経常収支比率で</a:t>
          </a:r>
          <a:r>
            <a:rPr lang="en-US" altLang="ja-JP" sz="1100" b="0" i="0" baseline="0">
              <a:solidFill>
                <a:schemeClr val="dk1"/>
              </a:solidFill>
              <a:effectLst/>
              <a:latin typeface="+mn-lt"/>
              <a:ea typeface="+mn-ea"/>
              <a:cs typeface="+mn-cs"/>
            </a:rPr>
            <a:t>21.8</a:t>
          </a:r>
          <a:r>
            <a:rPr lang="ja-JP" altLang="ja-JP" sz="1100" b="0" i="0" baseline="0">
              <a:solidFill>
                <a:schemeClr val="dk1"/>
              </a:solidFill>
              <a:effectLst/>
              <a:latin typeface="+mn-lt"/>
              <a:ea typeface="+mn-ea"/>
              <a:cs typeface="+mn-cs"/>
            </a:rPr>
            <a:t>％と、前年度比</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ポイント改善したが、類似団体に比べ未だに比率が高い。</a:t>
          </a:r>
          <a:endParaRPr lang="ja-JP" altLang="ja-JP" sz="1400">
            <a:effectLst/>
          </a:endParaRPr>
        </a:p>
        <a:p>
          <a:pPr rtl="0"/>
          <a:r>
            <a:rPr lang="ja-JP" altLang="ja-JP" sz="1100" b="0" i="0" baseline="0">
              <a:solidFill>
                <a:schemeClr val="dk1"/>
              </a:solidFill>
              <a:effectLst/>
              <a:latin typeface="+mn-lt"/>
              <a:ea typeface="+mn-ea"/>
              <a:cs typeface="+mn-cs"/>
            </a:rPr>
            <a:t>　公債費は平成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年度をピークに減少しており、今後も公債費負担適正化計画等により、地方債発行の抑制と、繰上償還の実施を続けていき、公債費の縮減に努める。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81</xdr:row>
      <xdr:rowOff>120142</xdr:rowOff>
    </xdr:to>
    <xdr:cxnSp macro="">
      <xdr:nvCxnSpPr>
        <xdr:cNvPr id="365" name="直線コネクタ 364"/>
        <xdr:cNvCxnSpPr/>
      </xdr:nvCxnSpPr>
      <xdr:spPr>
        <a:xfrm flipV="1">
          <a:off x="4826000" y="1289659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92219</xdr:rowOff>
    </xdr:from>
    <xdr:ext cx="762000" cy="259045"/>
    <xdr:sp macro="" textlink="">
      <xdr:nvSpPr>
        <xdr:cNvPr id="366"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81</xdr:row>
      <xdr:rowOff>120142</xdr:rowOff>
    </xdr:from>
    <xdr:to>
      <xdr:col>7</xdr:col>
      <xdr:colOff>104775</xdr:colOff>
      <xdr:row>81</xdr:row>
      <xdr:rowOff>120142</xdr:rowOff>
    </xdr:to>
    <xdr:cxnSp macro="">
      <xdr:nvCxnSpPr>
        <xdr:cNvPr id="367" name="直線コネクタ 366"/>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68"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69" name="直線コネクタ 368"/>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37846</xdr:rowOff>
    </xdr:from>
    <xdr:to>
      <xdr:col>7</xdr:col>
      <xdr:colOff>15875</xdr:colOff>
      <xdr:row>79</xdr:row>
      <xdr:rowOff>124713</xdr:rowOff>
    </xdr:to>
    <xdr:cxnSp macro="">
      <xdr:nvCxnSpPr>
        <xdr:cNvPr id="370" name="直線コネクタ 369"/>
        <xdr:cNvCxnSpPr/>
      </xdr:nvCxnSpPr>
      <xdr:spPr>
        <a:xfrm flipV="1">
          <a:off x="3987800" y="13582396"/>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1"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2" name="フローチャート :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124713</xdr:rowOff>
    </xdr:from>
    <xdr:to>
      <xdr:col>5</xdr:col>
      <xdr:colOff>549275</xdr:colOff>
      <xdr:row>79</xdr:row>
      <xdr:rowOff>165863</xdr:rowOff>
    </xdr:to>
    <xdr:cxnSp macro="">
      <xdr:nvCxnSpPr>
        <xdr:cNvPr id="373" name="直線コネクタ 372"/>
        <xdr:cNvCxnSpPr/>
      </xdr:nvCxnSpPr>
      <xdr:spPr>
        <a:xfrm flipV="1">
          <a:off x="3098800" y="136692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4" name="フローチャート : 判断 373"/>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21099</xdr:rowOff>
    </xdr:from>
    <xdr:ext cx="736600" cy="259045"/>
    <xdr:sp macro="" textlink="">
      <xdr:nvSpPr>
        <xdr:cNvPr id="375" name="テキスト ボックス 374"/>
        <xdr:cNvSpPr txBox="1"/>
      </xdr:nvSpPr>
      <xdr:spPr>
        <a:xfrm>
          <a:off x="3606800" y="1322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165863</xdr:rowOff>
    </xdr:from>
    <xdr:to>
      <xdr:col>4</xdr:col>
      <xdr:colOff>346075</xdr:colOff>
      <xdr:row>80</xdr:row>
      <xdr:rowOff>85852</xdr:rowOff>
    </xdr:to>
    <xdr:cxnSp macro="">
      <xdr:nvCxnSpPr>
        <xdr:cNvPr id="376" name="直線コネクタ 375"/>
        <xdr:cNvCxnSpPr/>
      </xdr:nvCxnSpPr>
      <xdr:spPr>
        <a:xfrm flipV="1">
          <a:off x="2209800" y="137104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7" name="フローチャート : 判断 376"/>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39388</xdr:rowOff>
    </xdr:from>
    <xdr:ext cx="762000" cy="259045"/>
    <xdr:sp macro="" textlink="">
      <xdr:nvSpPr>
        <xdr:cNvPr id="378" name="テキスト ボックス 377"/>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85852</xdr:rowOff>
    </xdr:from>
    <xdr:to>
      <xdr:col>3</xdr:col>
      <xdr:colOff>142875</xdr:colOff>
      <xdr:row>80</xdr:row>
      <xdr:rowOff>131572</xdr:rowOff>
    </xdr:to>
    <xdr:cxnSp macro="">
      <xdr:nvCxnSpPr>
        <xdr:cNvPr id="379" name="直線コネクタ 378"/>
        <xdr:cNvCxnSpPr/>
      </xdr:nvCxnSpPr>
      <xdr:spPr>
        <a:xfrm flipV="1">
          <a:off x="1320800" y="138018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80" name="フローチャート : 判断 379"/>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75964</xdr:rowOff>
    </xdr:from>
    <xdr:ext cx="762000" cy="259045"/>
    <xdr:sp macro="" textlink="">
      <xdr:nvSpPr>
        <xdr:cNvPr id="381" name="テキスト ボックス 380"/>
        <xdr:cNvSpPr txBox="1"/>
      </xdr:nvSpPr>
      <xdr:spPr>
        <a:xfrm>
          <a:off x="1828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2" name="フローチャート : 判断 381"/>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83" name="テキスト ボックス 382"/>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158496</xdr:rowOff>
    </xdr:from>
    <xdr:to>
      <xdr:col>7</xdr:col>
      <xdr:colOff>66675</xdr:colOff>
      <xdr:row>79</xdr:row>
      <xdr:rowOff>88646</xdr:rowOff>
    </xdr:to>
    <xdr:sp macro="" textlink="">
      <xdr:nvSpPr>
        <xdr:cNvPr id="389" name="円/楕円 388"/>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130573</xdr:rowOff>
    </xdr:from>
    <xdr:ext cx="762000" cy="259045"/>
    <xdr:sp macro="" textlink="">
      <xdr:nvSpPr>
        <xdr:cNvPr id="390" name="公債費該当値テキスト"/>
        <xdr:cNvSpPr txBox="1"/>
      </xdr:nvSpPr>
      <xdr:spPr>
        <a:xfrm>
          <a:off x="4914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73913</xdr:rowOff>
    </xdr:from>
    <xdr:to>
      <xdr:col>5</xdr:col>
      <xdr:colOff>600075</xdr:colOff>
      <xdr:row>80</xdr:row>
      <xdr:rowOff>4063</xdr:rowOff>
    </xdr:to>
    <xdr:sp macro="" textlink="">
      <xdr:nvSpPr>
        <xdr:cNvPr id="391" name="円/楕円 390"/>
        <xdr:cNvSpPr/>
      </xdr:nvSpPr>
      <xdr:spPr>
        <a:xfrm>
          <a:off x="3937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160290</xdr:rowOff>
    </xdr:from>
    <xdr:ext cx="736600" cy="259045"/>
    <xdr:sp macro="" textlink="">
      <xdr:nvSpPr>
        <xdr:cNvPr id="392" name="テキスト ボックス 391"/>
        <xdr:cNvSpPr txBox="1"/>
      </xdr:nvSpPr>
      <xdr:spPr>
        <a:xfrm>
          <a:off x="3606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115063</xdr:rowOff>
    </xdr:from>
    <xdr:to>
      <xdr:col>4</xdr:col>
      <xdr:colOff>396875</xdr:colOff>
      <xdr:row>80</xdr:row>
      <xdr:rowOff>45213</xdr:rowOff>
    </xdr:to>
    <xdr:sp macro="" textlink="">
      <xdr:nvSpPr>
        <xdr:cNvPr id="393" name="円/楕円 392"/>
        <xdr:cNvSpPr/>
      </xdr:nvSpPr>
      <xdr:spPr>
        <a:xfrm>
          <a:off x="3048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29990</xdr:rowOff>
    </xdr:from>
    <xdr:ext cx="762000" cy="259045"/>
    <xdr:sp macro="" textlink="">
      <xdr:nvSpPr>
        <xdr:cNvPr id="394" name="テキスト ボックス 393"/>
        <xdr:cNvSpPr txBox="1"/>
      </xdr:nvSpPr>
      <xdr:spPr>
        <a:xfrm>
          <a:off x="2717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35052</xdr:rowOff>
    </xdr:from>
    <xdr:to>
      <xdr:col>3</xdr:col>
      <xdr:colOff>193675</xdr:colOff>
      <xdr:row>80</xdr:row>
      <xdr:rowOff>136652</xdr:rowOff>
    </xdr:to>
    <xdr:sp macro="" textlink="">
      <xdr:nvSpPr>
        <xdr:cNvPr id="395" name="円/楕円 394"/>
        <xdr:cNvSpPr/>
      </xdr:nvSpPr>
      <xdr:spPr>
        <a:xfrm>
          <a:off x="2159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121429</xdr:rowOff>
    </xdr:from>
    <xdr:ext cx="762000" cy="259045"/>
    <xdr:sp macro="" textlink="">
      <xdr:nvSpPr>
        <xdr:cNvPr id="396" name="テキスト ボックス 395"/>
        <xdr:cNvSpPr txBox="1"/>
      </xdr:nvSpPr>
      <xdr:spPr>
        <a:xfrm>
          <a:off x="1828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80772</xdr:rowOff>
    </xdr:from>
    <xdr:to>
      <xdr:col>1</xdr:col>
      <xdr:colOff>676275</xdr:colOff>
      <xdr:row>81</xdr:row>
      <xdr:rowOff>10922</xdr:rowOff>
    </xdr:to>
    <xdr:sp macro="" textlink="">
      <xdr:nvSpPr>
        <xdr:cNvPr id="397" name="円/楕円 396"/>
        <xdr:cNvSpPr/>
      </xdr:nvSpPr>
      <xdr:spPr>
        <a:xfrm>
          <a:off x="1270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167149</xdr:rowOff>
    </xdr:from>
    <xdr:ext cx="762000" cy="259045"/>
    <xdr:sp macro="" textlink="">
      <xdr:nvSpPr>
        <xdr:cNvPr id="398" name="テキスト ボックス 397"/>
        <xdr:cNvSpPr txBox="1"/>
      </xdr:nvSpPr>
      <xdr:spPr>
        <a:xfrm>
          <a:off x="939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に比べ比率が高いのは、人件費及び補助費が他団体に比較して特に高い比率となっているためと考えられる。人件費については、退職者不補充など、定員適正化計画に従い、計画的に職員数の削減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145288</xdr:rowOff>
    </xdr:from>
    <xdr:to>
      <xdr:col>24</xdr:col>
      <xdr:colOff>31750</xdr:colOff>
      <xdr:row>81</xdr:row>
      <xdr:rowOff>74422</xdr:rowOff>
    </xdr:to>
    <xdr:cxnSp macro="">
      <xdr:nvCxnSpPr>
        <xdr:cNvPr id="424" name="直線コネクタ 423"/>
        <xdr:cNvCxnSpPr/>
      </xdr:nvCxnSpPr>
      <xdr:spPr>
        <a:xfrm flipV="1">
          <a:off x="16510000" y="1283258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46499</xdr:rowOff>
    </xdr:from>
    <xdr:ext cx="762000" cy="259045"/>
    <xdr:sp macro="" textlink="">
      <xdr:nvSpPr>
        <xdr:cNvPr id="425" name="公債費以外最小値テキスト"/>
        <xdr:cNvSpPr txBox="1"/>
      </xdr:nvSpPr>
      <xdr:spPr>
        <a:xfrm>
          <a:off x="16598900" y="139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628650</xdr:colOff>
      <xdr:row>81</xdr:row>
      <xdr:rowOff>74422</xdr:rowOff>
    </xdr:from>
    <xdr:to>
      <xdr:col>24</xdr:col>
      <xdr:colOff>120650</xdr:colOff>
      <xdr:row>81</xdr:row>
      <xdr:rowOff>74422</xdr:rowOff>
    </xdr:to>
    <xdr:cxnSp macro="">
      <xdr:nvCxnSpPr>
        <xdr:cNvPr id="426" name="直線コネクタ 425"/>
        <xdr:cNvCxnSpPr/>
      </xdr:nvCxnSpPr>
      <xdr:spPr>
        <a:xfrm>
          <a:off x="16421100" y="139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60215</xdr:rowOff>
    </xdr:from>
    <xdr:ext cx="762000" cy="259045"/>
    <xdr:sp macro="" textlink="">
      <xdr:nvSpPr>
        <xdr:cNvPr id="427" name="公債費以外最大値テキスト"/>
        <xdr:cNvSpPr txBox="1"/>
      </xdr:nvSpPr>
      <xdr:spPr>
        <a:xfrm>
          <a:off x="16598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145288</xdr:rowOff>
    </xdr:from>
    <xdr:to>
      <xdr:col>24</xdr:col>
      <xdr:colOff>120650</xdr:colOff>
      <xdr:row>74</xdr:row>
      <xdr:rowOff>145288</xdr:rowOff>
    </xdr:to>
    <xdr:cxnSp macro="">
      <xdr:nvCxnSpPr>
        <xdr:cNvPr id="428" name="直線コネクタ 427"/>
        <xdr:cNvCxnSpPr/>
      </xdr:nvCxnSpPr>
      <xdr:spPr>
        <a:xfrm>
          <a:off x="16421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120142</xdr:rowOff>
    </xdr:from>
    <xdr:to>
      <xdr:col>24</xdr:col>
      <xdr:colOff>31750</xdr:colOff>
      <xdr:row>79</xdr:row>
      <xdr:rowOff>129287</xdr:rowOff>
    </xdr:to>
    <xdr:cxnSp macro="">
      <xdr:nvCxnSpPr>
        <xdr:cNvPr id="429" name="直線コネクタ 428"/>
        <xdr:cNvCxnSpPr/>
      </xdr:nvCxnSpPr>
      <xdr:spPr>
        <a:xfrm flipV="1">
          <a:off x="15671800" y="136646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140733</xdr:rowOff>
    </xdr:from>
    <xdr:ext cx="762000" cy="259045"/>
    <xdr:sp macro="" textlink="">
      <xdr:nvSpPr>
        <xdr:cNvPr id="430"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31" name="フローチャート : 判断 430"/>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154432</xdr:rowOff>
    </xdr:from>
    <xdr:to>
      <xdr:col>22</xdr:col>
      <xdr:colOff>565150</xdr:colOff>
      <xdr:row>79</xdr:row>
      <xdr:rowOff>129287</xdr:rowOff>
    </xdr:to>
    <xdr:cxnSp macro="">
      <xdr:nvCxnSpPr>
        <xdr:cNvPr id="432" name="直線コネクタ 431"/>
        <xdr:cNvCxnSpPr/>
      </xdr:nvCxnSpPr>
      <xdr:spPr>
        <a:xfrm>
          <a:off x="14782800" y="13527532"/>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3" name="フローチャート : 判断 432"/>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23385</xdr:rowOff>
    </xdr:from>
    <xdr:ext cx="736600" cy="259045"/>
    <xdr:sp macro="" textlink="">
      <xdr:nvSpPr>
        <xdr:cNvPr id="434" name="テキスト ボックス 433"/>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140715</xdr:rowOff>
    </xdr:from>
    <xdr:to>
      <xdr:col>21</xdr:col>
      <xdr:colOff>361950</xdr:colOff>
      <xdr:row>78</xdr:row>
      <xdr:rowOff>154432</xdr:rowOff>
    </xdr:to>
    <xdr:cxnSp macro="">
      <xdr:nvCxnSpPr>
        <xdr:cNvPr id="435" name="直線コネクタ 434"/>
        <xdr:cNvCxnSpPr/>
      </xdr:nvCxnSpPr>
      <xdr:spPr>
        <a:xfrm>
          <a:off x="13893800" y="135138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149352</xdr:rowOff>
    </xdr:from>
    <xdr:to>
      <xdr:col>21</xdr:col>
      <xdr:colOff>412750</xdr:colOff>
      <xdr:row>77</xdr:row>
      <xdr:rowOff>79502</xdr:rowOff>
    </xdr:to>
    <xdr:sp macro="" textlink="">
      <xdr:nvSpPr>
        <xdr:cNvPr id="436" name="フローチャート : 判断 435"/>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89679</xdr:rowOff>
    </xdr:from>
    <xdr:ext cx="762000" cy="259045"/>
    <xdr:sp macro="" textlink="">
      <xdr:nvSpPr>
        <xdr:cNvPr id="437" name="テキスト ボックス 436"/>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78</xdr:row>
      <xdr:rowOff>140715</xdr:rowOff>
    </xdr:to>
    <xdr:cxnSp macro="">
      <xdr:nvCxnSpPr>
        <xdr:cNvPr id="438" name="直線コネクタ 437"/>
        <xdr:cNvCxnSpPr/>
      </xdr:nvCxnSpPr>
      <xdr:spPr>
        <a:xfrm>
          <a:off x="13004800" y="13317220"/>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39" name="フローチャート : 判断 438"/>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0" name="テキスト ボックス 439"/>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131063</xdr:rowOff>
    </xdr:from>
    <xdr:to>
      <xdr:col>19</xdr:col>
      <xdr:colOff>6350</xdr:colOff>
      <xdr:row>77</xdr:row>
      <xdr:rowOff>61213</xdr:rowOff>
    </xdr:to>
    <xdr:sp macro="" textlink="">
      <xdr:nvSpPr>
        <xdr:cNvPr id="441" name="フローチャート : 判断 440"/>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71391</xdr:rowOff>
    </xdr:from>
    <xdr:ext cx="762000" cy="259045"/>
    <xdr:sp macro="" textlink="">
      <xdr:nvSpPr>
        <xdr:cNvPr id="442" name="テキスト ボックス 441"/>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69342</xdr:rowOff>
    </xdr:from>
    <xdr:to>
      <xdr:col>24</xdr:col>
      <xdr:colOff>82550</xdr:colOff>
      <xdr:row>79</xdr:row>
      <xdr:rowOff>170942</xdr:rowOff>
    </xdr:to>
    <xdr:sp macro="" textlink="">
      <xdr:nvSpPr>
        <xdr:cNvPr id="448" name="円/楕円 447"/>
        <xdr:cNvSpPr/>
      </xdr:nvSpPr>
      <xdr:spPr>
        <a:xfrm>
          <a:off x="16459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41419</xdr:rowOff>
    </xdr:from>
    <xdr:ext cx="762000" cy="259045"/>
    <xdr:sp macro="" textlink="">
      <xdr:nvSpPr>
        <xdr:cNvPr id="449" name="公債費以外該当値テキスト"/>
        <xdr:cNvSpPr txBox="1"/>
      </xdr:nvSpPr>
      <xdr:spPr>
        <a:xfrm>
          <a:off x="16598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78487</xdr:rowOff>
    </xdr:from>
    <xdr:to>
      <xdr:col>22</xdr:col>
      <xdr:colOff>615950</xdr:colOff>
      <xdr:row>80</xdr:row>
      <xdr:rowOff>8637</xdr:rowOff>
    </xdr:to>
    <xdr:sp macro="" textlink="">
      <xdr:nvSpPr>
        <xdr:cNvPr id="450" name="円/楕円 449"/>
        <xdr:cNvSpPr/>
      </xdr:nvSpPr>
      <xdr:spPr>
        <a:xfrm>
          <a:off x="15621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164864</xdr:rowOff>
    </xdr:from>
    <xdr:ext cx="736600" cy="259045"/>
    <xdr:sp macro="" textlink="">
      <xdr:nvSpPr>
        <xdr:cNvPr id="451" name="テキスト ボックス 450"/>
        <xdr:cNvSpPr txBox="1"/>
      </xdr:nvSpPr>
      <xdr:spPr>
        <a:xfrm>
          <a:off x="15290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103632</xdr:rowOff>
    </xdr:from>
    <xdr:to>
      <xdr:col>21</xdr:col>
      <xdr:colOff>412750</xdr:colOff>
      <xdr:row>79</xdr:row>
      <xdr:rowOff>33782</xdr:rowOff>
    </xdr:to>
    <xdr:sp macro="" textlink="">
      <xdr:nvSpPr>
        <xdr:cNvPr id="452" name="円/楕円 451"/>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18559</xdr:rowOff>
    </xdr:from>
    <xdr:ext cx="762000" cy="259045"/>
    <xdr:sp macro="" textlink="">
      <xdr:nvSpPr>
        <xdr:cNvPr id="453" name="テキスト ボックス 452"/>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89915</xdr:rowOff>
    </xdr:from>
    <xdr:to>
      <xdr:col>20</xdr:col>
      <xdr:colOff>209550</xdr:colOff>
      <xdr:row>79</xdr:row>
      <xdr:rowOff>20065</xdr:rowOff>
    </xdr:to>
    <xdr:sp macro="" textlink="">
      <xdr:nvSpPr>
        <xdr:cNvPr id="454" name="円/楕円 453"/>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4842</xdr:rowOff>
    </xdr:from>
    <xdr:ext cx="762000" cy="259045"/>
    <xdr:sp macro="" textlink="">
      <xdr:nvSpPr>
        <xdr:cNvPr id="455" name="テキスト ボックス 454"/>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56" name="円/楕円 455"/>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57" name="テキスト ボックス 456"/>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青森県鰺ケ沢町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31587</xdr:rowOff>
    </xdr:from>
    <xdr:to>
      <xdr:col>4</xdr:col>
      <xdr:colOff>1117600</xdr:colOff>
      <xdr:row>19</xdr:row>
      <xdr:rowOff>101397</xdr:rowOff>
    </xdr:to>
    <xdr:cxnSp macro="">
      <xdr:nvCxnSpPr>
        <xdr:cNvPr id="47" name="直線コネクタ 46"/>
        <xdr:cNvCxnSpPr/>
      </xdr:nvCxnSpPr>
      <xdr:spPr bwMode="auto">
        <a:xfrm flipV="1">
          <a:off x="5651500" y="2136612"/>
          <a:ext cx="0" cy="12699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73474</xdr:rowOff>
    </xdr:from>
    <xdr:ext cx="762000" cy="259045"/>
    <xdr:sp macro="" textlink="">
      <xdr:nvSpPr>
        <xdr:cNvPr id="48" name="人口1人当たり決算額の推移最小値テキスト130"/>
        <xdr:cNvSpPr txBox="1"/>
      </xdr:nvSpPr>
      <xdr:spPr>
        <a:xfrm>
          <a:off x="5740400" y="33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78,727</a:t>
          </a:r>
          <a:endParaRPr kumimoji="1" lang="ja-JP" altLang="en-US" sz="1000" b="1">
            <a:latin typeface="ＭＳ Ｐゴシック"/>
          </a:endParaRPr>
        </a:p>
      </xdr:txBody>
    </xdr:sp>
    <xdr:clientData/>
  </xdr:oneCellAnchor>
  <xdr:twoCellAnchor>
    <xdr:from>
      <xdr:col>4</xdr:col>
      <xdr:colOff>1028700</xdr:colOff>
      <xdr:row>19</xdr:row>
      <xdr:rowOff>101397</xdr:rowOff>
    </xdr:from>
    <xdr:to>
      <xdr:col>5</xdr:col>
      <xdr:colOff>73025</xdr:colOff>
      <xdr:row>19</xdr:row>
      <xdr:rowOff>101397</xdr:rowOff>
    </xdr:to>
    <xdr:cxnSp macro="">
      <xdr:nvCxnSpPr>
        <xdr:cNvPr id="49" name="直線コネクタ 48"/>
        <xdr:cNvCxnSpPr/>
      </xdr:nvCxnSpPr>
      <xdr:spPr bwMode="auto">
        <a:xfrm>
          <a:off x="5562600" y="3406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117964</xdr:rowOff>
    </xdr:from>
    <xdr:ext cx="762000" cy="259045"/>
    <xdr:sp macro="" textlink="">
      <xdr:nvSpPr>
        <xdr:cNvPr id="50" name="人口1人当たり決算額の推移最大値テキスト130"/>
        <xdr:cNvSpPr txBox="1"/>
      </xdr:nvSpPr>
      <xdr:spPr>
        <a:xfrm>
          <a:off x="5740400" y="188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195,390</a:t>
          </a:r>
          <a:endParaRPr kumimoji="1" lang="ja-JP" altLang="en-US" sz="1000" b="1">
            <a:latin typeface="ＭＳ Ｐゴシック"/>
          </a:endParaRPr>
        </a:p>
      </xdr:txBody>
    </xdr:sp>
    <xdr:clientData/>
  </xdr:oneCellAnchor>
  <xdr:twoCellAnchor>
    <xdr:from>
      <xdr:col>4</xdr:col>
      <xdr:colOff>1028700</xdr:colOff>
      <xdr:row>12</xdr:row>
      <xdr:rowOff>31587</xdr:rowOff>
    </xdr:from>
    <xdr:to>
      <xdr:col>5</xdr:col>
      <xdr:colOff>73025</xdr:colOff>
      <xdr:row>12</xdr:row>
      <xdr:rowOff>31587</xdr:rowOff>
    </xdr:to>
    <xdr:cxnSp macro="">
      <xdr:nvCxnSpPr>
        <xdr:cNvPr id="51" name="直線コネクタ 50"/>
        <xdr:cNvCxnSpPr/>
      </xdr:nvCxnSpPr>
      <xdr:spPr bwMode="auto">
        <a:xfrm>
          <a:off x="5562600" y="2136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155989</xdr:rowOff>
    </xdr:from>
    <xdr:to>
      <xdr:col>4</xdr:col>
      <xdr:colOff>1117600</xdr:colOff>
      <xdr:row>15</xdr:row>
      <xdr:rowOff>26775</xdr:rowOff>
    </xdr:to>
    <xdr:cxnSp macro="">
      <xdr:nvCxnSpPr>
        <xdr:cNvPr id="52" name="直線コネクタ 51"/>
        <xdr:cNvCxnSpPr/>
      </xdr:nvCxnSpPr>
      <xdr:spPr bwMode="auto">
        <a:xfrm flipV="1">
          <a:off x="5003800" y="2603914"/>
          <a:ext cx="647700" cy="42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99233</xdr:rowOff>
    </xdr:from>
    <xdr:ext cx="762000" cy="259045"/>
    <xdr:sp macro="" textlink="">
      <xdr:nvSpPr>
        <xdr:cNvPr id="53" name="人口1人当たり決算額の推移平均値テキスト130"/>
        <xdr:cNvSpPr txBox="1"/>
      </xdr:nvSpPr>
      <xdr:spPr>
        <a:xfrm>
          <a:off x="5740400" y="2890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127156</xdr:rowOff>
    </xdr:from>
    <xdr:to>
      <xdr:col>5</xdr:col>
      <xdr:colOff>34925</xdr:colOff>
      <xdr:row>17</xdr:row>
      <xdr:rowOff>57306</xdr:rowOff>
    </xdr:to>
    <xdr:sp macro="" textlink="">
      <xdr:nvSpPr>
        <xdr:cNvPr id="54" name="フローチャート : 判断 53"/>
        <xdr:cNvSpPr/>
      </xdr:nvSpPr>
      <xdr:spPr bwMode="auto">
        <a:xfrm>
          <a:off x="56007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26775</xdr:rowOff>
    </xdr:from>
    <xdr:to>
      <xdr:col>4</xdr:col>
      <xdr:colOff>469900</xdr:colOff>
      <xdr:row>15</xdr:row>
      <xdr:rowOff>147596</xdr:rowOff>
    </xdr:to>
    <xdr:cxnSp macro="">
      <xdr:nvCxnSpPr>
        <xdr:cNvPr id="55" name="直線コネクタ 54"/>
        <xdr:cNvCxnSpPr/>
      </xdr:nvCxnSpPr>
      <xdr:spPr bwMode="auto">
        <a:xfrm flipV="1">
          <a:off x="4305300" y="2646150"/>
          <a:ext cx="698500" cy="12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56247</xdr:rowOff>
    </xdr:from>
    <xdr:to>
      <xdr:col>4</xdr:col>
      <xdr:colOff>520700</xdr:colOff>
      <xdr:row>16</xdr:row>
      <xdr:rowOff>157847</xdr:rowOff>
    </xdr:to>
    <xdr:sp macro="" textlink="">
      <xdr:nvSpPr>
        <xdr:cNvPr id="56" name="フローチャート : 判断 55"/>
        <xdr:cNvSpPr/>
      </xdr:nvSpPr>
      <xdr:spPr bwMode="auto">
        <a:xfrm>
          <a:off x="4953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142624</xdr:rowOff>
    </xdr:from>
    <xdr:ext cx="736600" cy="259045"/>
    <xdr:sp macro="" textlink="">
      <xdr:nvSpPr>
        <xdr:cNvPr id="57" name="テキスト ボックス 56"/>
        <xdr:cNvSpPr txBox="1"/>
      </xdr:nvSpPr>
      <xdr:spPr>
        <a:xfrm>
          <a:off x="4622800" y="293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69545</xdr:rowOff>
    </xdr:from>
    <xdr:to>
      <xdr:col>3</xdr:col>
      <xdr:colOff>904875</xdr:colOff>
      <xdr:row>15</xdr:row>
      <xdr:rowOff>147596</xdr:rowOff>
    </xdr:to>
    <xdr:cxnSp macro="">
      <xdr:nvCxnSpPr>
        <xdr:cNvPr id="58" name="直線コネクタ 57"/>
        <xdr:cNvCxnSpPr/>
      </xdr:nvCxnSpPr>
      <xdr:spPr bwMode="auto">
        <a:xfrm>
          <a:off x="3606800" y="2688920"/>
          <a:ext cx="698500" cy="78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83167</xdr:rowOff>
    </xdr:from>
    <xdr:to>
      <xdr:col>3</xdr:col>
      <xdr:colOff>955675</xdr:colOff>
      <xdr:row>17</xdr:row>
      <xdr:rowOff>13317</xdr:rowOff>
    </xdr:to>
    <xdr:sp macro="" textlink="">
      <xdr:nvSpPr>
        <xdr:cNvPr id="59" name="フローチャート : 判断 58"/>
        <xdr:cNvSpPr/>
      </xdr:nvSpPr>
      <xdr:spPr bwMode="auto">
        <a:xfrm>
          <a:off x="4254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169544</xdr:rowOff>
    </xdr:from>
    <xdr:ext cx="762000" cy="259045"/>
    <xdr:sp macro="" textlink="">
      <xdr:nvSpPr>
        <xdr:cNvPr id="60" name="テキスト ボックス 59"/>
        <xdr:cNvSpPr txBox="1"/>
      </xdr:nvSpPr>
      <xdr:spPr>
        <a:xfrm>
          <a:off x="3924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69545</xdr:rowOff>
    </xdr:from>
    <xdr:to>
      <xdr:col>3</xdr:col>
      <xdr:colOff>206375</xdr:colOff>
      <xdr:row>15</xdr:row>
      <xdr:rowOff>100798</xdr:rowOff>
    </xdr:to>
    <xdr:cxnSp macro="">
      <xdr:nvCxnSpPr>
        <xdr:cNvPr id="61" name="直線コネクタ 60"/>
        <xdr:cNvCxnSpPr/>
      </xdr:nvCxnSpPr>
      <xdr:spPr bwMode="auto">
        <a:xfrm flipV="1">
          <a:off x="2908300" y="2688920"/>
          <a:ext cx="698500" cy="31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73566</xdr:rowOff>
    </xdr:from>
    <xdr:to>
      <xdr:col>3</xdr:col>
      <xdr:colOff>257175</xdr:colOff>
      <xdr:row>17</xdr:row>
      <xdr:rowOff>3716</xdr:rowOff>
    </xdr:to>
    <xdr:sp macro="" textlink="">
      <xdr:nvSpPr>
        <xdr:cNvPr id="62" name="フローチャート : 判断 61"/>
        <xdr:cNvSpPr/>
      </xdr:nvSpPr>
      <xdr:spPr bwMode="auto">
        <a:xfrm>
          <a:off x="3556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159943</xdr:rowOff>
    </xdr:from>
    <xdr:ext cx="762000" cy="259045"/>
    <xdr:sp macro="" textlink="">
      <xdr:nvSpPr>
        <xdr:cNvPr id="63" name="テキスト ボックス 62"/>
        <xdr:cNvSpPr txBox="1"/>
      </xdr:nvSpPr>
      <xdr:spPr>
        <a:xfrm>
          <a:off x="32258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64422</xdr:rowOff>
    </xdr:from>
    <xdr:to>
      <xdr:col>2</xdr:col>
      <xdr:colOff>692150</xdr:colOff>
      <xdr:row>16</xdr:row>
      <xdr:rowOff>166022</xdr:rowOff>
    </xdr:to>
    <xdr:sp macro="" textlink="">
      <xdr:nvSpPr>
        <xdr:cNvPr id="64" name="フローチャート : 判断 63"/>
        <xdr:cNvSpPr/>
      </xdr:nvSpPr>
      <xdr:spPr bwMode="auto">
        <a:xfrm>
          <a:off x="2857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150799</xdr:rowOff>
    </xdr:from>
    <xdr:ext cx="762000" cy="259045"/>
    <xdr:sp macro="" textlink="">
      <xdr:nvSpPr>
        <xdr:cNvPr id="65" name="テキスト ボックス 64"/>
        <xdr:cNvSpPr txBox="1"/>
      </xdr:nvSpPr>
      <xdr:spPr>
        <a:xfrm>
          <a:off x="2527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105189</xdr:rowOff>
    </xdr:from>
    <xdr:to>
      <xdr:col>5</xdr:col>
      <xdr:colOff>34925</xdr:colOff>
      <xdr:row>15</xdr:row>
      <xdr:rowOff>35339</xdr:rowOff>
    </xdr:to>
    <xdr:sp macro="" textlink="">
      <xdr:nvSpPr>
        <xdr:cNvPr id="71" name="円/楕円 70"/>
        <xdr:cNvSpPr/>
      </xdr:nvSpPr>
      <xdr:spPr bwMode="auto">
        <a:xfrm>
          <a:off x="5600700" y="2553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121716</xdr:rowOff>
    </xdr:from>
    <xdr:ext cx="762000" cy="259045"/>
    <xdr:sp macro="" textlink="">
      <xdr:nvSpPr>
        <xdr:cNvPr id="72" name="人口1人当たり決算額の推移該当値テキスト130"/>
        <xdr:cNvSpPr txBox="1"/>
      </xdr:nvSpPr>
      <xdr:spPr>
        <a:xfrm>
          <a:off x="5740400" y="239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152,462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147425</xdr:rowOff>
    </xdr:from>
    <xdr:to>
      <xdr:col>4</xdr:col>
      <xdr:colOff>520700</xdr:colOff>
      <xdr:row>15</xdr:row>
      <xdr:rowOff>77575</xdr:rowOff>
    </xdr:to>
    <xdr:sp macro="" textlink="">
      <xdr:nvSpPr>
        <xdr:cNvPr id="73" name="円/楕円 72"/>
        <xdr:cNvSpPr/>
      </xdr:nvSpPr>
      <xdr:spPr bwMode="auto">
        <a:xfrm>
          <a:off x="4953000" y="259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87752</xdr:rowOff>
    </xdr:from>
    <xdr:ext cx="736600" cy="259045"/>
    <xdr:sp macro="" textlink="">
      <xdr:nvSpPr>
        <xdr:cNvPr id="74" name="テキスト ボックス 73"/>
        <xdr:cNvSpPr txBox="1"/>
      </xdr:nvSpPr>
      <xdr:spPr>
        <a:xfrm>
          <a:off x="4622800" y="2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148,582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96796</xdr:rowOff>
    </xdr:from>
    <xdr:to>
      <xdr:col>3</xdr:col>
      <xdr:colOff>955675</xdr:colOff>
      <xdr:row>16</xdr:row>
      <xdr:rowOff>26946</xdr:rowOff>
    </xdr:to>
    <xdr:sp macro="" textlink="">
      <xdr:nvSpPr>
        <xdr:cNvPr id="75" name="円/楕円 74"/>
        <xdr:cNvSpPr/>
      </xdr:nvSpPr>
      <xdr:spPr bwMode="auto">
        <a:xfrm>
          <a:off x="4254500" y="271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37123</xdr:rowOff>
    </xdr:from>
    <xdr:ext cx="762000" cy="259045"/>
    <xdr:sp macro="" textlink="">
      <xdr:nvSpPr>
        <xdr:cNvPr id="76" name="テキスト ボックス 75"/>
        <xdr:cNvSpPr txBox="1"/>
      </xdr:nvSpPr>
      <xdr:spPr>
        <a:xfrm>
          <a:off x="3924300" y="248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137,483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18745</xdr:rowOff>
    </xdr:from>
    <xdr:to>
      <xdr:col>3</xdr:col>
      <xdr:colOff>257175</xdr:colOff>
      <xdr:row>15</xdr:row>
      <xdr:rowOff>120345</xdr:rowOff>
    </xdr:to>
    <xdr:sp macro="" textlink="">
      <xdr:nvSpPr>
        <xdr:cNvPr id="77" name="円/楕円 76"/>
        <xdr:cNvSpPr/>
      </xdr:nvSpPr>
      <xdr:spPr bwMode="auto">
        <a:xfrm>
          <a:off x="3556000" y="2638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130522</xdr:rowOff>
    </xdr:from>
    <xdr:ext cx="762000" cy="259045"/>
    <xdr:sp macro="" textlink="">
      <xdr:nvSpPr>
        <xdr:cNvPr id="78" name="テキスト ボックス 77"/>
        <xdr:cNvSpPr txBox="1"/>
      </xdr:nvSpPr>
      <xdr:spPr>
        <a:xfrm>
          <a:off x="3225800" y="24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144,653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49998</xdr:rowOff>
    </xdr:from>
    <xdr:to>
      <xdr:col>2</xdr:col>
      <xdr:colOff>692150</xdr:colOff>
      <xdr:row>15</xdr:row>
      <xdr:rowOff>151598</xdr:rowOff>
    </xdr:to>
    <xdr:sp macro="" textlink="">
      <xdr:nvSpPr>
        <xdr:cNvPr id="79" name="円/楕円 78"/>
        <xdr:cNvSpPr/>
      </xdr:nvSpPr>
      <xdr:spPr bwMode="auto">
        <a:xfrm>
          <a:off x="2857500" y="266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161775</xdr:rowOff>
    </xdr:from>
    <xdr:ext cx="762000" cy="259045"/>
    <xdr:sp macro="" textlink="">
      <xdr:nvSpPr>
        <xdr:cNvPr id="80" name="テキスト ボックス 79"/>
        <xdr:cNvSpPr txBox="1"/>
      </xdr:nvSpPr>
      <xdr:spPr>
        <a:xfrm>
          <a:off x="2527300" y="243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312357</xdr:rowOff>
    </xdr:from>
    <xdr:to>
      <xdr:col>4</xdr:col>
      <xdr:colOff>1117600</xdr:colOff>
      <xdr:row>37</xdr:row>
      <xdr:rowOff>226688</xdr:rowOff>
    </xdr:to>
    <xdr:cxnSp macro="">
      <xdr:nvCxnSpPr>
        <xdr:cNvPr id="109" name="直線コネクタ 108"/>
        <xdr:cNvCxnSpPr/>
      </xdr:nvCxnSpPr>
      <xdr:spPr bwMode="auto">
        <a:xfrm flipV="1">
          <a:off x="5651500" y="6236907"/>
          <a:ext cx="0" cy="1114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198765</xdr:rowOff>
    </xdr:from>
    <xdr:ext cx="762000" cy="259045"/>
    <xdr:sp macro="" textlink="">
      <xdr:nvSpPr>
        <xdr:cNvPr id="110" name="人口1人当たり決算額の推移最小値テキスト445"/>
        <xdr:cNvSpPr txBox="1"/>
      </xdr:nvSpPr>
      <xdr:spPr>
        <a:xfrm>
          <a:off x="5740400" y="732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10,767</a:t>
          </a:r>
          <a:endParaRPr kumimoji="1" lang="ja-JP" altLang="en-US" sz="1000" b="1">
            <a:latin typeface="ＭＳ Ｐゴシック"/>
          </a:endParaRPr>
        </a:p>
      </xdr:txBody>
    </xdr:sp>
    <xdr:clientData/>
  </xdr:oneCellAnchor>
  <xdr:twoCellAnchor>
    <xdr:from>
      <xdr:col>4</xdr:col>
      <xdr:colOff>1028700</xdr:colOff>
      <xdr:row>37</xdr:row>
      <xdr:rowOff>226688</xdr:rowOff>
    </xdr:from>
    <xdr:to>
      <xdr:col>5</xdr:col>
      <xdr:colOff>73025</xdr:colOff>
      <xdr:row>37</xdr:row>
      <xdr:rowOff>226688</xdr:rowOff>
    </xdr:to>
    <xdr:cxnSp macro="">
      <xdr:nvCxnSpPr>
        <xdr:cNvPr id="111" name="直線コネクタ 110"/>
        <xdr:cNvCxnSpPr/>
      </xdr:nvCxnSpPr>
      <xdr:spPr bwMode="auto">
        <a:xfrm>
          <a:off x="5562600" y="7351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55834</xdr:rowOff>
    </xdr:from>
    <xdr:ext cx="762000" cy="259045"/>
    <xdr:sp macro="" textlink="">
      <xdr:nvSpPr>
        <xdr:cNvPr id="112" name="人口1人当たり決算額の推移最大値テキスト445"/>
        <xdr:cNvSpPr txBox="1"/>
      </xdr:nvSpPr>
      <xdr:spPr>
        <a:xfrm>
          <a:off x="5740400" y="598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69,270</a:t>
          </a:r>
          <a:endParaRPr kumimoji="1" lang="ja-JP" altLang="en-US" sz="1000" b="1">
            <a:latin typeface="ＭＳ Ｐゴシック"/>
          </a:endParaRPr>
        </a:p>
      </xdr:txBody>
    </xdr:sp>
    <xdr:clientData/>
  </xdr:oneCellAnchor>
  <xdr:twoCellAnchor>
    <xdr:from>
      <xdr:col>4</xdr:col>
      <xdr:colOff>1028700</xdr:colOff>
      <xdr:row>33</xdr:row>
      <xdr:rowOff>312357</xdr:rowOff>
    </xdr:from>
    <xdr:to>
      <xdr:col>5</xdr:col>
      <xdr:colOff>73025</xdr:colOff>
      <xdr:row>33</xdr:row>
      <xdr:rowOff>312357</xdr:rowOff>
    </xdr:to>
    <xdr:cxnSp macro="">
      <xdr:nvCxnSpPr>
        <xdr:cNvPr id="113" name="直線コネクタ 112"/>
        <xdr:cNvCxnSpPr/>
      </xdr:nvCxnSpPr>
      <xdr:spPr bwMode="auto">
        <a:xfrm>
          <a:off x="5562600" y="6236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197657</xdr:rowOff>
    </xdr:from>
    <xdr:to>
      <xdr:col>4</xdr:col>
      <xdr:colOff>1117600</xdr:colOff>
      <xdr:row>34</xdr:row>
      <xdr:rowOff>283325</xdr:rowOff>
    </xdr:to>
    <xdr:cxnSp macro="">
      <xdr:nvCxnSpPr>
        <xdr:cNvPr id="114" name="直線コネクタ 113"/>
        <xdr:cNvCxnSpPr/>
      </xdr:nvCxnSpPr>
      <xdr:spPr bwMode="auto">
        <a:xfrm>
          <a:off x="5003800" y="6465107"/>
          <a:ext cx="647700" cy="85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232757</xdr:rowOff>
    </xdr:from>
    <xdr:ext cx="762000" cy="259045"/>
    <xdr:sp macro="" textlink="">
      <xdr:nvSpPr>
        <xdr:cNvPr id="115" name="人口1人当たり決算額の推移平均値テキスト445"/>
        <xdr:cNvSpPr txBox="1"/>
      </xdr:nvSpPr>
      <xdr:spPr>
        <a:xfrm>
          <a:off x="5740400" y="6843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260680</xdr:rowOff>
    </xdr:from>
    <xdr:to>
      <xdr:col>5</xdr:col>
      <xdr:colOff>34925</xdr:colOff>
      <xdr:row>36</xdr:row>
      <xdr:rowOff>19380</xdr:rowOff>
    </xdr:to>
    <xdr:sp macro="" textlink="">
      <xdr:nvSpPr>
        <xdr:cNvPr id="116" name="フローチャート : 判断 115"/>
        <xdr:cNvSpPr/>
      </xdr:nvSpPr>
      <xdr:spPr bwMode="auto">
        <a:xfrm>
          <a:off x="56007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122504</xdr:rowOff>
    </xdr:from>
    <xdr:to>
      <xdr:col>4</xdr:col>
      <xdr:colOff>469900</xdr:colOff>
      <xdr:row>34</xdr:row>
      <xdr:rowOff>197657</xdr:rowOff>
    </xdr:to>
    <xdr:cxnSp macro="">
      <xdr:nvCxnSpPr>
        <xdr:cNvPr id="117" name="直線コネクタ 116"/>
        <xdr:cNvCxnSpPr/>
      </xdr:nvCxnSpPr>
      <xdr:spPr bwMode="auto">
        <a:xfrm>
          <a:off x="4305300" y="6389954"/>
          <a:ext cx="698500" cy="7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202025</xdr:rowOff>
    </xdr:from>
    <xdr:to>
      <xdr:col>4</xdr:col>
      <xdr:colOff>520700</xdr:colOff>
      <xdr:row>35</xdr:row>
      <xdr:rowOff>303625</xdr:rowOff>
    </xdr:to>
    <xdr:sp macro="" textlink="">
      <xdr:nvSpPr>
        <xdr:cNvPr id="118" name="フローチャート : 判断 117"/>
        <xdr:cNvSpPr/>
      </xdr:nvSpPr>
      <xdr:spPr bwMode="auto">
        <a:xfrm>
          <a:off x="4953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288402</xdr:rowOff>
    </xdr:from>
    <xdr:ext cx="736600" cy="259045"/>
    <xdr:sp macro="" textlink="">
      <xdr:nvSpPr>
        <xdr:cNvPr id="119" name="テキスト ボックス 118"/>
        <xdr:cNvSpPr txBox="1"/>
      </xdr:nvSpPr>
      <xdr:spPr>
        <a:xfrm>
          <a:off x="4622800" y="6898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9328</xdr:rowOff>
    </xdr:from>
    <xdr:to>
      <xdr:col>3</xdr:col>
      <xdr:colOff>904875</xdr:colOff>
      <xdr:row>34</xdr:row>
      <xdr:rowOff>122504</xdr:rowOff>
    </xdr:to>
    <xdr:cxnSp macro="">
      <xdr:nvCxnSpPr>
        <xdr:cNvPr id="120" name="直線コネクタ 119"/>
        <xdr:cNvCxnSpPr/>
      </xdr:nvCxnSpPr>
      <xdr:spPr bwMode="auto">
        <a:xfrm>
          <a:off x="3606800" y="6276778"/>
          <a:ext cx="698500" cy="113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125349</xdr:rowOff>
    </xdr:from>
    <xdr:to>
      <xdr:col>3</xdr:col>
      <xdr:colOff>955675</xdr:colOff>
      <xdr:row>35</xdr:row>
      <xdr:rowOff>226949</xdr:rowOff>
    </xdr:to>
    <xdr:sp macro="" textlink="">
      <xdr:nvSpPr>
        <xdr:cNvPr id="121" name="フローチャート : 判断 120"/>
        <xdr:cNvSpPr/>
      </xdr:nvSpPr>
      <xdr:spPr bwMode="auto">
        <a:xfrm>
          <a:off x="4254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211726</xdr:rowOff>
    </xdr:from>
    <xdr:ext cx="762000" cy="259045"/>
    <xdr:sp macro="" textlink="">
      <xdr:nvSpPr>
        <xdr:cNvPr id="122" name="テキスト ボックス 121"/>
        <xdr:cNvSpPr txBox="1"/>
      </xdr:nvSpPr>
      <xdr:spPr>
        <a:xfrm>
          <a:off x="3924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318376</xdr:rowOff>
    </xdr:from>
    <xdr:to>
      <xdr:col>3</xdr:col>
      <xdr:colOff>206375</xdr:colOff>
      <xdr:row>34</xdr:row>
      <xdr:rowOff>9328</xdr:rowOff>
    </xdr:to>
    <xdr:cxnSp macro="">
      <xdr:nvCxnSpPr>
        <xdr:cNvPr id="123" name="直線コネクタ 122"/>
        <xdr:cNvCxnSpPr/>
      </xdr:nvCxnSpPr>
      <xdr:spPr bwMode="auto">
        <a:xfrm>
          <a:off x="2908300" y="6242926"/>
          <a:ext cx="698500" cy="33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77153</xdr:rowOff>
    </xdr:from>
    <xdr:to>
      <xdr:col>3</xdr:col>
      <xdr:colOff>257175</xdr:colOff>
      <xdr:row>35</xdr:row>
      <xdr:rowOff>178753</xdr:rowOff>
    </xdr:to>
    <xdr:sp macro="" textlink="">
      <xdr:nvSpPr>
        <xdr:cNvPr id="124" name="フローチャート : 判断 123"/>
        <xdr:cNvSpPr/>
      </xdr:nvSpPr>
      <xdr:spPr bwMode="auto">
        <a:xfrm>
          <a:off x="35560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163530</xdr:rowOff>
    </xdr:from>
    <xdr:ext cx="762000" cy="259045"/>
    <xdr:sp macro="" textlink="">
      <xdr:nvSpPr>
        <xdr:cNvPr id="125" name="テキスト ボックス 124"/>
        <xdr:cNvSpPr txBox="1"/>
      </xdr:nvSpPr>
      <xdr:spPr>
        <a:xfrm>
          <a:off x="32258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14497</xdr:rowOff>
    </xdr:from>
    <xdr:to>
      <xdr:col>2</xdr:col>
      <xdr:colOff>692150</xdr:colOff>
      <xdr:row>35</xdr:row>
      <xdr:rowOff>116097</xdr:rowOff>
    </xdr:to>
    <xdr:sp macro="" textlink="">
      <xdr:nvSpPr>
        <xdr:cNvPr id="126" name="フローチャート : 判断 125"/>
        <xdr:cNvSpPr/>
      </xdr:nvSpPr>
      <xdr:spPr bwMode="auto">
        <a:xfrm>
          <a:off x="28575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100874</xdr:rowOff>
    </xdr:from>
    <xdr:ext cx="762000" cy="259045"/>
    <xdr:sp macro="" textlink="">
      <xdr:nvSpPr>
        <xdr:cNvPr id="127" name="テキスト ボックス 126"/>
        <xdr:cNvSpPr txBox="1"/>
      </xdr:nvSpPr>
      <xdr:spPr>
        <a:xfrm>
          <a:off x="25273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232524</xdr:rowOff>
    </xdr:from>
    <xdr:to>
      <xdr:col>5</xdr:col>
      <xdr:colOff>34925</xdr:colOff>
      <xdr:row>34</xdr:row>
      <xdr:rowOff>334124</xdr:rowOff>
    </xdr:to>
    <xdr:sp macro="" textlink="">
      <xdr:nvSpPr>
        <xdr:cNvPr id="133" name="円/楕円 132"/>
        <xdr:cNvSpPr/>
      </xdr:nvSpPr>
      <xdr:spPr bwMode="auto">
        <a:xfrm>
          <a:off x="5600700" y="649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77601</xdr:rowOff>
    </xdr:from>
    <xdr:ext cx="762000" cy="259045"/>
    <xdr:sp macro="" textlink="">
      <xdr:nvSpPr>
        <xdr:cNvPr id="134" name="人口1人当たり決算額の推移該当値テキスト445"/>
        <xdr:cNvSpPr txBox="1"/>
      </xdr:nvSpPr>
      <xdr:spPr>
        <a:xfrm>
          <a:off x="5740400" y="634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52,794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146857</xdr:rowOff>
    </xdr:from>
    <xdr:to>
      <xdr:col>4</xdr:col>
      <xdr:colOff>520700</xdr:colOff>
      <xdr:row>34</xdr:row>
      <xdr:rowOff>248456</xdr:rowOff>
    </xdr:to>
    <xdr:sp macro="" textlink="">
      <xdr:nvSpPr>
        <xdr:cNvPr id="135" name="円/楕円 134"/>
        <xdr:cNvSpPr/>
      </xdr:nvSpPr>
      <xdr:spPr bwMode="auto">
        <a:xfrm>
          <a:off x="4953000" y="641430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258634</xdr:rowOff>
    </xdr:from>
    <xdr:ext cx="736600" cy="259045"/>
    <xdr:sp macro="" textlink="">
      <xdr:nvSpPr>
        <xdr:cNvPr id="136" name="テキスト ボックス 135"/>
        <xdr:cNvSpPr txBox="1"/>
      </xdr:nvSpPr>
      <xdr:spPr>
        <a:xfrm>
          <a:off x="4622800" y="618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57,291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71704</xdr:rowOff>
    </xdr:from>
    <xdr:to>
      <xdr:col>3</xdr:col>
      <xdr:colOff>955675</xdr:colOff>
      <xdr:row>34</xdr:row>
      <xdr:rowOff>173304</xdr:rowOff>
    </xdr:to>
    <xdr:sp macro="" textlink="">
      <xdr:nvSpPr>
        <xdr:cNvPr id="137" name="円/楕円 136"/>
        <xdr:cNvSpPr/>
      </xdr:nvSpPr>
      <xdr:spPr bwMode="auto">
        <a:xfrm>
          <a:off x="4254500" y="6339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183481</xdr:rowOff>
    </xdr:from>
    <xdr:ext cx="762000" cy="259045"/>
    <xdr:sp macro="" textlink="">
      <xdr:nvSpPr>
        <xdr:cNvPr id="138" name="テキスト ボックス 137"/>
        <xdr:cNvSpPr txBox="1"/>
      </xdr:nvSpPr>
      <xdr:spPr>
        <a:xfrm>
          <a:off x="3924300" y="610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61,236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301428</xdr:rowOff>
    </xdr:from>
    <xdr:to>
      <xdr:col>3</xdr:col>
      <xdr:colOff>257175</xdr:colOff>
      <xdr:row>34</xdr:row>
      <xdr:rowOff>60128</xdr:rowOff>
    </xdr:to>
    <xdr:sp macro="" textlink="">
      <xdr:nvSpPr>
        <xdr:cNvPr id="139" name="円/楕円 138"/>
        <xdr:cNvSpPr/>
      </xdr:nvSpPr>
      <xdr:spPr bwMode="auto">
        <a:xfrm>
          <a:off x="3556000" y="6225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70305</xdr:rowOff>
    </xdr:from>
    <xdr:ext cx="762000" cy="259045"/>
    <xdr:sp macro="" textlink="">
      <xdr:nvSpPr>
        <xdr:cNvPr id="140" name="テキスト ボックス 139"/>
        <xdr:cNvSpPr txBox="1"/>
      </xdr:nvSpPr>
      <xdr:spPr>
        <a:xfrm>
          <a:off x="3225800" y="599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67,177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267576</xdr:rowOff>
    </xdr:from>
    <xdr:to>
      <xdr:col>2</xdr:col>
      <xdr:colOff>692150</xdr:colOff>
      <xdr:row>34</xdr:row>
      <xdr:rowOff>26276</xdr:rowOff>
    </xdr:to>
    <xdr:sp macro="" textlink="">
      <xdr:nvSpPr>
        <xdr:cNvPr id="141" name="円/楕円 140"/>
        <xdr:cNvSpPr/>
      </xdr:nvSpPr>
      <xdr:spPr bwMode="auto">
        <a:xfrm>
          <a:off x="2857500" y="6192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36453</xdr:rowOff>
    </xdr:from>
    <xdr:ext cx="762000" cy="259045"/>
    <xdr:sp macro="" textlink="">
      <xdr:nvSpPr>
        <xdr:cNvPr id="142" name="テキスト ボックス 141"/>
        <xdr:cNvSpPr txBox="1"/>
      </xdr:nvSpPr>
      <xdr:spPr>
        <a:xfrm>
          <a:off x="2527300" y="596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10,774
10,754
343.08
6,940,719
6,820,690
92,760
4,500,174
10,023,756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196.5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19375</xdr:rowOff>
    </xdr:from>
    <xdr:to>
      <xdr:col>6</xdr:col>
      <xdr:colOff>510540</xdr:colOff>
      <xdr:row>38</xdr:row>
      <xdr:rowOff>69748</xdr:rowOff>
    </xdr:to>
    <xdr:cxnSp macro="">
      <xdr:nvCxnSpPr>
        <xdr:cNvPr id="58" name="直線コネクタ 57"/>
        <xdr:cNvCxnSpPr/>
      </xdr:nvCxnSpPr>
      <xdr:spPr>
        <a:xfrm flipV="1">
          <a:off x="4633595" y="5334325"/>
          <a:ext cx="1270" cy="125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73575</xdr:rowOff>
    </xdr:from>
    <xdr:ext cx="534377" cy="259045"/>
    <xdr:sp macro="" textlink="">
      <xdr:nvSpPr>
        <xdr:cNvPr id="59" name="人件費最小値テキスト"/>
        <xdr:cNvSpPr txBox="1"/>
      </xdr:nvSpPr>
      <xdr:spPr>
        <a:xfrm>
          <a:off x="4686300"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52,284</a:t>
          </a:r>
          <a:endParaRPr kumimoji="1" lang="ja-JP" altLang="en-US" sz="1000" b="1">
            <a:latin typeface="ＭＳ Ｐゴシック"/>
          </a:endParaRPr>
        </a:p>
      </xdr:txBody>
    </xdr:sp>
    <xdr:clientData/>
  </xdr:oneCellAnchor>
  <xdr:twoCellAnchor>
    <xdr:from>
      <xdr:col>6</xdr:col>
      <xdr:colOff>422275</xdr:colOff>
      <xdr:row>38</xdr:row>
      <xdr:rowOff>69748</xdr:rowOff>
    </xdr:from>
    <xdr:to>
      <xdr:col>6</xdr:col>
      <xdr:colOff>600075</xdr:colOff>
      <xdr:row>38</xdr:row>
      <xdr:rowOff>69748</xdr:rowOff>
    </xdr:to>
    <xdr:cxnSp macro="">
      <xdr:nvCxnSpPr>
        <xdr:cNvPr id="60" name="直線コネクタ 59"/>
        <xdr:cNvCxnSpPr/>
      </xdr:nvCxnSpPr>
      <xdr:spPr>
        <a:xfrm>
          <a:off x="4546600" y="658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137502</xdr:rowOff>
    </xdr:from>
    <xdr:ext cx="599010" cy="259045"/>
    <xdr:sp macro="" textlink="">
      <xdr:nvSpPr>
        <xdr:cNvPr id="61" name="人件費最大値テキスト"/>
        <xdr:cNvSpPr txBox="1"/>
      </xdr:nvSpPr>
      <xdr:spPr>
        <a:xfrm>
          <a:off x="4686300" y="51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128,869</a:t>
          </a:r>
          <a:endParaRPr kumimoji="1" lang="ja-JP" altLang="en-US" sz="1000" b="1">
            <a:latin typeface="ＭＳ Ｐゴシック"/>
          </a:endParaRPr>
        </a:p>
      </xdr:txBody>
    </xdr:sp>
    <xdr:clientData/>
  </xdr:oneCellAnchor>
  <xdr:twoCellAnchor>
    <xdr:from>
      <xdr:col>6</xdr:col>
      <xdr:colOff>422275</xdr:colOff>
      <xdr:row>31</xdr:row>
      <xdr:rowOff>19375</xdr:rowOff>
    </xdr:from>
    <xdr:to>
      <xdr:col>6</xdr:col>
      <xdr:colOff>600075</xdr:colOff>
      <xdr:row>31</xdr:row>
      <xdr:rowOff>19375</xdr:rowOff>
    </xdr:to>
    <xdr:cxnSp macro="">
      <xdr:nvCxnSpPr>
        <xdr:cNvPr id="62" name="直線コネクタ 61"/>
        <xdr:cNvCxnSpPr/>
      </xdr:nvCxnSpPr>
      <xdr:spPr>
        <a:xfrm>
          <a:off x="4546600" y="53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14346</xdr:rowOff>
    </xdr:from>
    <xdr:to>
      <xdr:col>6</xdr:col>
      <xdr:colOff>511175</xdr:colOff>
      <xdr:row>33</xdr:row>
      <xdr:rowOff>29058</xdr:rowOff>
    </xdr:to>
    <xdr:cxnSp macro="">
      <xdr:nvCxnSpPr>
        <xdr:cNvPr id="63" name="直線コネクタ 62"/>
        <xdr:cNvCxnSpPr/>
      </xdr:nvCxnSpPr>
      <xdr:spPr>
        <a:xfrm flipV="1">
          <a:off x="3797300" y="5672196"/>
          <a:ext cx="8382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32400</xdr:rowOff>
    </xdr:from>
    <xdr:ext cx="534377" cy="259045"/>
    <xdr:sp macro="" textlink="">
      <xdr:nvSpPr>
        <xdr:cNvPr id="64" name="人件費平均値テキスト"/>
        <xdr:cNvSpPr txBox="1"/>
      </xdr:nvSpPr>
      <xdr:spPr>
        <a:xfrm>
          <a:off x="4686300" y="586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53973</xdr:rowOff>
    </xdr:from>
    <xdr:to>
      <xdr:col>6</xdr:col>
      <xdr:colOff>561975</xdr:colOff>
      <xdr:row>34</xdr:row>
      <xdr:rowOff>155573</xdr:rowOff>
    </xdr:to>
    <xdr:sp macro="" textlink="">
      <xdr:nvSpPr>
        <xdr:cNvPr id="65" name="フローチャート : 判断 64"/>
        <xdr:cNvSpPr/>
      </xdr:nvSpPr>
      <xdr:spPr>
        <a:xfrm>
          <a:off x="45847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29058</xdr:rowOff>
    </xdr:from>
    <xdr:to>
      <xdr:col>5</xdr:col>
      <xdr:colOff>358775</xdr:colOff>
      <xdr:row>33</xdr:row>
      <xdr:rowOff>64458</xdr:rowOff>
    </xdr:to>
    <xdr:cxnSp macro="">
      <xdr:nvCxnSpPr>
        <xdr:cNvPr id="66" name="直線コネクタ 65"/>
        <xdr:cNvCxnSpPr/>
      </xdr:nvCxnSpPr>
      <xdr:spPr>
        <a:xfrm flipV="1">
          <a:off x="2908300" y="5686908"/>
          <a:ext cx="889000" cy="3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116626</xdr:rowOff>
    </xdr:from>
    <xdr:to>
      <xdr:col>5</xdr:col>
      <xdr:colOff>409575</xdr:colOff>
      <xdr:row>34</xdr:row>
      <xdr:rowOff>46776</xdr:rowOff>
    </xdr:to>
    <xdr:sp macro="" textlink="">
      <xdr:nvSpPr>
        <xdr:cNvPr id="67" name="フローチャート : 判断 66"/>
        <xdr:cNvSpPr/>
      </xdr:nvSpPr>
      <xdr:spPr>
        <a:xfrm>
          <a:off x="3746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37903</xdr:rowOff>
    </xdr:from>
    <xdr:ext cx="534377" cy="259045"/>
    <xdr:sp macro="" textlink="">
      <xdr:nvSpPr>
        <xdr:cNvPr id="68" name="テキスト ボックス 67"/>
        <xdr:cNvSpPr txBox="1"/>
      </xdr:nvSpPr>
      <xdr:spPr>
        <a:xfrm>
          <a:off x="3530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63821</xdr:rowOff>
    </xdr:from>
    <xdr:to>
      <xdr:col>4</xdr:col>
      <xdr:colOff>155575</xdr:colOff>
      <xdr:row>33</xdr:row>
      <xdr:rowOff>64458</xdr:rowOff>
    </xdr:to>
    <xdr:cxnSp macro="">
      <xdr:nvCxnSpPr>
        <xdr:cNvPr id="69" name="直線コネクタ 68"/>
        <xdr:cNvCxnSpPr/>
      </xdr:nvCxnSpPr>
      <xdr:spPr>
        <a:xfrm>
          <a:off x="2019300" y="5721671"/>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144140</xdr:rowOff>
    </xdr:from>
    <xdr:to>
      <xdr:col>4</xdr:col>
      <xdr:colOff>206375</xdr:colOff>
      <xdr:row>34</xdr:row>
      <xdr:rowOff>74290</xdr:rowOff>
    </xdr:to>
    <xdr:sp macro="" textlink="">
      <xdr:nvSpPr>
        <xdr:cNvPr id="70" name="フローチャート : 判断 69"/>
        <xdr:cNvSpPr/>
      </xdr:nvSpPr>
      <xdr:spPr>
        <a:xfrm>
          <a:off x="2857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65417</xdr:rowOff>
    </xdr:from>
    <xdr:ext cx="534377" cy="259045"/>
    <xdr:sp macro="" textlink="">
      <xdr:nvSpPr>
        <xdr:cNvPr id="71" name="テキスト ボックス 70"/>
        <xdr:cNvSpPr txBox="1"/>
      </xdr:nvSpPr>
      <xdr:spPr>
        <a:xfrm>
          <a:off x="2641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32274</xdr:rowOff>
    </xdr:from>
    <xdr:to>
      <xdr:col>2</xdr:col>
      <xdr:colOff>638175</xdr:colOff>
      <xdr:row>33</xdr:row>
      <xdr:rowOff>63821</xdr:rowOff>
    </xdr:to>
    <xdr:cxnSp macro="">
      <xdr:nvCxnSpPr>
        <xdr:cNvPr id="72" name="直線コネクタ 71"/>
        <xdr:cNvCxnSpPr/>
      </xdr:nvCxnSpPr>
      <xdr:spPr>
        <a:xfrm>
          <a:off x="1130300" y="5690124"/>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111727</xdr:rowOff>
    </xdr:from>
    <xdr:to>
      <xdr:col>3</xdr:col>
      <xdr:colOff>3175</xdr:colOff>
      <xdr:row>34</xdr:row>
      <xdr:rowOff>41877</xdr:rowOff>
    </xdr:to>
    <xdr:sp macro="" textlink="">
      <xdr:nvSpPr>
        <xdr:cNvPr id="73" name="フローチャート : 判断 72"/>
        <xdr:cNvSpPr/>
      </xdr:nvSpPr>
      <xdr:spPr>
        <a:xfrm>
          <a:off x="1968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33004</xdr:rowOff>
    </xdr:from>
    <xdr:ext cx="534377" cy="259045"/>
    <xdr:sp macro="" textlink="">
      <xdr:nvSpPr>
        <xdr:cNvPr id="74" name="テキスト ボックス 73"/>
        <xdr:cNvSpPr txBox="1"/>
      </xdr:nvSpPr>
      <xdr:spPr>
        <a:xfrm>
          <a:off x="1752111" y="5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97227</xdr:rowOff>
    </xdr:from>
    <xdr:to>
      <xdr:col>1</xdr:col>
      <xdr:colOff>485775</xdr:colOff>
      <xdr:row>34</xdr:row>
      <xdr:rowOff>27377</xdr:rowOff>
    </xdr:to>
    <xdr:sp macro="" textlink="">
      <xdr:nvSpPr>
        <xdr:cNvPr id="75" name="フローチャート : 判断 74"/>
        <xdr:cNvSpPr/>
      </xdr:nvSpPr>
      <xdr:spPr>
        <a:xfrm>
          <a:off x="1079500" y="57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18504</xdr:rowOff>
    </xdr:from>
    <xdr:ext cx="534377" cy="259045"/>
    <xdr:sp macro="" textlink="">
      <xdr:nvSpPr>
        <xdr:cNvPr id="76" name="テキスト ボックス 75"/>
        <xdr:cNvSpPr txBox="1"/>
      </xdr:nvSpPr>
      <xdr:spPr>
        <a:xfrm>
          <a:off x="863111" y="584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134996</xdr:rowOff>
    </xdr:from>
    <xdr:to>
      <xdr:col>6</xdr:col>
      <xdr:colOff>561975</xdr:colOff>
      <xdr:row>33</xdr:row>
      <xdr:rowOff>65146</xdr:rowOff>
    </xdr:to>
    <xdr:sp macro="" textlink="">
      <xdr:nvSpPr>
        <xdr:cNvPr id="82" name="円/楕円 81"/>
        <xdr:cNvSpPr/>
      </xdr:nvSpPr>
      <xdr:spPr>
        <a:xfrm>
          <a:off x="4584700" y="56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157873</xdr:rowOff>
    </xdr:from>
    <xdr:ext cx="599010" cy="259045"/>
    <xdr:sp macro="" textlink="">
      <xdr:nvSpPr>
        <xdr:cNvPr id="83" name="人件費該当値テキスト"/>
        <xdr:cNvSpPr txBox="1"/>
      </xdr:nvSpPr>
      <xdr:spPr>
        <a:xfrm>
          <a:off x="4686300" y="54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108,177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149708</xdr:rowOff>
    </xdr:from>
    <xdr:to>
      <xdr:col>5</xdr:col>
      <xdr:colOff>409575</xdr:colOff>
      <xdr:row>33</xdr:row>
      <xdr:rowOff>79858</xdr:rowOff>
    </xdr:to>
    <xdr:sp macro="" textlink="">
      <xdr:nvSpPr>
        <xdr:cNvPr id="84" name="円/楕円 83"/>
        <xdr:cNvSpPr/>
      </xdr:nvSpPr>
      <xdr:spPr>
        <a:xfrm>
          <a:off x="3746500" y="563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96385</xdr:rowOff>
    </xdr:from>
    <xdr:ext cx="599010" cy="259045"/>
    <xdr:sp macro="" textlink="">
      <xdr:nvSpPr>
        <xdr:cNvPr id="85" name="テキスト ボックス 84"/>
        <xdr:cNvSpPr txBox="1"/>
      </xdr:nvSpPr>
      <xdr:spPr>
        <a:xfrm>
          <a:off x="3497794" y="5411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107,276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13658</xdr:rowOff>
    </xdr:from>
    <xdr:to>
      <xdr:col>4</xdr:col>
      <xdr:colOff>206375</xdr:colOff>
      <xdr:row>33</xdr:row>
      <xdr:rowOff>115258</xdr:rowOff>
    </xdr:to>
    <xdr:sp macro="" textlink="">
      <xdr:nvSpPr>
        <xdr:cNvPr id="86" name="円/楕円 85"/>
        <xdr:cNvSpPr/>
      </xdr:nvSpPr>
      <xdr:spPr>
        <a:xfrm>
          <a:off x="2857500" y="56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131785</xdr:rowOff>
    </xdr:from>
    <xdr:ext cx="599010" cy="259045"/>
    <xdr:sp macro="" textlink="">
      <xdr:nvSpPr>
        <xdr:cNvPr id="87" name="テキスト ボックス 86"/>
        <xdr:cNvSpPr txBox="1"/>
      </xdr:nvSpPr>
      <xdr:spPr>
        <a:xfrm>
          <a:off x="2608794" y="544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105,108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13021</xdr:rowOff>
    </xdr:from>
    <xdr:to>
      <xdr:col>3</xdr:col>
      <xdr:colOff>3175</xdr:colOff>
      <xdr:row>33</xdr:row>
      <xdr:rowOff>114621</xdr:rowOff>
    </xdr:to>
    <xdr:sp macro="" textlink="">
      <xdr:nvSpPr>
        <xdr:cNvPr id="88" name="円/楕円 87"/>
        <xdr:cNvSpPr/>
      </xdr:nvSpPr>
      <xdr:spPr>
        <a:xfrm>
          <a:off x="1968500" y="56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131148</xdr:rowOff>
    </xdr:from>
    <xdr:ext cx="599010" cy="259045"/>
    <xdr:sp macro="" textlink="">
      <xdr:nvSpPr>
        <xdr:cNvPr id="89" name="テキスト ボックス 88"/>
        <xdr:cNvSpPr txBox="1"/>
      </xdr:nvSpPr>
      <xdr:spPr>
        <a:xfrm>
          <a:off x="1719794" y="544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105,147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152924</xdr:rowOff>
    </xdr:from>
    <xdr:to>
      <xdr:col>1</xdr:col>
      <xdr:colOff>485775</xdr:colOff>
      <xdr:row>33</xdr:row>
      <xdr:rowOff>83074</xdr:rowOff>
    </xdr:to>
    <xdr:sp macro="" textlink="">
      <xdr:nvSpPr>
        <xdr:cNvPr id="90" name="円/楕円 89"/>
        <xdr:cNvSpPr/>
      </xdr:nvSpPr>
      <xdr:spPr>
        <a:xfrm>
          <a:off x="1079500" y="563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99601</xdr:rowOff>
    </xdr:from>
    <xdr:ext cx="599010" cy="259045"/>
    <xdr:sp macro="" textlink="">
      <xdr:nvSpPr>
        <xdr:cNvPr id="91" name="テキスト ボックス 90"/>
        <xdr:cNvSpPr txBox="1"/>
      </xdr:nvSpPr>
      <xdr:spPr>
        <a:xfrm>
          <a:off x="830794" y="5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17033</xdr:rowOff>
    </xdr:from>
    <xdr:to>
      <xdr:col>6</xdr:col>
      <xdr:colOff>510540</xdr:colOff>
      <xdr:row>59</xdr:row>
      <xdr:rowOff>83579</xdr:rowOff>
    </xdr:to>
    <xdr:cxnSp macro="">
      <xdr:nvCxnSpPr>
        <xdr:cNvPr id="116" name="直線コネクタ 115"/>
        <xdr:cNvCxnSpPr/>
      </xdr:nvCxnSpPr>
      <xdr:spPr>
        <a:xfrm flipV="1">
          <a:off x="4633595" y="8760983"/>
          <a:ext cx="1270" cy="143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87406</xdr:rowOff>
    </xdr:from>
    <xdr:ext cx="534377" cy="259045"/>
    <xdr:sp macro="" textlink="">
      <xdr:nvSpPr>
        <xdr:cNvPr id="117" name="物件費最小値テキスト"/>
        <xdr:cNvSpPr txBox="1"/>
      </xdr:nvSpPr>
      <xdr:spPr>
        <a:xfrm>
          <a:off x="4686300" y="1020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44,865</a:t>
          </a:r>
          <a:endParaRPr kumimoji="1" lang="ja-JP" altLang="en-US" sz="1000" b="1">
            <a:latin typeface="ＭＳ Ｐゴシック"/>
          </a:endParaRPr>
        </a:p>
      </xdr:txBody>
    </xdr:sp>
    <xdr:clientData/>
  </xdr:oneCellAnchor>
  <xdr:twoCellAnchor>
    <xdr:from>
      <xdr:col>6</xdr:col>
      <xdr:colOff>422275</xdr:colOff>
      <xdr:row>59</xdr:row>
      <xdr:rowOff>83579</xdr:rowOff>
    </xdr:from>
    <xdr:to>
      <xdr:col>6</xdr:col>
      <xdr:colOff>600075</xdr:colOff>
      <xdr:row>59</xdr:row>
      <xdr:rowOff>83579</xdr:rowOff>
    </xdr:to>
    <xdr:cxnSp macro="">
      <xdr:nvCxnSpPr>
        <xdr:cNvPr id="118" name="直線コネクタ 117"/>
        <xdr:cNvCxnSpPr/>
      </xdr:nvCxnSpPr>
      <xdr:spPr>
        <a:xfrm>
          <a:off x="4546600" y="101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135160</xdr:rowOff>
    </xdr:from>
    <xdr:ext cx="599010" cy="259045"/>
    <xdr:sp macro="" textlink="">
      <xdr:nvSpPr>
        <xdr:cNvPr id="119" name="物件費最大値テキスト"/>
        <xdr:cNvSpPr txBox="1"/>
      </xdr:nvSpPr>
      <xdr:spPr>
        <a:xfrm>
          <a:off x="4686300" y="853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233,598</a:t>
          </a:r>
          <a:endParaRPr kumimoji="1" lang="ja-JP" altLang="en-US" sz="1000" b="1">
            <a:latin typeface="ＭＳ Ｐゴシック"/>
          </a:endParaRPr>
        </a:p>
      </xdr:txBody>
    </xdr:sp>
    <xdr:clientData/>
  </xdr:oneCellAnchor>
  <xdr:twoCellAnchor>
    <xdr:from>
      <xdr:col>6</xdr:col>
      <xdr:colOff>422275</xdr:colOff>
      <xdr:row>51</xdr:row>
      <xdr:rowOff>17033</xdr:rowOff>
    </xdr:from>
    <xdr:to>
      <xdr:col>6</xdr:col>
      <xdr:colOff>600075</xdr:colOff>
      <xdr:row>51</xdr:row>
      <xdr:rowOff>17033</xdr:rowOff>
    </xdr:to>
    <xdr:cxnSp macro="">
      <xdr:nvCxnSpPr>
        <xdr:cNvPr id="120" name="直線コネクタ 119"/>
        <xdr:cNvCxnSpPr/>
      </xdr:nvCxnSpPr>
      <xdr:spPr>
        <a:xfrm>
          <a:off x="4546600" y="876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28128</xdr:rowOff>
    </xdr:from>
    <xdr:to>
      <xdr:col>6</xdr:col>
      <xdr:colOff>511175</xdr:colOff>
      <xdr:row>58</xdr:row>
      <xdr:rowOff>85057</xdr:rowOff>
    </xdr:to>
    <xdr:cxnSp macro="">
      <xdr:nvCxnSpPr>
        <xdr:cNvPr id="121" name="直線コネクタ 120"/>
        <xdr:cNvCxnSpPr/>
      </xdr:nvCxnSpPr>
      <xdr:spPr>
        <a:xfrm flipV="1">
          <a:off x="3797300" y="9972228"/>
          <a:ext cx="838200" cy="5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56578</xdr:rowOff>
    </xdr:from>
    <xdr:ext cx="534377" cy="259045"/>
    <xdr:sp macro="" textlink="">
      <xdr:nvSpPr>
        <xdr:cNvPr id="122" name="物件費平均値テキスト"/>
        <xdr:cNvSpPr txBox="1"/>
      </xdr:nvSpPr>
      <xdr:spPr>
        <a:xfrm>
          <a:off x="4686300" y="9657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33701</xdr:rowOff>
    </xdr:from>
    <xdr:to>
      <xdr:col>6</xdr:col>
      <xdr:colOff>561975</xdr:colOff>
      <xdr:row>57</xdr:row>
      <xdr:rowOff>135301</xdr:rowOff>
    </xdr:to>
    <xdr:sp macro="" textlink="">
      <xdr:nvSpPr>
        <xdr:cNvPr id="123" name="フローチャート : 判断 122"/>
        <xdr:cNvSpPr/>
      </xdr:nvSpPr>
      <xdr:spPr>
        <a:xfrm>
          <a:off x="4584700" y="980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85057</xdr:rowOff>
    </xdr:from>
    <xdr:to>
      <xdr:col>5</xdr:col>
      <xdr:colOff>358775</xdr:colOff>
      <xdr:row>59</xdr:row>
      <xdr:rowOff>8674</xdr:rowOff>
    </xdr:to>
    <xdr:cxnSp macro="">
      <xdr:nvCxnSpPr>
        <xdr:cNvPr id="124" name="直線コネクタ 123"/>
        <xdr:cNvCxnSpPr/>
      </xdr:nvCxnSpPr>
      <xdr:spPr>
        <a:xfrm flipV="1">
          <a:off x="2908300" y="10029157"/>
          <a:ext cx="889000" cy="9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5" name="フローチャート : 判断 124"/>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132983</xdr:rowOff>
    </xdr:from>
    <xdr:ext cx="534377" cy="259045"/>
    <xdr:sp macro="" textlink="">
      <xdr:nvSpPr>
        <xdr:cNvPr id="126" name="テキスト ボックス 125"/>
        <xdr:cNvSpPr txBox="1"/>
      </xdr:nvSpPr>
      <xdr:spPr>
        <a:xfrm>
          <a:off x="3530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8674</xdr:rowOff>
    </xdr:from>
    <xdr:to>
      <xdr:col>4</xdr:col>
      <xdr:colOff>155575</xdr:colOff>
      <xdr:row>59</xdr:row>
      <xdr:rowOff>26253</xdr:rowOff>
    </xdr:to>
    <xdr:cxnSp macro="">
      <xdr:nvCxnSpPr>
        <xdr:cNvPr id="127" name="直線コネクタ 126"/>
        <xdr:cNvCxnSpPr/>
      </xdr:nvCxnSpPr>
      <xdr:spPr>
        <a:xfrm flipV="1">
          <a:off x="2019300" y="10124224"/>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8" name="フローチャート : 判断 127"/>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169635</xdr:rowOff>
    </xdr:from>
    <xdr:ext cx="534377" cy="259045"/>
    <xdr:sp macro="" textlink="">
      <xdr:nvSpPr>
        <xdr:cNvPr id="129" name="テキスト ボックス 128"/>
        <xdr:cNvSpPr txBox="1"/>
      </xdr:nvSpPr>
      <xdr:spPr>
        <a:xfrm>
          <a:off x="2641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25933</xdr:rowOff>
    </xdr:from>
    <xdr:to>
      <xdr:col>2</xdr:col>
      <xdr:colOff>638175</xdr:colOff>
      <xdr:row>59</xdr:row>
      <xdr:rowOff>26253</xdr:rowOff>
    </xdr:to>
    <xdr:cxnSp macro="">
      <xdr:nvCxnSpPr>
        <xdr:cNvPr id="130" name="直線コネクタ 129"/>
        <xdr:cNvCxnSpPr/>
      </xdr:nvCxnSpPr>
      <xdr:spPr>
        <a:xfrm>
          <a:off x="1130300" y="1014148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31" name="フローチャート : 判断 130"/>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21572</xdr:rowOff>
    </xdr:from>
    <xdr:ext cx="534377" cy="259045"/>
    <xdr:sp macro="" textlink="">
      <xdr:nvSpPr>
        <xdr:cNvPr id="132" name="テキスト ボックス 131"/>
        <xdr:cNvSpPr txBox="1"/>
      </xdr:nvSpPr>
      <xdr:spPr>
        <a:xfrm>
          <a:off x="1752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3" name="フローチャート : 判断 132"/>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30518</xdr:rowOff>
    </xdr:from>
    <xdr:ext cx="534377" cy="259045"/>
    <xdr:sp macro="" textlink="">
      <xdr:nvSpPr>
        <xdr:cNvPr id="134" name="テキスト ボックス 133"/>
        <xdr:cNvSpPr txBox="1"/>
      </xdr:nvSpPr>
      <xdr:spPr>
        <a:xfrm>
          <a:off x="863111" y="96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148778</xdr:rowOff>
    </xdr:from>
    <xdr:to>
      <xdr:col>6</xdr:col>
      <xdr:colOff>561975</xdr:colOff>
      <xdr:row>58</xdr:row>
      <xdr:rowOff>78928</xdr:rowOff>
    </xdr:to>
    <xdr:sp macro="" textlink="">
      <xdr:nvSpPr>
        <xdr:cNvPr id="140" name="円/楕円 139"/>
        <xdr:cNvSpPr/>
      </xdr:nvSpPr>
      <xdr:spPr>
        <a:xfrm>
          <a:off x="4584700" y="992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127205</xdr:rowOff>
    </xdr:from>
    <xdr:ext cx="534377" cy="259045"/>
    <xdr:sp macro="" textlink="">
      <xdr:nvSpPr>
        <xdr:cNvPr id="141" name="物件費該当値テキスト"/>
        <xdr:cNvSpPr txBox="1"/>
      </xdr:nvSpPr>
      <xdr:spPr>
        <a:xfrm>
          <a:off x="4686300" y="989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74,642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34257</xdr:rowOff>
    </xdr:from>
    <xdr:to>
      <xdr:col>5</xdr:col>
      <xdr:colOff>409575</xdr:colOff>
      <xdr:row>58</xdr:row>
      <xdr:rowOff>135857</xdr:rowOff>
    </xdr:to>
    <xdr:sp macro="" textlink="">
      <xdr:nvSpPr>
        <xdr:cNvPr id="142" name="円/楕円 141"/>
        <xdr:cNvSpPr/>
      </xdr:nvSpPr>
      <xdr:spPr>
        <a:xfrm>
          <a:off x="3746500" y="99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126984</xdr:rowOff>
    </xdr:from>
    <xdr:ext cx="534377" cy="259045"/>
    <xdr:sp macro="" textlink="">
      <xdr:nvSpPr>
        <xdr:cNvPr id="143" name="テキスト ボックス 142"/>
        <xdr:cNvSpPr txBox="1"/>
      </xdr:nvSpPr>
      <xdr:spPr>
        <a:xfrm>
          <a:off x="3530111" y="100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129324</xdr:rowOff>
    </xdr:from>
    <xdr:to>
      <xdr:col>4</xdr:col>
      <xdr:colOff>206375</xdr:colOff>
      <xdr:row>59</xdr:row>
      <xdr:rowOff>59474</xdr:rowOff>
    </xdr:to>
    <xdr:sp macro="" textlink="">
      <xdr:nvSpPr>
        <xdr:cNvPr id="144" name="円/楕円 143"/>
        <xdr:cNvSpPr/>
      </xdr:nvSpPr>
      <xdr:spPr>
        <a:xfrm>
          <a:off x="2857500" y="100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50601</xdr:rowOff>
    </xdr:from>
    <xdr:ext cx="534377" cy="259045"/>
    <xdr:sp macro="" textlink="">
      <xdr:nvSpPr>
        <xdr:cNvPr id="145" name="テキスト ボックス 144"/>
        <xdr:cNvSpPr txBox="1"/>
      </xdr:nvSpPr>
      <xdr:spPr>
        <a:xfrm>
          <a:off x="2641111" y="1016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146903</xdr:rowOff>
    </xdr:from>
    <xdr:to>
      <xdr:col>3</xdr:col>
      <xdr:colOff>3175</xdr:colOff>
      <xdr:row>59</xdr:row>
      <xdr:rowOff>77053</xdr:rowOff>
    </xdr:to>
    <xdr:sp macro="" textlink="">
      <xdr:nvSpPr>
        <xdr:cNvPr id="146" name="円/楕円 145"/>
        <xdr:cNvSpPr/>
      </xdr:nvSpPr>
      <xdr:spPr>
        <a:xfrm>
          <a:off x="1968500" y="1009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68180</xdr:rowOff>
    </xdr:from>
    <xdr:ext cx="534377" cy="259045"/>
    <xdr:sp macro="" textlink="">
      <xdr:nvSpPr>
        <xdr:cNvPr id="147" name="テキスト ボックス 146"/>
        <xdr:cNvSpPr txBox="1"/>
      </xdr:nvSpPr>
      <xdr:spPr>
        <a:xfrm>
          <a:off x="1752111" y="1018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146583</xdr:rowOff>
    </xdr:from>
    <xdr:to>
      <xdr:col>1</xdr:col>
      <xdr:colOff>485775</xdr:colOff>
      <xdr:row>59</xdr:row>
      <xdr:rowOff>76733</xdr:rowOff>
    </xdr:to>
    <xdr:sp macro="" textlink="">
      <xdr:nvSpPr>
        <xdr:cNvPr id="148" name="円/楕円 147"/>
        <xdr:cNvSpPr/>
      </xdr:nvSpPr>
      <xdr:spPr>
        <a:xfrm>
          <a:off x="1079500" y="1009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67860</xdr:rowOff>
    </xdr:from>
    <xdr:ext cx="534377" cy="259045"/>
    <xdr:sp macro="" textlink="">
      <xdr:nvSpPr>
        <xdr:cNvPr id="149" name="テキスト ボックス 148"/>
        <xdr:cNvSpPr txBox="1"/>
      </xdr:nvSpPr>
      <xdr:spPr>
        <a:xfrm>
          <a:off x="863111" y="1018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48184</xdr:rowOff>
    </xdr:from>
    <xdr:to>
      <xdr:col>6</xdr:col>
      <xdr:colOff>510540</xdr:colOff>
      <xdr:row>78</xdr:row>
      <xdr:rowOff>168923</xdr:rowOff>
    </xdr:to>
    <xdr:cxnSp macro="">
      <xdr:nvCxnSpPr>
        <xdr:cNvPr id="173" name="直線コネクタ 172"/>
        <xdr:cNvCxnSpPr/>
      </xdr:nvCxnSpPr>
      <xdr:spPr>
        <a:xfrm flipV="1">
          <a:off x="4633595" y="12221134"/>
          <a:ext cx="1270" cy="132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1300</xdr:rowOff>
    </xdr:from>
    <xdr:ext cx="469744" cy="259045"/>
    <xdr:sp macro="" textlink="">
      <xdr:nvSpPr>
        <xdr:cNvPr id="174" name="維持補修費最小値テキスト"/>
        <xdr:cNvSpPr txBox="1"/>
      </xdr:nvSpPr>
      <xdr:spPr>
        <a:xfrm>
          <a:off x="4686300"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1,233</a:t>
          </a:r>
          <a:endParaRPr kumimoji="1" lang="ja-JP" altLang="en-US" sz="1000" b="1">
            <a:latin typeface="ＭＳ Ｐゴシック"/>
          </a:endParaRPr>
        </a:p>
      </xdr:txBody>
    </xdr:sp>
    <xdr:clientData/>
  </xdr:oneCellAnchor>
  <xdr:twoCellAnchor>
    <xdr:from>
      <xdr:col>6</xdr:col>
      <xdr:colOff>422275</xdr:colOff>
      <xdr:row>78</xdr:row>
      <xdr:rowOff>168923</xdr:rowOff>
    </xdr:from>
    <xdr:to>
      <xdr:col>6</xdr:col>
      <xdr:colOff>600075</xdr:colOff>
      <xdr:row>78</xdr:row>
      <xdr:rowOff>168923</xdr:rowOff>
    </xdr:to>
    <xdr:cxnSp macro="">
      <xdr:nvCxnSpPr>
        <xdr:cNvPr id="175" name="直線コネクタ 174"/>
        <xdr:cNvCxnSpPr/>
      </xdr:nvCxnSpPr>
      <xdr:spPr>
        <a:xfrm>
          <a:off x="4546600" y="1354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166311</xdr:rowOff>
    </xdr:from>
    <xdr:ext cx="534377" cy="259045"/>
    <xdr:sp macro="" textlink="">
      <xdr:nvSpPr>
        <xdr:cNvPr id="176" name="維持補修費最大値テキスト"/>
        <xdr:cNvSpPr txBox="1"/>
      </xdr:nvSpPr>
      <xdr:spPr>
        <a:xfrm>
          <a:off x="4686300" y="1199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35,902</a:t>
          </a:r>
          <a:endParaRPr kumimoji="1" lang="ja-JP" altLang="en-US" sz="1000" b="1">
            <a:latin typeface="ＭＳ Ｐゴシック"/>
          </a:endParaRPr>
        </a:p>
      </xdr:txBody>
    </xdr:sp>
    <xdr:clientData/>
  </xdr:oneCellAnchor>
  <xdr:twoCellAnchor>
    <xdr:from>
      <xdr:col>6</xdr:col>
      <xdr:colOff>422275</xdr:colOff>
      <xdr:row>71</xdr:row>
      <xdr:rowOff>48184</xdr:rowOff>
    </xdr:from>
    <xdr:to>
      <xdr:col>6</xdr:col>
      <xdr:colOff>600075</xdr:colOff>
      <xdr:row>71</xdr:row>
      <xdr:rowOff>48184</xdr:rowOff>
    </xdr:to>
    <xdr:cxnSp macro="">
      <xdr:nvCxnSpPr>
        <xdr:cNvPr id="177" name="直線コネクタ 176"/>
        <xdr:cNvCxnSpPr/>
      </xdr:nvCxnSpPr>
      <xdr:spPr>
        <a:xfrm>
          <a:off x="4546600" y="1222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64948</xdr:rowOff>
    </xdr:from>
    <xdr:to>
      <xdr:col>6</xdr:col>
      <xdr:colOff>511175</xdr:colOff>
      <xdr:row>76</xdr:row>
      <xdr:rowOff>150901</xdr:rowOff>
    </xdr:to>
    <xdr:cxnSp macro="">
      <xdr:nvCxnSpPr>
        <xdr:cNvPr id="178" name="直線コネクタ 177"/>
        <xdr:cNvCxnSpPr/>
      </xdr:nvCxnSpPr>
      <xdr:spPr>
        <a:xfrm>
          <a:off x="3797300" y="13095148"/>
          <a:ext cx="8382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116019</xdr:rowOff>
    </xdr:from>
    <xdr:ext cx="469744" cy="259045"/>
    <xdr:sp macro="" textlink="">
      <xdr:nvSpPr>
        <xdr:cNvPr id="179" name="維持補修費平均値テキスト"/>
        <xdr:cNvSpPr txBox="1"/>
      </xdr:nvSpPr>
      <xdr:spPr>
        <a:xfrm>
          <a:off x="4686300" y="13146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137592</xdr:rowOff>
    </xdr:from>
    <xdr:to>
      <xdr:col>6</xdr:col>
      <xdr:colOff>561975</xdr:colOff>
      <xdr:row>77</xdr:row>
      <xdr:rowOff>67742</xdr:rowOff>
    </xdr:to>
    <xdr:sp macro="" textlink="">
      <xdr:nvSpPr>
        <xdr:cNvPr id="180" name="フローチャート : 判断 179"/>
        <xdr:cNvSpPr/>
      </xdr:nvSpPr>
      <xdr:spPr>
        <a:xfrm>
          <a:off x="45847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64948</xdr:rowOff>
    </xdr:from>
    <xdr:to>
      <xdr:col>5</xdr:col>
      <xdr:colOff>358775</xdr:colOff>
      <xdr:row>76</xdr:row>
      <xdr:rowOff>97980</xdr:rowOff>
    </xdr:to>
    <xdr:cxnSp macro="">
      <xdr:nvCxnSpPr>
        <xdr:cNvPr id="181" name="直線コネクタ 180"/>
        <xdr:cNvCxnSpPr/>
      </xdr:nvCxnSpPr>
      <xdr:spPr>
        <a:xfrm flipV="1">
          <a:off x="2908300" y="13095148"/>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2" name="フローチャート : 判断 181"/>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6748</xdr:rowOff>
    </xdr:from>
    <xdr:ext cx="534377" cy="259045"/>
    <xdr:sp macro="" textlink="">
      <xdr:nvSpPr>
        <xdr:cNvPr id="183" name="テキスト ボックス 182"/>
        <xdr:cNvSpPr txBox="1"/>
      </xdr:nvSpPr>
      <xdr:spPr>
        <a:xfrm>
          <a:off x="3530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85065</xdr:rowOff>
    </xdr:from>
    <xdr:to>
      <xdr:col>4</xdr:col>
      <xdr:colOff>155575</xdr:colOff>
      <xdr:row>76</xdr:row>
      <xdr:rowOff>97980</xdr:rowOff>
    </xdr:to>
    <xdr:cxnSp macro="">
      <xdr:nvCxnSpPr>
        <xdr:cNvPr id="184" name="直線コネクタ 183"/>
        <xdr:cNvCxnSpPr/>
      </xdr:nvCxnSpPr>
      <xdr:spPr>
        <a:xfrm>
          <a:off x="2019300" y="12943815"/>
          <a:ext cx="889000" cy="18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5" name="フローチャート : 判断 184"/>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28275</xdr:rowOff>
    </xdr:from>
    <xdr:ext cx="534377" cy="259045"/>
    <xdr:sp macro="" textlink="">
      <xdr:nvSpPr>
        <xdr:cNvPr id="186" name="テキスト ボックス 185"/>
        <xdr:cNvSpPr txBox="1"/>
      </xdr:nvSpPr>
      <xdr:spPr>
        <a:xfrm>
          <a:off x="2641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85065</xdr:rowOff>
    </xdr:from>
    <xdr:to>
      <xdr:col>2</xdr:col>
      <xdr:colOff>638175</xdr:colOff>
      <xdr:row>75</xdr:row>
      <xdr:rowOff>132728</xdr:rowOff>
    </xdr:to>
    <xdr:cxnSp macro="">
      <xdr:nvCxnSpPr>
        <xdr:cNvPr id="187" name="直線コネクタ 186"/>
        <xdr:cNvCxnSpPr/>
      </xdr:nvCxnSpPr>
      <xdr:spPr>
        <a:xfrm flipV="1">
          <a:off x="1130300" y="12943815"/>
          <a:ext cx="8890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8" name="フローチャート : 判断 187"/>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57841</xdr:rowOff>
    </xdr:from>
    <xdr:ext cx="469744" cy="259045"/>
    <xdr:sp macro="" textlink="">
      <xdr:nvSpPr>
        <xdr:cNvPr id="189" name="テキスト ボックス 188"/>
        <xdr:cNvSpPr txBox="1"/>
      </xdr:nvSpPr>
      <xdr:spPr>
        <a:xfrm>
          <a:off x="1784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90" name="フローチャート : 判断 189"/>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55249</xdr:rowOff>
    </xdr:from>
    <xdr:ext cx="469744" cy="259045"/>
    <xdr:sp macro="" textlink="">
      <xdr:nvSpPr>
        <xdr:cNvPr id="191" name="テキスト ボックス 190"/>
        <xdr:cNvSpPr txBox="1"/>
      </xdr:nvSpPr>
      <xdr:spPr>
        <a:xfrm>
          <a:off x="895427" y="132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100101</xdr:rowOff>
    </xdr:from>
    <xdr:to>
      <xdr:col>6</xdr:col>
      <xdr:colOff>561975</xdr:colOff>
      <xdr:row>77</xdr:row>
      <xdr:rowOff>30251</xdr:rowOff>
    </xdr:to>
    <xdr:sp macro="" textlink="">
      <xdr:nvSpPr>
        <xdr:cNvPr id="197" name="円/楕円 196"/>
        <xdr:cNvSpPr/>
      </xdr:nvSpPr>
      <xdr:spPr>
        <a:xfrm>
          <a:off x="4584700" y="131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122978</xdr:rowOff>
    </xdr:from>
    <xdr:ext cx="534377" cy="259045"/>
    <xdr:sp macro="" textlink="">
      <xdr:nvSpPr>
        <xdr:cNvPr id="198" name="維持補修費該当値テキスト"/>
        <xdr:cNvSpPr txBox="1"/>
      </xdr:nvSpPr>
      <xdr:spPr>
        <a:xfrm>
          <a:off x="4686300" y="1298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14148</xdr:rowOff>
    </xdr:from>
    <xdr:to>
      <xdr:col>5</xdr:col>
      <xdr:colOff>409575</xdr:colOff>
      <xdr:row>76</xdr:row>
      <xdr:rowOff>115748</xdr:rowOff>
    </xdr:to>
    <xdr:sp macro="" textlink="">
      <xdr:nvSpPr>
        <xdr:cNvPr id="199" name="円/楕円 198"/>
        <xdr:cNvSpPr/>
      </xdr:nvSpPr>
      <xdr:spPr>
        <a:xfrm>
          <a:off x="3746500" y="13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132275</xdr:rowOff>
    </xdr:from>
    <xdr:ext cx="534377" cy="259045"/>
    <xdr:sp macro="" textlink="">
      <xdr:nvSpPr>
        <xdr:cNvPr id="200" name="テキスト ボックス 199"/>
        <xdr:cNvSpPr txBox="1"/>
      </xdr:nvSpPr>
      <xdr:spPr>
        <a:xfrm>
          <a:off x="3530111" y="1281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47180</xdr:rowOff>
    </xdr:from>
    <xdr:to>
      <xdr:col>4</xdr:col>
      <xdr:colOff>206375</xdr:colOff>
      <xdr:row>76</xdr:row>
      <xdr:rowOff>148780</xdr:rowOff>
    </xdr:to>
    <xdr:sp macro="" textlink="">
      <xdr:nvSpPr>
        <xdr:cNvPr id="201" name="円/楕円 200"/>
        <xdr:cNvSpPr/>
      </xdr:nvSpPr>
      <xdr:spPr>
        <a:xfrm>
          <a:off x="2857500" y="130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165308</xdr:rowOff>
    </xdr:from>
    <xdr:ext cx="534377" cy="259045"/>
    <xdr:sp macro="" textlink="">
      <xdr:nvSpPr>
        <xdr:cNvPr id="202" name="テキスト ボックス 201"/>
        <xdr:cNvSpPr txBox="1"/>
      </xdr:nvSpPr>
      <xdr:spPr>
        <a:xfrm>
          <a:off x="2641111" y="1285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34265</xdr:rowOff>
    </xdr:from>
    <xdr:to>
      <xdr:col>3</xdr:col>
      <xdr:colOff>3175</xdr:colOff>
      <xdr:row>75</xdr:row>
      <xdr:rowOff>135865</xdr:rowOff>
    </xdr:to>
    <xdr:sp macro="" textlink="">
      <xdr:nvSpPr>
        <xdr:cNvPr id="203" name="円/楕円 202"/>
        <xdr:cNvSpPr/>
      </xdr:nvSpPr>
      <xdr:spPr>
        <a:xfrm>
          <a:off x="1968500" y="128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152392</xdr:rowOff>
    </xdr:from>
    <xdr:ext cx="534377" cy="259045"/>
    <xdr:sp macro="" textlink="">
      <xdr:nvSpPr>
        <xdr:cNvPr id="204" name="テキスト ボックス 203"/>
        <xdr:cNvSpPr txBox="1"/>
      </xdr:nvSpPr>
      <xdr:spPr>
        <a:xfrm>
          <a:off x="1752111" y="126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81928</xdr:rowOff>
    </xdr:from>
    <xdr:to>
      <xdr:col>1</xdr:col>
      <xdr:colOff>485775</xdr:colOff>
      <xdr:row>76</xdr:row>
      <xdr:rowOff>12077</xdr:rowOff>
    </xdr:to>
    <xdr:sp macro="" textlink="">
      <xdr:nvSpPr>
        <xdr:cNvPr id="205" name="円/楕円 204"/>
        <xdr:cNvSpPr/>
      </xdr:nvSpPr>
      <xdr:spPr>
        <a:xfrm>
          <a:off x="1079500" y="129406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28605</xdr:rowOff>
    </xdr:from>
    <xdr:ext cx="534377" cy="259045"/>
    <xdr:sp macro="" textlink="">
      <xdr:nvSpPr>
        <xdr:cNvPr id="206" name="テキスト ボックス 205"/>
        <xdr:cNvSpPr txBox="1"/>
      </xdr:nvSpPr>
      <xdr:spPr>
        <a:xfrm>
          <a:off x="863111" y="1271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49044</xdr:rowOff>
    </xdr:from>
    <xdr:to>
      <xdr:col>6</xdr:col>
      <xdr:colOff>510540</xdr:colOff>
      <xdr:row>99</xdr:row>
      <xdr:rowOff>122603</xdr:rowOff>
    </xdr:to>
    <xdr:cxnSp macro="">
      <xdr:nvCxnSpPr>
        <xdr:cNvPr id="233" name="直線コネクタ 232"/>
        <xdr:cNvCxnSpPr/>
      </xdr:nvCxnSpPr>
      <xdr:spPr>
        <a:xfrm flipV="1">
          <a:off x="4633595" y="15479544"/>
          <a:ext cx="1270" cy="1616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126430</xdr:rowOff>
    </xdr:from>
    <xdr:ext cx="534377" cy="259045"/>
    <xdr:sp macro="" textlink="">
      <xdr:nvSpPr>
        <xdr:cNvPr id="234" name="扶助費最小値テキスト"/>
        <xdr:cNvSpPr txBox="1"/>
      </xdr:nvSpPr>
      <xdr:spPr>
        <a:xfrm>
          <a:off x="4686300" y="170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38,547</a:t>
          </a:r>
          <a:endParaRPr kumimoji="1" lang="ja-JP" altLang="en-US" sz="1000" b="1">
            <a:latin typeface="ＭＳ Ｐゴシック"/>
          </a:endParaRPr>
        </a:p>
      </xdr:txBody>
    </xdr:sp>
    <xdr:clientData/>
  </xdr:oneCellAnchor>
  <xdr:twoCellAnchor>
    <xdr:from>
      <xdr:col>6</xdr:col>
      <xdr:colOff>422275</xdr:colOff>
      <xdr:row>99</xdr:row>
      <xdr:rowOff>122603</xdr:rowOff>
    </xdr:from>
    <xdr:to>
      <xdr:col>6</xdr:col>
      <xdr:colOff>600075</xdr:colOff>
      <xdr:row>99</xdr:row>
      <xdr:rowOff>122603</xdr:rowOff>
    </xdr:to>
    <xdr:cxnSp macro="">
      <xdr:nvCxnSpPr>
        <xdr:cNvPr id="235" name="直線コネクタ 234"/>
        <xdr:cNvCxnSpPr/>
      </xdr:nvCxnSpPr>
      <xdr:spPr>
        <a:xfrm>
          <a:off x="4546600" y="1709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167171</xdr:rowOff>
    </xdr:from>
    <xdr:ext cx="599010" cy="259045"/>
    <xdr:sp macro="" textlink="">
      <xdr:nvSpPr>
        <xdr:cNvPr id="236" name="扶助費最大値テキスト"/>
        <xdr:cNvSpPr txBox="1"/>
      </xdr:nvSpPr>
      <xdr:spPr>
        <a:xfrm>
          <a:off x="4686300" y="1525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137,552</a:t>
          </a:r>
          <a:endParaRPr kumimoji="1" lang="ja-JP" altLang="en-US" sz="1000" b="1">
            <a:latin typeface="ＭＳ Ｐゴシック"/>
          </a:endParaRPr>
        </a:p>
      </xdr:txBody>
    </xdr:sp>
    <xdr:clientData/>
  </xdr:oneCellAnchor>
  <xdr:twoCellAnchor>
    <xdr:from>
      <xdr:col>6</xdr:col>
      <xdr:colOff>422275</xdr:colOff>
      <xdr:row>90</xdr:row>
      <xdr:rowOff>49044</xdr:rowOff>
    </xdr:from>
    <xdr:to>
      <xdr:col>6</xdr:col>
      <xdr:colOff>600075</xdr:colOff>
      <xdr:row>90</xdr:row>
      <xdr:rowOff>49044</xdr:rowOff>
    </xdr:to>
    <xdr:cxnSp macro="">
      <xdr:nvCxnSpPr>
        <xdr:cNvPr id="237" name="直線コネクタ 236"/>
        <xdr:cNvCxnSpPr/>
      </xdr:nvCxnSpPr>
      <xdr:spPr>
        <a:xfrm>
          <a:off x="4546600" y="1547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110308</xdr:rowOff>
    </xdr:from>
    <xdr:to>
      <xdr:col>6</xdr:col>
      <xdr:colOff>511175</xdr:colOff>
      <xdr:row>95</xdr:row>
      <xdr:rowOff>165401</xdr:rowOff>
    </xdr:to>
    <xdr:cxnSp macro="">
      <xdr:nvCxnSpPr>
        <xdr:cNvPr id="238" name="直線コネクタ 237"/>
        <xdr:cNvCxnSpPr/>
      </xdr:nvCxnSpPr>
      <xdr:spPr>
        <a:xfrm flipV="1">
          <a:off x="3797300" y="16398058"/>
          <a:ext cx="8382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29656</xdr:rowOff>
    </xdr:from>
    <xdr:ext cx="534377" cy="259045"/>
    <xdr:sp macro="" textlink="">
      <xdr:nvSpPr>
        <xdr:cNvPr id="239" name="扶助費平均値テキスト"/>
        <xdr:cNvSpPr txBox="1"/>
      </xdr:nvSpPr>
      <xdr:spPr>
        <a:xfrm>
          <a:off x="4686300" y="16488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51229</xdr:rowOff>
    </xdr:from>
    <xdr:to>
      <xdr:col>6</xdr:col>
      <xdr:colOff>561975</xdr:colOff>
      <xdr:row>96</xdr:row>
      <xdr:rowOff>152829</xdr:rowOff>
    </xdr:to>
    <xdr:sp macro="" textlink="">
      <xdr:nvSpPr>
        <xdr:cNvPr id="240" name="フローチャート : 判断 239"/>
        <xdr:cNvSpPr/>
      </xdr:nvSpPr>
      <xdr:spPr>
        <a:xfrm>
          <a:off x="4584700" y="1651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165401</xdr:rowOff>
    </xdr:from>
    <xdr:to>
      <xdr:col>5</xdr:col>
      <xdr:colOff>358775</xdr:colOff>
      <xdr:row>96</xdr:row>
      <xdr:rowOff>129936</xdr:rowOff>
    </xdr:to>
    <xdr:cxnSp macro="">
      <xdr:nvCxnSpPr>
        <xdr:cNvPr id="241" name="直線コネクタ 240"/>
        <xdr:cNvCxnSpPr/>
      </xdr:nvCxnSpPr>
      <xdr:spPr>
        <a:xfrm flipV="1">
          <a:off x="2908300" y="16453151"/>
          <a:ext cx="889000" cy="13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117948</xdr:rowOff>
    </xdr:from>
    <xdr:to>
      <xdr:col>5</xdr:col>
      <xdr:colOff>409575</xdr:colOff>
      <xdr:row>97</xdr:row>
      <xdr:rowOff>48098</xdr:rowOff>
    </xdr:to>
    <xdr:sp macro="" textlink="">
      <xdr:nvSpPr>
        <xdr:cNvPr id="242" name="フローチャート : 判断 241"/>
        <xdr:cNvSpPr/>
      </xdr:nvSpPr>
      <xdr:spPr>
        <a:xfrm>
          <a:off x="3746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39225</xdr:rowOff>
    </xdr:from>
    <xdr:ext cx="534377" cy="259045"/>
    <xdr:sp macro="" textlink="">
      <xdr:nvSpPr>
        <xdr:cNvPr id="243" name="テキスト ボックス 242"/>
        <xdr:cNvSpPr txBox="1"/>
      </xdr:nvSpPr>
      <xdr:spPr>
        <a:xfrm>
          <a:off x="3530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129936</xdr:rowOff>
    </xdr:from>
    <xdr:to>
      <xdr:col>4</xdr:col>
      <xdr:colOff>155575</xdr:colOff>
      <xdr:row>96</xdr:row>
      <xdr:rowOff>152240</xdr:rowOff>
    </xdr:to>
    <xdr:cxnSp macro="">
      <xdr:nvCxnSpPr>
        <xdr:cNvPr id="244" name="直線コネクタ 243"/>
        <xdr:cNvCxnSpPr/>
      </xdr:nvCxnSpPr>
      <xdr:spPr>
        <a:xfrm flipV="1">
          <a:off x="2019300" y="16589136"/>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49092</xdr:rowOff>
    </xdr:from>
    <xdr:to>
      <xdr:col>4</xdr:col>
      <xdr:colOff>206375</xdr:colOff>
      <xdr:row>97</xdr:row>
      <xdr:rowOff>150692</xdr:rowOff>
    </xdr:to>
    <xdr:sp macro="" textlink="">
      <xdr:nvSpPr>
        <xdr:cNvPr id="245" name="フローチャート : 判断 244"/>
        <xdr:cNvSpPr/>
      </xdr:nvSpPr>
      <xdr:spPr>
        <a:xfrm>
          <a:off x="2857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141819</xdr:rowOff>
    </xdr:from>
    <xdr:ext cx="534377" cy="259045"/>
    <xdr:sp macro="" textlink="">
      <xdr:nvSpPr>
        <xdr:cNvPr id="246" name="テキスト ボックス 245"/>
        <xdr:cNvSpPr txBox="1"/>
      </xdr:nvSpPr>
      <xdr:spPr>
        <a:xfrm>
          <a:off x="2641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152240</xdr:rowOff>
    </xdr:from>
    <xdr:to>
      <xdr:col>2</xdr:col>
      <xdr:colOff>638175</xdr:colOff>
      <xdr:row>96</xdr:row>
      <xdr:rowOff>166691</xdr:rowOff>
    </xdr:to>
    <xdr:cxnSp macro="">
      <xdr:nvCxnSpPr>
        <xdr:cNvPr id="247" name="直線コネクタ 246"/>
        <xdr:cNvCxnSpPr/>
      </xdr:nvCxnSpPr>
      <xdr:spPr>
        <a:xfrm flipV="1">
          <a:off x="1130300" y="16611440"/>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76082</xdr:rowOff>
    </xdr:from>
    <xdr:to>
      <xdr:col>3</xdr:col>
      <xdr:colOff>3175</xdr:colOff>
      <xdr:row>98</xdr:row>
      <xdr:rowOff>6232</xdr:rowOff>
    </xdr:to>
    <xdr:sp macro="" textlink="">
      <xdr:nvSpPr>
        <xdr:cNvPr id="248" name="フローチャート : 判断 247"/>
        <xdr:cNvSpPr/>
      </xdr:nvSpPr>
      <xdr:spPr>
        <a:xfrm>
          <a:off x="1968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168809</xdr:rowOff>
    </xdr:from>
    <xdr:ext cx="534377" cy="259045"/>
    <xdr:sp macro="" textlink="">
      <xdr:nvSpPr>
        <xdr:cNvPr id="249" name="テキスト ボックス 248"/>
        <xdr:cNvSpPr txBox="1"/>
      </xdr:nvSpPr>
      <xdr:spPr>
        <a:xfrm>
          <a:off x="1752111" y="167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99955</xdr:rowOff>
    </xdr:from>
    <xdr:to>
      <xdr:col>1</xdr:col>
      <xdr:colOff>485775</xdr:colOff>
      <xdr:row>98</xdr:row>
      <xdr:rowOff>30105</xdr:rowOff>
    </xdr:to>
    <xdr:sp macro="" textlink="">
      <xdr:nvSpPr>
        <xdr:cNvPr id="250" name="フローチャート : 判断 249"/>
        <xdr:cNvSpPr/>
      </xdr:nvSpPr>
      <xdr:spPr>
        <a:xfrm>
          <a:off x="1079500" y="1673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21232</xdr:rowOff>
    </xdr:from>
    <xdr:ext cx="534377" cy="259045"/>
    <xdr:sp macro="" textlink="">
      <xdr:nvSpPr>
        <xdr:cNvPr id="251" name="テキスト ボックス 250"/>
        <xdr:cNvSpPr txBox="1"/>
      </xdr:nvSpPr>
      <xdr:spPr>
        <a:xfrm>
          <a:off x="863111" y="1682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59508</xdr:rowOff>
    </xdr:from>
    <xdr:to>
      <xdr:col>6</xdr:col>
      <xdr:colOff>561975</xdr:colOff>
      <xdr:row>95</xdr:row>
      <xdr:rowOff>161108</xdr:rowOff>
    </xdr:to>
    <xdr:sp macro="" textlink="">
      <xdr:nvSpPr>
        <xdr:cNvPr id="257" name="円/楕円 256"/>
        <xdr:cNvSpPr/>
      </xdr:nvSpPr>
      <xdr:spPr>
        <a:xfrm>
          <a:off x="4584700" y="163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82385</xdr:rowOff>
    </xdr:from>
    <xdr:ext cx="534377" cy="259045"/>
    <xdr:sp macro="" textlink="">
      <xdr:nvSpPr>
        <xdr:cNvPr id="258" name="扶助費該当値テキスト"/>
        <xdr:cNvSpPr txBox="1"/>
      </xdr:nvSpPr>
      <xdr:spPr>
        <a:xfrm>
          <a:off x="4686300" y="1619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81,300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114601</xdr:rowOff>
    </xdr:from>
    <xdr:to>
      <xdr:col>5</xdr:col>
      <xdr:colOff>409575</xdr:colOff>
      <xdr:row>96</xdr:row>
      <xdr:rowOff>44751</xdr:rowOff>
    </xdr:to>
    <xdr:sp macro="" textlink="">
      <xdr:nvSpPr>
        <xdr:cNvPr id="259" name="円/楕円 258"/>
        <xdr:cNvSpPr/>
      </xdr:nvSpPr>
      <xdr:spPr>
        <a:xfrm>
          <a:off x="3746500" y="164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61278</xdr:rowOff>
    </xdr:from>
    <xdr:ext cx="534377" cy="259045"/>
    <xdr:sp macro="" textlink="">
      <xdr:nvSpPr>
        <xdr:cNvPr id="260" name="テキスト ボックス 259"/>
        <xdr:cNvSpPr txBox="1"/>
      </xdr:nvSpPr>
      <xdr:spPr>
        <a:xfrm>
          <a:off x="3530111" y="161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77,926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79136</xdr:rowOff>
    </xdr:from>
    <xdr:to>
      <xdr:col>4</xdr:col>
      <xdr:colOff>206375</xdr:colOff>
      <xdr:row>97</xdr:row>
      <xdr:rowOff>9286</xdr:rowOff>
    </xdr:to>
    <xdr:sp macro="" textlink="">
      <xdr:nvSpPr>
        <xdr:cNvPr id="261" name="円/楕円 260"/>
        <xdr:cNvSpPr/>
      </xdr:nvSpPr>
      <xdr:spPr>
        <a:xfrm>
          <a:off x="2857500" y="1653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25813</xdr:rowOff>
    </xdr:from>
    <xdr:ext cx="534377" cy="259045"/>
    <xdr:sp macro="" textlink="">
      <xdr:nvSpPr>
        <xdr:cNvPr id="262" name="テキスト ボックス 261"/>
        <xdr:cNvSpPr txBox="1"/>
      </xdr:nvSpPr>
      <xdr:spPr>
        <a:xfrm>
          <a:off x="2641111" y="1631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69,598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101440</xdr:rowOff>
    </xdr:from>
    <xdr:to>
      <xdr:col>3</xdr:col>
      <xdr:colOff>3175</xdr:colOff>
      <xdr:row>97</xdr:row>
      <xdr:rowOff>31590</xdr:rowOff>
    </xdr:to>
    <xdr:sp macro="" textlink="">
      <xdr:nvSpPr>
        <xdr:cNvPr id="263" name="円/楕円 262"/>
        <xdr:cNvSpPr/>
      </xdr:nvSpPr>
      <xdr:spPr>
        <a:xfrm>
          <a:off x="1968500" y="1656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48117</xdr:rowOff>
    </xdr:from>
    <xdr:ext cx="534377" cy="259045"/>
    <xdr:sp macro="" textlink="">
      <xdr:nvSpPr>
        <xdr:cNvPr id="264" name="テキスト ボックス 263"/>
        <xdr:cNvSpPr txBox="1"/>
      </xdr:nvSpPr>
      <xdr:spPr>
        <a:xfrm>
          <a:off x="1752111" y="1633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115891</xdr:rowOff>
    </xdr:from>
    <xdr:to>
      <xdr:col>1</xdr:col>
      <xdr:colOff>485775</xdr:colOff>
      <xdr:row>97</xdr:row>
      <xdr:rowOff>46041</xdr:rowOff>
    </xdr:to>
    <xdr:sp macro="" textlink="">
      <xdr:nvSpPr>
        <xdr:cNvPr id="265" name="円/楕円 264"/>
        <xdr:cNvSpPr/>
      </xdr:nvSpPr>
      <xdr:spPr>
        <a:xfrm>
          <a:off x="1079500" y="1657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62568</xdr:rowOff>
    </xdr:from>
    <xdr:ext cx="534377" cy="259045"/>
    <xdr:sp macro="" textlink="">
      <xdr:nvSpPr>
        <xdr:cNvPr id="266" name="テキスト ボックス 265"/>
        <xdr:cNvSpPr txBox="1"/>
      </xdr:nvSpPr>
      <xdr:spPr>
        <a:xfrm>
          <a:off x="863111" y="163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696</xdr:rowOff>
    </xdr:from>
    <xdr:to>
      <xdr:col>15</xdr:col>
      <xdr:colOff>180340</xdr:colOff>
      <xdr:row>39</xdr:row>
      <xdr:rowOff>84607</xdr:rowOff>
    </xdr:to>
    <xdr:cxnSp macro="">
      <xdr:nvCxnSpPr>
        <xdr:cNvPr id="291" name="直線コネクタ 290"/>
        <xdr:cNvCxnSpPr/>
      </xdr:nvCxnSpPr>
      <xdr:spPr>
        <a:xfrm flipV="1">
          <a:off x="10475595" y="5315646"/>
          <a:ext cx="1270" cy="145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88434</xdr:rowOff>
    </xdr:from>
    <xdr:ext cx="534377" cy="259045"/>
    <xdr:sp macro="" textlink="">
      <xdr:nvSpPr>
        <xdr:cNvPr id="292" name="補助費等最小値テキスト"/>
        <xdr:cNvSpPr txBox="1"/>
      </xdr:nvSpPr>
      <xdr:spPr>
        <a:xfrm>
          <a:off x="10528300" y="67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44,730</a:t>
          </a:r>
          <a:endParaRPr kumimoji="1" lang="ja-JP" altLang="en-US" sz="1000" b="1">
            <a:latin typeface="ＭＳ Ｐゴシック"/>
          </a:endParaRPr>
        </a:p>
      </xdr:txBody>
    </xdr:sp>
    <xdr:clientData/>
  </xdr:oneCellAnchor>
  <xdr:twoCellAnchor>
    <xdr:from>
      <xdr:col>15</xdr:col>
      <xdr:colOff>92075</xdr:colOff>
      <xdr:row>39</xdr:row>
      <xdr:rowOff>84607</xdr:rowOff>
    </xdr:from>
    <xdr:to>
      <xdr:col>15</xdr:col>
      <xdr:colOff>269875</xdr:colOff>
      <xdr:row>39</xdr:row>
      <xdr:rowOff>84607</xdr:rowOff>
    </xdr:to>
    <xdr:cxnSp macro="">
      <xdr:nvCxnSpPr>
        <xdr:cNvPr id="293" name="直線コネクタ 292"/>
        <xdr:cNvCxnSpPr/>
      </xdr:nvCxnSpPr>
      <xdr:spPr>
        <a:xfrm>
          <a:off x="10388600" y="677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118823</xdr:rowOff>
    </xdr:from>
    <xdr:ext cx="599010" cy="259045"/>
    <xdr:sp macro="" textlink="">
      <xdr:nvSpPr>
        <xdr:cNvPr id="294" name="補助費等最大値テキスト"/>
        <xdr:cNvSpPr txBox="1"/>
      </xdr:nvSpPr>
      <xdr:spPr>
        <a:xfrm>
          <a:off x="10528300" y="50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235,742</a:t>
          </a:r>
          <a:endParaRPr kumimoji="1" lang="ja-JP" altLang="en-US" sz="1000" b="1">
            <a:latin typeface="ＭＳ Ｐゴシック"/>
          </a:endParaRPr>
        </a:p>
      </xdr:txBody>
    </xdr:sp>
    <xdr:clientData/>
  </xdr:oneCellAnchor>
  <xdr:twoCellAnchor>
    <xdr:from>
      <xdr:col>15</xdr:col>
      <xdr:colOff>92075</xdr:colOff>
      <xdr:row>31</xdr:row>
      <xdr:rowOff>696</xdr:rowOff>
    </xdr:from>
    <xdr:to>
      <xdr:col>15</xdr:col>
      <xdr:colOff>269875</xdr:colOff>
      <xdr:row>31</xdr:row>
      <xdr:rowOff>696</xdr:rowOff>
    </xdr:to>
    <xdr:cxnSp macro="">
      <xdr:nvCxnSpPr>
        <xdr:cNvPr id="295" name="直線コネクタ 294"/>
        <xdr:cNvCxnSpPr/>
      </xdr:nvCxnSpPr>
      <xdr:spPr>
        <a:xfrm>
          <a:off x="10388600" y="531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164274</xdr:rowOff>
    </xdr:from>
    <xdr:to>
      <xdr:col>15</xdr:col>
      <xdr:colOff>180975</xdr:colOff>
      <xdr:row>36</xdr:row>
      <xdr:rowOff>72720</xdr:rowOff>
    </xdr:to>
    <xdr:cxnSp macro="">
      <xdr:nvCxnSpPr>
        <xdr:cNvPr id="296" name="直線コネクタ 295"/>
        <xdr:cNvCxnSpPr/>
      </xdr:nvCxnSpPr>
      <xdr:spPr>
        <a:xfrm>
          <a:off x="9639300" y="6165024"/>
          <a:ext cx="8382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15922</xdr:rowOff>
    </xdr:from>
    <xdr:ext cx="599010" cy="259045"/>
    <xdr:sp macro="" textlink="">
      <xdr:nvSpPr>
        <xdr:cNvPr id="297" name="補助費等平均値テキスト"/>
        <xdr:cNvSpPr txBox="1"/>
      </xdr:nvSpPr>
      <xdr:spPr>
        <a:xfrm>
          <a:off x="10528300" y="6188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37495</xdr:rowOff>
    </xdr:from>
    <xdr:to>
      <xdr:col>15</xdr:col>
      <xdr:colOff>231775</xdr:colOff>
      <xdr:row>36</xdr:row>
      <xdr:rowOff>139095</xdr:rowOff>
    </xdr:to>
    <xdr:sp macro="" textlink="">
      <xdr:nvSpPr>
        <xdr:cNvPr id="298" name="フローチャート : 判断 297"/>
        <xdr:cNvSpPr/>
      </xdr:nvSpPr>
      <xdr:spPr>
        <a:xfrm>
          <a:off x="104267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164274</xdr:rowOff>
    </xdr:from>
    <xdr:to>
      <xdr:col>14</xdr:col>
      <xdr:colOff>28575</xdr:colOff>
      <xdr:row>36</xdr:row>
      <xdr:rowOff>136370</xdr:rowOff>
    </xdr:to>
    <xdr:cxnSp macro="">
      <xdr:nvCxnSpPr>
        <xdr:cNvPr id="299" name="直線コネクタ 298"/>
        <xdr:cNvCxnSpPr/>
      </xdr:nvCxnSpPr>
      <xdr:spPr>
        <a:xfrm flipV="1">
          <a:off x="8750300" y="6165024"/>
          <a:ext cx="889000" cy="14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132060</xdr:rowOff>
    </xdr:from>
    <xdr:to>
      <xdr:col>14</xdr:col>
      <xdr:colOff>79375</xdr:colOff>
      <xdr:row>37</xdr:row>
      <xdr:rowOff>62210</xdr:rowOff>
    </xdr:to>
    <xdr:sp macro="" textlink="">
      <xdr:nvSpPr>
        <xdr:cNvPr id="300" name="フローチャート : 判断 299"/>
        <xdr:cNvSpPr/>
      </xdr:nvSpPr>
      <xdr:spPr>
        <a:xfrm>
          <a:off x="9588500" y="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53337</xdr:rowOff>
    </xdr:from>
    <xdr:ext cx="534377" cy="259045"/>
    <xdr:sp macro="" textlink="">
      <xdr:nvSpPr>
        <xdr:cNvPr id="301" name="テキスト ボックス 300"/>
        <xdr:cNvSpPr txBox="1"/>
      </xdr:nvSpPr>
      <xdr:spPr>
        <a:xfrm>
          <a:off x="9372111" y="63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136370</xdr:rowOff>
    </xdr:from>
    <xdr:to>
      <xdr:col>12</xdr:col>
      <xdr:colOff>511175</xdr:colOff>
      <xdr:row>36</xdr:row>
      <xdr:rowOff>167787</xdr:rowOff>
    </xdr:to>
    <xdr:cxnSp macro="">
      <xdr:nvCxnSpPr>
        <xdr:cNvPr id="302" name="直線コネクタ 301"/>
        <xdr:cNvCxnSpPr/>
      </xdr:nvCxnSpPr>
      <xdr:spPr>
        <a:xfrm flipV="1">
          <a:off x="7861300" y="6308570"/>
          <a:ext cx="889000" cy="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17691</xdr:rowOff>
    </xdr:from>
    <xdr:to>
      <xdr:col>12</xdr:col>
      <xdr:colOff>561975</xdr:colOff>
      <xdr:row>37</xdr:row>
      <xdr:rowOff>119291</xdr:rowOff>
    </xdr:to>
    <xdr:sp macro="" textlink="">
      <xdr:nvSpPr>
        <xdr:cNvPr id="303" name="フローチャート : 判断 302"/>
        <xdr:cNvSpPr/>
      </xdr:nvSpPr>
      <xdr:spPr>
        <a:xfrm>
          <a:off x="8699500" y="63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110418</xdr:rowOff>
    </xdr:from>
    <xdr:ext cx="534377" cy="259045"/>
    <xdr:sp macro="" textlink="">
      <xdr:nvSpPr>
        <xdr:cNvPr id="304" name="テキスト ボックス 303"/>
        <xdr:cNvSpPr txBox="1"/>
      </xdr:nvSpPr>
      <xdr:spPr>
        <a:xfrm>
          <a:off x="8483111" y="64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3439</xdr:rowOff>
    </xdr:from>
    <xdr:to>
      <xdr:col>11</xdr:col>
      <xdr:colOff>307975</xdr:colOff>
      <xdr:row>36</xdr:row>
      <xdr:rowOff>167787</xdr:rowOff>
    </xdr:to>
    <xdr:cxnSp macro="">
      <xdr:nvCxnSpPr>
        <xdr:cNvPr id="305" name="直線コネクタ 304"/>
        <xdr:cNvCxnSpPr/>
      </xdr:nvCxnSpPr>
      <xdr:spPr>
        <a:xfrm>
          <a:off x="6972300" y="6175639"/>
          <a:ext cx="889000" cy="1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26264</xdr:rowOff>
    </xdr:from>
    <xdr:to>
      <xdr:col>11</xdr:col>
      <xdr:colOff>358775</xdr:colOff>
      <xdr:row>37</xdr:row>
      <xdr:rowOff>127864</xdr:rowOff>
    </xdr:to>
    <xdr:sp macro="" textlink="">
      <xdr:nvSpPr>
        <xdr:cNvPr id="306" name="フローチャート : 判断 305"/>
        <xdr:cNvSpPr/>
      </xdr:nvSpPr>
      <xdr:spPr>
        <a:xfrm>
          <a:off x="7810500" y="636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118991</xdr:rowOff>
    </xdr:from>
    <xdr:ext cx="534377" cy="259045"/>
    <xdr:sp macro="" textlink="">
      <xdr:nvSpPr>
        <xdr:cNvPr id="307" name="テキスト ボックス 306"/>
        <xdr:cNvSpPr txBox="1"/>
      </xdr:nvSpPr>
      <xdr:spPr>
        <a:xfrm>
          <a:off x="7594111" y="646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99256</xdr:rowOff>
    </xdr:from>
    <xdr:to>
      <xdr:col>10</xdr:col>
      <xdr:colOff>155575</xdr:colOff>
      <xdr:row>37</xdr:row>
      <xdr:rowOff>29406</xdr:rowOff>
    </xdr:to>
    <xdr:sp macro="" textlink="">
      <xdr:nvSpPr>
        <xdr:cNvPr id="308" name="フローチャート : 判断 307"/>
        <xdr:cNvSpPr/>
      </xdr:nvSpPr>
      <xdr:spPr>
        <a:xfrm>
          <a:off x="6921500" y="627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20533</xdr:rowOff>
    </xdr:from>
    <xdr:ext cx="599010" cy="259045"/>
    <xdr:sp macro="" textlink="">
      <xdr:nvSpPr>
        <xdr:cNvPr id="309" name="テキスト ボックス 308"/>
        <xdr:cNvSpPr txBox="1"/>
      </xdr:nvSpPr>
      <xdr:spPr>
        <a:xfrm>
          <a:off x="6672794" y="636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21920</xdr:rowOff>
    </xdr:from>
    <xdr:to>
      <xdr:col>15</xdr:col>
      <xdr:colOff>231775</xdr:colOff>
      <xdr:row>36</xdr:row>
      <xdr:rowOff>123520</xdr:rowOff>
    </xdr:to>
    <xdr:sp macro="" textlink="">
      <xdr:nvSpPr>
        <xdr:cNvPr id="315" name="円/楕円 314"/>
        <xdr:cNvSpPr/>
      </xdr:nvSpPr>
      <xdr:spPr>
        <a:xfrm>
          <a:off x="10426700" y="61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44797</xdr:rowOff>
    </xdr:from>
    <xdr:ext cx="599010" cy="259045"/>
    <xdr:sp macro="" textlink="">
      <xdr:nvSpPr>
        <xdr:cNvPr id="316" name="補助費等該当値テキスト"/>
        <xdr:cNvSpPr txBox="1"/>
      </xdr:nvSpPr>
      <xdr:spPr>
        <a:xfrm>
          <a:off x="10528300" y="604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113,790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113474</xdr:rowOff>
    </xdr:from>
    <xdr:to>
      <xdr:col>14</xdr:col>
      <xdr:colOff>79375</xdr:colOff>
      <xdr:row>36</xdr:row>
      <xdr:rowOff>43624</xdr:rowOff>
    </xdr:to>
    <xdr:sp macro="" textlink="">
      <xdr:nvSpPr>
        <xdr:cNvPr id="317" name="円/楕円 316"/>
        <xdr:cNvSpPr/>
      </xdr:nvSpPr>
      <xdr:spPr>
        <a:xfrm>
          <a:off x="9588500" y="611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60151</xdr:rowOff>
    </xdr:from>
    <xdr:ext cx="599010" cy="259045"/>
    <xdr:sp macro="" textlink="">
      <xdr:nvSpPr>
        <xdr:cNvPr id="318" name="テキスト ボックス 317"/>
        <xdr:cNvSpPr txBox="1"/>
      </xdr:nvSpPr>
      <xdr:spPr>
        <a:xfrm>
          <a:off x="9339794" y="588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124,275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85570</xdr:rowOff>
    </xdr:from>
    <xdr:to>
      <xdr:col>12</xdr:col>
      <xdr:colOff>561975</xdr:colOff>
      <xdr:row>37</xdr:row>
      <xdr:rowOff>15720</xdr:rowOff>
    </xdr:to>
    <xdr:sp macro="" textlink="">
      <xdr:nvSpPr>
        <xdr:cNvPr id="319" name="円/楕円 318"/>
        <xdr:cNvSpPr/>
      </xdr:nvSpPr>
      <xdr:spPr>
        <a:xfrm>
          <a:off x="8699500" y="62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32247</xdr:rowOff>
    </xdr:from>
    <xdr:ext cx="599010" cy="259045"/>
    <xdr:sp macro="" textlink="">
      <xdr:nvSpPr>
        <xdr:cNvPr id="320" name="テキスト ボックス 319"/>
        <xdr:cNvSpPr txBox="1"/>
      </xdr:nvSpPr>
      <xdr:spPr>
        <a:xfrm>
          <a:off x="8450794" y="603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105,437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116987</xdr:rowOff>
    </xdr:from>
    <xdr:to>
      <xdr:col>11</xdr:col>
      <xdr:colOff>358775</xdr:colOff>
      <xdr:row>37</xdr:row>
      <xdr:rowOff>47137</xdr:rowOff>
    </xdr:to>
    <xdr:sp macro="" textlink="">
      <xdr:nvSpPr>
        <xdr:cNvPr id="321" name="円/楕円 320"/>
        <xdr:cNvSpPr/>
      </xdr:nvSpPr>
      <xdr:spPr>
        <a:xfrm>
          <a:off x="7810500" y="628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63664</xdr:rowOff>
    </xdr:from>
    <xdr:ext cx="599010" cy="259045"/>
    <xdr:sp macro="" textlink="">
      <xdr:nvSpPr>
        <xdr:cNvPr id="322" name="テキスト ボックス 321"/>
        <xdr:cNvSpPr txBox="1"/>
      </xdr:nvSpPr>
      <xdr:spPr>
        <a:xfrm>
          <a:off x="7561794" y="606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101,314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124089</xdr:rowOff>
    </xdr:from>
    <xdr:to>
      <xdr:col>10</xdr:col>
      <xdr:colOff>155575</xdr:colOff>
      <xdr:row>36</xdr:row>
      <xdr:rowOff>54239</xdr:rowOff>
    </xdr:to>
    <xdr:sp macro="" textlink="">
      <xdr:nvSpPr>
        <xdr:cNvPr id="323" name="円/楕円 322"/>
        <xdr:cNvSpPr/>
      </xdr:nvSpPr>
      <xdr:spPr>
        <a:xfrm>
          <a:off x="6921500" y="61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70766</xdr:rowOff>
    </xdr:from>
    <xdr:ext cx="599010" cy="259045"/>
    <xdr:sp macro="" textlink="">
      <xdr:nvSpPr>
        <xdr:cNvPr id="324" name="テキスト ボックス 323"/>
        <xdr:cNvSpPr txBox="1"/>
      </xdr:nvSpPr>
      <xdr:spPr>
        <a:xfrm>
          <a:off x="6672794" y="590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137313</xdr:rowOff>
    </xdr:from>
    <xdr:to>
      <xdr:col>15</xdr:col>
      <xdr:colOff>180340</xdr:colOff>
      <xdr:row>59</xdr:row>
      <xdr:rowOff>35200</xdr:rowOff>
    </xdr:to>
    <xdr:cxnSp macro="">
      <xdr:nvCxnSpPr>
        <xdr:cNvPr id="348" name="直線コネクタ 347"/>
        <xdr:cNvCxnSpPr/>
      </xdr:nvCxnSpPr>
      <xdr:spPr>
        <a:xfrm flipV="1">
          <a:off x="10475595" y="8881263"/>
          <a:ext cx="1270" cy="1269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39027</xdr:rowOff>
    </xdr:from>
    <xdr:ext cx="534377" cy="259045"/>
    <xdr:sp macro="" textlink="">
      <xdr:nvSpPr>
        <xdr:cNvPr id="349" name="普通建設事業費最小値テキスト"/>
        <xdr:cNvSpPr txBox="1"/>
      </xdr:nvSpPr>
      <xdr:spPr>
        <a:xfrm>
          <a:off x="10528300" y="101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12,139</a:t>
          </a:r>
          <a:endParaRPr kumimoji="1" lang="ja-JP" altLang="en-US" sz="1000" b="1">
            <a:latin typeface="ＭＳ Ｐゴシック"/>
          </a:endParaRPr>
        </a:p>
      </xdr:txBody>
    </xdr:sp>
    <xdr:clientData/>
  </xdr:oneCellAnchor>
  <xdr:twoCellAnchor>
    <xdr:from>
      <xdr:col>15</xdr:col>
      <xdr:colOff>92075</xdr:colOff>
      <xdr:row>59</xdr:row>
      <xdr:rowOff>35200</xdr:rowOff>
    </xdr:from>
    <xdr:to>
      <xdr:col>15</xdr:col>
      <xdr:colOff>269875</xdr:colOff>
      <xdr:row>59</xdr:row>
      <xdr:rowOff>35200</xdr:rowOff>
    </xdr:to>
    <xdr:cxnSp macro="">
      <xdr:nvCxnSpPr>
        <xdr:cNvPr id="350" name="直線コネクタ 349"/>
        <xdr:cNvCxnSpPr/>
      </xdr:nvCxnSpPr>
      <xdr:spPr>
        <a:xfrm>
          <a:off x="10388600" y="1015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83990</xdr:rowOff>
    </xdr:from>
    <xdr:ext cx="690189" cy="259045"/>
    <xdr:sp macro="" textlink="">
      <xdr:nvSpPr>
        <xdr:cNvPr id="351" name="普通建設事業費最大値テキスト"/>
        <xdr:cNvSpPr txBox="1"/>
      </xdr:nvSpPr>
      <xdr:spPr>
        <a:xfrm>
          <a:off x="10528300" y="8656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1,678,132</a:t>
          </a:r>
          <a:endParaRPr kumimoji="1" lang="ja-JP" altLang="en-US" sz="1000" b="1">
            <a:latin typeface="ＭＳ Ｐゴシック"/>
          </a:endParaRPr>
        </a:p>
      </xdr:txBody>
    </xdr:sp>
    <xdr:clientData/>
  </xdr:oneCellAnchor>
  <xdr:twoCellAnchor>
    <xdr:from>
      <xdr:col>15</xdr:col>
      <xdr:colOff>92075</xdr:colOff>
      <xdr:row>51</xdr:row>
      <xdr:rowOff>137313</xdr:rowOff>
    </xdr:from>
    <xdr:to>
      <xdr:col>15</xdr:col>
      <xdr:colOff>269875</xdr:colOff>
      <xdr:row>51</xdr:row>
      <xdr:rowOff>137313</xdr:rowOff>
    </xdr:to>
    <xdr:cxnSp macro="">
      <xdr:nvCxnSpPr>
        <xdr:cNvPr id="352" name="直線コネクタ 351"/>
        <xdr:cNvCxnSpPr/>
      </xdr:nvCxnSpPr>
      <xdr:spPr>
        <a:xfrm>
          <a:off x="10388600" y="888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25172</xdr:rowOff>
    </xdr:from>
    <xdr:to>
      <xdr:col>15</xdr:col>
      <xdr:colOff>180975</xdr:colOff>
      <xdr:row>59</xdr:row>
      <xdr:rowOff>27769</xdr:rowOff>
    </xdr:to>
    <xdr:cxnSp macro="">
      <xdr:nvCxnSpPr>
        <xdr:cNvPr id="353" name="直線コネクタ 352"/>
        <xdr:cNvCxnSpPr/>
      </xdr:nvCxnSpPr>
      <xdr:spPr>
        <a:xfrm>
          <a:off x="9639300" y="10140722"/>
          <a:ext cx="8382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116546</xdr:rowOff>
    </xdr:from>
    <xdr:ext cx="534377" cy="259045"/>
    <xdr:sp macro="" textlink="">
      <xdr:nvSpPr>
        <xdr:cNvPr id="354" name="普通建設事業費平均値テキスト"/>
        <xdr:cNvSpPr txBox="1"/>
      </xdr:nvSpPr>
      <xdr:spPr>
        <a:xfrm>
          <a:off x="10528300" y="9889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93669</xdr:rowOff>
    </xdr:from>
    <xdr:to>
      <xdr:col>15</xdr:col>
      <xdr:colOff>231775</xdr:colOff>
      <xdr:row>59</xdr:row>
      <xdr:rowOff>23819</xdr:rowOff>
    </xdr:to>
    <xdr:sp macro="" textlink="">
      <xdr:nvSpPr>
        <xdr:cNvPr id="355" name="フローチャート : 判断 354"/>
        <xdr:cNvSpPr/>
      </xdr:nvSpPr>
      <xdr:spPr>
        <a:xfrm>
          <a:off x="104267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25172</xdr:rowOff>
    </xdr:from>
    <xdr:to>
      <xdr:col>14</xdr:col>
      <xdr:colOff>28575</xdr:colOff>
      <xdr:row>59</xdr:row>
      <xdr:rowOff>30514</xdr:rowOff>
    </xdr:to>
    <xdr:cxnSp macro="">
      <xdr:nvCxnSpPr>
        <xdr:cNvPr id="356" name="直線コネクタ 355"/>
        <xdr:cNvCxnSpPr/>
      </xdr:nvCxnSpPr>
      <xdr:spPr>
        <a:xfrm flipV="1">
          <a:off x="8750300" y="10140722"/>
          <a:ext cx="889000" cy="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64354</xdr:rowOff>
    </xdr:from>
    <xdr:to>
      <xdr:col>14</xdr:col>
      <xdr:colOff>79375</xdr:colOff>
      <xdr:row>58</xdr:row>
      <xdr:rowOff>165954</xdr:rowOff>
    </xdr:to>
    <xdr:sp macro="" textlink="">
      <xdr:nvSpPr>
        <xdr:cNvPr id="357" name="フローチャート : 判断 356"/>
        <xdr:cNvSpPr/>
      </xdr:nvSpPr>
      <xdr:spPr>
        <a:xfrm>
          <a:off x="9588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11031</xdr:rowOff>
    </xdr:from>
    <xdr:ext cx="599010" cy="259045"/>
    <xdr:sp macro="" textlink="">
      <xdr:nvSpPr>
        <xdr:cNvPr id="358" name="テキスト ボックス 357"/>
        <xdr:cNvSpPr txBox="1"/>
      </xdr:nvSpPr>
      <xdr:spPr>
        <a:xfrm>
          <a:off x="9339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30514</xdr:rowOff>
    </xdr:from>
    <xdr:to>
      <xdr:col>12</xdr:col>
      <xdr:colOff>511175</xdr:colOff>
      <xdr:row>59</xdr:row>
      <xdr:rowOff>37699</xdr:rowOff>
    </xdr:to>
    <xdr:cxnSp macro="">
      <xdr:nvCxnSpPr>
        <xdr:cNvPr id="359" name="直線コネクタ 358"/>
        <xdr:cNvCxnSpPr/>
      </xdr:nvCxnSpPr>
      <xdr:spPr>
        <a:xfrm flipV="1">
          <a:off x="7861300" y="10146064"/>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61028</xdr:rowOff>
    </xdr:from>
    <xdr:to>
      <xdr:col>12</xdr:col>
      <xdr:colOff>561975</xdr:colOff>
      <xdr:row>58</xdr:row>
      <xdr:rowOff>162628</xdr:rowOff>
    </xdr:to>
    <xdr:sp macro="" textlink="">
      <xdr:nvSpPr>
        <xdr:cNvPr id="360" name="フローチャート : 判断 359"/>
        <xdr:cNvSpPr/>
      </xdr:nvSpPr>
      <xdr:spPr>
        <a:xfrm>
          <a:off x="8699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7705</xdr:rowOff>
    </xdr:from>
    <xdr:ext cx="599010" cy="259045"/>
    <xdr:sp macro="" textlink="">
      <xdr:nvSpPr>
        <xdr:cNvPr id="361" name="テキスト ボックス 360"/>
        <xdr:cNvSpPr txBox="1"/>
      </xdr:nvSpPr>
      <xdr:spPr>
        <a:xfrm>
          <a:off x="8450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23802</xdr:rowOff>
    </xdr:from>
    <xdr:to>
      <xdr:col>11</xdr:col>
      <xdr:colOff>307975</xdr:colOff>
      <xdr:row>59</xdr:row>
      <xdr:rowOff>37699</xdr:rowOff>
    </xdr:to>
    <xdr:cxnSp macro="">
      <xdr:nvCxnSpPr>
        <xdr:cNvPr id="362" name="直線コネクタ 361"/>
        <xdr:cNvCxnSpPr/>
      </xdr:nvCxnSpPr>
      <xdr:spPr>
        <a:xfrm>
          <a:off x="6972300" y="10139352"/>
          <a:ext cx="889000" cy="1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78158</xdr:rowOff>
    </xdr:from>
    <xdr:to>
      <xdr:col>11</xdr:col>
      <xdr:colOff>358775</xdr:colOff>
      <xdr:row>59</xdr:row>
      <xdr:rowOff>8308</xdr:rowOff>
    </xdr:to>
    <xdr:sp macro="" textlink="">
      <xdr:nvSpPr>
        <xdr:cNvPr id="363" name="フローチャート : 判断 362"/>
        <xdr:cNvSpPr/>
      </xdr:nvSpPr>
      <xdr:spPr>
        <a:xfrm>
          <a:off x="7810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24835</xdr:rowOff>
    </xdr:from>
    <xdr:ext cx="599010" cy="259045"/>
    <xdr:sp macro="" textlink="">
      <xdr:nvSpPr>
        <xdr:cNvPr id="364" name="テキスト ボックス 363"/>
        <xdr:cNvSpPr txBox="1"/>
      </xdr:nvSpPr>
      <xdr:spPr>
        <a:xfrm>
          <a:off x="7561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75761</xdr:rowOff>
    </xdr:from>
    <xdr:to>
      <xdr:col>10</xdr:col>
      <xdr:colOff>155575</xdr:colOff>
      <xdr:row>59</xdr:row>
      <xdr:rowOff>5911</xdr:rowOff>
    </xdr:to>
    <xdr:sp macro="" textlink="">
      <xdr:nvSpPr>
        <xdr:cNvPr id="365" name="フローチャート : 判断 364"/>
        <xdr:cNvSpPr/>
      </xdr:nvSpPr>
      <xdr:spPr>
        <a:xfrm>
          <a:off x="6921500" y="100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22438</xdr:rowOff>
    </xdr:from>
    <xdr:ext cx="599010" cy="259045"/>
    <xdr:sp macro="" textlink="">
      <xdr:nvSpPr>
        <xdr:cNvPr id="366" name="テキスト ボックス 365"/>
        <xdr:cNvSpPr txBox="1"/>
      </xdr:nvSpPr>
      <xdr:spPr>
        <a:xfrm>
          <a:off x="6672794" y="97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148419</xdr:rowOff>
    </xdr:from>
    <xdr:to>
      <xdr:col>15</xdr:col>
      <xdr:colOff>231775</xdr:colOff>
      <xdr:row>59</xdr:row>
      <xdr:rowOff>78569</xdr:rowOff>
    </xdr:to>
    <xdr:sp macro="" textlink="">
      <xdr:nvSpPr>
        <xdr:cNvPr id="372" name="円/楕円 371"/>
        <xdr:cNvSpPr/>
      </xdr:nvSpPr>
      <xdr:spPr>
        <a:xfrm>
          <a:off x="10426700" y="100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72096</xdr:rowOff>
    </xdr:from>
    <xdr:ext cx="534377" cy="259045"/>
    <xdr:sp macro="" textlink="">
      <xdr:nvSpPr>
        <xdr:cNvPr id="373" name="普通建設事業費該当値テキスト"/>
        <xdr:cNvSpPr txBox="1"/>
      </xdr:nvSpPr>
      <xdr:spPr>
        <a:xfrm>
          <a:off x="10528300"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145822</xdr:rowOff>
    </xdr:from>
    <xdr:to>
      <xdr:col>14</xdr:col>
      <xdr:colOff>79375</xdr:colOff>
      <xdr:row>59</xdr:row>
      <xdr:rowOff>75972</xdr:rowOff>
    </xdr:to>
    <xdr:sp macro="" textlink="">
      <xdr:nvSpPr>
        <xdr:cNvPr id="374" name="円/楕円 373"/>
        <xdr:cNvSpPr/>
      </xdr:nvSpPr>
      <xdr:spPr>
        <a:xfrm>
          <a:off x="9588500" y="100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67099</xdr:rowOff>
    </xdr:from>
    <xdr:ext cx="534377" cy="259045"/>
    <xdr:sp macro="" textlink="">
      <xdr:nvSpPr>
        <xdr:cNvPr id="375" name="テキスト ボックス 374"/>
        <xdr:cNvSpPr txBox="1"/>
      </xdr:nvSpPr>
      <xdr:spPr>
        <a:xfrm>
          <a:off x="9372111" y="1018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151164</xdr:rowOff>
    </xdr:from>
    <xdr:to>
      <xdr:col>12</xdr:col>
      <xdr:colOff>561975</xdr:colOff>
      <xdr:row>59</xdr:row>
      <xdr:rowOff>81314</xdr:rowOff>
    </xdr:to>
    <xdr:sp macro="" textlink="">
      <xdr:nvSpPr>
        <xdr:cNvPr id="376" name="円/楕円 375"/>
        <xdr:cNvSpPr/>
      </xdr:nvSpPr>
      <xdr:spPr>
        <a:xfrm>
          <a:off x="8699500" y="100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72441</xdr:rowOff>
    </xdr:from>
    <xdr:ext cx="534377" cy="259045"/>
    <xdr:sp macro="" textlink="">
      <xdr:nvSpPr>
        <xdr:cNvPr id="377" name="テキスト ボックス 376"/>
        <xdr:cNvSpPr txBox="1"/>
      </xdr:nvSpPr>
      <xdr:spPr>
        <a:xfrm>
          <a:off x="8483111" y="101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158349</xdr:rowOff>
    </xdr:from>
    <xdr:to>
      <xdr:col>11</xdr:col>
      <xdr:colOff>358775</xdr:colOff>
      <xdr:row>59</xdr:row>
      <xdr:rowOff>88499</xdr:rowOff>
    </xdr:to>
    <xdr:sp macro="" textlink="">
      <xdr:nvSpPr>
        <xdr:cNvPr id="378" name="円/楕円 377"/>
        <xdr:cNvSpPr/>
      </xdr:nvSpPr>
      <xdr:spPr>
        <a:xfrm>
          <a:off x="7810500" y="101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79626</xdr:rowOff>
    </xdr:from>
    <xdr:ext cx="469744" cy="259045"/>
    <xdr:sp macro="" textlink="">
      <xdr:nvSpPr>
        <xdr:cNvPr id="379" name="テキスト ボックス 378"/>
        <xdr:cNvSpPr txBox="1"/>
      </xdr:nvSpPr>
      <xdr:spPr>
        <a:xfrm>
          <a:off x="7626427" y="1019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144452</xdr:rowOff>
    </xdr:from>
    <xdr:to>
      <xdr:col>10</xdr:col>
      <xdr:colOff>155575</xdr:colOff>
      <xdr:row>59</xdr:row>
      <xdr:rowOff>74602</xdr:rowOff>
    </xdr:to>
    <xdr:sp macro="" textlink="">
      <xdr:nvSpPr>
        <xdr:cNvPr id="380" name="円/楕円 379"/>
        <xdr:cNvSpPr/>
      </xdr:nvSpPr>
      <xdr:spPr>
        <a:xfrm>
          <a:off x="6921500" y="1008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65729</xdr:rowOff>
    </xdr:from>
    <xdr:ext cx="534377" cy="259045"/>
    <xdr:sp macro="" textlink="">
      <xdr:nvSpPr>
        <xdr:cNvPr id="381" name="テキスト ボックス 380"/>
        <xdr:cNvSpPr txBox="1"/>
      </xdr:nvSpPr>
      <xdr:spPr>
        <a:xfrm>
          <a:off x="6705111" y="1018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83848</xdr:rowOff>
    </xdr:from>
    <xdr:to>
      <xdr:col>15</xdr:col>
      <xdr:colOff>180340</xdr:colOff>
      <xdr:row>79</xdr:row>
      <xdr:rowOff>98879</xdr:rowOff>
    </xdr:to>
    <xdr:cxnSp macro="">
      <xdr:nvCxnSpPr>
        <xdr:cNvPr id="407" name="直線コネクタ 406"/>
        <xdr:cNvCxnSpPr/>
      </xdr:nvCxnSpPr>
      <xdr:spPr>
        <a:xfrm flipV="1">
          <a:off x="10475595" y="12085348"/>
          <a:ext cx="1270" cy="1558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111634</xdr:rowOff>
    </xdr:from>
    <xdr:ext cx="249299" cy="259045"/>
    <xdr:sp macro="" textlink="">
      <xdr:nvSpPr>
        <xdr:cNvPr id="408" name="普通建設事業費 （ うち新規整備　）最小値テキスト"/>
        <xdr:cNvSpPr txBox="1"/>
      </xdr:nvSpPr>
      <xdr:spPr>
        <a:xfrm>
          <a:off x="10528300" y="136561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30525</xdr:rowOff>
    </xdr:from>
    <xdr:ext cx="690189" cy="259045"/>
    <xdr:sp macro="" textlink="">
      <xdr:nvSpPr>
        <xdr:cNvPr id="410" name="普通建設事業費 （ うち新規整備　）最大値テキスト"/>
        <xdr:cNvSpPr txBox="1"/>
      </xdr:nvSpPr>
      <xdr:spPr>
        <a:xfrm>
          <a:off x="10528300" y="11860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1,431,308</a:t>
          </a:r>
          <a:endParaRPr kumimoji="1" lang="ja-JP" altLang="en-US" sz="1000" b="1">
            <a:latin typeface="ＭＳ Ｐゴシック"/>
          </a:endParaRPr>
        </a:p>
      </xdr:txBody>
    </xdr:sp>
    <xdr:clientData/>
  </xdr:oneCellAnchor>
  <xdr:twoCellAnchor>
    <xdr:from>
      <xdr:col>15</xdr:col>
      <xdr:colOff>92075</xdr:colOff>
      <xdr:row>70</xdr:row>
      <xdr:rowOff>83848</xdr:rowOff>
    </xdr:from>
    <xdr:to>
      <xdr:col>15</xdr:col>
      <xdr:colOff>269875</xdr:colOff>
      <xdr:row>70</xdr:row>
      <xdr:rowOff>83848</xdr:rowOff>
    </xdr:to>
    <xdr:cxnSp macro="">
      <xdr:nvCxnSpPr>
        <xdr:cNvPr id="411" name="直線コネクタ 410"/>
        <xdr:cNvCxnSpPr/>
      </xdr:nvCxnSpPr>
      <xdr:spPr>
        <a:xfrm>
          <a:off x="10388600" y="120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88086</xdr:rowOff>
    </xdr:from>
    <xdr:to>
      <xdr:col>15</xdr:col>
      <xdr:colOff>180975</xdr:colOff>
      <xdr:row>79</xdr:row>
      <xdr:rowOff>92997</xdr:rowOff>
    </xdr:to>
    <xdr:cxnSp macro="">
      <xdr:nvCxnSpPr>
        <xdr:cNvPr id="412" name="直線コネクタ 411"/>
        <xdr:cNvCxnSpPr/>
      </xdr:nvCxnSpPr>
      <xdr:spPr>
        <a:xfrm>
          <a:off x="9639300" y="13632636"/>
          <a:ext cx="8382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29084</xdr:rowOff>
    </xdr:from>
    <xdr:ext cx="534377" cy="259045"/>
    <xdr:sp macro="" textlink="">
      <xdr:nvSpPr>
        <xdr:cNvPr id="413" name="普通建設事業費 （ うち新規整備　）平均値テキスト"/>
        <xdr:cNvSpPr txBox="1"/>
      </xdr:nvSpPr>
      <xdr:spPr>
        <a:xfrm>
          <a:off x="10528300" y="13402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6207</xdr:rowOff>
    </xdr:from>
    <xdr:to>
      <xdr:col>15</xdr:col>
      <xdr:colOff>231775</xdr:colOff>
      <xdr:row>79</xdr:row>
      <xdr:rowOff>107807</xdr:rowOff>
    </xdr:to>
    <xdr:sp macro="" textlink="">
      <xdr:nvSpPr>
        <xdr:cNvPr id="414" name="フローチャート : 判断 413"/>
        <xdr:cNvSpPr/>
      </xdr:nvSpPr>
      <xdr:spPr>
        <a:xfrm>
          <a:off x="10426700" y="135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150073</xdr:rowOff>
    </xdr:from>
    <xdr:to>
      <xdr:col>14</xdr:col>
      <xdr:colOff>79375</xdr:colOff>
      <xdr:row>79</xdr:row>
      <xdr:rowOff>80223</xdr:rowOff>
    </xdr:to>
    <xdr:sp macro="" textlink="">
      <xdr:nvSpPr>
        <xdr:cNvPr id="415" name="フローチャート : 判断 414"/>
        <xdr:cNvSpPr/>
      </xdr:nvSpPr>
      <xdr:spPr>
        <a:xfrm>
          <a:off x="9588500" y="1352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96750</xdr:rowOff>
    </xdr:from>
    <xdr:ext cx="534377" cy="259045"/>
    <xdr:sp macro="" textlink="">
      <xdr:nvSpPr>
        <xdr:cNvPr id="416" name="テキスト ボックス 415"/>
        <xdr:cNvSpPr txBox="1"/>
      </xdr:nvSpPr>
      <xdr:spPr>
        <a:xfrm>
          <a:off x="9372111" y="132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42197</xdr:rowOff>
    </xdr:from>
    <xdr:to>
      <xdr:col>15</xdr:col>
      <xdr:colOff>231775</xdr:colOff>
      <xdr:row>79</xdr:row>
      <xdr:rowOff>143797</xdr:rowOff>
    </xdr:to>
    <xdr:sp macro="" textlink="">
      <xdr:nvSpPr>
        <xdr:cNvPr id="422" name="円/楕円 421"/>
        <xdr:cNvSpPr/>
      </xdr:nvSpPr>
      <xdr:spPr>
        <a:xfrm>
          <a:off x="10426700" y="1358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156083</xdr:rowOff>
    </xdr:from>
    <xdr:ext cx="469744" cy="259045"/>
    <xdr:sp macro="" textlink="">
      <xdr:nvSpPr>
        <xdr:cNvPr id="423" name="普通建設事業費 （ うち新規整備　）該当値テキスト"/>
        <xdr:cNvSpPr txBox="1"/>
      </xdr:nvSpPr>
      <xdr:spPr>
        <a:xfrm>
          <a:off x="10528300" y="1352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5,402</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37286</xdr:rowOff>
    </xdr:from>
    <xdr:to>
      <xdr:col>14</xdr:col>
      <xdr:colOff>79375</xdr:colOff>
      <xdr:row>79</xdr:row>
      <xdr:rowOff>138886</xdr:rowOff>
    </xdr:to>
    <xdr:sp macro="" textlink="">
      <xdr:nvSpPr>
        <xdr:cNvPr id="424" name="円/楕円 423"/>
        <xdr:cNvSpPr/>
      </xdr:nvSpPr>
      <xdr:spPr>
        <a:xfrm>
          <a:off x="9588500" y="1358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130013</xdr:rowOff>
    </xdr:from>
    <xdr:ext cx="469744" cy="259045"/>
    <xdr:sp macro="" textlink="">
      <xdr:nvSpPr>
        <xdr:cNvPr id="425" name="テキスト ボックス 424"/>
        <xdr:cNvSpPr txBox="1"/>
      </xdr:nvSpPr>
      <xdr:spPr>
        <a:xfrm>
          <a:off x="9404427" y="136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133513</xdr:rowOff>
    </xdr:from>
    <xdr:to>
      <xdr:col>15</xdr:col>
      <xdr:colOff>180340</xdr:colOff>
      <xdr:row>99</xdr:row>
      <xdr:rowOff>44450</xdr:rowOff>
    </xdr:to>
    <xdr:cxnSp macro="">
      <xdr:nvCxnSpPr>
        <xdr:cNvPr id="449" name="直線コネクタ 448"/>
        <xdr:cNvCxnSpPr/>
      </xdr:nvCxnSpPr>
      <xdr:spPr>
        <a:xfrm flipV="1">
          <a:off x="10475595" y="15735463"/>
          <a:ext cx="1270" cy="128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1" name="直線コネクタ 45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80190</xdr:rowOff>
    </xdr:from>
    <xdr:ext cx="599010" cy="259045"/>
    <xdr:sp macro="" textlink="">
      <xdr:nvSpPr>
        <xdr:cNvPr id="452" name="普通建設事業費 （ うち更新整備　）最大値テキスト"/>
        <xdr:cNvSpPr txBox="1"/>
      </xdr:nvSpPr>
      <xdr:spPr>
        <a:xfrm>
          <a:off x="10528300" y="1551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168,312</a:t>
          </a:r>
          <a:endParaRPr kumimoji="1" lang="ja-JP" altLang="en-US" sz="1000" b="1">
            <a:latin typeface="ＭＳ Ｐゴシック"/>
          </a:endParaRPr>
        </a:p>
      </xdr:txBody>
    </xdr:sp>
    <xdr:clientData/>
  </xdr:oneCellAnchor>
  <xdr:twoCellAnchor>
    <xdr:from>
      <xdr:col>15</xdr:col>
      <xdr:colOff>92075</xdr:colOff>
      <xdr:row>91</xdr:row>
      <xdr:rowOff>133513</xdr:rowOff>
    </xdr:from>
    <xdr:to>
      <xdr:col>15</xdr:col>
      <xdr:colOff>269875</xdr:colOff>
      <xdr:row>91</xdr:row>
      <xdr:rowOff>133513</xdr:rowOff>
    </xdr:to>
    <xdr:cxnSp macro="">
      <xdr:nvCxnSpPr>
        <xdr:cNvPr id="453" name="直線コネクタ 452"/>
        <xdr:cNvCxnSpPr/>
      </xdr:nvCxnSpPr>
      <xdr:spPr>
        <a:xfrm>
          <a:off x="10388600" y="1573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118486</xdr:rowOff>
    </xdr:from>
    <xdr:to>
      <xdr:col>15</xdr:col>
      <xdr:colOff>180975</xdr:colOff>
      <xdr:row>98</xdr:row>
      <xdr:rowOff>120253</xdr:rowOff>
    </xdr:to>
    <xdr:cxnSp macro="">
      <xdr:nvCxnSpPr>
        <xdr:cNvPr id="454" name="直線コネクタ 453"/>
        <xdr:cNvCxnSpPr/>
      </xdr:nvCxnSpPr>
      <xdr:spPr>
        <a:xfrm>
          <a:off x="9639300" y="16920586"/>
          <a:ext cx="838200" cy="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56219</xdr:rowOff>
    </xdr:from>
    <xdr:ext cx="534377" cy="259045"/>
    <xdr:sp macro="" textlink="">
      <xdr:nvSpPr>
        <xdr:cNvPr id="455" name="普通建設事業費 （ うち更新整備　）平均値テキスト"/>
        <xdr:cNvSpPr txBox="1"/>
      </xdr:nvSpPr>
      <xdr:spPr>
        <a:xfrm>
          <a:off x="10528300" y="1651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33342</xdr:rowOff>
    </xdr:from>
    <xdr:to>
      <xdr:col>15</xdr:col>
      <xdr:colOff>231775</xdr:colOff>
      <xdr:row>97</xdr:row>
      <xdr:rowOff>134942</xdr:rowOff>
    </xdr:to>
    <xdr:sp macro="" textlink="">
      <xdr:nvSpPr>
        <xdr:cNvPr id="456" name="フローチャート : 判断 455"/>
        <xdr:cNvSpPr/>
      </xdr:nvSpPr>
      <xdr:spPr>
        <a:xfrm>
          <a:off x="104267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146889</xdr:rowOff>
    </xdr:from>
    <xdr:to>
      <xdr:col>14</xdr:col>
      <xdr:colOff>79375</xdr:colOff>
      <xdr:row>97</xdr:row>
      <xdr:rowOff>77039</xdr:rowOff>
    </xdr:to>
    <xdr:sp macro="" textlink="">
      <xdr:nvSpPr>
        <xdr:cNvPr id="457" name="フローチャート : 判断 456"/>
        <xdr:cNvSpPr/>
      </xdr:nvSpPr>
      <xdr:spPr>
        <a:xfrm>
          <a:off x="9588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93566</xdr:rowOff>
    </xdr:from>
    <xdr:ext cx="534377" cy="259045"/>
    <xdr:sp macro="" textlink="">
      <xdr:nvSpPr>
        <xdr:cNvPr id="458" name="テキスト ボックス 457"/>
        <xdr:cNvSpPr txBox="1"/>
      </xdr:nvSpPr>
      <xdr:spPr>
        <a:xfrm>
          <a:off x="9372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69453</xdr:rowOff>
    </xdr:from>
    <xdr:to>
      <xdr:col>15</xdr:col>
      <xdr:colOff>231775</xdr:colOff>
      <xdr:row>98</xdr:row>
      <xdr:rowOff>171053</xdr:rowOff>
    </xdr:to>
    <xdr:sp macro="" textlink="">
      <xdr:nvSpPr>
        <xdr:cNvPr id="464" name="円/楕円 463"/>
        <xdr:cNvSpPr/>
      </xdr:nvSpPr>
      <xdr:spPr>
        <a:xfrm>
          <a:off x="10426700" y="168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155830</xdr:rowOff>
    </xdr:from>
    <xdr:ext cx="534377" cy="259045"/>
    <xdr:sp macro="" textlink="">
      <xdr:nvSpPr>
        <xdr:cNvPr id="465" name="普通建設事業費 （ うち更新整備　）該当値テキスト"/>
        <xdr:cNvSpPr txBox="1"/>
      </xdr:nvSpPr>
      <xdr:spPr>
        <a:xfrm>
          <a:off x="10528300" y="1678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12,552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67686</xdr:rowOff>
    </xdr:from>
    <xdr:to>
      <xdr:col>14</xdr:col>
      <xdr:colOff>79375</xdr:colOff>
      <xdr:row>98</xdr:row>
      <xdr:rowOff>169286</xdr:rowOff>
    </xdr:to>
    <xdr:sp macro="" textlink="">
      <xdr:nvSpPr>
        <xdr:cNvPr id="466" name="円/楕円 465"/>
        <xdr:cNvSpPr/>
      </xdr:nvSpPr>
      <xdr:spPr>
        <a:xfrm>
          <a:off x="9588500" y="168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160413</xdr:rowOff>
    </xdr:from>
    <xdr:ext cx="534377" cy="259045"/>
    <xdr:sp macro="" textlink="">
      <xdr:nvSpPr>
        <xdr:cNvPr id="467" name="テキスト ボックス 466"/>
        <xdr:cNvSpPr txBox="1"/>
      </xdr:nvSpPr>
      <xdr:spPr>
        <a:xfrm>
          <a:off x="9372111" y="169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1" name="テキスト ボックス 48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88753</xdr:rowOff>
    </xdr:from>
    <xdr:to>
      <xdr:col>23</xdr:col>
      <xdr:colOff>516889</xdr:colOff>
      <xdr:row>39</xdr:row>
      <xdr:rowOff>44450</xdr:rowOff>
    </xdr:to>
    <xdr:cxnSp macro="">
      <xdr:nvCxnSpPr>
        <xdr:cNvPr id="491" name="直線コネクタ 490"/>
        <xdr:cNvCxnSpPr/>
      </xdr:nvCxnSpPr>
      <xdr:spPr>
        <a:xfrm flipV="1">
          <a:off x="16317595" y="5403703"/>
          <a:ext cx="1269" cy="132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76869</xdr:rowOff>
    </xdr:from>
    <xdr:ext cx="249299" cy="259045"/>
    <xdr:sp macro="" textlink="">
      <xdr:nvSpPr>
        <xdr:cNvPr id="492" name="災害復旧事業費最小値テキスト"/>
        <xdr:cNvSpPr txBox="1"/>
      </xdr:nvSpPr>
      <xdr:spPr>
        <a:xfrm>
          <a:off x="16370300" y="6763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35430</xdr:rowOff>
    </xdr:from>
    <xdr:ext cx="599010" cy="259045"/>
    <xdr:sp macro="" textlink="">
      <xdr:nvSpPr>
        <xdr:cNvPr id="494" name="災害復旧事業費最大値テキスト"/>
        <xdr:cNvSpPr txBox="1"/>
      </xdr:nvSpPr>
      <xdr:spPr>
        <a:xfrm>
          <a:off x="16370300" y="517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348,372</a:t>
          </a:r>
          <a:endParaRPr kumimoji="1" lang="ja-JP" altLang="en-US" sz="1000" b="1">
            <a:latin typeface="ＭＳ Ｐゴシック"/>
          </a:endParaRPr>
        </a:p>
      </xdr:txBody>
    </xdr:sp>
    <xdr:clientData/>
  </xdr:oneCellAnchor>
  <xdr:twoCellAnchor>
    <xdr:from>
      <xdr:col>23</xdr:col>
      <xdr:colOff>428625</xdr:colOff>
      <xdr:row>31</xdr:row>
      <xdr:rowOff>88753</xdr:rowOff>
    </xdr:from>
    <xdr:to>
      <xdr:col>23</xdr:col>
      <xdr:colOff>606425</xdr:colOff>
      <xdr:row>31</xdr:row>
      <xdr:rowOff>88753</xdr:rowOff>
    </xdr:to>
    <xdr:cxnSp macro="">
      <xdr:nvCxnSpPr>
        <xdr:cNvPr id="495" name="直線コネクタ 494"/>
        <xdr:cNvCxnSpPr/>
      </xdr:nvCxnSpPr>
      <xdr:spPr>
        <a:xfrm>
          <a:off x="16230600" y="540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101699</xdr:rowOff>
    </xdr:from>
    <xdr:to>
      <xdr:col>23</xdr:col>
      <xdr:colOff>517525</xdr:colOff>
      <xdr:row>39</xdr:row>
      <xdr:rowOff>24089</xdr:rowOff>
    </xdr:to>
    <xdr:cxnSp macro="">
      <xdr:nvCxnSpPr>
        <xdr:cNvPr id="496" name="直線コネクタ 495"/>
        <xdr:cNvCxnSpPr/>
      </xdr:nvCxnSpPr>
      <xdr:spPr>
        <a:xfrm>
          <a:off x="15481300" y="6616799"/>
          <a:ext cx="8382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165768</xdr:rowOff>
    </xdr:from>
    <xdr:ext cx="469744" cy="259045"/>
    <xdr:sp macro="" textlink="">
      <xdr:nvSpPr>
        <xdr:cNvPr id="497" name="災害復旧事業費平均値テキスト"/>
        <xdr:cNvSpPr txBox="1"/>
      </xdr:nvSpPr>
      <xdr:spPr>
        <a:xfrm>
          <a:off x="16370300" y="6509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142891</xdr:rowOff>
    </xdr:from>
    <xdr:to>
      <xdr:col>23</xdr:col>
      <xdr:colOff>568325</xdr:colOff>
      <xdr:row>39</xdr:row>
      <xdr:rowOff>73041</xdr:rowOff>
    </xdr:to>
    <xdr:sp macro="" textlink="">
      <xdr:nvSpPr>
        <xdr:cNvPr id="498" name="フローチャート : 判断 497"/>
        <xdr:cNvSpPr/>
      </xdr:nvSpPr>
      <xdr:spPr>
        <a:xfrm>
          <a:off x="162687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101699</xdr:rowOff>
    </xdr:from>
    <xdr:to>
      <xdr:col>22</xdr:col>
      <xdr:colOff>365125</xdr:colOff>
      <xdr:row>39</xdr:row>
      <xdr:rowOff>28959</xdr:rowOff>
    </xdr:to>
    <xdr:cxnSp macro="">
      <xdr:nvCxnSpPr>
        <xdr:cNvPr id="499" name="直線コネクタ 498"/>
        <xdr:cNvCxnSpPr/>
      </xdr:nvCxnSpPr>
      <xdr:spPr>
        <a:xfrm flipV="1">
          <a:off x="14592300" y="6616799"/>
          <a:ext cx="889000" cy="9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106719</xdr:rowOff>
    </xdr:from>
    <xdr:to>
      <xdr:col>22</xdr:col>
      <xdr:colOff>415925</xdr:colOff>
      <xdr:row>39</xdr:row>
      <xdr:rowOff>36869</xdr:rowOff>
    </xdr:to>
    <xdr:sp macro="" textlink="">
      <xdr:nvSpPr>
        <xdr:cNvPr id="500" name="フローチャート : 判断 499"/>
        <xdr:cNvSpPr/>
      </xdr:nvSpPr>
      <xdr:spPr>
        <a:xfrm>
          <a:off x="15430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27996</xdr:rowOff>
    </xdr:from>
    <xdr:ext cx="534377" cy="259045"/>
    <xdr:sp macro="" textlink="">
      <xdr:nvSpPr>
        <xdr:cNvPr id="501" name="テキスト ボックス 500"/>
        <xdr:cNvSpPr txBox="1"/>
      </xdr:nvSpPr>
      <xdr:spPr>
        <a:xfrm>
          <a:off x="15214111" y="671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28959</xdr:rowOff>
    </xdr:from>
    <xdr:to>
      <xdr:col>21</xdr:col>
      <xdr:colOff>161925</xdr:colOff>
      <xdr:row>39</xdr:row>
      <xdr:rowOff>44066</xdr:rowOff>
    </xdr:to>
    <xdr:cxnSp macro="">
      <xdr:nvCxnSpPr>
        <xdr:cNvPr id="502" name="直線コネクタ 501"/>
        <xdr:cNvCxnSpPr/>
      </xdr:nvCxnSpPr>
      <xdr:spPr>
        <a:xfrm flipV="1">
          <a:off x="13703300" y="6715509"/>
          <a:ext cx="8890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112118</xdr:rowOff>
    </xdr:from>
    <xdr:to>
      <xdr:col>21</xdr:col>
      <xdr:colOff>212725</xdr:colOff>
      <xdr:row>39</xdr:row>
      <xdr:rowOff>42268</xdr:rowOff>
    </xdr:to>
    <xdr:sp macro="" textlink="">
      <xdr:nvSpPr>
        <xdr:cNvPr id="503" name="フローチャート : 判断 502"/>
        <xdr:cNvSpPr/>
      </xdr:nvSpPr>
      <xdr:spPr>
        <a:xfrm>
          <a:off x="14541500" y="66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58795</xdr:rowOff>
    </xdr:from>
    <xdr:ext cx="534377" cy="259045"/>
    <xdr:sp macro="" textlink="">
      <xdr:nvSpPr>
        <xdr:cNvPr id="504" name="テキスト ボックス 503"/>
        <xdr:cNvSpPr txBox="1"/>
      </xdr:nvSpPr>
      <xdr:spPr>
        <a:xfrm>
          <a:off x="14325111" y="64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43250</xdr:rowOff>
    </xdr:from>
    <xdr:to>
      <xdr:col>19</xdr:col>
      <xdr:colOff>644525</xdr:colOff>
      <xdr:row>39</xdr:row>
      <xdr:rowOff>44066</xdr:rowOff>
    </xdr:to>
    <xdr:cxnSp macro="">
      <xdr:nvCxnSpPr>
        <xdr:cNvPr id="505" name="直線コネクタ 504"/>
        <xdr:cNvCxnSpPr/>
      </xdr:nvCxnSpPr>
      <xdr:spPr>
        <a:xfrm>
          <a:off x="12814300" y="6729800"/>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101488</xdr:rowOff>
    </xdr:from>
    <xdr:to>
      <xdr:col>20</xdr:col>
      <xdr:colOff>9525</xdr:colOff>
      <xdr:row>39</xdr:row>
      <xdr:rowOff>31638</xdr:rowOff>
    </xdr:to>
    <xdr:sp macro="" textlink="">
      <xdr:nvSpPr>
        <xdr:cNvPr id="506" name="フローチャート : 判断 505"/>
        <xdr:cNvSpPr/>
      </xdr:nvSpPr>
      <xdr:spPr>
        <a:xfrm>
          <a:off x="13652500" y="66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48165</xdr:rowOff>
    </xdr:from>
    <xdr:ext cx="534377" cy="259045"/>
    <xdr:sp macro="" textlink="">
      <xdr:nvSpPr>
        <xdr:cNvPr id="507" name="テキスト ボックス 506"/>
        <xdr:cNvSpPr txBox="1"/>
      </xdr:nvSpPr>
      <xdr:spPr>
        <a:xfrm>
          <a:off x="13436111" y="63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119723</xdr:rowOff>
    </xdr:from>
    <xdr:to>
      <xdr:col>18</xdr:col>
      <xdr:colOff>492125</xdr:colOff>
      <xdr:row>39</xdr:row>
      <xdr:rowOff>49873</xdr:rowOff>
    </xdr:to>
    <xdr:sp macro="" textlink="">
      <xdr:nvSpPr>
        <xdr:cNvPr id="508" name="フローチャート : 判断 507"/>
        <xdr:cNvSpPr/>
      </xdr:nvSpPr>
      <xdr:spPr>
        <a:xfrm>
          <a:off x="12763500" y="66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66400</xdr:rowOff>
    </xdr:from>
    <xdr:ext cx="534377" cy="259045"/>
    <xdr:sp macro="" textlink="">
      <xdr:nvSpPr>
        <xdr:cNvPr id="509" name="テキスト ボックス 508"/>
        <xdr:cNvSpPr txBox="1"/>
      </xdr:nvSpPr>
      <xdr:spPr>
        <a:xfrm>
          <a:off x="12547111" y="64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144739</xdr:rowOff>
    </xdr:from>
    <xdr:to>
      <xdr:col>23</xdr:col>
      <xdr:colOff>568325</xdr:colOff>
      <xdr:row>39</xdr:row>
      <xdr:rowOff>74889</xdr:rowOff>
    </xdr:to>
    <xdr:sp macro="" textlink="">
      <xdr:nvSpPr>
        <xdr:cNvPr id="515" name="円/楕円 514"/>
        <xdr:cNvSpPr/>
      </xdr:nvSpPr>
      <xdr:spPr>
        <a:xfrm>
          <a:off x="16268700" y="66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121318</xdr:rowOff>
    </xdr:from>
    <xdr:ext cx="469744" cy="259045"/>
    <xdr:sp macro="" textlink="">
      <xdr:nvSpPr>
        <xdr:cNvPr id="516" name="災害復旧事業費該当値テキスト"/>
        <xdr:cNvSpPr txBox="1"/>
      </xdr:nvSpPr>
      <xdr:spPr>
        <a:xfrm>
          <a:off x="16370300" y="663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50899</xdr:rowOff>
    </xdr:from>
    <xdr:to>
      <xdr:col>22</xdr:col>
      <xdr:colOff>415925</xdr:colOff>
      <xdr:row>38</xdr:row>
      <xdr:rowOff>152499</xdr:rowOff>
    </xdr:to>
    <xdr:sp macro="" textlink="">
      <xdr:nvSpPr>
        <xdr:cNvPr id="517" name="円/楕円 516"/>
        <xdr:cNvSpPr/>
      </xdr:nvSpPr>
      <xdr:spPr>
        <a:xfrm>
          <a:off x="15430500" y="65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169026</xdr:rowOff>
    </xdr:from>
    <xdr:ext cx="534377" cy="259045"/>
    <xdr:sp macro="" textlink="">
      <xdr:nvSpPr>
        <xdr:cNvPr id="518" name="テキスト ボックス 517"/>
        <xdr:cNvSpPr txBox="1"/>
      </xdr:nvSpPr>
      <xdr:spPr>
        <a:xfrm>
          <a:off x="15214111" y="634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149609</xdr:rowOff>
    </xdr:from>
    <xdr:to>
      <xdr:col>21</xdr:col>
      <xdr:colOff>212725</xdr:colOff>
      <xdr:row>39</xdr:row>
      <xdr:rowOff>79759</xdr:rowOff>
    </xdr:to>
    <xdr:sp macro="" textlink="">
      <xdr:nvSpPr>
        <xdr:cNvPr id="519" name="円/楕円 518"/>
        <xdr:cNvSpPr/>
      </xdr:nvSpPr>
      <xdr:spPr>
        <a:xfrm>
          <a:off x="14541500" y="666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70886</xdr:rowOff>
    </xdr:from>
    <xdr:ext cx="469744" cy="259045"/>
    <xdr:sp macro="" textlink="">
      <xdr:nvSpPr>
        <xdr:cNvPr id="520" name="テキスト ボックス 519"/>
        <xdr:cNvSpPr txBox="1"/>
      </xdr:nvSpPr>
      <xdr:spPr>
        <a:xfrm>
          <a:off x="14357427" y="675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164716</xdr:rowOff>
    </xdr:from>
    <xdr:to>
      <xdr:col>20</xdr:col>
      <xdr:colOff>9525</xdr:colOff>
      <xdr:row>39</xdr:row>
      <xdr:rowOff>94866</xdr:rowOff>
    </xdr:to>
    <xdr:sp macro="" textlink="">
      <xdr:nvSpPr>
        <xdr:cNvPr id="521" name="円/楕円 520"/>
        <xdr:cNvSpPr/>
      </xdr:nvSpPr>
      <xdr:spPr>
        <a:xfrm>
          <a:off x="13652500" y="667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85993</xdr:rowOff>
    </xdr:from>
    <xdr:ext cx="378565" cy="259045"/>
    <xdr:sp macro="" textlink="">
      <xdr:nvSpPr>
        <xdr:cNvPr id="522" name="テキスト ボックス 521"/>
        <xdr:cNvSpPr txBox="1"/>
      </xdr:nvSpPr>
      <xdr:spPr>
        <a:xfrm>
          <a:off x="13514017" y="6772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163900</xdr:rowOff>
    </xdr:from>
    <xdr:to>
      <xdr:col>18</xdr:col>
      <xdr:colOff>492125</xdr:colOff>
      <xdr:row>39</xdr:row>
      <xdr:rowOff>94050</xdr:rowOff>
    </xdr:to>
    <xdr:sp macro="" textlink="">
      <xdr:nvSpPr>
        <xdr:cNvPr id="523" name="円/楕円 522"/>
        <xdr:cNvSpPr/>
      </xdr:nvSpPr>
      <xdr:spPr>
        <a:xfrm>
          <a:off x="12763500" y="66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85177</xdr:rowOff>
    </xdr:from>
    <xdr:ext cx="378565" cy="259045"/>
    <xdr:sp macro="" textlink="">
      <xdr:nvSpPr>
        <xdr:cNvPr id="524" name="テキスト ボックス 523"/>
        <xdr:cNvSpPr txBox="1"/>
      </xdr:nvSpPr>
      <xdr:spPr>
        <a:xfrm>
          <a:off x="12625017" y="6771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5" name="テキスト ボックス 58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7" name="テキスト ボックス 58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9" name="テキスト ボックス 58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75509</xdr:rowOff>
    </xdr:from>
    <xdr:to>
      <xdr:col>23</xdr:col>
      <xdr:colOff>516889</xdr:colOff>
      <xdr:row>78</xdr:row>
      <xdr:rowOff>51812</xdr:rowOff>
    </xdr:to>
    <xdr:cxnSp macro="">
      <xdr:nvCxnSpPr>
        <xdr:cNvPr id="595" name="直線コネクタ 594"/>
        <xdr:cNvCxnSpPr/>
      </xdr:nvCxnSpPr>
      <xdr:spPr>
        <a:xfrm flipV="1">
          <a:off x="16317595" y="12419909"/>
          <a:ext cx="1269" cy="100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55639</xdr:rowOff>
    </xdr:from>
    <xdr:ext cx="534377" cy="259045"/>
    <xdr:sp macro="" textlink="">
      <xdr:nvSpPr>
        <xdr:cNvPr id="596" name="公債費最小値テキスト"/>
        <xdr:cNvSpPr txBox="1"/>
      </xdr:nvSpPr>
      <xdr:spPr>
        <a:xfrm>
          <a:off x="16370300" y="13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78</xdr:row>
      <xdr:rowOff>51812</xdr:rowOff>
    </xdr:from>
    <xdr:to>
      <xdr:col>23</xdr:col>
      <xdr:colOff>606425</xdr:colOff>
      <xdr:row>78</xdr:row>
      <xdr:rowOff>51812</xdr:rowOff>
    </xdr:to>
    <xdr:cxnSp macro="">
      <xdr:nvCxnSpPr>
        <xdr:cNvPr id="597" name="直線コネクタ 596"/>
        <xdr:cNvCxnSpPr/>
      </xdr:nvCxnSpPr>
      <xdr:spPr>
        <a:xfrm>
          <a:off x="16230600" y="1342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22186</xdr:rowOff>
    </xdr:from>
    <xdr:ext cx="599010" cy="259045"/>
    <xdr:sp macro="" textlink="">
      <xdr:nvSpPr>
        <xdr:cNvPr id="598" name="公債費最大値テキスト"/>
        <xdr:cNvSpPr txBox="1"/>
      </xdr:nvSpPr>
      <xdr:spPr>
        <a:xfrm>
          <a:off x="16370300" y="121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239,040</a:t>
          </a:r>
          <a:endParaRPr kumimoji="1" lang="ja-JP" altLang="en-US" sz="1000" b="1">
            <a:latin typeface="ＭＳ Ｐゴシック"/>
          </a:endParaRPr>
        </a:p>
      </xdr:txBody>
    </xdr:sp>
    <xdr:clientData/>
  </xdr:oneCellAnchor>
  <xdr:twoCellAnchor>
    <xdr:from>
      <xdr:col>23</xdr:col>
      <xdr:colOff>428625</xdr:colOff>
      <xdr:row>72</xdr:row>
      <xdr:rowOff>75509</xdr:rowOff>
    </xdr:from>
    <xdr:to>
      <xdr:col>23</xdr:col>
      <xdr:colOff>606425</xdr:colOff>
      <xdr:row>72</xdr:row>
      <xdr:rowOff>75509</xdr:rowOff>
    </xdr:to>
    <xdr:cxnSp macro="">
      <xdr:nvCxnSpPr>
        <xdr:cNvPr id="599" name="直線コネクタ 598"/>
        <xdr:cNvCxnSpPr/>
      </xdr:nvCxnSpPr>
      <xdr:spPr>
        <a:xfrm>
          <a:off x="16230600" y="1241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136568</xdr:rowOff>
    </xdr:from>
    <xdr:to>
      <xdr:col>23</xdr:col>
      <xdr:colOff>517525</xdr:colOff>
      <xdr:row>75</xdr:row>
      <xdr:rowOff>162221</xdr:rowOff>
    </xdr:to>
    <xdr:cxnSp macro="">
      <xdr:nvCxnSpPr>
        <xdr:cNvPr id="600" name="直線コネクタ 599"/>
        <xdr:cNvCxnSpPr/>
      </xdr:nvCxnSpPr>
      <xdr:spPr>
        <a:xfrm>
          <a:off x="15481300" y="12995318"/>
          <a:ext cx="838200" cy="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26902</xdr:rowOff>
    </xdr:from>
    <xdr:ext cx="534377" cy="259045"/>
    <xdr:sp macro="" textlink="">
      <xdr:nvSpPr>
        <xdr:cNvPr id="601" name="公債費平均値テキスト"/>
        <xdr:cNvSpPr txBox="1"/>
      </xdr:nvSpPr>
      <xdr:spPr>
        <a:xfrm>
          <a:off x="16370300" y="1305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48475</xdr:rowOff>
    </xdr:from>
    <xdr:to>
      <xdr:col>23</xdr:col>
      <xdr:colOff>568325</xdr:colOff>
      <xdr:row>76</xdr:row>
      <xdr:rowOff>150075</xdr:rowOff>
    </xdr:to>
    <xdr:sp macro="" textlink="">
      <xdr:nvSpPr>
        <xdr:cNvPr id="602" name="フローチャート : 判断 601"/>
        <xdr:cNvSpPr/>
      </xdr:nvSpPr>
      <xdr:spPr>
        <a:xfrm>
          <a:off x="162687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101209</xdr:rowOff>
    </xdr:from>
    <xdr:to>
      <xdr:col>22</xdr:col>
      <xdr:colOff>365125</xdr:colOff>
      <xdr:row>75</xdr:row>
      <xdr:rowOff>136568</xdr:rowOff>
    </xdr:to>
    <xdr:cxnSp macro="">
      <xdr:nvCxnSpPr>
        <xdr:cNvPr id="603" name="直線コネクタ 602"/>
        <xdr:cNvCxnSpPr/>
      </xdr:nvCxnSpPr>
      <xdr:spPr>
        <a:xfrm>
          <a:off x="14592300" y="12959959"/>
          <a:ext cx="889000" cy="3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4" name="フローチャート : 判断 603"/>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93085</xdr:rowOff>
    </xdr:from>
    <xdr:ext cx="534377" cy="259045"/>
    <xdr:sp macro="" textlink="">
      <xdr:nvSpPr>
        <xdr:cNvPr id="605" name="テキスト ボックス 604"/>
        <xdr:cNvSpPr txBox="1"/>
      </xdr:nvSpPr>
      <xdr:spPr>
        <a:xfrm>
          <a:off x="15214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24143</xdr:rowOff>
    </xdr:from>
    <xdr:to>
      <xdr:col>21</xdr:col>
      <xdr:colOff>161925</xdr:colOff>
      <xdr:row>75</xdr:row>
      <xdr:rowOff>101209</xdr:rowOff>
    </xdr:to>
    <xdr:cxnSp macro="">
      <xdr:nvCxnSpPr>
        <xdr:cNvPr id="606" name="直線コネクタ 605"/>
        <xdr:cNvCxnSpPr/>
      </xdr:nvCxnSpPr>
      <xdr:spPr>
        <a:xfrm>
          <a:off x="13703300" y="12882893"/>
          <a:ext cx="889000" cy="7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7" name="フローチャート : 判断 606"/>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86611</xdr:rowOff>
    </xdr:from>
    <xdr:ext cx="534377" cy="259045"/>
    <xdr:sp macro="" textlink="">
      <xdr:nvSpPr>
        <xdr:cNvPr id="608" name="テキスト ボックス 607"/>
        <xdr:cNvSpPr txBox="1"/>
      </xdr:nvSpPr>
      <xdr:spPr>
        <a:xfrm>
          <a:off x="14325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159003</xdr:rowOff>
    </xdr:from>
    <xdr:to>
      <xdr:col>19</xdr:col>
      <xdr:colOff>644525</xdr:colOff>
      <xdr:row>75</xdr:row>
      <xdr:rowOff>24143</xdr:rowOff>
    </xdr:to>
    <xdr:cxnSp macro="">
      <xdr:nvCxnSpPr>
        <xdr:cNvPr id="609" name="直線コネクタ 608"/>
        <xdr:cNvCxnSpPr/>
      </xdr:nvCxnSpPr>
      <xdr:spPr>
        <a:xfrm>
          <a:off x="12814300" y="12846303"/>
          <a:ext cx="889000" cy="3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0" name="フローチャート : 判断 609"/>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76961</xdr:rowOff>
    </xdr:from>
    <xdr:ext cx="534377" cy="259045"/>
    <xdr:sp macro="" textlink="">
      <xdr:nvSpPr>
        <xdr:cNvPr id="611" name="テキスト ボックス 610"/>
        <xdr:cNvSpPr txBox="1"/>
      </xdr:nvSpPr>
      <xdr:spPr>
        <a:xfrm>
          <a:off x="13436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2" name="フローチャート : 判断 611"/>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76206</xdr:rowOff>
    </xdr:from>
    <xdr:ext cx="534377" cy="259045"/>
    <xdr:sp macro="" textlink="">
      <xdr:nvSpPr>
        <xdr:cNvPr id="613" name="テキスト ボックス 612"/>
        <xdr:cNvSpPr txBox="1"/>
      </xdr:nvSpPr>
      <xdr:spPr>
        <a:xfrm>
          <a:off x="12547111" y="131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111422</xdr:rowOff>
    </xdr:from>
    <xdr:to>
      <xdr:col>23</xdr:col>
      <xdr:colOff>568325</xdr:colOff>
      <xdr:row>76</xdr:row>
      <xdr:rowOff>41573</xdr:rowOff>
    </xdr:to>
    <xdr:sp macro="" textlink="">
      <xdr:nvSpPr>
        <xdr:cNvPr id="619" name="円/楕円 618"/>
        <xdr:cNvSpPr/>
      </xdr:nvSpPr>
      <xdr:spPr>
        <a:xfrm>
          <a:off x="16268700" y="129701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134299</xdr:rowOff>
    </xdr:from>
    <xdr:ext cx="599010" cy="259045"/>
    <xdr:sp macro="" textlink="">
      <xdr:nvSpPr>
        <xdr:cNvPr id="620" name="公債費該当値テキスト"/>
        <xdr:cNvSpPr txBox="1"/>
      </xdr:nvSpPr>
      <xdr:spPr>
        <a:xfrm>
          <a:off x="16370300" y="1282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107,574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85768</xdr:rowOff>
    </xdr:from>
    <xdr:to>
      <xdr:col>22</xdr:col>
      <xdr:colOff>415925</xdr:colOff>
      <xdr:row>76</xdr:row>
      <xdr:rowOff>15918</xdr:rowOff>
    </xdr:to>
    <xdr:sp macro="" textlink="">
      <xdr:nvSpPr>
        <xdr:cNvPr id="621" name="円/楕円 620"/>
        <xdr:cNvSpPr/>
      </xdr:nvSpPr>
      <xdr:spPr>
        <a:xfrm>
          <a:off x="15430500" y="129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32445</xdr:rowOff>
    </xdr:from>
    <xdr:ext cx="599010" cy="259045"/>
    <xdr:sp macro="" textlink="">
      <xdr:nvSpPr>
        <xdr:cNvPr id="622" name="テキスト ボックス 621"/>
        <xdr:cNvSpPr txBox="1"/>
      </xdr:nvSpPr>
      <xdr:spPr>
        <a:xfrm>
          <a:off x="15181794" y="12719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113,185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50409</xdr:rowOff>
    </xdr:from>
    <xdr:to>
      <xdr:col>21</xdr:col>
      <xdr:colOff>212725</xdr:colOff>
      <xdr:row>75</xdr:row>
      <xdr:rowOff>152009</xdr:rowOff>
    </xdr:to>
    <xdr:sp macro="" textlink="">
      <xdr:nvSpPr>
        <xdr:cNvPr id="623" name="円/楕円 622"/>
        <xdr:cNvSpPr/>
      </xdr:nvSpPr>
      <xdr:spPr>
        <a:xfrm>
          <a:off x="14541500" y="1290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168536</xdr:rowOff>
    </xdr:from>
    <xdr:ext cx="599010" cy="259045"/>
    <xdr:sp macro="" textlink="">
      <xdr:nvSpPr>
        <xdr:cNvPr id="624" name="テキスト ボックス 623"/>
        <xdr:cNvSpPr txBox="1"/>
      </xdr:nvSpPr>
      <xdr:spPr>
        <a:xfrm>
          <a:off x="14292794" y="126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120,919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144793</xdr:rowOff>
    </xdr:from>
    <xdr:to>
      <xdr:col>20</xdr:col>
      <xdr:colOff>9525</xdr:colOff>
      <xdr:row>75</xdr:row>
      <xdr:rowOff>74943</xdr:rowOff>
    </xdr:to>
    <xdr:sp macro="" textlink="">
      <xdr:nvSpPr>
        <xdr:cNvPr id="625" name="円/楕円 624"/>
        <xdr:cNvSpPr/>
      </xdr:nvSpPr>
      <xdr:spPr>
        <a:xfrm>
          <a:off x="13652500" y="128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91470</xdr:rowOff>
    </xdr:from>
    <xdr:ext cx="599010" cy="259045"/>
    <xdr:sp macro="" textlink="">
      <xdr:nvSpPr>
        <xdr:cNvPr id="626" name="テキスト ボックス 625"/>
        <xdr:cNvSpPr txBox="1"/>
      </xdr:nvSpPr>
      <xdr:spPr>
        <a:xfrm>
          <a:off x="13403794" y="1260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137,775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108203</xdr:rowOff>
    </xdr:from>
    <xdr:to>
      <xdr:col>18</xdr:col>
      <xdr:colOff>492125</xdr:colOff>
      <xdr:row>75</xdr:row>
      <xdr:rowOff>38353</xdr:rowOff>
    </xdr:to>
    <xdr:sp macro="" textlink="">
      <xdr:nvSpPr>
        <xdr:cNvPr id="627" name="円/楕円 626"/>
        <xdr:cNvSpPr/>
      </xdr:nvSpPr>
      <xdr:spPr>
        <a:xfrm>
          <a:off x="12763500" y="1279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54880</xdr:rowOff>
    </xdr:from>
    <xdr:ext cx="599010" cy="259045"/>
    <xdr:sp macro="" textlink="">
      <xdr:nvSpPr>
        <xdr:cNvPr id="628" name="テキスト ボックス 627"/>
        <xdr:cNvSpPr txBox="1"/>
      </xdr:nvSpPr>
      <xdr:spPr>
        <a:xfrm>
          <a:off x="12514794" y="1257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47889</xdr:rowOff>
    </xdr:from>
    <xdr:to>
      <xdr:col>23</xdr:col>
      <xdr:colOff>516889</xdr:colOff>
      <xdr:row>99</xdr:row>
      <xdr:rowOff>44300</xdr:rowOff>
    </xdr:to>
    <xdr:cxnSp macro="">
      <xdr:nvCxnSpPr>
        <xdr:cNvPr id="652" name="直線コネクタ 651"/>
        <xdr:cNvCxnSpPr/>
      </xdr:nvCxnSpPr>
      <xdr:spPr>
        <a:xfrm flipV="1">
          <a:off x="16317595" y="15649839"/>
          <a:ext cx="1269" cy="1368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65334</xdr:rowOff>
    </xdr:from>
    <xdr:ext cx="378565" cy="259045"/>
    <xdr:sp macro="" textlink="">
      <xdr:nvSpPr>
        <xdr:cNvPr id="653" name="積立金最小値テキスト"/>
        <xdr:cNvSpPr txBox="1"/>
      </xdr:nvSpPr>
      <xdr:spPr>
        <a:xfrm>
          <a:off x="16370300" y="1703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23</xdr:col>
      <xdr:colOff>428625</xdr:colOff>
      <xdr:row>99</xdr:row>
      <xdr:rowOff>44300</xdr:rowOff>
    </xdr:from>
    <xdr:to>
      <xdr:col>23</xdr:col>
      <xdr:colOff>606425</xdr:colOff>
      <xdr:row>99</xdr:row>
      <xdr:rowOff>44300</xdr:rowOff>
    </xdr:to>
    <xdr:cxnSp macro="">
      <xdr:nvCxnSpPr>
        <xdr:cNvPr id="654" name="直線コネクタ 653"/>
        <xdr:cNvCxnSpPr/>
      </xdr:nvCxnSpPr>
      <xdr:spPr>
        <a:xfrm>
          <a:off x="16230600" y="170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166016</xdr:rowOff>
    </xdr:from>
    <xdr:ext cx="690189" cy="259045"/>
    <xdr:sp macro="" textlink="">
      <xdr:nvSpPr>
        <xdr:cNvPr id="655" name="積立金最大値テキスト"/>
        <xdr:cNvSpPr txBox="1"/>
      </xdr:nvSpPr>
      <xdr:spPr>
        <a:xfrm>
          <a:off x="16370300" y="15425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1,077,293</a:t>
          </a:r>
          <a:endParaRPr kumimoji="1" lang="ja-JP" altLang="en-US" sz="1000" b="1">
            <a:latin typeface="ＭＳ Ｐゴシック"/>
          </a:endParaRPr>
        </a:p>
      </xdr:txBody>
    </xdr:sp>
    <xdr:clientData/>
  </xdr:oneCellAnchor>
  <xdr:twoCellAnchor>
    <xdr:from>
      <xdr:col>23</xdr:col>
      <xdr:colOff>428625</xdr:colOff>
      <xdr:row>91</xdr:row>
      <xdr:rowOff>47889</xdr:rowOff>
    </xdr:from>
    <xdr:to>
      <xdr:col>23</xdr:col>
      <xdr:colOff>606425</xdr:colOff>
      <xdr:row>91</xdr:row>
      <xdr:rowOff>47889</xdr:rowOff>
    </xdr:to>
    <xdr:cxnSp macro="">
      <xdr:nvCxnSpPr>
        <xdr:cNvPr id="656" name="直線コネクタ 655"/>
        <xdr:cNvCxnSpPr/>
      </xdr:nvCxnSpPr>
      <xdr:spPr>
        <a:xfrm>
          <a:off x="16230600" y="1564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12551</xdr:rowOff>
    </xdr:from>
    <xdr:to>
      <xdr:col>23</xdr:col>
      <xdr:colOff>517525</xdr:colOff>
      <xdr:row>99</xdr:row>
      <xdr:rowOff>34615</xdr:rowOff>
    </xdr:to>
    <xdr:cxnSp macro="">
      <xdr:nvCxnSpPr>
        <xdr:cNvPr id="657" name="直線コネクタ 656"/>
        <xdr:cNvCxnSpPr/>
      </xdr:nvCxnSpPr>
      <xdr:spPr>
        <a:xfrm flipV="1">
          <a:off x="15481300" y="16986101"/>
          <a:ext cx="838200" cy="2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154235</xdr:rowOff>
    </xdr:from>
    <xdr:ext cx="534377" cy="259045"/>
    <xdr:sp macro="" textlink="">
      <xdr:nvSpPr>
        <xdr:cNvPr id="658" name="積立金平均値テキスト"/>
        <xdr:cNvSpPr txBox="1"/>
      </xdr:nvSpPr>
      <xdr:spPr>
        <a:xfrm>
          <a:off x="16370300" y="16784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131358</xdr:rowOff>
    </xdr:from>
    <xdr:to>
      <xdr:col>23</xdr:col>
      <xdr:colOff>568325</xdr:colOff>
      <xdr:row>99</xdr:row>
      <xdr:rowOff>61508</xdr:rowOff>
    </xdr:to>
    <xdr:sp macro="" textlink="">
      <xdr:nvSpPr>
        <xdr:cNvPr id="659" name="フローチャート : 判断 658"/>
        <xdr:cNvSpPr/>
      </xdr:nvSpPr>
      <xdr:spPr>
        <a:xfrm>
          <a:off x="162687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34615</xdr:rowOff>
    </xdr:from>
    <xdr:to>
      <xdr:col>22</xdr:col>
      <xdr:colOff>365125</xdr:colOff>
      <xdr:row>99</xdr:row>
      <xdr:rowOff>37619</xdr:rowOff>
    </xdr:to>
    <xdr:cxnSp macro="">
      <xdr:nvCxnSpPr>
        <xdr:cNvPr id="660" name="直線コネクタ 659"/>
        <xdr:cNvCxnSpPr/>
      </xdr:nvCxnSpPr>
      <xdr:spPr>
        <a:xfrm flipV="1">
          <a:off x="14592300" y="17008165"/>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130434</xdr:rowOff>
    </xdr:from>
    <xdr:to>
      <xdr:col>22</xdr:col>
      <xdr:colOff>415925</xdr:colOff>
      <xdr:row>99</xdr:row>
      <xdr:rowOff>60584</xdr:rowOff>
    </xdr:to>
    <xdr:sp macro="" textlink="">
      <xdr:nvSpPr>
        <xdr:cNvPr id="661" name="フローチャート : 判断 660"/>
        <xdr:cNvSpPr/>
      </xdr:nvSpPr>
      <xdr:spPr>
        <a:xfrm>
          <a:off x="15430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77111</xdr:rowOff>
    </xdr:from>
    <xdr:ext cx="534377" cy="259045"/>
    <xdr:sp macro="" textlink="">
      <xdr:nvSpPr>
        <xdr:cNvPr id="662" name="テキスト ボックス 661"/>
        <xdr:cNvSpPr txBox="1"/>
      </xdr:nvSpPr>
      <xdr:spPr>
        <a:xfrm>
          <a:off x="15214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37619</xdr:rowOff>
    </xdr:from>
    <xdr:to>
      <xdr:col>21</xdr:col>
      <xdr:colOff>161925</xdr:colOff>
      <xdr:row>99</xdr:row>
      <xdr:rowOff>44304</xdr:rowOff>
    </xdr:to>
    <xdr:cxnSp macro="">
      <xdr:nvCxnSpPr>
        <xdr:cNvPr id="663" name="直線コネクタ 662"/>
        <xdr:cNvCxnSpPr/>
      </xdr:nvCxnSpPr>
      <xdr:spPr>
        <a:xfrm flipV="1">
          <a:off x="13703300" y="17011169"/>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122868</xdr:rowOff>
    </xdr:from>
    <xdr:to>
      <xdr:col>21</xdr:col>
      <xdr:colOff>212725</xdr:colOff>
      <xdr:row>99</xdr:row>
      <xdr:rowOff>53018</xdr:rowOff>
    </xdr:to>
    <xdr:sp macro="" textlink="">
      <xdr:nvSpPr>
        <xdr:cNvPr id="664" name="フローチャート : 判断 663"/>
        <xdr:cNvSpPr/>
      </xdr:nvSpPr>
      <xdr:spPr>
        <a:xfrm>
          <a:off x="14541500" y="1692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69545</xdr:rowOff>
    </xdr:from>
    <xdr:ext cx="534377" cy="259045"/>
    <xdr:sp macro="" textlink="">
      <xdr:nvSpPr>
        <xdr:cNvPr id="665" name="テキスト ボックス 664"/>
        <xdr:cNvSpPr txBox="1"/>
      </xdr:nvSpPr>
      <xdr:spPr>
        <a:xfrm>
          <a:off x="14325111" y="167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44104</xdr:rowOff>
    </xdr:from>
    <xdr:to>
      <xdr:col>19</xdr:col>
      <xdr:colOff>644525</xdr:colOff>
      <xdr:row>99</xdr:row>
      <xdr:rowOff>44304</xdr:rowOff>
    </xdr:to>
    <xdr:cxnSp macro="">
      <xdr:nvCxnSpPr>
        <xdr:cNvPr id="666" name="直線コネクタ 665"/>
        <xdr:cNvCxnSpPr/>
      </xdr:nvCxnSpPr>
      <xdr:spPr>
        <a:xfrm>
          <a:off x="12814300" y="17017654"/>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125419</xdr:rowOff>
    </xdr:from>
    <xdr:to>
      <xdr:col>20</xdr:col>
      <xdr:colOff>9525</xdr:colOff>
      <xdr:row>99</xdr:row>
      <xdr:rowOff>55569</xdr:rowOff>
    </xdr:to>
    <xdr:sp macro="" textlink="">
      <xdr:nvSpPr>
        <xdr:cNvPr id="667" name="フローチャート : 判断 666"/>
        <xdr:cNvSpPr/>
      </xdr:nvSpPr>
      <xdr:spPr>
        <a:xfrm>
          <a:off x="13652500" y="1692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72096</xdr:rowOff>
    </xdr:from>
    <xdr:ext cx="534377" cy="259045"/>
    <xdr:sp macro="" textlink="">
      <xdr:nvSpPr>
        <xdr:cNvPr id="668" name="テキスト ボックス 667"/>
        <xdr:cNvSpPr txBox="1"/>
      </xdr:nvSpPr>
      <xdr:spPr>
        <a:xfrm>
          <a:off x="13436111" y="1670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123841</xdr:rowOff>
    </xdr:from>
    <xdr:to>
      <xdr:col>18</xdr:col>
      <xdr:colOff>492125</xdr:colOff>
      <xdr:row>99</xdr:row>
      <xdr:rowOff>53991</xdr:rowOff>
    </xdr:to>
    <xdr:sp macro="" textlink="">
      <xdr:nvSpPr>
        <xdr:cNvPr id="669" name="フローチャート : 判断 668"/>
        <xdr:cNvSpPr/>
      </xdr:nvSpPr>
      <xdr:spPr>
        <a:xfrm>
          <a:off x="12763500" y="16925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70518</xdr:rowOff>
    </xdr:from>
    <xdr:ext cx="534377" cy="259045"/>
    <xdr:sp macro="" textlink="">
      <xdr:nvSpPr>
        <xdr:cNvPr id="670" name="テキスト ボックス 669"/>
        <xdr:cNvSpPr txBox="1"/>
      </xdr:nvSpPr>
      <xdr:spPr>
        <a:xfrm>
          <a:off x="12547111" y="167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133201</xdr:rowOff>
    </xdr:from>
    <xdr:to>
      <xdr:col>23</xdr:col>
      <xdr:colOff>568325</xdr:colOff>
      <xdr:row>99</xdr:row>
      <xdr:rowOff>63351</xdr:rowOff>
    </xdr:to>
    <xdr:sp macro="" textlink="">
      <xdr:nvSpPr>
        <xdr:cNvPr id="676" name="円/楕円 675"/>
        <xdr:cNvSpPr/>
      </xdr:nvSpPr>
      <xdr:spPr>
        <a:xfrm>
          <a:off x="16268700" y="1693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109784</xdr:rowOff>
    </xdr:from>
    <xdr:ext cx="534377" cy="259045"/>
    <xdr:sp macro="" textlink="">
      <xdr:nvSpPr>
        <xdr:cNvPr id="677" name="積立金該当値テキスト"/>
        <xdr:cNvSpPr txBox="1"/>
      </xdr:nvSpPr>
      <xdr:spPr>
        <a:xfrm>
          <a:off x="16370300" y="169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25,117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155265</xdr:rowOff>
    </xdr:from>
    <xdr:to>
      <xdr:col>22</xdr:col>
      <xdr:colOff>415925</xdr:colOff>
      <xdr:row>99</xdr:row>
      <xdr:rowOff>85415</xdr:rowOff>
    </xdr:to>
    <xdr:sp macro="" textlink="">
      <xdr:nvSpPr>
        <xdr:cNvPr id="678" name="円/楕円 677"/>
        <xdr:cNvSpPr/>
      </xdr:nvSpPr>
      <xdr:spPr>
        <a:xfrm>
          <a:off x="15430500" y="1695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76542</xdr:rowOff>
    </xdr:from>
    <xdr:ext cx="469744" cy="259045"/>
    <xdr:sp macro="" textlink="">
      <xdr:nvSpPr>
        <xdr:cNvPr id="679" name="テキスト ボックス 678"/>
        <xdr:cNvSpPr txBox="1"/>
      </xdr:nvSpPr>
      <xdr:spPr>
        <a:xfrm>
          <a:off x="15246427" y="1705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158269</xdr:rowOff>
    </xdr:from>
    <xdr:to>
      <xdr:col>21</xdr:col>
      <xdr:colOff>212725</xdr:colOff>
      <xdr:row>99</xdr:row>
      <xdr:rowOff>88419</xdr:rowOff>
    </xdr:to>
    <xdr:sp macro="" textlink="">
      <xdr:nvSpPr>
        <xdr:cNvPr id="680" name="円/楕円 679"/>
        <xdr:cNvSpPr/>
      </xdr:nvSpPr>
      <xdr:spPr>
        <a:xfrm>
          <a:off x="14541500" y="169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79546</xdr:rowOff>
    </xdr:from>
    <xdr:ext cx="469744" cy="259045"/>
    <xdr:sp macro="" textlink="">
      <xdr:nvSpPr>
        <xdr:cNvPr id="681" name="テキスト ボックス 680"/>
        <xdr:cNvSpPr txBox="1"/>
      </xdr:nvSpPr>
      <xdr:spPr>
        <a:xfrm>
          <a:off x="14357427" y="170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164954</xdr:rowOff>
    </xdr:from>
    <xdr:to>
      <xdr:col>20</xdr:col>
      <xdr:colOff>9525</xdr:colOff>
      <xdr:row>99</xdr:row>
      <xdr:rowOff>95104</xdr:rowOff>
    </xdr:to>
    <xdr:sp macro="" textlink="">
      <xdr:nvSpPr>
        <xdr:cNvPr id="682" name="円/楕円 681"/>
        <xdr:cNvSpPr/>
      </xdr:nvSpPr>
      <xdr:spPr>
        <a:xfrm>
          <a:off x="13652500" y="1696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86231</xdr:rowOff>
    </xdr:from>
    <xdr:ext cx="378565" cy="259045"/>
    <xdr:sp macro="" textlink="">
      <xdr:nvSpPr>
        <xdr:cNvPr id="683" name="テキスト ボックス 682"/>
        <xdr:cNvSpPr txBox="1"/>
      </xdr:nvSpPr>
      <xdr:spPr>
        <a:xfrm>
          <a:off x="13514017" y="1705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164754</xdr:rowOff>
    </xdr:from>
    <xdr:to>
      <xdr:col>18</xdr:col>
      <xdr:colOff>492125</xdr:colOff>
      <xdr:row>99</xdr:row>
      <xdr:rowOff>94904</xdr:rowOff>
    </xdr:to>
    <xdr:sp macro="" textlink="">
      <xdr:nvSpPr>
        <xdr:cNvPr id="684" name="円/楕円 683"/>
        <xdr:cNvSpPr/>
      </xdr:nvSpPr>
      <xdr:spPr>
        <a:xfrm>
          <a:off x="12763500" y="1696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86031</xdr:rowOff>
    </xdr:from>
    <xdr:ext cx="378565" cy="259045"/>
    <xdr:sp macro="" textlink="">
      <xdr:nvSpPr>
        <xdr:cNvPr id="685" name="テキスト ボックス 684"/>
        <xdr:cNvSpPr txBox="1"/>
      </xdr:nvSpPr>
      <xdr:spPr>
        <a:xfrm>
          <a:off x="12625017" y="17059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91656</xdr:rowOff>
    </xdr:from>
    <xdr:to>
      <xdr:col>32</xdr:col>
      <xdr:colOff>186689</xdr:colOff>
      <xdr:row>39</xdr:row>
      <xdr:rowOff>44450</xdr:rowOff>
    </xdr:to>
    <xdr:cxnSp macro="">
      <xdr:nvCxnSpPr>
        <xdr:cNvPr id="709" name="直線コネクタ 708"/>
        <xdr:cNvCxnSpPr/>
      </xdr:nvCxnSpPr>
      <xdr:spPr>
        <a:xfrm flipV="1">
          <a:off x="22159595" y="6092406"/>
          <a:ext cx="1269" cy="6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63034</xdr:rowOff>
    </xdr:from>
    <xdr:ext cx="249299" cy="259045"/>
    <xdr:sp macro="" textlink="">
      <xdr:nvSpPr>
        <xdr:cNvPr id="710" name="投資及び出資金最小値テキスト"/>
        <xdr:cNvSpPr txBox="1"/>
      </xdr:nvSpPr>
      <xdr:spPr>
        <a:xfrm>
          <a:off x="22212300" y="6749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38333</xdr:rowOff>
    </xdr:from>
    <xdr:ext cx="534377" cy="259045"/>
    <xdr:sp macro="" textlink="">
      <xdr:nvSpPr>
        <xdr:cNvPr id="712" name="投資及び出資金最大値テキスト"/>
        <xdr:cNvSpPr txBox="1"/>
      </xdr:nvSpPr>
      <xdr:spPr>
        <a:xfrm>
          <a:off x="22212300" y="58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16,761</a:t>
          </a:r>
          <a:endParaRPr kumimoji="1" lang="ja-JP" altLang="en-US" sz="1000" b="1">
            <a:latin typeface="ＭＳ Ｐゴシック"/>
          </a:endParaRPr>
        </a:p>
      </xdr:txBody>
    </xdr:sp>
    <xdr:clientData/>
  </xdr:oneCellAnchor>
  <xdr:twoCellAnchor>
    <xdr:from>
      <xdr:col>32</xdr:col>
      <xdr:colOff>98425</xdr:colOff>
      <xdr:row>35</xdr:row>
      <xdr:rowOff>91656</xdr:rowOff>
    </xdr:from>
    <xdr:to>
      <xdr:col>32</xdr:col>
      <xdr:colOff>276225</xdr:colOff>
      <xdr:row>35</xdr:row>
      <xdr:rowOff>91656</xdr:rowOff>
    </xdr:to>
    <xdr:cxnSp macro="">
      <xdr:nvCxnSpPr>
        <xdr:cNvPr id="713" name="直線コネクタ 712"/>
        <xdr:cNvCxnSpPr/>
      </xdr:nvCxnSpPr>
      <xdr:spPr>
        <a:xfrm>
          <a:off x="22072600" y="609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20942</xdr:rowOff>
    </xdr:from>
    <xdr:to>
      <xdr:col>32</xdr:col>
      <xdr:colOff>187325</xdr:colOff>
      <xdr:row>39</xdr:row>
      <xdr:rowOff>33782</xdr:rowOff>
    </xdr:to>
    <xdr:cxnSp macro="">
      <xdr:nvCxnSpPr>
        <xdr:cNvPr id="714" name="直線コネクタ 713"/>
        <xdr:cNvCxnSpPr/>
      </xdr:nvCxnSpPr>
      <xdr:spPr>
        <a:xfrm flipV="1">
          <a:off x="21323300" y="6707492"/>
          <a:ext cx="8382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151934</xdr:rowOff>
    </xdr:from>
    <xdr:ext cx="378565" cy="259045"/>
    <xdr:sp macro="" textlink="">
      <xdr:nvSpPr>
        <xdr:cNvPr id="715" name="投資及び出資金平均値テキスト"/>
        <xdr:cNvSpPr txBox="1"/>
      </xdr:nvSpPr>
      <xdr:spPr>
        <a:xfrm>
          <a:off x="22212300" y="6495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129057</xdr:rowOff>
    </xdr:from>
    <xdr:to>
      <xdr:col>32</xdr:col>
      <xdr:colOff>238125</xdr:colOff>
      <xdr:row>39</xdr:row>
      <xdr:rowOff>59207</xdr:rowOff>
    </xdr:to>
    <xdr:sp macro="" textlink="">
      <xdr:nvSpPr>
        <xdr:cNvPr id="716" name="フローチャート : 判断 715"/>
        <xdr:cNvSpPr/>
      </xdr:nvSpPr>
      <xdr:spPr>
        <a:xfrm>
          <a:off x="22110700" y="664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168084</xdr:rowOff>
    </xdr:from>
    <xdr:to>
      <xdr:col>31</xdr:col>
      <xdr:colOff>34925</xdr:colOff>
      <xdr:row>39</xdr:row>
      <xdr:rowOff>33782</xdr:rowOff>
    </xdr:to>
    <xdr:cxnSp macro="">
      <xdr:nvCxnSpPr>
        <xdr:cNvPr id="717" name="直線コネクタ 716"/>
        <xdr:cNvCxnSpPr/>
      </xdr:nvCxnSpPr>
      <xdr:spPr>
        <a:xfrm>
          <a:off x="20434300" y="5654484"/>
          <a:ext cx="889000" cy="106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123685</xdr:rowOff>
    </xdr:from>
    <xdr:to>
      <xdr:col>31</xdr:col>
      <xdr:colOff>85725</xdr:colOff>
      <xdr:row>39</xdr:row>
      <xdr:rowOff>53835</xdr:rowOff>
    </xdr:to>
    <xdr:sp macro="" textlink="">
      <xdr:nvSpPr>
        <xdr:cNvPr id="718" name="フローチャート : 判断 717"/>
        <xdr:cNvSpPr/>
      </xdr:nvSpPr>
      <xdr:spPr>
        <a:xfrm>
          <a:off x="21272500" y="66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70362</xdr:rowOff>
    </xdr:from>
    <xdr:ext cx="469744" cy="259045"/>
    <xdr:sp macro="" textlink="">
      <xdr:nvSpPr>
        <xdr:cNvPr id="719" name="テキスト ボックス 718"/>
        <xdr:cNvSpPr txBox="1"/>
      </xdr:nvSpPr>
      <xdr:spPr>
        <a:xfrm>
          <a:off x="21088427" y="64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168084</xdr:rowOff>
    </xdr:from>
    <xdr:to>
      <xdr:col>29</xdr:col>
      <xdr:colOff>517525</xdr:colOff>
      <xdr:row>37</xdr:row>
      <xdr:rowOff>168389</xdr:rowOff>
    </xdr:to>
    <xdr:cxnSp macro="">
      <xdr:nvCxnSpPr>
        <xdr:cNvPr id="720" name="直線コネクタ 719"/>
        <xdr:cNvCxnSpPr/>
      </xdr:nvCxnSpPr>
      <xdr:spPr>
        <a:xfrm flipV="1">
          <a:off x="19545300" y="5654484"/>
          <a:ext cx="889000" cy="85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72936</xdr:rowOff>
    </xdr:from>
    <xdr:to>
      <xdr:col>29</xdr:col>
      <xdr:colOff>568325</xdr:colOff>
      <xdr:row>39</xdr:row>
      <xdr:rowOff>3086</xdr:rowOff>
    </xdr:to>
    <xdr:sp macro="" textlink="">
      <xdr:nvSpPr>
        <xdr:cNvPr id="721" name="フローチャート : 判断 720"/>
        <xdr:cNvSpPr/>
      </xdr:nvSpPr>
      <xdr:spPr>
        <a:xfrm>
          <a:off x="20383500" y="65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165663</xdr:rowOff>
    </xdr:from>
    <xdr:ext cx="469744" cy="259045"/>
    <xdr:sp macro="" textlink="">
      <xdr:nvSpPr>
        <xdr:cNvPr id="722" name="テキスト ボックス 721"/>
        <xdr:cNvSpPr txBox="1"/>
      </xdr:nvSpPr>
      <xdr:spPr>
        <a:xfrm>
          <a:off x="20199427" y="668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29</xdr:row>
      <xdr:rowOff>156807</xdr:rowOff>
    </xdr:from>
    <xdr:to>
      <xdr:col>28</xdr:col>
      <xdr:colOff>314325</xdr:colOff>
      <xdr:row>37</xdr:row>
      <xdr:rowOff>168389</xdr:rowOff>
    </xdr:to>
    <xdr:cxnSp macro="">
      <xdr:nvCxnSpPr>
        <xdr:cNvPr id="723" name="直線コネクタ 722"/>
        <xdr:cNvCxnSpPr/>
      </xdr:nvCxnSpPr>
      <xdr:spPr>
        <a:xfrm>
          <a:off x="18656300" y="5128857"/>
          <a:ext cx="889000" cy="138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107493</xdr:rowOff>
    </xdr:from>
    <xdr:to>
      <xdr:col>28</xdr:col>
      <xdr:colOff>365125</xdr:colOff>
      <xdr:row>39</xdr:row>
      <xdr:rowOff>37643</xdr:rowOff>
    </xdr:to>
    <xdr:sp macro="" textlink="">
      <xdr:nvSpPr>
        <xdr:cNvPr id="724" name="フローチャート : 判断 723"/>
        <xdr:cNvSpPr/>
      </xdr:nvSpPr>
      <xdr:spPr>
        <a:xfrm>
          <a:off x="19494500" y="662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28770</xdr:rowOff>
    </xdr:from>
    <xdr:ext cx="469744" cy="259045"/>
    <xdr:sp macro="" textlink="">
      <xdr:nvSpPr>
        <xdr:cNvPr id="725" name="テキスト ボックス 724"/>
        <xdr:cNvSpPr txBox="1"/>
      </xdr:nvSpPr>
      <xdr:spPr>
        <a:xfrm>
          <a:off x="19310427"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83718</xdr:rowOff>
    </xdr:from>
    <xdr:to>
      <xdr:col>27</xdr:col>
      <xdr:colOff>161925</xdr:colOff>
      <xdr:row>39</xdr:row>
      <xdr:rowOff>13868</xdr:rowOff>
    </xdr:to>
    <xdr:sp macro="" textlink="">
      <xdr:nvSpPr>
        <xdr:cNvPr id="726" name="フローチャート : 判断 725"/>
        <xdr:cNvSpPr/>
      </xdr:nvSpPr>
      <xdr:spPr>
        <a:xfrm>
          <a:off x="18605500" y="65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4995</xdr:rowOff>
    </xdr:from>
    <xdr:ext cx="469744" cy="259045"/>
    <xdr:sp macro="" textlink="">
      <xdr:nvSpPr>
        <xdr:cNvPr id="727" name="テキスト ボックス 726"/>
        <xdr:cNvSpPr txBox="1"/>
      </xdr:nvSpPr>
      <xdr:spPr>
        <a:xfrm>
          <a:off x="18421427" y="66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141592</xdr:rowOff>
    </xdr:from>
    <xdr:to>
      <xdr:col>32</xdr:col>
      <xdr:colOff>238125</xdr:colOff>
      <xdr:row>39</xdr:row>
      <xdr:rowOff>71742</xdr:rowOff>
    </xdr:to>
    <xdr:sp macro="" textlink="">
      <xdr:nvSpPr>
        <xdr:cNvPr id="733" name="円/楕円 732"/>
        <xdr:cNvSpPr/>
      </xdr:nvSpPr>
      <xdr:spPr>
        <a:xfrm>
          <a:off x="22110700" y="66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107484</xdr:rowOff>
    </xdr:from>
    <xdr:ext cx="378565" cy="259045"/>
    <xdr:sp macro="" textlink="">
      <xdr:nvSpPr>
        <xdr:cNvPr id="734" name="投資及び出資金該当値テキスト"/>
        <xdr:cNvSpPr txBox="1"/>
      </xdr:nvSpPr>
      <xdr:spPr>
        <a:xfrm>
          <a:off x="22212300" y="6622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154432</xdr:rowOff>
    </xdr:from>
    <xdr:to>
      <xdr:col>31</xdr:col>
      <xdr:colOff>85725</xdr:colOff>
      <xdr:row>39</xdr:row>
      <xdr:rowOff>84582</xdr:rowOff>
    </xdr:to>
    <xdr:sp macro="" textlink="">
      <xdr:nvSpPr>
        <xdr:cNvPr id="735" name="円/楕円 734"/>
        <xdr:cNvSpPr/>
      </xdr:nvSpPr>
      <xdr:spPr>
        <a:xfrm>
          <a:off x="21272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75709</xdr:rowOff>
    </xdr:from>
    <xdr:ext cx="378565" cy="259045"/>
    <xdr:sp macro="" textlink="">
      <xdr:nvSpPr>
        <xdr:cNvPr id="736" name="テキスト ボックス 735"/>
        <xdr:cNvSpPr txBox="1"/>
      </xdr:nvSpPr>
      <xdr:spPr>
        <a:xfrm>
          <a:off x="21134017" y="6762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117284</xdr:rowOff>
    </xdr:from>
    <xdr:to>
      <xdr:col>29</xdr:col>
      <xdr:colOff>568325</xdr:colOff>
      <xdr:row>33</xdr:row>
      <xdr:rowOff>47434</xdr:rowOff>
    </xdr:to>
    <xdr:sp macro="" textlink="">
      <xdr:nvSpPr>
        <xdr:cNvPr id="737" name="円/楕円 736"/>
        <xdr:cNvSpPr/>
      </xdr:nvSpPr>
      <xdr:spPr>
        <a:xfrm>
          <a:off x="20383500" y="560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31</xdr:row>
      <xdr:rowOff>63961</xdr:rowOff>
    </xdr:from>
    <xdr:ext cx="534377" cy="259045"/>
    <xdr:sp macro="" textlink="">
      <xdr:nvSpPr>
        <xdr:cNvPr id="738" name="テキスト ボックス 737"/>
        <xdr:cNvSpPr txBox="1"/>
      </xdr:nvSpPr>
      <xdr:spPr>
        <a:xfrm>
          <a:off x="20167111" y="537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117589</xdr:rowOff>
    </xdr:from>
    <xdr:to>
      <xdr:col>28</xdr:col>
      <xdr:colOff>365125</xdr:colOff>
      <xdr:row>38</xdr:row>
      <xdr:rowOff>47740</xdr:rowOff>
    </xdr:to>
    <xdr:sp macro="" textlink="">
      <xdr:nvSpPr>
        <xdr:cNvPr id="739" name="円/楕円 738"/>
        <xdr:cNvSpPr/>
      </xdr:nvSpPr>
      <xdr:spPr>
        <a:xfrm>
          <a:off x="19494500" y="64612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64266</xdr:rowOff>
    </xdr:from>
    <xdr:ext cx="469744" cy="259045"/>
    <xdr:sp macro="" textlink="">
      <xdr:nvSpPr>
        <xdr:cNvPr id="740" name="テキスト ボックス 739"/>
        <xdr:cNvSpPr txBox="1"/>
      </xdr:nvSpPr>
      <xdr:spPr>
        <a:xfrm>
          <a:off x="19310427" y="623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5,747</a:t>
          </a:r>
          <a:endParaRPr kumimoji="1" lang="ja-JP" altLang="en-US" sz="1000" b="1">
            <a:solidFill>
              <a:srgbClr val="FF0000"/>
            </a:solidFill>
            <a:latin typeface="ＭＳ Ｐゴシック"/>
          </a:endParaRPr>
        </a:p>
      </xdr:txBody>
    </xdr:sp>
    <xdr:clientData/>
  </xdr:oneCellAnchor>
  <xdr:twoCellAnchor>
    <xdr:from>
      <xdr:col>27</xdr:col>
      <xdr:colOff>60325</xdr:colOff>
      <xdr:row>29</xdr:row>
      <xdr:rowOff>106007</xdr:rowOff>
    </xdr:from>
    <xdr:to>
      <xdr:col>27</xdr:col>
      <xdr:colOff>161925</xdr:colOff>
      <xdr:row>30</xdr:row>
      <xdr:rowOff>36157</xdr:rowOff>
    </xdr:to>
    <xdr:sp macro="" textlink="">
      <xdr:nvSpPr>
        <xdr:cNvPr id="741" name="円/楕円 740"/>
        <xdr:cNvSpPr/>
      </xdr:nvSpPr>
      <xdr:spPr>
        <a:xfrm>
          <a:off x="18605500" y="507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28</xdr:row>
      <xdr:rowOff>52684</xdr:rowOff>
    </xdr:from>
    <xdr:ext cx="534377" cy="259045"/>
    <xdr:sp macro="" textlink="">
      <xdr:nvSpPr>
        <xdr:cNvPr id="742" name="テキスト ボックス 741"/>
        <xdr:cNvSpPr txBox="1"/>
      </xdr:nvSpPr>
      <xdr:spPr>
        <a:xfrm>
          <a:off x="18389111" y="485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66281</xdr:rowOff>
    </xdr:from>
    <xdr:to>
      <xdr:col>32</xdr:col>
      <xdr:colOff>186689</xdr:colOff>
      <xdr:row>59</xdr:row>
      <xdr:rowOff>44450</xdr:rowOff>
    </xdr:to>
    <xdr:cxnSp macro="">
      <xdr:nvCxnSpPr>
        <xdr:cNvPr id="766" name="直線コネクタ 765"/>
        <xdr:cNvCxnSpPr/>
      </xdr:nvCxnSpPr>
      <xdr:spPr>
        <a:xfrm flipV="1">
          <a:off x="22159595" y="8810231"/>
          <a:ext cx="1269" cy="134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12958</xdr:rowOff>
    </xdr:from>
    <xdr:ext cx="534377" cy="259045"/>
    <xdr:sp macro="" textlink="">
      <xdr:nvSpPr>
        <xdr:cNvPr id="769" name="貸付金最大値テキスト"/>
        <xdr:cNvSpPr txBox="1"/>
      </xdr:nvSpPr>
      <xdr:spPr>
        <a:xfrm>
          <a:off x="22212300" y="85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70,854</a:t>
          </a:r>
          <a:endParaRPr kumimoji="1" lang="ja-JP" altLang="en-US" sz="1000" b="1">
            <a:latin typeface="ＭＳ Ｐゴシック"/>
          </a:endParaRPr>
        </a:p>
      </xdr:txBody>
    </xdr:sp>
    <xdr:clientData/>
  </xdr:oneCellAnchor>
  <xdr:twoCellAnchor>
    <xdr:from>
      <xdr:col>32</xdr:col>
      <xdr:colOff>98425</xdr:colOff>
      <xdr:row>51</xdr:row>
      <xdr:rowOff>66281</xdr:rowOff>
    </xdr:from>
    <xdr:to>
      <xdr:col>32</xdr:col>
      <xdr:colOff>276225</xdr:colOff>
      <xdr:row>51</xdr:row>
      <xdr:rowOff>66281</xdr:rowOff>
    </xdr:to>
    <xdr:cxnSp macro="">
      <xdr:nvCxnSpPr>
        <xdr:cNvPr id="770" name="直線コネクタ 769"/>
        <xdr:cNvCxnSpPr/>
      </xdr:nvCxnSpPr>
      <xdr:spPr>
        <a:xfrm>
          <a:off x="22072600" y="881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43593</xdr:rowOff>
    </xdr:from>
    <xdr:to>
      <xdr:col>32</xdr:col>
      <xdr:colOff>187325</xdr:colOff>
      <xdr:row>59</xdr:row>
      <xdr:rowOff>44012</xdr:rowOff>
    </xdr:to>
    <xdr:cxnSp macro="">
      <xdr:nvCxnSpPr>
        <xdr:cNvPr id="771" name="直線コネクタ 770"/>
        <xdr:cNvCxnSpPr/>
      </xdr:nvCxnSpPr>
      <xdr:spPr>
        <a:xfrm>
          <a:off x="21323300" y="10159143"/>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87203</xdr:rowOff>
    </xdr:from>
    <xdr:ext cx="469744" cy="259045"/>
    <xdr:sp macro="" textlink="">
      <xdr:nvSpPr>
        <xdr:cNvPr id="772" name="貸付金平均値テキスト"/>
        <xdr:cNvSpPr txBox="1"/>
      </xdr:nvSpPr>
      <xdr:spPr>
        <a:xfrm>
          <a:off x="22212300" y="9859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64326</xdr:rowOff>
    </xdr:from>
    <xdr:to>
      <xdr:col>32</xdr:col>
      <xdr:colOff>238125</xdr:colOff>
      <xdr:row>58</xdr:row>
      <xdr:rowOff>165926</xdr:rowOff>
    </xdr:to>
    <xdr:sp macro="" textlink="">
      <xdr:nvSpPr>
        <xdr:cNvPr id="773" name="フローチャート : 判断 772"/>
        <xdr:cNvSpPr/>
      </xdr:nvSpPr>
      <xdr:spPr>
        <a:xfrm>
          <a:off x="22110700" y="100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43555</xdr:rowOff>
    </xdr:from>
    <xdr:to>
      <xdr:col>31</xdr:col>
      <xdr:colOff>34925</xdr:colOff>
      <xdr:row>59</xdr:row>
      <xdr:rowOff>43593</xdr:rowOff>
    </xdr:to>
    <xdr:cxnSp macro="">
      <xdr:nvCxnSpPr>
        <xdr:cNvPr id="774" name="直線コネクタ 773"/>
        <xdr:cNvCxnSpPr/>
      </xdr:nvCxnSpPr>
      <xdr:spPr>
        <a:xfrm>
          <a:off x="20434300" y="1015910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68040</xdr:rowOff>
    </xdr:from>
    <xdr:to>
      <xdr:col>31</xdr:col>
      <xdr:colOff>85725</xdr:colOff>
      <xdr:row>58</xdr:row>
      <xdr:rowOff>169640</xdr:rowOff>
    </xdr:to>
    <xdr:sp macro="" textlink="">
      <xdr:nvSpPr>
        <xdr:cNvPr id="775" name="フローチャート : 判断 774"/>
        <xdr:cNvSpPr/>
      </xdr:nvSpPr>
      <xdr:spPr>
        <a:xfrm>
          <a:off x="21272500" y="100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14717</xdr:rowOff>
    </xdr:from>
    <xdr:ext cx="469744" cy="259045"/>
    <xdr:sp macro="" textlink="">
      <xdr:nvSpPr>
        <xdr:cNvPr id="776" name="テキスト ボックス 775"/>
        <xdr:cNvSpPr txBox="1"/>
      </xdr:nvSpPr>
      <xdr:spPr>
        <a:xfrm>
          <a:off x="21088427" y="978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151435</xdr:rowOff>
    </xdr:from>
    <xdr:to>
      <xdr:col>29</xdr:col>
      <xdr:colOff>517525</xdr:colOff>
      <xdr:row>59</xdr:row>
      <xdr:rowOff>43555</xdr:rowOff>
    </xdr:to>
    <xdr:cxnSp macro="">
      <xdr:nvCxnSpPr>
        <xdr:cNvPr id="777" name="直線コネクタ 776"/>
        <xdr:cNvCxnSpPr/>
      </xdr:nvCxnSpPr>
      <xdr:spPr>
        <a:xfrm>
          <a:off x="19545300" y="10095535"/>
          <a:ext cx="889000" cy="6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62516</xdr:rowOff>
    </xdr:from>
    <xdr:to>
      <xdr:col>29</xdr:col>
      <xdr:colOff>568325</xdr:colOff>
      <xdr:row>58</xdr:row>
      <xdr:rowOff>164116</xdr:rowOff>
    </xdr:to>
    <xdr:sp macro="" textlink="">
      <xdr:nvSpPr>
        <xdr:cNvPr id="778" name="フローチャート : 判断 777"/>
        <xdr:cNvSpPr/>
      </xdr:nvSpPr>
      <xdr:spPr>
        <a:xfrm>
          <a:off x="20383500" y="100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9193</xdr:rowOff>
    </xdr:from>
    <xdr:ext cx="469744" cy="259045"/>
    <xdr:sp macro="" textlink="">
      <xdr:nvSpPr>
        <xdr:cNvPr id="779" name="テキスト ボックス 778"/>
        <xdr:cNvSpPr txBox="1"/>
      </xdr:nvSpPr>
      <xdr:spPr>
        <a:xfrm>
          <a:off x="20199427" y="97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150025</xdr:rowOff>
    </xdr:from>
    <xdr:to>
      <xdr:col>28</xdr:col>
      <xdr:colOff>314325</xdr:colOff>
      <xdr:row>58</xdr:row>
      <xdr:rowOff>151435</xdr:rowOff>
    </xdr:to>
    <xdr:cxnSp macro="">
      <xdr:nvCxnSpPr>
        <xdr:cNvPr id="780" name="直線コネクタ 779"/>
        <xdr:cNvCxnSpPr/>
      </xdr:nvCxnSpPr>
      <xdr:spPr>
        <a:xfrm>
          <a:off x="18656300" y="10094125"/>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58820</xdr:rowOff>
    </xdr:from>
    <xdr:to>
      <xdr:col>28</xdr:col>
      <xdr:colOff>365125</xdr:colOff>
      <xdr:row>58</xdr:row>
      <xdr:rowOff>160420</xdr:rowOff>
    </xdr:to>
    <xdr:sp macro="" textlink="">
      <xdr:nvSpPr>
        <xdr:cNvPr id="781" name="フローチャート : 判断 780"/>
        <xdr:cNvSpPr/>
      </xdr:nvSpPr>
      <xdr:spPr>
        <a:xfrm>
          <a:off x="19494500" y="100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5497</xdr:rowOff>
    </xdr:from>
    <xdr:ext cx="469744" cy="259045"/>
    <xdr:sp macro="" textlink="">
      <xdr:nvSpPr>
        <xdr:cNvPr id="782" name="テキスト ボックス 781"/>
        <xdr:cNvSpPr txBox="1"/>
      </xdr:nvSpPr>
      <xdr:spPr>
        <a:xfrm>
          <a:off x="19310427" y="97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58001</xdr:rowOff>
    </xdr:from>
    <xdr:to>
      <xdr:col>27</xdr:col>
      <xdr:colOff>161925</xdr:colOff>
      <xdr:row>58</xdr:row>
      <xdr:rowOff>159601</xdr:rowOff>
    </xdr:to>
    <xdr:sp macro="" textlink="">
      <xdr:nvSpPr>
        <xdr:cNvPr id="783" name="フローチャート : 判断 782"/>
        <xdr:cNvSpPr/>
      </xdr:nvSpPr>
      <xdr:spPr>
        <a:xfrm>
          <a:off x="18605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4678</xdr:rowOff>
    </xdr:from>
    <xdr:ext cx="469744" cy="259045"/>
    <xdr:sp macro="" textlink="">
      <xdr:nvSpPr>
        <xdr:cNvPr id="784" name="テキスト ボックス 783"/>
        <xdr:cNvSpPr txBox="1"/>
      </xdr:nvSpPr>
      <xdr:spPr>
        <a:xfrm>
          <a:off x="18421427" y="97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164662</xdr:rowOff>
    </xdr:from>
    <xdr:to>
      <xdr:col>32</xdr:col>
      <xdr:colOff>238125</xdr:colOff>
      <xdr:row>59</xdr:row>
      <xdr:rowOff>94812</xdr:rowOff>
    </xdr:to>
    <xdr:sp macro="" textlink="">
      <xdr:nvSpPr>
        <xdr:cNvPr id="790" name="円/楕円 789"/>
        <xdr:cNvSpPr/>
      </xdr:nvSpPr>
      <xdr:spPr>
        <a:xfrm>
          <a:off x="22110700" y="1010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79589</xdr:rowOff>
    </xdr:from>
    <xdr:ext cx="313932" cy="259045"/>
    <xdr:sp macro="" textlink="">
      <xdr:nvSpPr>
        <xdr:cNvPr id="791" name="貸付金該当値テキスト"/>
        <xdr:cNvSpPr txBox="1"/>
      </xdr:nvSpPr>
      <xdr:spPr>
        <a:xfrm>
          <a:off x="22212300" y="10023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164243</xdr:rowOff>
    </xdr:from>
    <xdr:to>
      <xdr:col>31</xdr:col>
      <xdr:colOff>85725</xdr:colOff>
      <xdr:row>59</xdr:row>
      <xdr:rowOff>94393</xdr:rowOff>
    </xdr:to>
    <xdr:sp macro="" textlink="">
      <xdr:nvSpPr>
        <xdr:cNvPr id="792" name="円/楕円 791"/>
        <xdr:cNvSpPr/>
      </xdr:nvSpPr>
      <xdr:spPr>
        <a:xfrm>
          <a:off x="21272500" y="101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85520</xdr:rowOff>
    </xdr:from>
    <xdr:ext cx="313932" cy="259045"/>
    <xdr:sp macro="" textlink="">
      <xdr:nvSpPr>
        <xdr:cNvPr id="793" name="テキスト ボックス 792"/>
        <xdr:cNvSpPr txBox="1"/>
      </xdr:nvSpPr>
      <xdr:spPr>
        <a:xfrm>
          <a:off x="21166333" y="10201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164205</xdr:rowOff>
    </xdr:from>
    <xdr:to>
      <xdr:col>29</xdr:col>
      <xdr:colOff>568325</xdr:colOff>
      <xdr:row>59</xdr:row>
      <xdr:rowOff>94355</xdr:rowOff>
    </xdr:to>
    <xdr:sp macro="" textlink="">
      <xdr:nvSpPr>
        <xdr:cNvPr id="794" name="円/楕円 793"/>
        <xdr:cNvSpPr/>
      </xdr:nvSpPr>
      <xdr:spPr>
        <a:xfrm>
          <a:off x="20383500" y="10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85482</xdr:rowOff>
    </xdr:from>
    <xdr:ext cx="313932" cy="259045"/>
    <xdr:sp macro="" textlink="">
      <xdr:nvSpPr>
        <xdr:cNvPr id="795" name="テキスト ボックス 794"/>
        <xdr:cNvSpPr txBox="1"/>
      </xdr:nvSpPr>
      <xdr:spPr>
        <a:xfrm>
          <a:off x="20277333" y="10201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100635</xdr:rowOff>
    </xdr:from>
    <xdr:to>
      <xdr:col>28</xdr:col>
      <xdr:colOff>365125</xdr:colOff>
      <xdr:row>59</xdr:row>
      <xdr:rowOff>30785</xdr:rowOff>
    </xdr:to>
    <xdr:sp macro="" textlink="">
      <xdr:nvSpPr>
        <xdr:cNvPr id="796" name="円/楕円 795"/>
        <xdr:cNvSpPr/>
      </xdr:nvSpPr>
      <xdr:spPr>
        <a:xfrm>
          <a:off x="19494500" y="100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21912</xdr:rowOff>
    </xdr:from>
    <xdr:ext cx="469744" cy="259045"/>
    <xdr:sp macro="" textlink="">
      <xdr:nvSpPr>
        <xdr:cNvPr id="797" name="テキスト ボックス 796"/>
        <xdr:cNvSpPr txBox="1"/>
      </xdr:nvSpPr>
      <xdr:spPr>
        <a:xfrm>
          <a:off x="19310427" y="1013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99225</xdr:rowOff>
    </xdr:from>
    <xdr:to>
      <xdr:col>27</xdr:col>
      <xdr:colOff>161925</xdr:colOff>
      <xdr:row>59</xdr:row>
      <xdr:rowOff>29375</xdr:rowOff>
    </xdr:to>
    <xdr:sp macro="" textlink="">
      <xdr:nvSpPr>
        <xdr:cNvPr id="798" name="円/楕円 797"/>
        <xdr:cNvSpPr/>
      </xdr:nvSpPr>
      <xdr:spPr>
        <a:xfrm>
          <a:off x="18605500" y="1004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20502</xdr:rowOff>
    </xdr:from>
    <xdr:ext cx="469744" cy="259045"/>
    <xdr:sp macro="" textlink="">
      <xdr:nvSpPr>
        <xdr:cNvPr id="799" name="テキスト ボックス 798"/>
        <xdr:cNvSpPr txBox="1"/>
      </xdr:nvSpPr>
      <xdr:spPr>
        <a:xfrm>
          <a:off x="18421427" y="1013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140157</xdr:rowOff>
    </xdr:from>
    <xdr:to>
      <xdr:col>32</xdr:col>
      <xdr:colOff>186689</xdr:colOff>
      <xdr:row>79</xdr:row>
      <xdr:rowOff>123774</xdr:rowOff>
    </xdr:to>
    <xdr:cxnSp macro="">
      <xdr:nvCxnSpPr>
        <xdr:cNvPr id="824" name="直線コネクタ 823"/>
        <xdr:cNvCxnSpPr/>
      </xdr:nvCxnSpPr>
      <xdr:spPr>
        <a:xfrm flipV="1">
          <a:off x="22159595" y="12141657"/>
          <a:ext cx="1269" cy="152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127601</xdr:rowOff>
    </xdr:from>
    <xdr:ext cx="534377" cy="259045"/>
    <xdr:sp macro="" textlink="">
      <xdr:nvSpPr>
        <xdr:cNvPr id="825" name="繰出金最小値テキスト"/>
        <xdr:cNvSpPr txBox="1"/>
      </xdr:nvSpPr>
      <xdr:spPr>
        <a:xfrm>
          <a:off x="22212300" y="136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23,754</a:t>
          </a:r>
          <a:endParaRPr kumimoji="1" lang="ja-JP" altLang="en-US" sz="1000" b="1">
            <a:latin typeface="ＭＳ Ｐゴシック"/>
          </a:endParaRPr>
        </a:p>
      </xdr:txBody>
    </xdr:sp>
    <xdr:clientData/>
  </xdr:oneCellAnchor>
  <xdr:twoCellAnchor>
    <xdr:from>
      <xdr:col>32</xdr:col>
      <xdr:colOff>98425</xdr:colOff>
      <xdr:row>79</xdr:row>
      <xdr:rowOff>123774</xdr:rowOff>
    </xdr:from>
    <xdr:to>
      <xdr:col>32</xdr:col>
      <xdr:colOff>276225</xdr:colOff>
      <xdr:row>79</xdr:row>
      <xdr:rowOff>123774</xdr:rowOff>
    </xdr:to>
    <xdr:cxnSp macro="">
      <xdr:nvCxnSpPr>
        <xdr:cNvPr id="826" name="直線コネクタ 825"/>
        <xdr:cNvCxnSpPr/>
      </xdr:nvCxnSpPr>
      <xdr:spPr>
        <a:xfrm>
          <a:off x="22072600" y="1366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86834</xdr:rowOff>
    </xdr:from>
    <xdr:ext cx="599010" cy="259045"/>
    <xdr:sp macro="" textlink="">
      <xdr:nvSpPr>
        <xdr:cNvPr id="827" name="繰出金最大値テキスト"/>
        <xdr:cNvSpPr txBox="1"/>
      </xdr:nvSpPr>
      <xdr:spPr>
        <a:xfrm>
          <a:off x="22212300" y="1191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143,964</a:t>
          </a:r>
          <a:endParaRPr kumimoji="1" lang="ja-JP" altLang="en-US" sz="1000" b="1">
            <a:latin typeface="ＭＳ Ｐゴシック"/>
          </a:endParaRPr>
        </a:p>
      </xdr:txBody>
    </xdr:sp>
    <xdr:clientData/>
  </xdr:oneCellAnchor>
  <xdr:twoCellAnchor>
    <xdr:from>
      <xdr:col>32</xdr:col>
      <xdr:colOff>98425</xdr:colOff>
      <xdr:row>70</xdr:row>
      <xdr:rowOff>140157</xdr:rowOff>
    </xdr:from>
    <xdr:to>
      <xdr:col>32</xdr:col>
      <xdr:colOff>276225</xdr:colOff>
      <xdr:row>70</xdr:row>
      <xdr:rowOff>140157</xdr:rowOff>
    </xdr:to>
    <xdr:cxnSp macro="">
      <xdr:nvCxnSpPr>
        <xdr:cNvPr id="828" name="直線コネクタ 827"/>
        <xdr:cNvCxnSpPr/>
      </xdr:nvCxnSpPr>
      <xdr:spPr>
        <a:xfrm>
          <a:off x="22072600" y="1214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45872</xdr:rowOff>
    </xdr:from>
    <xdr:to>
      <xdr:col>32</xdr:col>
      <xdr:colOff>187325</xdr:colOff>
      <xdr:row>75</xdr:row>
      <xdr:rowOff>120269</xdr:rowOff>
    </xdr:to>
    <xdr:cxnSp macro="">
      <xdr:nvCxnSpPr>
        <xdr:cNvPr id="829" name="直線コネクタ 828"/>
        <xdr:cNvCxnSpPr/>
      </xdr:nvCxnSpPr>
      <xdr:spPr>
        <a:xfrm flipV="1">
          <a:off x="21323300" y="12904622"/>
          <a:ext cx="838200" cy="7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107599</xdr:rowOff>
    </xdr:from>
    <xdr:ext cx="534377" cy="259045"/>
    <xdr:sp macro="" textlink="">
      <xdr:nvSpPr>
        <xdr:cNvPr id="830" name="繰出金平均値テキスト"/>
        <xdr:cNvSpPr txBox="1"/>
      </xdr:nvSpPr>
      <xdr:spPr>
        <a:xfrm>
          <a:off x="22212300" y="12966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129172</xdr:rowOff>
    </xdr:from>
    <xdr:to>
      <xdr:col>32</xdr:col>
      <xdr:colOff>238125</xdr:colOff>
      <xdr:row>76</xdr:row>
      <xdr:rowOff>59322</xdr:rowOff>
    </xdr:to>
    <xdr:sp macro="" textlink="">
      <xdr:nvSpPr>
        <xdr:cNvPr id="831" name="フローチャート : 判断 830"/>
        <xdr:cNvSpPr/>
      </xdr:nvSpPr>
      <xdr:spPr>
        <a:xfrm>
          <a:off x="221107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120269</xdr:rowOff>
    </xdr:from>
    <xdr:to>
      <xdr:col>31</xdr:col>
      <xdr:colOff>34925</xdr:colOff>
      <xdr:row>76</xdr:row>
      <xdr:rowOff>17895</xdr:rowOff>
    </xdr:to>
    <xdr:cxnSp macro="">
      <xdr:nvCxnSpPr>
        <xdr:cNvPr id="832" name="直線コネクタ 831"/>
        <xdr:cNvCxnSpPr/>
      </xdr:nvCxnSpPr>
      <xdr:spPr>
        <a:xfrm flipV="1">
          <a:off x="20434300" y="12979019"/>
          <a:ext cx="889000" cy="6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126212</xdr:rowOff>
    </xdr:from>
    <xdr:to>
      <xdr:col>31</xdr:col>
      <xdr:colOff>85725</xdr:colOff>
      <xdr:row>76</xdr:row>
      <xdr:rowOff>56362</xdr:rowOff>
    </xdr:to>
    <xdr:sp macro="" textlink="">
      <xdr:nvSpPr>
        <xdr:cNvPr id="833" name="フローチャート : 判断 832"/>
        <xdr:cNvSpPr/>
      </xdr:nvSpPr>
      <xdr:spPr>
        <a:xfrm>
          <a:off x="21272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47489</xdr:rowOff>
    </xdr:from>
    <xdr:ext cx="534377" cy="259045"/>
    <xdr:sp macro="" textlink="">
      <xdr:nvSpPr>
        <xdr:cNvPr id="834" name="テキスト ボックス 833"/>
        <xdr:cNvSpPr txBox="1"/>
      </xdr:nvSpPr>
      <xdr:spPr>
        <a:xfrm>
          <a:off x="21056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164821</xdr:rowOff>
    </xdr:from>
    <xdr:to>
      <xdr:col>29</xdr:col>
      <xdr:colOff>517525</xdr:colOff>
      <xdr:row>76</xdr:row>
      <xdr:rowOff>17895</xdr:rowOff>
    </xdr:to>
    <xdr:cxnSp macro="">
      <xdr:nvCxnSpPr>
        <xdr:cNvPr id="835" name="直線コネクタ 834"/>
        <xdr:cNvCxnSpPr/>
      </xdr:nvCxnSpPr>
      <xdr:spPr>
        <a:xfrm>
          <a:off x="19545300" y="13023571"/>
          <a:ext cx="8890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163767</xdr:rowOff>
    </xdr:from>
    <xdr:to>
      <xdr:col>29</xdr:col>
      <xdr:colOff>568325</xdr:colOff>
      <xdr:row>76</xdr:row>
      <xdr:rowOff>93917</xdr:rowOff>
    </xdr:to>
    <xdr:sp macro="" textlink="">
      <xdr:nvSpPr>
        <xdr:cNvPr id="836" name="フローチャート : 判断 835"/>
        <xdr:cNvSpPr/>
      </xdr:nvSpPr>
      <xdr:spPr>
        <a:xfrm>
          <a:off x="20383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85044</xdr:rowOff>
    </xdr:from>
    <xdr:ext cx="534377" cy="259045"/>
    <xdr:sp macro="" textlink="">
      <xdr:nvSpPr>
        <xdr:cNvPr id="837" name="テキスト ボックス 836"/>
        <xdr:cNvSpPr txBox="1"/>
      </xdr:nvSpPr>
      <xdr:spPr>
        <a:xfrm>
          <a:off x="20167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164821</xdr:rowOff>
    </xdr:from>
    <xdr:to>
      <xdr:col>28</xdr:col>
      <xdr:colOff>314325</xdr:colOff>
      <xdr:row>75</xdr:row>
      <xdr:rowOff>168884</xdr:rowOff>
    </xdr:to>
    <xdr:cxnSp macro="">
      <xdr:nvCxnSpPr>
        <xdr:cNvPr id="838" name="直線コネクタ 837"/>
        <xdr:cNvCxnSpPr/>
      </xdr:nvCxnSpPr>
      <xdr:spPr>
        <a:xfrm flipV="1">
          <a:off x="18656300" y="13023571"/>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11545</xdr:rowOff>
    </xdr:from>
    <xdr:to>
      <xdr:col>28</xdr:col>
      <xdr:colOff>365125</xdr:colOff>
      <xdr:row>76</xdr:row>
      <xdr:rowOff>113145</xdr:rowOff>
    </xdr:to>
    <xdr:sp macro="" textlink="">
      <xdr:nvSpPr>
        <xdr:cNvPr id="839" name="フローチャート : 判断 838"/>
        <xdr:cNvSpPr/>
      </xdr:nvSpPr>
      <xdr:spPr>
        <a:xfrm>
          <a:off x="19494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104272</xdr:rowOff>
    </xdr:from>
    <xdr:ext cx="534377" cy="259045"/>
    <xdr:sp macro="" textlink="">
      <xdr:nvSpPr>
        <xdr:cNvPr id="840" name="テキスト ボックス 839"/>
        <xdr:cNvSpPr txBox="1"/>
      </xdr:nvSpPr>
      <xdr:spPr>
        <a:xfrm>
          <a:off x="19278111" y="131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10491</xdr:rowOff>
    </xdr:from>
    <xdr:to>
      <xdr:col>27</xdr:col>
      <xdr:colOff>161925</xdr:colOff>
      <xdr:row>76</xdr:row>
      <xdr:rowOff>112091</xdr:rowOff>
    </xdr:to>
    <xdr:sp macro="" textlink="">
      <xdr:nvSpPr>
        <xdr:cNvPr id="841" name="フローチャート : 判断 840"/>
        <xdr:cNvSpPr/>
      </xdr:nvSpPr>
      <xdr:spPr>
        <a:xfrm>
          <a:off x="18605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103218</xdr:rowOff>
    </xdr:from>
    <xdr:ext cx="534377" cy="259045"/>
    <xdr:sp macro="" textlink="">
      <xdr:nvSpPr>
        <xdr:cNvPr id="842" name="テキスト ボックス 841"/>
        <xdr:cNvSpPr txBox="1"/>
      </xdr:nvSpPr>
      <xdr:spPr>
        <a:xfrm>
          <a:off x="18389111" y="131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166522</xdr:rowOff>
    </xdr:from>
    <xdr:to>
      <xdr:col>32</xdr:col>
      <xdr:colOff>238125</xdr:colOff>
      <xdr:row>75</xdr:row>
      <xdr:rowOff>96672</xdr:rowOff>
    </xdr:to>
    <xdr:sp macro="" textlink="">
      <xdr:nvSpPr>
        <xdr:cNvPr id="848" name="円/楕円 847"/>
        <xdr:cNvSpPr/>
      </xdr:nvSpPr>
      <xdr:spPr>
        <a:xfrm>
          <a:off x="22110700" y="128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17949</xdr:rowOff>
    </xdr:from>
    <xdr:ext cx="534377" cy="259045"/>
    <xdr:sp macro="" textlink="">
      <xdr:nvSpPr>
        <xdr:cNvPr id="849" name="繰出金該当値テキスト"/>
        <xdr:cNvSpPr txBox="1"/>
      </xdr:nvSpPr>
      <xdr:spPr>
        <a:xfrm>
          <a:off x="22212300" y="1270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83,888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69469</xdr:rowOff>
    </xdr:from>
    <xdr:to>
      <xdr:col>31</xdr:col>
      <xdr:colOff>85725</xdr:colOff>
      <xdr:row>75</xdr:row>
      <xdr:rowOff>171069</xdr:rowOff>
    </xdr:to>
    <xdr:sp macro="" textlink="">
      <xdr:nvSpPr>
        <xdr:cNvPr id="850" name="円/楕円 849"/>
        <xdr:cNvSpPr/>
      </xdr:nvSpPr>
      <xdr:spPr>
        <a:xfrm>
          <a:off x="21272500" y="129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16146</xdr:rowOff>
    </xdr:from>
    <xdr:ext cx="534377" cy="259045"/>
    <xdr:sp macro="" textlink="">
      <xdr:nvSpPr>
        <xdr:cNvPr id="851" name="テキスト ボックス 850"/>
        <xdr:cNvSpPr txBox="1"/>
      </xdr:nvSpPr>
      <xdr:spPr>
        <a:xfrm>
          <a:off x="21056111" y="127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78,030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138544</xdr:rowOff>
    </xdr:from>
    <xdr:to>
      <xdr:col>29</xdr:col>
      <xdr:colOff>568325</xdr:colOff>
      <xdr:row>76</xdr:row>
      <xdr:rowOff>68693</xdr:rowOff>
    </xdr:to>
    <xdr:sp macro="" textlink="">
      <xdr:nvSpPr>
        <xdr:cNvPr id="852" name="円/楕円 851"/>
        <xdr:cNvSpPr/>
      </xdr:nvSpPr>
      <xdr:spPr>
        <a:xfrm>
          <a:off x="20383500" y="129972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85221</xdr:rowOff>
    </xdr:from>
    <xdr:ext cx="534377" cy="259045"/>
    <xdr:sp macro="" textlink="">
      <xdr:nvSpPr>
        <xdr:cNvPr id="853" name="テキスト ボックス 852"/>
        <xdr:cNvSpPr txBox="1"/>
      </xdr:nvSpPr>
      <xdr:spPr>
        <a:xfrm>
          <a:off x="20167111" y="1277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114021</xdr:rowOff>
    </xdr:from>
    <xdr:to>
      <xdr:col>28</xdr:col>
      <xdr:colOff>365125</xdr:colOff>
      <xdr:row>76</xdr:row>
      <xdr:rowOff>44171</xdr:rowOff>
    </xdr:to>
    <xdr:sp macro="" textlink="">
      <xdr:nvSpPr>
        <xdr:cNvPr id="854" name="円/楕円 853"/>
        <xdr:cNvSpPr/>
      </xdr:nvSpPr>
      <xdr:spPr>
        <a:xfrm>
          <a:off x="19494500" y="129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60698</xdr:rowOff>
    </xdr:from>
    <xdr:ext cx="534377" cy="259045"/>
    <xdr:sp macro="" textlink="">
      <xdr:nvSpPr>
        <xdr:cNvPr id="855" name="テキスト ボックス 854"/>
        <xdr:cNvSpPr txBox="1"/>
      </xdr:nvSpPr>
      <xdr:spPr>
        <a:xfrm>
          <a:off x="19278111" y="127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118084</xdr:rowOff>
    </xdr:from>
    <xdr:to>
      <xdr:col>27</xdr:col>
      <xdr:colOff>161925</xdr:colOff>
      <xdr:row>76</xdr:row>
      <xdr:rowOff>48234</xdr:rowOff>
    </xdr:to>
    <xdr:sp macro="" textlink="">
      <xdr:nvSpPr>
        <xdr:cNvPr id="856" name="円/楕円 855"/>
        <xdr:cNvSpPr/>
      </xdr:nvSpPr>
      <xdr:spPr>
        <a:xfrm>
          <a:off x="18605500" y="129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64761</xdr:rowOff>
    </xdr:from>
    <xdr:ext cx="534377" cy="259045"/>
    <xdr:sp macro="" textlink="">
      <xdr:nvSpPr>
        <xdr:cNvPr id="857" name="テキスト ボックス 856"/>
        <xdr:cNvSpPr txBox="1"/>
      </xdr:nvSpPr>
      <xdr:spPr>
        <a:xfrm>
          <a:off x="18389111" y="127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96</xdr:row>
      <xdr:rowOff>35577</xdr:rowOff>
    </xdr:from>
    <xdr:ext cx="531299" cy="259045"/>
    <xdr:sp macro="" textlink="">
      <xdr:nvSpPr>
        <xdr:cNvPr id="871" name="テキスト ボックス 870"/>
        <xdr:cNvSpPr txBox="1"/>
      </xdr:nvSpPr>
      <xdr:spPr>
        <a:xfrm>
          <a:off x="17756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93</xdr:row>
      <xdr:rowOff>168927</xdr:rowOff>
    </xdr:from>
    <xdr:ext cx="531299" cy="259045"/>
    <xdr:sp macro="" textlink="">
      <xdr:nvSpPr>
        <xdr:cNvPr id="873" name="テキスト ボックス 872"/>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91</xdr:row>
      <xdr:rowOff>130827</xdr:rowOff>
    </xdr:from>
    <xdr:ext cx="531299" cy="259045"/>
    <xdr:sp macro="" textlink="">
      <xdr:nvSpPr>
        <xdr:cNvPr id="875" name="テキスト ボックス 874"/>
        <xdr:cNvSpPr txBox="1"/>
      </xdr:nvSpPr>
      <xdr:spPr>
        <a:xfrm>
          <a:off x="17756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77" name="テキスト ボックス 87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79" name="テキスト ボックス 87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96</xdr:row>
      <xdr:rowOff>135813</xdr:rowOff>
    </xdr:from>
    <xdr:to>
      <xdr:col>29</xdr:col>
      <xdr:colOff>517525</xdr:colOff>
      <xdr:row>99</xdr:row>
      <xdr:rowOff>44450</xdr:rowOff>
    </xdr:to>
    <xdr:cxnSp macro="">
      <xdr:nvCxnSpPr>
        <xdr:cNvPr id="892" name="直線コネクタ 891"/>
        <xdr:cNvCxnSpPr/>
      </xdr:nvCxnSpPr>
      <xdr:spPr>
        <a:xfrm>
          <a:off x="19545300" y="16595013"/>
          <a:ext cx="889000" cy="4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91</xdr:row>
      <xdr:rowOff>51803</xdr:rowOff>
    </xdr:from>
    <xdr:to>
      <xdr:col>28</xdr:col>
      <xdr:colOff>314325</xdr:colOff>
      <xdr:row>96</xdr:row>
      <xdr:rowOff>135813</xdr:rowOff>
    </xdr:to>
    <xdr:cxnSp macro="">
      <xdr:nvCxnSpPr>
        <xdr:cNvPr id="895" name="直線コネクタ 894"/>
        <xdr:cNvCxnSpPr/>
      </xdr:nvCxnSpPr>
      <xdr:spPr>
        <a:xfrm>
          <a:off x="18656300" y="15653753"/>
          <a:ext cx="889000" cy="94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155727</xdr:rowOff>
    </xdr:from>
    <xdr:to>
      <xdr:col>28</xdr:col>
      <xdr:colOff>365125</xdr:colOff>
      <xdr:row>99</xdr:row>
      <xdr:rowOff>85877</xdr:rowOff>
    </xdr:to>
    <xdr:sp macro="" textlink="">
      <xdr:nvSpPr>
        <xdr:cNvPr id="896" name="フローチャート : 判断 895"/>
        <xdr:cNvSpPr/>
      </xdr:nvSpPr>
      <xdr:spPr>
        <a:xfrm>
          <a:off x="19494500" y="1695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99</xdr:row>
      <xdr:rowOff>77004</xdr:rowOff>
    </xdr:from>
    <xdr:ext cx="378565" cy="259045"/>
    <xdr:sp macro="" textlink="">
      <xdr:nvSpPr>
        <xdr:cNvPr id="897" name="テキスト ボックス 896"/>
        <xdr:cNvSpPr txBox="1"/>
      </xdr:nvSpPr>
      <xdr:spPr>
        <a:xfrm>
          <a:off x="19356017" y="1705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135420</xdr:rowOff>
    </xdr:from>
    <xdr:to>
      <xdr:col>27</xdr:col>
      <xdr:colOff>161925</xdr:colOff>
      <xdr:row>99</xdr:row>
      <xdr:rowOff>65570</xdr:rowOff>
    </xdr:to>
    <xdr:sp macro="" textlink="">
      <xdr:nvSpPr>
        <xdr:cNvPr id="898" name="フローチャート : 判断 897"/>
        <xdr:cNvSpPr/>
      </xdr:nvSpPr>
      <xdr:spPr>
        <a:xfrm>
          <a:off x="18605500" y="1693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99</xdr:row>
      <xdr:rowOff>56697</xdr:rowOff>
    </xdr:from>
    <xdr:ext cx="378565" cy="259045"/>
    <xdr:sp macro="" textlink="">
      <xdr:nvSpPr>
        <xdr:cNvPr id="899" name="テキスト ボックス 898"/>
        <xdr:cNvSpPr txBox="1"/>
      </xdr:nvSpPr>
      <xdr:spPr>
        <a:xfrm>
          <a:off x="18467017" y="17030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96</xdr:row>
      <xdr:rowOff>85013</xdr:rowOff>
    </xdr:from>
    <xdr:to>
      <xdr:col>28</xdr:col>
      <xdr:colOff>365125</xdr:colOff>
      <xdr:row>97</xdr:row>
      <xdr:rowOff>15163</xdr:rowOff>
    </xdr:to>
    <xdr:sp macro="" textlink="">
      <xdr:nvSpPr>
        <xdr:cNvPr id="911" name="円/楕円 910"/>
        <xdr:cNvSpPr/>
      </xdr:nvSpPr>
      <xdr:spPr>
        <a:xfrm>
          <a:off x="19494500" y="165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95</xdr:row>
      <xdr:rowOff>31690</xdr:rowOff>
    </xdr:from>
    <xdr:ext cx="534377" cy="259045"/>
    <xdr:sp macro="" textlink="">
      <xdr:nvSpPr>
        <xdr:cNvPr id="912" name="テキスト ボックス 911"/>
        <xdr:cNvSpPr txBox="1"/>
      </xdr:nvSpPr>
      <xdr:spPr>
        <a:xfrm>
          <a:off x="19278111" y="163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11,102</a:t>
          </a:r>
          <a:endParaRPr kumimoji="1" lang="ja-JP" altLang="en-US" sz="1000" b="1">
            <a:solidFill>
              <a:srgbClr val="FF0000"/>
            </a:solidFill>
            <a:latin typeface="ＭＳ Ｐゴシック"/>
          </a:endParaRPr>
        </a:p>
      </xdr:txBody>
    </xdr:sp>
    <xdr:clientData/>
  </xdr:oneCellAnchor>
  <xdr:twoCellAnchor>
    <xdr:from>
      <xdr:col>27</xdr:col>
      <xdr:colOff>60325</xdr:colOff>
      <xdr:row>91</xdr:row>
      <xdr:rowOff>1003</xdr:rowOff>
    </xdr:from>
    <xdr:to>
      <xdr:col>27</xdr:col>
      <xdr:colOff>161925</xdr:colOff>
      <xdr:row>91</xdr:row>
      <xdr:rowOff>102603</xdr:rowOff>
    </xdr:to>
    <xdr:sp macro="" textlink="">
      <xdr:nvSpPr>
        <xdr:cNvPr id="913" name="円/楕円 912"/>
        <xdr:cNvSpPr/>
      </xdr:nvSpPr>
      <xdr:spPr>
        <a:xfrm>
          <a:off x="18605500" y="1560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89</xdr:row>
      <xdr:rowOff>119130</xdr:rowOff>
    </xdr:from>
    <xdr:ext cx="534377" cy="259045"/>
    <xdr:sp macro="" textlink="">
      <xdr:nvSpPr>
        <xdr:cNvPr id="914" name="テキスト ボックス 913"/>
        <xdr:cNvSpPr txBox="1"/>
      </xdr:nvSpPr>
      <xdr:spPr>
        <a:xfrm>
          <a:off x="18389111" y="153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35,807</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633,069</a:t>
          </a:r>
          <a:r>
            <a:rPr kumimoji="1" lang="ja-JP" altLang="en-US" sz="1300">
              <a:latin typeface="ＭＳ Ｐゴシック"/>
            </a:rPr>
            <a:t>円となっている。主な構成項目である人件費は、住民一人当たり</a:t>
          </a:r>
          <a:r>
            <a:rPr kumimoji="1" lang="en-US" altLang="ja-JP" sz="1300">
              <a:latin typeface="ＭＳ Ｐゴシック"/>
            </a:rPr>
            <a:t>107,177</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106,000</a:t>
          </a:r>
          <a:r>
            <a:rPr kumimoji="1" lang="ja-JP" altLang="en-US" sz="1300">
              <a:latin typeface="ＭＳ Ｐゴシック"/>
            </a:rPr>
            <a:t>円前後で推移してきており、高止まりの傾向にある。</a:t>
          </a:r>
          <a:endParaRPr kumimoji="1" lang="en-US" altLang="ja-JP" sz="1300">
            <a:latin typeface="ＭＳ Ｐゴシック"/>
          </a:endParaRPr>
        </a:p>
        <a:p>
          <a:r>
            <a:rPr kumimoji="1" lang="ja-JP" altLang="en-US" sz="1300">
              <a:latin typeface="ＭＳ Ｐゴシック"/>
            </a:rPr>
            <a:t>さらに平成</a:t>
          </a:r>
          <a:r>
            <a:rPr kumimoji="1" lang="en-US" altLang="ja-JP" sz="1300">
              <a:latin typeface="ＭＳ Ｐゴシック"/>
            </a:rPr>
            <a:t>26</a:t>
          </a:r>
          <a:r>
            <a:rPr kumimoji="1" lang="ja-JP" altLang="en-US" sz="1300">
              <a:latin typeface="ＭＳ Ｐゴシック"/>
            </a:rPr>
            <a:t>年度から比較すると</a:t>
          </a:r>
          <a:r>
            <a:rPr kumimoji="1" lang="en-US" altLang="ja-JP" sz="1300">
              <a:latin typeface="ＭＳ Ｐゴシック"/>
            </a:rPr>
            <a:t>0.84</a:t>
          </a:r>
          <a:r>
            <a:rPr kumimoji="1" lang="ja-JP" altLang="en-US" sz="1300">
              <a:latin typeface="ＭＳ Ｐゴシック"/>
            </a:rPr>
            <a:t>％増加していることから類似団体と比較して高い水準にある。過去の採用数が類似団体平均と比較して多いことが主な要因である。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10,774
10,754
343.08
6,940,719
6,820,690
92,760
4,500,174
10,023,756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196.5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30353</xdr:rowOff>
    </xdr:from>
    <xdr:to>
      <xdr:col>6</xdr:col>
      <xdr:colOff>510540</xdr:colOff>
      <xdr:row>39</xdr:row>
      <xdr:rowOff>79883</xdr:rowOff>
    </xdr:to>
    <xdr:cxnSp macro="">
      <xdr:nvCxnSpPr>
        <xdr:cNvPr id="56" name="直線コネクタ 55"/>
        <xdr:cNvCxnSpPr/>
      </xdr:nvCxnSpPr>
      <xdr:spPr>
        <a:xfrm flipV="1">
          <a:off x="4633595" y="5173853"/>
          <a:ext cx="127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83710</xdr:rowOff>
    </xdr:from>
    <xdr:ext cx="469744" cy="259045"/>
    <xdr:sp macro="" textlink="">
      <xdr:nvSpPr>
        <xdr:cNvPr id="57" name="議会費最小値テキスト"/>
        <xdr:cNvSpPr txBox="1"/>
      </xdr:nvSpPr>
      <xdr:spPr>
        <a:xfrm>
          <a:off x="4686300"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5,907</a:t>
          </a:r>
          <a:endParaRPr kumimoji="1" lang="ja-JP" altLang="en-US" sz="1000" b="1">
            <a:latin typeface="ＭＳ Ｐゴシック"/>
          </a:endParaRPr>
        </a:p>
      </xdr:txBody>
    </xdr:sp>
    <xdr:clientData/>
  </xdr:oneCellAnchor>
  <xdr:twoCellAnchor>
    <xdr:from>
      <xdr:col>6</xdr:col>
      <xdr:colOff>422275</xdr:colOff>
      <xdr:row>39</xdr:row>
      <xdr:rowOff>79883</xdr:rowOff>
    </xdr:from>
    <xdr:to>
      <xdr:col>6</xdr:col>
      <xdr:colOff>600075</xdr:colOff>
      <xdr:row>39</xdr:row>
      <xdr:rowOff>79883</xdr:rowOff>
    </xdr:to>
    <xdr:cxnSp macro="">
      <xdr:nvCxnSpPr>
        <xdr:cNvPr id="58" name="直線コネクタ 57"/>
        <xdr:cNvCxnSpPr/>
      </xdr:nvCxnSpPr>
      <xdr:spPr>
        <a:xfrm>
          <a:off x="4546600" y="676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148480</xdr:rowOff>
    </xdr:from>
    <xdr:ext cx="534377" cy="259045"/>
    <xdr:sp macro="" textlink="">
      <xdr:nvSpPr>
        <xdr:cNvPr id="59" name="議会費最大値テキスト"/>
        <xdr:cNvSpPr txBox="1"/>
      </xdr:nvSpPr>
      <xdr:spPr>
        <a:xfrm>
          <a:off x="4686300" y="494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a:t>
          </a:r>
          <a:endParaRPr kumimoji="1" lang="ja-JP" altLang="en-US" sz="1000" b="1">
            <a:latin typeface="ＭＳ Ｐゴシック"/>
          </a:endParaRPr>
        </a:p>
      </xdr:txBody>
    </xdr:sp>
    <xdr:clientData/>
  </xdr:oneCellAnchor>
  <xdr:twoCellAnchor>
    <xdr:from>
      <xdr:col>6</xdr:col>
      <xdr:colOff>422275</xdr:colOff>
      <xdr:row>30</xdr:row>
      <xdr:rowOff>30353</xdr:rowOff>
    </xdr:from>
    <xdr:to>
      <xdr:col>6</xdr:col>
      <xdr:colOff>600075</xdr:colOff>
      <xdr:row>30</xdr:row>
      <xdr:rowOff>30353</xdr:rowOff>
    </xdr:to>
    <xdr:cxnSp macro="">
      <xdr:nvCxnSpPr>
        <xdr:cNvPr id="60" name="直線コネクタ 59"/>
        <xdr:cNvCxnSpPr/>
      </xdr:nvCxnSpPr>
      <xdr:spPr>
        <a:xfrm>
          <a:off x="4546600" y="517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19304</xdr:rowOff>
    </xdr:from>
    <xdr:to>
      <xdr:col>6</xdr:col>
      <xdr:colOff>511175</xdr:colOff>
      <xdr:row>38</xdr:row>
      <xdr:rowOff>170561</xdr:rowOff>
    </xdr:to>
    <xdr:cxnSp macro="">
      <xdr:nvCxnSpPr>
        <xdr:cNvPr id="61" name="直線コネクタ 60"/>
        <xdr:cNvCxnSpPr/>
      </xdr:nvCxnSpPr>
      <xdr:spPr>
        <a:xfrm flipV="1">
          <a:off x="3797300" y="6534404"/>
          <a:ext cx="8382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86631</xdr:rowOff>
    </xdr:from>
    <xdr:ext cx="469744" cy="259045"/>
    <xdr:sp macro="" textlink="">
      <xdr:nvSpPr>
        <xdr:cNvPr id="62" name="議会費平均値テキスト"/>
        <xdr:cNvSpPr txBox="1"/>
      </xdr:nvSpPr>
      <xdr:spPr>
        <a:xfrm>
          <a:off x="4686300" y="5915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63754</xdr:rowOff>
    </xdr:from>
    <xdr:to>
      <xdr:col>6</xdr:col>
      <xdr:colOff>561975</xdr:colOff>
      <xdr:row>35</xdr:row>
      <xdr:rowOff>165354</xdr:rowOff>
    </xdr:to>
    <xdr:sp macro="" textlink="">
      <xdr:nvSpPr>
        <xdr:cNvPr id="63" name="フローチャート : 判断 62"/>
        <xdr:cNvSpPr/>
      </xdr:nvSpPr>
      <xdr:spPr>
        <a:xfrm>
          <a:off x="45847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170561</xdr:rowOff>
    </xdr:from>
    <xdr:to>
      <xdr:col>5</xdr:col>
      <xdr:colOff>358775</xdr:colOff>
      <xdr:row>39</xdr:row>
      <xdr:rowOff>85217</xdr:rowOff>
    </xdr:to>
    <xdr:cxnSp macro="">
      <xdr:nvCxnSpPr>
        <xdr:cNvPr id="64" name="直線コネクタ 63"/>
        <xdr:cNvCxnSpPr/>
      </xdr:nvCxnSpPr>
      <xdr:spPr>
        <a:xfrm flipV="1">
          <a:off x="2908300" y="6685661"/>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66040</xdr:rowOff>
    </xdr:from>
    <xdr:to>
      <xdr:col>5</xdr:col>
      <xdr:colOff>409575</xdr:colOff>
      <xdr:row>35</xdr:row>
      <xdr:rowOff>167640</xdr:rowOff>
    </xdr:to>
    <xdr:sp macro="" textlink="">
      <xdr:nvSpPr>
        <xdr:cNvPr id="65" name="フローチャート : 判断 64"/>
        <xdr:cNvSpPr/>
      </xdr:nvSpPr>
      <xdr:spPr>
        <a:xfrm>
          <a:off x="3746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12717</xdr:rowOff>
    </xdr:from>
    <xdr:ext cx="469744" cy="259045"/>
    <xdr:sp macro="" textlink="">
      <xdr:nvSpPr>
        <xdr:cNvPr id="66" name="テキスト ボックス 65"/>
        <xdr:cNvSpPr txBox="1"/>
      </xdr:nvSpPr>
      <xdr:spPr>
        <a:xfrm>
          <a:off x="3562427"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85217</xdr:rowOff>
    </xdr:from>
    <xdr:to>
      <xdr:col>4</xdr:col>
      <xdr:colOff>155575</xdr:colOff>
      <xdr:row>39</xdr:row>
      <xdr:rowOff>109982</xdr:rowOff>
    </xdr:to>
    <xdr:cxnSp macro="">
      <xdr:nvCxnSpPr>
        <xdr:cNvPr id="67" name="直線コネクタ 66"/>
        <xdr:cNvCxnSpPr/>
      </xdr:nvCxnSpPr>
      <xdr:spPr>
        <a:xfrm flipV="1">
          <a:off x="2019300" y="6771767"/>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104902</xdr:rowOff>
    </xdr:from>
    <xdr:to>
      <xdr:col>4</xdr:col>
      <xdr:colOff>206375</xdr:colOff>
      <xdr:row>36</xdr:row>
      <xdr:rowOff>35052</xdr:rowOff>
    </xdr:to>
    <xdr:sp macro="" textlink="">
      <xdr:nvSpPr>
        <xdr:cNvPr id="68" name="フローチャート : 判断 67"/>
        <xdr:cNvSpPr/>
      </xdr:nvSpPr>
      <xdr:spPr>
        <a:xfrm>
          <a:off x="2857500" y="610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51579</xdr:rowOff>
    </xdr:from>
    <xdr:ext cx="469744" cy="259045"/>
    <xdr:sp macro="" textlink="">
      <xdr:nvSpPr>
        <xdr:cNvPr id="69" name="テキスト ボックス 68"/>
        <xdr:cNvSpPr txBox="1"/>
      </xdr:nvSpPr>
      <xdr:spPr>
        <a:xfrm>
          <a:off x="2673427"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142748</xdr:rowOff>
    </xdr:from>
    <xdr:to>
      <xdr:col>2</xdr:col>
      <xdr:colOff>638175</xdr:colOff>
      <xdr:row>39</xdr:row>
      <xdr:rowOff>109982</xdr:rowOff>
    </xdr:to>
    <xdr:cxnSp macro="">
      <xdr:nvCxnSpPr>
        <xdr:cNvPr id="70" name="直線コネクタ 69"/>
        <xdr:cNvCxnSpPr/>
      </xdr:nvCxnSpPr>
      <xdr:spPr>
        <a:xfrm>
          <a:off x="1130300" y="6486398"/>
          <a:ext cx="889000" cy="3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40513</xdr:rowOff>
    </xdr:from>
    <xdr:to>
      <xdr:col>3</xdr:col>
      <xdr:colOff>3175</xdr:colOff>
      <xdr:row>35</xdr:row>
      <xdr:rowOff>142113</xdr:rowOff>
    </xdr:to>
    <xdr:sp macro="" textlink="">
      <xdr:nvSpPr>
        <xdr:cNvPr id="71" name="フローチャート : 判断 70"/>
        <xdr:cNvSpPr/>
      </xdr:nvSpPr>
      <xdr:spPr>
        <a:xfrm>
          <a:off x="1968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158640</xdr:rowOff>
    </xdr:from>
    <xdr:ext cx="469744" cy="259045"/>
    <xdr:sp macro="" textlink="">
      <xdr:nvSpPr>
        <xdr:cNvPr id="72" name="テキスト ボックス 71"/>
        <xdr:cNvSpPr txBox="1"/>
      </xdr:nvSpPr>
      <xdr:spPr>
        <a:xfrm>
          <a:off x="1784427"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88900</xdr:rowOff>
    </xdr:from>
    <xdr:to>
      <xdr:col>1</xdr:col>
      <xdr:colOff>485775</xdr:colOff>
      <xdr:row>34</xdr:row>
      <xdr:rowOff>19050</xdr:rowOff>
    </xdr:to>
    <xdr:sp macro="" textlink="">
      <xdr:nvSpPr>
        <xdr:cNvPr id="73" name="フローチャート : 判断 72"/>
        <xdr:cNvSpPr/>
      </xdr:nvSpPr>
      <xdr:spPr>
        <a:xfrm>
          <a:off x="1079500" y="57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35577</xdr:rowOff>
    </xdr:from>
    <xdr:ext cx="469744" cy="259045"/>
    <xdr:sp macro="" textlink="">
      <xdr:nvSpPr>
        <xdr:cNvPr id="74" name="テキスト ボックス 73"/>
        <xdr:cNvSpPr txBox="1"/>
      </xdr:nvSpPr>
      <xdr:spPr>
        <a:xfrm>
          <a:off x="895427" y="55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139954</xdr:rowOff>
    </xdr:from>
    <xdr:to>
      <xdr:col>6</xdr:col>
      <xdr:colOff>561975</xdr:colOff>
      <xdr:row>38</xdr:row>
      <xdr:rowOff>70104</xdr:rowOff>
    </xdr:to>
    <xdr:sp macro="" textlink="">
      <xdr:nvSpPr>
        <xdr:cNvPr id="80" name="円/楕円 79"/>
        <xdr:cNvSpPr/>
      </xdr:nvSpPr>
      <xdr:spPr>
        <a:xfrm>
          <a:off x="45847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118381</xdr:rowOff>
    </xdr:from>
    <xdr:ext cx="469744" cy="259045"/>
    <xdr:sp macro="" textlink="">
      <xdr:nvSpPr>
        <xdr:cNvPr id="81" name="議会費該当値テキスト"/>
        <xdr:cNvSpPr txBox="1"/>
      </xdr:nvSpPr>
      <xdr:spPr>
        <a:xfrm>
          <a:off x="4686300"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119761</xdr:rowOff>
    </xdr:from>
    <xdr:to>
      <xdr:col>5</xdr:col>
      <xdr:colOff>409575</xdr:colOff>
      <xdr:row>39</xdr:row>
      <xdr:rowOff>49911</xdr:rowOff>
    </xdr:to>
    <xdr:sp macro="" textlink="">
      <xdr:nvSpPr>
        <xdr:cNvPr id="82" name="円/楕円 81"/>
        <xdr:cNvSpPr/>
      </xdr:nvSpPr>
      <xdr:spPr>
        <a:xfrm>
          <a:off x="37465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39</xdr:row>
      <xdr:rowOff>41038</xdr:rowOff>
    </xdr:from>
    <xdr:ext cx="469744" cy="259045"/>
    <xdr:sp macro="" textlink="">
      <xdr:nvSpPr>
        <xdr:cNvPr id="83" name="テキスト ボックス 82"/>
        <xdr:cNvSpPr txBox="1"/>
      </xdr:nvSpPr>
      <xdr:spPr>
        <a:xfrm>
          <a:off x="3562427" y="672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34417</xdr:rowOff>
    </xdr:from>
    <xdr:to>
      <xdr:col>4</xdr:col>
      <xdr:colOff>206375</xdr:colOff>
      <xdr:row>39</xdr:row>
      <xdr:rowOff>136017</xdr:rowOff>
    </xdr:to>
    <xdr:sp macro="" textlink="">
      <xdr:nvSpPr>
        <xdr:cNvPr id="84" name="円/楕円 83"/>
        <xdr:cNvSpPr/>
      </xdr:nvSpPr>
      <xdr:spPr>
        <a:xfrm>
          <a:off x="2857500" y="67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127144</xdr:rowOff>
    </xdr:from>
    <xdr:ext cx="469744" cy="259045"/>
    <xdr:sp macro="" textlink="">
      <xdr:nvSpPr>
        <xdr:cNvPr id="85" name="テキスト ボックス 84"/>
        <xdr:cNvSpPr txBox="1"/>
      </xdr:nvSpPr>
      <xdr:spPr>
        <a:xfrm>
          <a:off x="2673427" y="681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59182</xdr:rowOff>
    </xdr:from>
    <xdr:to>
      <xdr:col>3</xdr:col>
      <xdr:colOff>3175</xdr:colOff>
      <xdr:row>39</xdr:row>
      <xdr:rowOff>160782</xdr:rowOff>
    </xdr:to>
    <xdr:sp macro="" textlink="">
      <xdr:nvSpPr>
        <xdr:cNvPr id="86" name="円/楕円 85"/>
        <xdr:cNvSpPr/>
      </xdr:nvSpPr>
      <xdr:spPr>
        <a:xfrm>
          <a:off x="1968500" y="67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151909</xdr:rowOff>
    </xdr:from>
    <xdr:ext cx="469744" cy="259045"/>
    <xdr:sp macro="" textlink="">
      <xdr:nvSpPr>
        <xdr:cNvPr id="87" name="テキスト ボックス 86"/>
        <xdr:cNvSpPr txBox="1"/>
      </xdr:nvSpPr>
      <xdr:spPr>
        <a:xfrm>
          <a:off x="1784427" y="683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91948</xdr:rowOff>
    </xdr:from>
    <xdr:to>
      <xdr:col>1</xdr:col>
      <xdr:colOff>485775</xdr:colOff>
      <xdr:row>38</xdr:row>
      <xdr:rowOff>22098</xdr:rowOff>
    </xdr:to>
    <xdr:sp macro="" textlink="">
      <xdr:nvSpPr>
        <xdr:cNvPr id="88" name="円/楕円 87"/>
        <xdr:cNvSpPr/>
      </xdr:nvSpPr>
      <xdr:spPr>
        <a:xfrm>
          <a:off x="10795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13225</xdr:rowOff>
    </xdr:from>
    <xdr:ext cx="469744" cy="259045"/>
    <xdr:sp macro="" textlink="">
      <xdr:nvSpPr>
        <xdr:cNvPr id="89" name="テキスト ボックス 88"/>
        <xdr:cNvSpPr txBox="1"/>
      </xdr:nvSpPr>
      <xdr:spPr>
        <a:xfrm>
          <a:off x="895427" y="652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151910</xdr:rowOff>
    </xdr:from>
    <xdr:to>
      <xdr:col>6</xdr:col>
      <xdr:colOff>510540</xdr:colOff>
      <xdr:row>58</xdr:row>
      <xdr:rowOff>148676</xdr:rowOff>
    </xdr:to>
    <xdr:cxnSp macro="">
      <xdr:nvCxnSpPr>
        <xdr:cNvPr id="113" name="直線コネクタ 112"/>
        <xdr:cNvCxnSpPr/>
      </xdr:nvCxnSpPr>
      <xdr:spPr>
        <a:xfrm flipV="1">
          <a:off x="4633595" y="8724410"/>
          <a:ext cx="1270" cy="1368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152503</xdr:rowOff>
    </xdr:from>
    <xdr:ext cx="534377" cy="259045"/>
    <xdr:sp macro="" textlink="">
      <xdr:nvSpPr>
        <xdr:cNvPr id="114" name="総務費最小値テキスト"/>
        <xdr:cNvSpPr txBox="1"/>
      </xdr:nvSpPr>
      <xdr:spPr>
        <a:xfrm>
          <a:off x="4686300" y="1009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52,932</a:t>
          </a:r>
          <a:endParaRPr kumimoji="1" lang="ja-JP" altLang="en-US" sz="1000" b="1">
            <a:latin typeface="ＭＳ Ｐゴシック"/>
          </a:endParaRPr>
        </a:p>
      </xdr:txBody>
    </xdr:sp>
    <xdr:clientData/>
  </xdr:oneCellAnchor>
  <xdr:twoCellAnchor>
    <xdr:from>
      <xdr:col>6</xdr:col>
      <xdr:colOff>422275</xdr:colOff>
      <xdr:row>58</xdr:row>
      <xdr:rowOff>148676</xdr:rowOff>
    </xdr:from>
    <xdr:to>
      <xdr:col>6</xdr:col>
      <xdr:colOff>600075</xdr:colOff>
      <xdr:row>58</xdr:row>
      <xdr:rowOff>148676</xdr:rowOff>
    </xdr:to>
    <xdr:cxnSp macro="">
      <xdr:nvCxnSpPr>
        <xdr:cNvPr id="115" name="直線コネクタ 114"/>
        <xdr:cNvCxnSpPr/>
      </xdr:nvCxnSpPr>
      <xdr:spPr>
        <a:xfrm>
          <a:off x="4546600" y="1009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98587</xdr:rowOff>
    </xdr:from>
    <xdr:ext cx="690189" cy="259045"/>
    <xdr:sp macro="" textlink="">
      <xdr:nvSpPr>
        <xdr:cNvPr id="116" name="総務費最大値テキスト"/>
        <xdr:cNvSpPr txBox="1"/>
      </xdr:nvSpPr>
      <xdr:spPr>
        <a:xfrm>
          <a:off x="4686300" y="8499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1,130,386</a:t>
          </a:r>
          <a:endParaRPr kumimoji="1" lang="ja-JP" altLang="en-US" sz="1000" b="1">
            <a:latin typeface="ＭＳ Ｐゴシック"/>
          </a:endParaRPr>
        </a:p>
      </xdr:txBody>
    </xdr:sp>
    <xdr:clientData/>
  </xdr:oneCellAnchor>
  <xdr:twoCellAnchor>
    <xdr:from>
      <xdr:col>6</xdr:col>
      <xdr:colOff>422275</xdr:colOff>
      <xdr:row>50</xdr:row>
      <xdr:rowOff>151910</xdr:rowOff>
    </xdr:from>
    <xdr:to>
      <xdr:col>6</xdr:col>
      <xdr:colOff>600075</xdr:colOff>
      <xdr:row>50</xdr:row>
      <xdr:rowOff>151910</xdr:rowOff>
    </xdr:to>
    <xdr:cxnSp macro="">
      <xdr:nvCxnSpPr>
        <xdr:cNvPr id="117" name="直線コネクタ 116"/>
        <xdr:cNvCxnSpPr/>
      </xdr:nvCxnSpPr>
      <xdr:spPr>
        <a:xfrm>
          <a:off x="4546600" y="872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79876</xdr:rowOff>
    </xdr:from>
    <xdr:to>
      <xdr:col>6</xdr:col>
      <xdr:colOff>511175</xdr:colOff>
      <xdr:row>58</xdr:row>
      <xdr:rowOff>120476</xdr:rowOff>
    </xdr:to>
    <xdr:cxnSp macro="">
      <xdr:nvCxnSpPr>
        <xdr:cNvPr id="118" name="直線コネクタ 117"/>
        <xdr:cNvCxnSpPr/>
      </xdr:nvCxnSpPr>
      <xdr:spPr>
        <a:xfrm flipV="1">
          <a:off x="3797300" y="10023976"/>
          <a:ext cx="838200" cy="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7800</xdr:rowOff>
    </xdr:from>
    <xdr:ext cx="599010" cy="259045"/>
    <xdr:sp macro="" textlink="">
      <xdr:nvSpPr>
        <xdr:cNvPr id="119" name="総務費平均値テキスト"/>
        <xdr:cNvSpPr txBox="1"/>
      </xdr:nvSpPr>
      <xdr:spPr>
        <a:xfrm>
          <a:off x="4686300" y="9951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29373</xdr:rowOff>
    </xdr:from>
    <xdr:to>
      <xdr:col>6</xdr:col>
      <xdr:colOff>561975</xdr:colOff>
      <xdr:row>58</xdr:row>
      <xdr:rowOff>130973</xdr:rowOff>
    </xdr:to>
    <xdr:sp macro="" textlink="">
      <xdr:nvSpPr>
        <xdr:cNvPr id="120" name="フローチャート : 判断 119"/>
        <xdr:cNvSpPr/>
      </xdr:nvSpPr>
      <xdr:spPr>
        <a:xfrm>
          <a:off x="4584700" y="997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120476</xdr:rowOff>
    </xdr:from>
    <xdr:to>
      <xdr:col>5</xdr:col>
      <xdr:colOff>358775</xdr:colOff>
      <xdr:row>58</xdr:row>
      <xdr:rowOff>124694</xdr:rowOff>
    </xdr:to>
    <xdr:cxnSp macro="">
      <xdr:nvCxnSpPr>
        <xdr:cNvPr id="121" name="直線コネクタ 120"/>
        <xdr:cNvCxnSpPr/>
      </xdr:nvCxnSpPr>
      <xdr:spPr>
        <a:xfrm flipV="1">
          <a:off x="2908300" y="10064576"/>
          <a:ext cx="889000" cy="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23892</xdr:rowOff>
    </xdr:from>
    <xdr:to>
      <xdr:col>5</xdr:col>
      <xdr:colOff>409575</xdr:colOff>
      <xdr:row>58</xdr:row>
      <xdr:rowOff>125492</xdr:rowOff>
    </xdr:to>
    <xdr:sp macro="" textlink="">
      <xdr:nvSpPr>
        <xdr:cNvPr id="122" name="フローチャート : 判断 121"/>
        <xdr:cNvSpPr/>
      </xdr:nvSpPr>
      <xdr:spPr>
        <a:xfrm>
          <a:off x="3746500" y="99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142019</xdr:rowOff>
    </xdr:from>
    <xdr:ext cx="599010" cy="259045"/>
    <xdr:sp macro="" textlink="">
      <xdr:nvSpPr>
        <xdr:cNvPr id="123" name="テキスト ボックス 122"/>
        <xdr:cNvSpPr txBox="1"/>
      </xdr:nvSpPr>
      <xdr:spPr>
        <a:xfrm>
          <a:off x="3497794" y="974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124694</xdr:rowOff>
    </xdr:from>
    <xdr:to>
      <xdr:col>4</xdr:col>
      <xdr:colOff>155575</xdr:colOff>
      <xdr:row>58</xdr:row>
      <xdr:rowOff>130633</xdr:rowOff>
    </xdr:to>
    <xdr:cxnSp macro="">
      <xdr:nvCxnSpPr>
        <xdr:cNvPr id="124" name="直線コネクタ 123"/>
        <xdr:cNvCxnSpPr/>
      </xdr:nvCxnSpPr>
      <xdr:spPr>
        <a:xfrm flipV="1">
          <a:off x="2019300" y="10068794"/>
          <a:ext cx="889000" cy="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20787</xdr:rowOff>
    </xdr:from>
    <xdr:to>
      <xdr:col>4</xdr:col>
      <xdr:colOff>206375</xdr:colOff>
      <xdr:row>58</xdr:row>
      <xdr:rowOff>122387</xdr:rowOff>
    </xdr:to>
    <xdr:sp macro="" textlink="">
      <xdr:nvSpPr>
        <xdr:cNvPr id="125" name="フローチャート : 判断 124"/>
        <xdr:cNvSpPr/>
      </xdr:nvSpPr>
      <xdr:spPr>
        <a:xfrm>
          <a:off x="2857500" y="996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138914</xdr:rowOff>
    </xdr:from>
    <xdr:ext cx="599010" cy="259045"/>
    <xdr:sp macro="" textlink="">
      <xdr:nvSpPr>
        <xdr:cNvPr id="126" name="テキスト ボックス 125"/>
        <xdr:cNvSpPr txBox="1"/>
      </xdr:nvSpPr>
      <xdr:spPr>
        <a:xfrm>
          <a:off x="2608794" y="974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130597</xdr:rowOff>
    </xdr:from>
    <xdr:to>
      <xdr:col>2</xdr:col>
      <xdr:colOff>638175</xdr:colOff>
      <xdr:row>58</xdr:row>
      <xdr:rowOff>130633</xdr:rowOff>
    </xdr:to>
    <xdr:cxnSp macro="">
      <xdr:nvCxnSpPr>
        <xdr:cNvPr id="127" name="直線コネクタ 126"/>
        <xdr:cNvCxnSpPr/>
      </xdr:nvCxnSpPr>
      <xdr:spPr>
        <a:xfrm>
          <a:off x="1130300" y="10074697"/>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34959</xdr:rowOff>
    </xdr:from>
    <xdr:to>
      <xdr:col>3</xdr:col>
      <xdr:colOff>3175</xdr:colOff>
      <xdr:row>58</xdr:row>
      <xdr:rowOff>136559</xdr:rowOff>
    </xdr:to>
    <xdr:sp macro="" textlink="">
      <xdr:nvSpPr>
        <xdr:cNvPr id="128" name="フローチャート : 判断 127"/>
        <xdr:cNvSpPr/>
      </xdr:nvSpPr>
      <xdr:spPr>
        <a:xfrm>
          <a:off x="1968500" y="997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153086</xdr:rowOff>
    </xdr:from>
    <xdr:ext cx="599010" cy="259045"/>
    <xdr:sp macro="" textlink="">
      <xdr:nvSpPr>
        <xdr:cNvPr id="129" name="テキスト ボックス 128"/>
        <xdr:cNvSpPr txBox="1"/>
      </xdr:nvSpPr>
      <xdr:spPr>
        <a:xfrm>
          <a:off x="1719794" y="97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29906</xdr:rowOff>
    </xdr:from>
    <xdr:to>
      <xdr:col>1</xdr:col>
      <xdr:colOff>485775</xdr:colOff>
      <xdr:row>58</xdr:row>
      <xdr:rowOff>131506</xdr:rowOff>
    </xdr:to>
    <xdr:sp macro="" textlink="">
      <xdr:nvSpPr>
        <xdr:cNvPr id="130" name="フローチャート : 判断 129"/>
        <xdr:cNvSpPr/>
      </xdr:nvSpPr>
      <xdr:spPr>
        <a:xfrm>
          <a:off x="1079500" y="997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148033</xdr:rowOff>
    </xdr:from>
    <xdr:ext cx="599010" cy="259045"/>
    <xdr:sp macro="" textlink="">
      <xdr:nvSpPr>
        <xdr:cNvPr id="131" name="テキスト ボックス 130"/>
        <xdr:cNvSpPr txBox="1"/>
      </xdr:nvSpPr>
      <xdr:spPr>
        <a:xfrm>
          <a:off x="830794" y="974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29076</xdr:rowOff>
    </xdr:from>
    <xdr:to>
      <xdr:col>6</xdr:col>
      <xdr:colOff>561975</xdr:colOff>
      <xdr:row>58</xdr:row>
      <xdr:rowOff>130676</xdr:rowOff>
    </xdr:to>
    <xdr:sp macro="" textlink="">
      <xdr:nvSpPr>
        <xdr:cNvPr id="137" name="円/楕円 136"/>
        <xdr:cNvSpPr/>
      </xdr:nvSpPr>
      <xdr:spPr>
        <a:xfrm>
          <a:off x="4584700" y="99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159903</xdr:rowOff>
    </xdr:from>
    <xdr:ext cx="599010" cy="259045"/>
    <xdr:sp macro="" textlink="">
      <xdr:nvSpPr>
        <xdr:cNvPr id="138" name="総務費該当値テキスト"/>
        <xdr:cNvSpPr txBox="1"/>
      </xdr:nvSpPr>
      <xdr:spPr>
        <a:xfrm>
          <a:off x="4686300" y="976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107,106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69676</xdr:rowOff>
    </xdr:from>
    <xdr:to>
      <xdr:col>5</xdr:col>
      <xdr:colOff>409575</xdr:colOff>
      <xdr:row>58</xdr:row>
      <xdr:rowOff>171276</xdr:rowOff>
    </xdr:to>
    <xdr:sp macro="" textlink="">
      <xdr:nvSpPr>
        <xdr:cNvPr id="139" name="円/楕円 138"/>
        <xdr:cNvSpPr/>
      </xdr:nvSpPr>
      <xdr:spPr>
        <a:xfrm>
          <a:off x="3746500" y="100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162403</xdr:rowOff>
    </xdr:from>
    <xdr:ext cx="534377" cy="259045"/>
    <xdr:sp macro="" textlink="">
      <xdr:nvSpPr>
        <xdr:cNvPr id="140" name="テキスト ボックス 139"/>
        <xdr:cNvSpPr txBox="1"/>
      </xdr:nvSpPr>
      <xdr:spPr>
        <a:xfrm>
          <a:off x="3530111" y="1010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75,137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73894</xdr:rowOff>
    </xdr:from>
    <xdr:to>
      <xdr:col>4</xdr:col>
      <xdr:colOff>206375</xdr:colOff>
      <xdr:row>59</xdr:row>
      <xdr:rowOff>4044</xdr:rowOff>
    </xdr:to>
    <xdr:sp macro="" textlink="">
      <xdr:nvSpPr>
        <xdr:cNvPr id="141" name="円/楕円 140"/>
        <xdr:cNvSpPr/>
      </xdr:nvSpPr>
      <xdr:spPr>
        <a:xfrm>
          <a:off x="2857500" y="1001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166621</xdr:rowOff>
    </xdr:from>
    <xdr:ext cx="534377" cy="259045"/>
    <xdr:sp macro="" textlink="">
      <xdr:nvSpPr>
        <xdr:cNvPr id="142" name="テキスト ボックス 141"/>
        <xdr:cNvSpPr txBox="1"/>
      </xdr:nvSpPr>
      <xdr:spPr>
        <a:xfrm>
          <a:off x="2641111" y="1011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79833</xdr:rowOff>
    </xdr:from>
    <xdr:to>
      <xdr:col>3</xdr:col>
      <xdr:colOff>3175</xdr:colOff>
      <xdr:row>59</xdr:row>
      <xdr:rowOff>9983</xdr:rowOff>
    </xdr:to>
    <xdr:sp macro="" textlink="">
      <xdr:nvSpPr>
        <xdr:cNvPr id="143" name="円/楕円 142"/>
        <xdr:cNvSpPr/>
      </xdr:nvSpPr>
      <xdr:spPr>
        <a:xfrm>
          <a:off x="1968500" y="100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1110</xdr:rowOff>
    </xdr:from>
    <xdr:ext cx="534377" cy="259045"/>
    <xdr:sp macro="" textlink="">
      <xdr:nvSpPr>
        <xdr:cNvPr id="144" name="テキスト ボックス 143"/>
        <xdr:cNvSpPr txBox="1"/>
      </xdr:nvSpPr>
      <xdr:spPr>
        <a:xfrm>
          <a:off x="1752111" y="1011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67,139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79797</xdr:rowOff>
    </xdr:from>
    <xdr:to>
      <xdr:col>1</xdr:col>
      <xdr:colOff>485775</xdr:colOff>
      <xdr:row>59</xdr:row>
      <xdr:rowOff>9947</xdr:rowOff>
    </xdr:to>
    <xdr:sp macro="" textlink="">
      <xdr:nvSpPr>
        <xdr:cNvPr id="145" name="円/楕円 144"/>
        <xdr:cNvSpPr/>
      </xdr:nvSpPr>
      <xdr:spPr>
        <a:xfrm>
          <a:off x="1079500" y="1002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1074</xdr:rowOff>
    </xdr:from>
    <xdr:ext cx="534377" cy="259045"/>
    <xdr:sp macro="" textlink="">
      <xdr:nvSpPr>
        <xdr:cNvPr id="146" name="テキスト ボックス 145"/>
        <xdr:cNvSpPr txBox="1"/>
      </xdr:nvSpPr>
      <xdr:spPr>
        <a:xfrm>
          <a:off x="863111" y="1011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103918</xdr:rowOff>
    </xdr:from>
    <xdr:to>
      <xdr:col>6</xdr:col>
      <xdr:colOff>510540</xdr:colOff>
      <xdr:row>78</xdr:row>
      <xdr:rowOff>165173</xdr:rowOff>
    </xdr:to>
    <xdr:cxnSp macro="">
      <xdr:nvCxnSpPr>
        <xdr:cNvPr id="173" name="直線コネクタ 172"/>
        <xdr:cNvCxnSpPr/>
      </xdr:nvCxnSpPr>
      <xdr:spPr>
        <a:xfrm flipV="1">
          <a:off x="4633595" y="12105418"/>
          <a:ext cx="1270" cy="143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169000</xdr:rowOff>
    </xdr:from>
    <xdr:ext cx="534377" cy="259045"/>
    <xdr:sp macro="" textlink="">
      <xdr:nvSpPr>
        <xdr:cNvPr id="174" name="民生費最小値テキスト"/>
        <xdr:cNvSpPr txBox="1"/>
      </xdr:nvSpPr>
      <xdr:spPr>
        <a:xfrm>
          <a:off x="4686300" y="13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99,660</a:t>
          </a:r>
          <a:endParaRPr kumimoji="1" lang="ja-JP" altLang="en-US" sz="1000" b="1">
            <a:latin typeface="ＭＳ Ｐゴシック"/>
          </a:endParaRPr>
        </a:p>
      </xdr:txBody>
    </xdr:sp>
    <xdr:clientData/>
  </xdr:oneCellAnchor>
  <xdr:twoCellAnchor>
    <xdr:from>
      <xdr:col>6</xdr:col>
      <xdr:colOff>422275</xdr:colOff>
      <xdr:row>78</xdr:row>
      <xdr:rowOff>165173</xdr:rowOff>
    </xdr:from>
    <xdr:to>
      <xdr:col>6</xdr:col>
      <xdr:colOff>600075</xdr:colOff>
      <xdr:row>78</xdr:row>
      <xdr:rowOff>165173</xdr:rowOff>
    </xdr:to>
    <xdr:cxnSp macro="">
      <xdr:nvCxnSpPr>
        <xdr:cNvPr id="175" name="直線コネクタ 174"/>
        <xdr:cNvCxnSpPr/>
      </xdr:nvCxnSpPr>
      <xdr:spPr>
        <a:xfrm>
          <a:off x="4546600" y="1353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50595</xdr:rowOff>
    </xdr:from>
    <xdr:ext cx="599010" cy="259045"/>
    <xdr:sp macro="" textlink="">
      <xdr:nvSpPr>
        <xdr:cNvPr id="176" name="民生費最大値テキスト"/>
        <xdr:cNvSpPr txBox="1"/>
      </xdr:nvSpPr>
      <xdr:spPr>
        <a:xfrm>
          <a:off x="4686300" y="1188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231,287</a:t>
          </a:r>
          <a:endParaRPr kumimoji="1" lang="ja-JP" altLang="en-US" sz="1000" b="1">
            <a:latin typeface="ＭＳ Ｐゴシック"/>
          </a:endParaRPr>
        </a:p>
      </xdr:txBody>
    </xdr:sp>
    <xdr:clientData/>
  </xdr:oneCellAnchor>
  <xdr:twoCellAnchor>
    <xdr:from>
      <xdr:col>6</xdr:col>
      <xdr:colOff>422275</xdr:colOff>
      <xdr:row>70</xdr:row>
      <xdr:rowOff>103918</xdr:rowOff>
    </xdr:from>
    <xdr:to>
      <xdr:col>6</xdr:col>
      <xdr:colOff>600075</xdr:colOff>
      <xdr:row>70</xdr:row>
      <xdr:rowOff>103918</xdr:rowOff>
    </xdr:to>
    <xdr:cxnSp macro="">
      <xdr:nvCxnSpPr>
        <xdr:cNvPr id="177" name="直線コネクタ 176"/>
        <xdr:cNvCxnSpPr/>
      </xdr:nvCxnSpPr>
      <xdr:spPr>
        <a:xfrm>
          <a:off x="4546600" y="12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33684</xdr:rowOff>
    </xdr:from>
    <xdr:to>
      <xdr:col>6</xdr:col>
      <xdr:colOff>511175</xdr:colOff>
      <xdr:row>75</xdr:row>
      <xdr:rowOff>106052</xdr:rowOff>
    </xdr:to>
    <xdr:cxnSp macro="">
      <xdr:nvCxnSpPr>
        <xdr:cNvPr id="178" name="直線コネクタ 177"/>
        <xdr:cNvCxnSpPr/>
      </xdr:nvCxnSpPr>
      <xdr:spPr>
        <a:xfrm flipV="1">
          <a:off x="3797300" y="12892434"/>
          <a:ext cx="838200" cy="7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11505</xdr:rowOff>
    </xdr:from>
    <xdr:ext cx="599010" cy="259045"/>
    <xdr:sp macro="" textlink="">
      <xdr:nvSpPr>
        <xdr:cNvPr id="179" name="民生費平均値テキスト"/>
        <xdr:cNvSpPr txBox="1"/>
      </xdr:nvSpPr>
      <xdr:spPr>
        <a:xfrm>
          <a:off x="4686300" y="12870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33078</xdr:rowOff>
    </xdr:from>
    <xdr:to>
      <xdr:col>6</xdr:col>
      <xdr:colOff>561975</xdr:colOff>
      <xdr:row>75</xdr:row>
      <xdr:rowOff>134678</xdr:rowOff>
    </xdr:to>
    <xdr:sp macro="" textlink="">
      <xdr:nvSpPr>
        <xdr:cNvPr id="180" name="フローチャート : 判断 179"/>
        <xdr:cNvSpPr/>
      </xdr:nvSpPr>
      <xdr:spPr>
        <a:xfrm>
          <a:off x="45847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106052</xdr:rowOff>
    </xdr:from>
    <xdr:to>
      <xdr:col>5</xdr:col>
      <xdr:colOff>358775</xdr:colOff>
      <xdr:row>76</xdr:row>
      <xdr:rowOff>89647</xdr:rowOff>
    </xdr:to>
    <xdr:cxnSp macro="">
      <xdr:nvCxnSpPr>
        <xdr:cNvPr id="181" name="直線コネクタ 180"/>
        <xdr:cNvCxnSpPr/>
      </xdr:nvCxnSpPr>
      <xdr:spPr>
        <a:xfrm flipV="1">
          <a:off x="2908300" y="12964802"/>
          <a:ext cx="889000" cy="15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148217</xdr:rowOff>
    </xdr:from>
    <xdr:to>
      <xdr:col>5</xdr:col>
      <xdr:colOff>409575</xdr:colOff>
      <xdr:row>75</xdr:row>
      <xdr:rowOff>78367</xdr:rowOff>
    </xdr:to>
    <xdr:sp macro="" textlink="">
      <xdr:nvSpPr>
        <xdr:cNvPr id="182" name="フローチャート : 判断 181"/>
        <xdr:cNvSpPr/>
      </xdr:nvSpPr>
      <xdr:spPr>
        <a:xfrm>
          <a:off x="3746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94894</xdr:rowOff>
    </xdr:from>
    <xdr:ext cx="599010" cy="259045"/>
    <xdr:sp macro="" textlink="">
      <xdr:nvSpPr>
        <xdr:cNvPr id="183" name="テキスト ボックス 182"/>
        <xdr:cNvSpPr txBox="1"/>
      </xdr:nvSpPr>
      <xdr:spPr>
        <a:xfrm>
          <a:off x="3497794"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89647</xdr:rowOff>
    </xdr:from>
    <xdr:to>
      <xdr:col>4</xdr:col>
      <xdr:colOff>155575</xdr:colOff>
      <xdr:row>76</xdr:row>
      <xdr:rowOff>132276</xdr:rowOff>
    </xdr:to>
    <xdr:cxnSp macro="">
      <xdr:nvCxnSpPr>
        <xdr:cNvPr id="184" name="直線コネクタ 183"/>
        <xdr:cNvCxnSpPr/>
      </xdr:nvCxnSpPr>
      <xdr:spPr>
        <a:xfrm flipV="1">
          <a:off x="2019300" y="13119847"/>
          <a:ext cx="8890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124246</xdr:rowOff>
    </xdr:from>
    <xdr:to>
      <xdr:col>4</xdr:col>
      <xdr:colOff>206375</xdr:colOff>
      <xdr:row>76</xdr:row>
      <xdr:rowOff>54397</xdr:rowOff>
    </xdr:to>
    <xdr:sp macro="" textlink="">
      <xdr:nvSpPr>
        <xdr:cNvPr id="185" name="フローチャート : 判断 184"/>
        <xdr:cNvSpPr/>
      </xdr:nvSpPr>
      <xdr:spPr>
        <a:xfrm>
          <a:off x="2857500" y="129829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70923</xdr:rowOff>
    </xdr:from>
    <xdr:ext cx="599010" cy="259045"/>
    <xdr:sp macro="" textlink="">
      <xdr:nvSpPr>
        <xdr:cNvPr id="186" name="テキスト ボックス 185"/>
        <xdr:cNvSpPr txBox="1"/>
      </xdr:nvSpPr>
      <xdr:spPr>
        <a:xfrm>
          <a:off x="2608794" y="1275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132276</xdr:rowOff>
    </xdr:from>
    <xdr:to>
      <xdr:col>2</xdr:col>
      <xdr:colOff>638175</xdr:colOff>
      <xdr:row>76</xdr:row>
      <xdr:rowOff>138371</xdr:rowOff>
    </xdr:to>
    <xdr:cxnSp macro="">
      <xdr:nvCxnSpPr>
        <xdr:cNvPr id="187" name="直線コネクタ 186"/>
        <xdr:cNvCxnSpPr/>
      </xdr:nvCxnSpPr>
      <xdr:spPr>
        <a:xfrm flipV="1">
          <a:off x="1130300" y="13162476"/>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149588</xdr:rowOff>
    </xdr:from>
    <xdr:to>
      <xdr:col>3</xdr:col>
      <xdr:colOff>3175</xdr:colOff>
      <xdr:row>76</xdr:row>
      <xdr:rowOff>79738</xdr:rowOff>
    </xdr:to>
    <xdr:sp macro="" textlink="">
      <xdr:nvSpPr>
        <xdr:cNvPr id="188" name="フローチャート : 判断 187"/>
        <xdr:cNvSpPr/>
      </xdr:nvSpPr>
      <xdr:spPr>
        <a:xfrm>
          <a:off x="1968500" y="1300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96265</xdr:rowOff>
    </xdr:from>
    <xdr:ext cx="599010" cy="259045"/>
    <xdr:sp macro="" textlink="">
      <xdr:nvSpPr>
        <xdr:cNvPr id="189" name="テキスト ボックス 188"/>
        <xdr:cNvSpPr txBox="1"/>
      </xdr:nvSpPr>
      <xdr:spPr>
        <a:xfrm>
          <a:off x="1719794" y="1278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5787</xdr:rowOff>
    </xdr:from>
    <xdr:to>
      <xdr:col>1</xdr:col>
      <xdr:colOff>485775</xdr:colOff>
      <xdr:row>76</xdr:row>
      <xdr:rowOff>107387</xdr:rowOff>
    </xdr:to>
    <xdr:sp macro="" textlink="">
      <xdr:nvSpPr>
        <xdr:cNvPr id="190" name="フローチャート : 判断 189"/>
        <xdr:cNvSpPr/>
      </xdr:nvSpPr>
      <xdr:spPr>
        <a:xfrm>
          <a:off x="1079500" y="1303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123914</xdr:rowOff>
    </xdr:from>
    <xdr:ext cx="599010" cy="259045"/>
    <xdr:sp macro="" textlink="">
      <xdr:nvSpPr>
        <xdr:cNvPr id="191" name="テキスト ボックス 190"/>
        <xdr:cNvSpPr txBox="1"/>
      </xdr:nvSpPr>
      <xdr:spPr>
        <a:xfrm>
          <a:off x="830794" y="1281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154334</xdr:rowOff>
    </xdr:from>
    <xdr:to>
      <xdr:col>6</xdr:col>
      <xdr:colOff>561975</xdr:colOff>
      <xdr:row>75</xdr:row>
      <xdr:rowOff>84484</xdr:rowOff>
    </xdr:to>
    <xdr:sp macro="" textlink="">
      <xdr:nvSpPr>
        <xdr:cNvPr id="197" name="円/楕円 196"/>
        <xdr:cNvSpPr/>
      </xdr:nvSpPr>
      <xdr:spPr>
        <a:xfrm>
          <a:off x="4584700" y="1284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5761</xdr:rowOff>
    </xdr:from>
    <xdr:ext cx="599010" cy="259045"/>
    <xdr:sp macro="" textlink="">
      <xdr:nvSpPr>
        <xdr:cNvPr id="198" name="民生費該当値テキスト"/>
        <xdr:cNvSpPr txBox="1"/>
      </xdr:nvSpPr>
      <xdr:spPr>
        <a:xfrm>
          <a:off x="4686300" y="1269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158,989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55252</xdr:rowOff>
    </xdr:from>
    <xdr:to>
      <xdr:col>5</xdr:col>
      <xdr:colOff>409575</xdr:colOff>
      <xdr:row>75</xdr:row>
      <xdr:rowOff>156852</xdr:rowOff>
    </xdr:to>
    <xdr:sp macro="" textlink="">
      <xdr:nvSpPr>
        <xdr:cNvPr id="199" name="円/楕円 198"/>
        <xdr:cNvSpPr/>
      </xdr:nvSpPr>
      <xdr:spPr>
        <a:xfrm>
          <a:off x="3746500" y="1291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147979</xdr:rowOff>
    </xdr:from>
    <xdr:ext cx="599010" cy="259045"/>
    <xdr:sp macro="" textlink="">
      <xdr:nvSpPr>
        <xdr:cNvPr id="200" name="テキスト ボックス 199"/>
        <xdr:cNvSpPr txBox="1"/>
      </xdr:nvSpPr>
      <xdr:spPr>
        <a:xfrm>
          <a:off x="3497794" y="1300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152,341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38847</xdr:rowOff>
    </xdr:from>
    <xdr:to>
      <xdr:col>4</xdr:col>
      <xdr:colOff>206375</xdr:colOff>
      <xdr:row>76</xdr:row>
      <xdr:rowOff>140447</xdr:rowOff>
    </xdr:to>
    <xdr:sp macro="" textlink="">
      <xdr:nvSpPr>
        <xdr:cNvPr id="201" name="円/楕円 200"/>
        <xdr:cNvSpPr/>
      </xdr:nvSpPr>
      <xdr:spPr>
        <a:xfrm>
          <a:off x="2857500" y="1306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131574</xdr:rowOff>
    </xdr:from>
    <xdr:ext cx="599010" cy="259045"/>
    <xdr:sp macro="" textlink="">
      <xdr:nvSpPr>
        <xdr:cNvPr id="202" name="テキスト ボックス 201"/>
        <xdr:cNvSpPr txBox="1"/>
      </xdr:nvSpPr>
      <xdr:spPr>
        <a:xfrm>
          <a:off x="2608794" y="1316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138,098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81476</xdr:rowOff>
    </xdr:from>
    <xdr:to>
      <xdr:col>3</xdr:col>
      <xdr:colOff>3175</xdr:colOff>
      <xdr:row>77</xdr:row>
      <xdr:rowOff>11626</xdr:rowOff>
    </xdr:to>
    <xdr:sp macro="" textlink="">
      <xdr:nvSpPr>
        <xdr:cNvPr id="203" name="円/楕円 202"/>
        <xdr:cNvSpPr/>
      </xdr:nvSpPr>
      <xdr:spPr>
        <a:xfrm>
          <a:off x="1968500" y="131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2753</xdr:rowOff>
    </xdr:from>
    <xdr:ext cx="599010" cy="259045"/>
    <xdr:sp macro="" textlink="">
      <xdr:nvSpPr>
        <xdr:cNvPr id="204" name="テキスト ボックス 203"/>
        <xdr:cNvSpPr txBox="1"/>
      </xdr:nvSpPr>
      <xdr:spPr>
        <a:xfrm>
          <a:off x="1719794" y="1320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134,182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87571</xdr:rowOff>
    </xdr:from>
    <xdr:to>
      <xdr:col>1</xdr:col>
      <xdr:colOff>485775</xdr:colOff>
      <xdr:row>77</xdr:row>
      <xdr:rowOff>17721</xdr:rowOff>
    </xdr:to>
    <xdr:sp macro="" textlink="">
      <xdr:nvSpPr>
        <xdr:cNvPr id="205" name="円/楕円 204"/>
        <xdr:cNvSpPr/>
      </xdr:nvSpPr>
      <xdr:spPr>
        <a:xfrm>
          <a:off x="1079500" y="1311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8848</xdr:rowOff>
    </xdr:from>
    <xdr:ext cx="599010" cy="259045"/>
    <xdr:sp macro="" textlink="">
      <xdr:nvSpPr>
        <xdr:cNvPr id="206" name="テキスト ボックス 205"/>
        <xdr:cNvSpPr txBox="1"/>
      </xdr:nvSpPr>
      <xdr:spPr>
        <a:xfrm>
          <a:off x="830794" y="1321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80209</xdr:rowOff>
    </xdr:from>
    <xdr:to>
      <xdr:col>6</xdr:col>
      <xdr:colOff>510540</xdr:colOff>
      <xdr:row>98</xdr:row>
      <xdr:rowOff>38027</xdr:rowOff>
    </xdr:to>
    <xdr:cxnSp macro="">
      <xdr:nvCxnSpPr>
        <xdr:cNvPr id="232" name="直線コネクタ 231"/>
        <xdr:cNvCxnSpPr/>
      </xdr:nvCxnSpPr>
      <xdr:spPr>
        <a:xfrm flipV="1">
          <a:off x="4633595" y="15682159"/>
          <a:ext cx="1270" cy="11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41854</xdr:rowOff>
    </xdr:from>
    <xdr:ext cx="534377" cy="259045"/>
    <xdr:sp macro="" textlink="">
      <xdr:nvSpPr>
        <xdr:cNvPr id="233" name="衛生費最小値テキスト"/>
        <xdr:cNvSpPr txBox="1"/>
      </xdr:nvSpPr>
      <xdr:spPr>
        <a:xfrm>
          <a:off x="4686300" y="1684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a:t>
          </a:r>
          <a:endParaRPr kumimoji="1" lang="ja-JP" altLang="en-US" sz="1000" b="1">
            <a:latin typeface="ＭＳ Ｐゴシック"/>
          </a:endParaRPr>
        </a:p>
      </xdr:txBody>
    </xdr:sp>
    <xdr:clientData/>
  </xdr:oneCellAnchor>
  <xdr:twoCellAnchor>
    <xdr:from>
      <xdr:col>6</xdr:col>
      <xdr:colOff>422275</xdr:colOff>
      <xdr:row>98</xdr:row>
      <xdr:rowOff>38027</xdr:rowOff>
    </xdr:from>
    <xdr:to>
      <xdr:col>6</xdr:col>
      <xdr:colOff>600075</xdr:colOff>
      <xdr:row>98</xdr:row>
      <xdr:rowOff>38027</xdr:rowOff>
    </xdr:to>
    <xdr:cxnSp macro="">
      <xdr:nvCxnSpPr>
        <xdr:cNvPr id="234" name="直線コネクタ 233"/>
        <xdr:cNvCxnSpPr/>
      </xdr:nvCxnSpPr>
      <xdr:spPr>
        <a:xfrm>
          <a:off x="4546600" y="16840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26886</xdr:rowOff>
    </xdr:from>
    <xdr:ext cx="599010" cy="259045"/>
    <xdr:sp macro="" textlink="">
      <xdr:nvSpPr>
        <xdr:cNvPr id="235" name="衛生費最大値テキスト"/>
        <xdr:cNvSpPr txBox="1"/>
      </xdr:nvSpPr>
      <xdr:spPr>
        <a:xfrm>
          <a:off x="4686300" y="1545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127,715</a:t>
          </a:r>
          <a:endParaRPr kumimoji="1" lang="ja-JP" altLang="en-US" sz="1000" b="1">
            <a:latin typeface="ＭＳ Ｐゴシック"/>
          </a:endParaRPr>
        </a:p>
      </xdr:txBody>
    </xdr:sp>
    <xdr:clientData/>
  </xdr:oneCellAnchor>
  <xdr:twoCellAnchor>
    <xdr:from>
      <xdr:col>6</xdr:col>
      <xdr:colOff>422275</xdr:colOff>
      <xdr:row>91</xdr:row>
      <xdr:rowOff>80209</xdr:rowOff>
    </xdr:from>
    <xdr:to>
      <xdr:col>6</xdr:col>
      <xdr:colOff>600075</xdr:colOff>
      <xdr:row>91</xdr:row>
      <xdr:rowOff>80209</xdr:rowOff>
    </xdr:to>
    <xdr:cxnSp macro="">
      <xdr:nvCxnSpPr>
        <xdr:cNvPr id="236" name="直線コネクタ 235"/>
        <xdr:cNvCxnSpPr/>
      </xdr:nvCxnSpPr>
      <xdr:spPr>
        <a:xfrm>
          <a:off x="4546600" y="15682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98999</xdr:rowOff>
    </xdr:from>
    <xdr:to>
      <xdr:col>6</xdr:col>
      <xdr:colOff>511175</xdr:colOff>
      <xdr:row>95</xdr:row>
      <xdr:rowOff>29820</xdr:rowOff>
    </xdr:to>
    <xdr:cxnSp macro="">
      <xdr:nvCxnSpPr>
        <xdr:cNvPr id="237" name="直線コネクタ 236"/>
        <xdr:cNvCxnSpPr/>
      </xdr:nvCxnSpPr>
      <xdr:spPr>
        <a:xfrm>
          <a:off x="3797300" y="16215299"/>
          <a:ext cx="838200" cy="10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88859</xdr:rowOff>
    </xdr:from>
    <xdr:ext cx="534377" cy="259045"/>
    <xdr:sp macro="" textlink="">
      <xdr:nvSpPr>
        <xdr:cNvPr id="238" name="衛生費平均値テキスト"/>
        <xdr:cNvSpPr txBox="1"/>
      </xdr:nvSpPr>
      <xdr:spPr>
        <a:xfrm>
          <a:off x="4686300" y="16376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110432</xdr:rowOff>
    </xdr:from>
    <xdr:to>
      <xdr:col>6</xdr:col>
      <xdr:colOff>561975</xdr:colOff>
      <xdr:row>96</xdr:row>
      <xdr:rowOff>40582</xdr:rowOff>
    </xdr:to>
    <xdr:sp macro="" textlink="">
      <xdr:nvSpPr>
        <xdr:cNvPr id="239" name="フローチャート : 判断 238"/>
        <xdr:cNvSpPr/>
      </xdr:nvSpPr>
      <xdr:spPr>
        <a:xfrm>
          <a:off x="45847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16452</xdr:rowOff>
    </xdr:from>
    <xdr:to>
      <xdr:col>5</xdr:col>
      <xdr:colOff>358775</xdr:colOff>
      <xdr:row>94</xdr:row>
      <xdr:rowOff>98999</xdr:rowOff>
    </xdr:to>
    <xdr:cxnSp macro="">
      <xdr:nvCxnSpPr>
        <xdr:cNvPr id="240" name="直線コネクタ 239"/>
        <xdr:cNvCxnSpPr/>
      </xdr:nvCxnSpPr>
      <xdr:spPr>
        <a:xfrm>
          <a:off x="2908300" y="15961302"/>
          <a:ext cx="889000" cy="25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73867</xdr:rowOff>
    </xdr:from>
    <xdr:to>
      <xdr:col>5</xdr:col>
      <xdr:colOff>409575</xdr:colOff>
      <xdr:row>96</xdr:row>
      <xdr:rowOff>4017</xdr:rowOff>
    </xdr:to>
    <xdr:sp macro="" textlink="">
      <xdr:nvSpPr>
        <xdr:cNvPr id="241" name="フローチャート : 判断 240"/>
        <xdr:cNvSpPr/>
      </xdr:nvSpPr>
      <xdr:spPr>
        <a:xfrm>
          <a:off x="3746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166594</xdr:rowOff>
    </xdr:from>
    <xdr:ext cx="534377" cy="259045"/>
    <xdr:sp macro="" textlink="">
      <xdr:nvSpPr>
        <xdr:cNvPr id="242" name="テキスト ボックス 241"/>
        <xdr:cNvSpPr txBox="1"/>
      </xdr:nvSpPr>
      <xdr:spPr>
        <a:xfrm>
          <a:off x="3530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16452</xdr:rowOff>
    </xdr:from>
    <xdr:to>
      <xdr:col>4</xdr:col>
      <xdr:colOff>155575</xdr:colOff>
      <xdr:row>94</xdr:row>
      <xdr:rowOff>88581</xdr:rowOff>
    </xdr:to>
    <xdr:cxnSp macro="">
      <xdr:nvCxnSpPr>
        <xdr:cNvPr id="243" name="直線コネクタ 242"/>
        <xdr:cNvCxnSpPr/>
      </xdr:nvCxnSpPr>
      <xdr:spPr>
        <a:xfrm flipV="1">
          <a:off x="2019300" y="15961302"/>
          <a:ext cx="889000" cy="24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76784</xdr:rowOff>
    </xdr:from>
    <xdr:to>
      <xdr:col>4</xdr:col>
      <xdr:colOff>206375</xdr:colOff>
      <xdr:row>96</xdr:row>
      <xdr:rowOff>6934</xdr:rowOff>
    </xdr:to>
    <xdr:sp macro="" textlink="">
      <xdr:nvSpPr>
        <xdr:cNvPr id="244" name="フローチャート : 判断 243"/>
        <xdr:cNvSpPr/>
      </xdr:nvSpPr>
      <xdr:spPr>
        <a:xfrm>
          <a:off x="2857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169511</xdr:rowOff>
    </xdr:from>
    <xdr:ext cx="534377" cy="259045"/>
    <xdr:sp macro="" textlink="">
      <xdr:nvSpPr>
        <xdr:cNvPr id="245" name="テキスト ボックス 244"/>
        <xdr:cNvSpPr txBox="1"/>
      </xdr:nvSpPr>
      <xdr:spPr>
        <a:xfrm>
          <a:off x="2641111" y="164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128074</xdr:rowOff>
    </xdr:from>
    <xdr:to>
      <xdr:col>2</xdr:col>
      <xdr:colOff>638175</xdr:colOff>
      <xdr:row>94</xdr:row>
      <xdr:rowOff>88581</xdr:rowOff>
    </xdr:to>
    <xdr:cxnSp macro="">
      <xdr:nvCxnSpPr>
        <xdr:cNvPr id="246" name="直線コネクタ 245"/>
        <xdr:cNvCxnSpPr/>
      </xdr:nvCxnSpPr>
      <xdr:spPr>
        <a:xfrm>
          <a:off x="1130300" y="15558574"/>
          <a:ext cx="889000" cy="64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57342</xdr:rowOff>
    </xdr:from>
    <xdr:to>
      <xdr:col>3</xdr:col>
      <xdr:colOff>3175</xdr:colOff>
      <xdr:row>95</xdr:row>
      <xdr:rowOff>158942</xdr:rowOff>
    </xdr:to>
    <xdr:sp macro="" textlink="">
      <xdr:nvSpPr>
        <xdr:cNvPr id="247" name="フローチャート : 判断 246"/>
        <xdr:cNvSpPr/>
      </xdr:nvSpPr>
      <xdr:spPr>
        <a:xfrm>
          <a:off x="1968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150069</xdr:rowOff>
    </xdr:from>
    <xdr:ext cx="534377" cy="259045"/>
    <xdr:sp macro="" textlink="">
      <xdr:nvSpPr>
        <xdr:cNvPr id="248" name="テキスト ボックス 247"/>
        <xdr:cNvSpPr txBox="1"/>
      </xdr:nvSpPr>
      <xdr:spPr>
        <a:xfrm>
          <a:off x="1752111" y="164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140574</xdr:rowOff>
    </xdr:from>
    <xdr:to>
      <xdr:col>1</xdr:col>
      <xdr:colOff>485775</xdr:colOff>
      <xdr:row>95</xdr:row>
      <xdr:rowOff>70724</xdr:rowOff>
    </xdr:to>
    <xdr:sp macro="" textlink="">
      <xdr:nvSpPr>
        <xdr:cNvPr id="249" name="フローチャート : 判断 248"/>
        <xdr:cNvSpPr/>
      </xdr:nvSpPr>
      <xdr:spPr>
        <a:xfrm>
          <a:off x="1079500" y="1625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61851</xdr:rowOff>
    </xdr:from>
    <xdr:ext cx="534377" cy="259045"/>
    <xdr:sp macro="" textlink="">
      <xdr:nvSpPr>
        <xdr:cNvPr id="250" name="テキスト ボックス 249"/>
        <xdr:cNvSpPr txBox="1"/>
      </xdr:nvSpPr>
      <xdr:spPr>
        <a:xfrm>
          <a:off x="863111" y="1634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150470</xdr:rowOff>
    </xdr:from>
    <xdr:to>
      <xdr:col>6</xdr:col>
      <xdr:colOff>561975</xdr:colOff>
      <xdr:row>95</xdr:row>
      <xdr:rowOff>80620</xdr:rowOff>
    </xdr:to>
    <xdr:sp macro="" textlink="">
      <xdr:nvSpPr>
        <xdr:cNvPr id="256" name="円/楕円 255"/>
        <xdr:cNvSpPr/>
      </xdr:nvSpPr>
      <xdr:spPr>
        <a:xfrm>
          <a:off x="4584700" y="162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1897</xdr:rowOff>
    </xdr:from>
    <xdr:ext cx="534377" cy="259045"/>
    <xdr:sp macro="" textlink="">
      <xdr:nvSpPr>
        <xdr:cNvPr id="257" name="衛生費該当値テキスト"/>
        <xdr:cNvSpPr txBox="1"/>
      </xdr:nvSpPr>
      <xdr:spPr>
        <a:xfrm>
          <a:off x="4686300" y="1611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69,344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48199</xdr:rowOff>
    </xdr:from>
    <xdr:to>
      <xdr:col>5</xdr:col>
      <xdr:colOff>409575</xdr:colOff>
      <xdr:row>94</xdr:row>
      <xdr:rowOff>149799</xdr:rowOff>
    </xdr:to>
    <xdr:sp macro="" textlink="">
      <xdr:nvSpPr>
        <xdr:cNvPr id="258" name="円/楕円 257"/>
        <xdr:cNvSpPr/>
      </xdr:nvSpPr>
      <xdr:spPr>
        <a:xfrm>
          <a:off x="3746500" y="161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166326</xdr:rowOff>
    </xdr:from>
    <xdr:ext cx="534377" cy="259045"/>
    <xdr:sp macro="" textlink="">
      <xdr:nvSpPr>
        <xdr:cNvPr id="259" name="テキスト ボックス 258"/>
        <xdr:cNvSpPr txBox="1"/>
      </xdr:nvSpPr>
      <xdr:spPr>
        <a:xfrm>
          <a:off x="3530111" y="1593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78,739</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137102</xdr:rowOff>
    </xdr:from>
    <xdr:to>
      <xdr:col>4</xdr:col>
      <xdr:colOff>206375</xdr:colOff>
      <xdr:row>93</xdr:row>
      <xdr:rowOff>67252</xdr:rowOff>
    </xdr:to>
    <xdr:sp macro="" textlink="">
      <xdr:nvSpPr>
        <xdr:cNvPr id="260" name="円/楕円 259"/>
        <xdr:cNvSpPr/>
      </xdr:nvSpPr>
      <xdr:spPr>
        <a:xfrm>
          <a:off x="2857500" y="159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83779</xdr:rowOff>
    </xdr:from>
    <xdr:ext cx="599010" cy="259045"/>
    <xdr:sp macro="" textlink="">
      <xdr:nvSpPr>
        <xdr:cNvPr id="261" name="テキスト ボックス 260"/>
        <xdr:cNvSpPr txBox="1"/>
      </xdr:nvSpPr>
      <xdr:spPr>
        <a:xfrm>
          <a:off x="2608794" y="1568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102,072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37781</xdr:rowOff>
    </xdr:from>
    <xdr:to>
      <xdr:col>3</xdr:col>
      <xdr:colOff>3175</xdr:colOff>
      <xdr:row>94</xdr:row>
      <xdr:rowOff>139381</xdr:rowOff>
    </xdr:to>
    <xdr:sp macro="" textlink="">
      <xdr:nvSpPr>
        <xdr:cNvPr id="262" name="円/楕円 261"/>
        <xdr:cNvSpPr/>
      </xdr:nvSpPr>
      <xdr:spPr>
        <a:xfrm>
          <a:off x="1968500" y="1615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155908</xdr:rowOff>
    </xdr:from>
    <xdr:ext cx="534377" cy="259045"/>
    <xdr:sp macro="" textlink="">
      <xdr:nvSpPr>
        <xdr:cNvPr id="263" name="テキスト ボックス 262"/>
        <xdr:cNvSpPr txBox="1"/>
      </xdr:nvSpPr>
      <xdr:spPr>
        <a:xfrm>
          <a:off x="1752111" y="1592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79,696</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77274</xdr:rowOff>
    </xdr:from>
    <xdr:to>
      <xdr:col>1</xdr:col>
      <xdr:colOff>485775</xdr:colOff>
      <xdr:row>91</xdr:row>
      <xdr:rowOff>7424</xdr:rowOff>
    </xdr:to>
    <xdr:sp macro="" textlink="">
      <xdr:nvSpPr>
        <xdr:cNvPr id="264" name="円/楕円 263"/>
        <xdr:cNvSpPr/>
      </xdr:nvSpPr>
      <xdr:spPr>
        <a:xfrm>
          <a:off x="1079500" y="155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23951</xdr:rowOff>
    </xdr:from>
    <xdr:ext cx="599010" cy="259045"/>
    <xdr:sp macro="" textlink="">
      <xdr:nvSpPr>
        <xdr:cNvPr id="265" name="テキスト ボックス 264"/>
        <xdr:cNvSpPr txBox="1"/>
      </xdr:nvSpPr>
      <xdr:spPr>
        <a:xfrm>
          <a:off x="830794" y="1528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67818</xdr:rowOff>
    </xdr:from>
    <xdr:to>
      <xdr:col>15</xdr:col>
      <xdr:colOff>180340</xdr:colOff>
      <xdr:row>39</xdr:row>
      <xdr:rowOff>44450</xdr:rowOff>
    </xdr:to>
    <xdr:cxnSp macro="">
      <xdr:nvCxnSpPr>
        <xdr:cNvPr id="289" name="直線コネクタ 288"/>
        <xdr:cNvCxnSpPr/>
      </xdr:nvCxnSpPr>
      <xdr:spPr>
        <a:xfrm flipV="1">
          <a:off x="10475595" y="5211318"/>
          <a:ext cx="1270" cy="151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14495</xdr:rowOff>
    </xdr:from>
    <xdr:ext cx="534377" cy="259045"/>
    <xdr:sp macro="" textlink="">
      <xdr:nvSpPr>
        <xdr:cNvPr id="292" name="労働費最大値テキスト"/>
        <xdr:cNvSpPr txBox="1"/>
      </xdr:nvSpPr>
      <xdr:spPr>
        <a:xfrm>
          <a:off x="10528300" y="49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11,966</a:t>
          </a:r>
          <a:endParaRPr kumimoji="1" lang="ja-JP" altLang="en-US" sz="1000" b="1">
            <a:latin typeface="ＭＳ Ｐゴシック"/>
          </a:endParaRPr>
        </a:p>
      </xdr:txBody>
    </xdr:sp>
    <xdr:clientData/>
  </xdr:oneCellAnchor>
  <xdr:twoCellAnchor>
    <xdr:from>
      <xdr:col>15</xdr:col>
      <xdr:colOff>92075</xdr:colOff>
      <xdr:row>30</xdr:row>
      <xdr:rowOff>67818</xdr:rowOff>
    </xdr:from>
    <xdr:to>
      <xdr:col>15</xdr:col>
      <xdr:colOff>269875</xdr:colOff>
      <xdr:row>30</xdr:row>
      <xdr:rowOff>67818</xdr:rowOff>
    </xdr:to>
    <xdr:cxnSp macro="">
      <xdr:nvCxnSpPr>
        <xdr:cNvPr id="293" name="直線コネクタ 292"/>
        <xdr:cNvCxnSpPr/>
      </xdr:nvCxnSpPr>
      <xdr:spPr>
        <a:xfrm>
          <a:off x="10388600" y="52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33909</xdr:rowOff>
    </xdr:from>
    <xdr:to>
      <xdr:col>15</xdr:col>
      <xdr:colOff>180975</xdr:colOff>
      <xdr:row>39</xdr:row>
      <xdr:rowOff>34290</xdr:rowOff>
    </xdr:to>
    <xdr:cxnSp macro="">
      <xdr:nvCxnSpPr>
        <xdr:cNvPr id="294" name="直線コネクタ 293"/>
        <xdr:cNvCxnSpPr/>
      </xdr:nvCxnSpPr>
      <xdr:spPr>
        <a:xfrm>
          <a:off x="9639300" y="672045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96918</xdr:rowOff>
    </xdr:from>
    <xdr:ext cx="378565" cy="259045"/>
    <xdr:sp macro="" textlink="">
      <xdr:nvSpPr>
        <xdr:cNvPr id="295" name="労働費平均値テキスト"/>
        <xdr:cNvSpPr txBox="1"/>
      </xdr:nvSpPr>
      <xdr:spPr>
        <a:xfrm>
          <a:off x="10528300" y="64405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74041</xdr:rowOff>
    </xdr:from>
    <xdr:to>
      <xdr:col>15</xdr:col>
      <xdr:colOff>231775</xdr:colOff>
      <xdr:row>39</xdr:row>
      <xdr:rowOff>4191</xdr:rowOff>
    </xdr:to>
    <xdr:sp macro="" textlink="">
      <xdr:nvSpPr>
        <xdr:cNvPr id="296" name="フローチャート : 判断 295"/>
        <xdr:cNvSpPr/>
      </xdr:nvSpPr>
      <xdr:spPr>
        <a:xfrm>
          <a:off x="104267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14224</xdr:rowOff>
    </xdr:from>
    <xdr:to>
      <xdr:col>14</xdr:col>
      <xdr:colOff>28575</xdr:colOff>
      <xdr:row>39</xdr:row>
      <xdr:rowOff>33909</xdr:rowOff>
    </xdr:to>
    <xdr:cxnSp macro="">
      <xdr:nvCxnSpPr>
        <xdr:cNvPr id="297" name="直線コネクタ 296"/>
        <xdr:cNvCxnSpPr/>
      </xdr:nvCxnSpPr>
      <xdr:spPr>
        <a:xfrm>
          <a:off x="8750300" y="6357874"/>
          <a:ext cx="889000" cy="36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45847</xdr:rowOff>
    </xdr:from>
    <xdr:to>
      <xdr:col>14</xdr:col>
      <xdr:colOff>79375</xdr:colOff>
      <xdr:row>37</xdr:row>
      <xdr:rowOff>147447</xdr:rowOff>
    </xdr:to>
    <xdr:sp macro="" textlink="">
      <xdr:nvSpPr>
        <xdr:cNvPr id="298" name="フローチャート : 判断 297"/>
        <xdr:cNvSpPr/>
      </xdr:nvSpPr>
      <xdr:spPr>
        <a:xfrm>
          <a:off x="9588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163974</xdr:rowOff>
    </xdr:from>
    <xdr:ext cx="469744" cy="259045"/>
    <xdr:sp macro="" textlink="">
      <xdr:nvSpPr>
        <xdr:cNvPr id="299" name="テキスト ボックス 298"/>
        <xdr:cNvSpPr txBox="1"/>
      </xdr:nvSpPr>
      <xdr:spPr>
        <a:xfrm>
          <a:off x="9404427"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171196</xdr:rowOff>
    </xdr:from>
    <xdr:to>
      <xdr:col>12</xdr:col>
      <xdr:colOff>511175</xdr:colOff>
      <xdr:row>37</xdr:row>
      <xdr:rowOff>14224</xdr:rowOff>
    </xdr:to>
    <xdr:cxnSp macro="">
      <xdr:nvCxnSpPr>
        <xdr:cNvPr id="300" name="直線コネクタ 299"/>
        <xdr:cNvCxnSpPr/>
      </xdr:nvCxnSpPr>
      <xdr:spPr>
        <a:xfrm>
          <a:off x="7861300" y="63433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138557</xdr:rowOff>
    </xdr:from>
    <xdr:to>
      <xdr:col>12</xdr:col>
      <xdr:colOff>561975</xdr:colOff>
      <xdr:row>37</xdr:row>
      <xdr:rowOff>68707</xdr:rowOff>
    </xdr:to>
    <xdr:sp macro="" textlink="">
      <xdr:nvSpPr>
        <xdr:cNvPr id="301" name="フローチャート : 判断 300"/>
        <xdr:cNvSpPr/>
      </xdr:nvSpPr>
      <xdr:spPr>
        <a:xfrm>
          <a:off x="8699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59834</xdr:rowOff>
    </xdr:from>
    <xdr:ext cx="469744" cy="259045"/>
    <xdr:sp macro="" textlink="">
      <xdr:nvSpPr>
        <xdr:cNvPr id="302" name="テキスト ボックス 301"/>
        <xdr:cNvSpPr txBox="1"/>
      </xdr:nvSpPr>
      <xdr:spPr>
        <a:xfrm>
          <a:off x="8515427" y="64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104902</xdr:rowOff>
    </xdr:from>
    <xdr:to>
      <xdr:col>11</xdr:col>
      <xdr:colOff>307975</xdr:colOff>
      <xdr:row>36</xdr:row>
      <xdr:rowOff>171196</xdr:rowOff>
    </xdr:to>
    <xdr:cxnSp macro="">
      <xdr:nvCxnSpPr>
        <xdr:cNvPr id="303" name="直線コネクタ 302"/>
        <xdr:cNvCxnSpPr/>
      </xdr:nvCxnSpPr>
      <xdr:spPr>
        <a:xfrm>
          <a:off x="6972300" y="627710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119507</xdr:rowOff>
    </xdr:from>
    <xdr:to>
      <xdr:col>11</xdr:col>
      <xdr:colOff>358775</xdr:colOff>
      <xdr:row>37</xdr:row>
      <xdr:rowOff>49657</xdr:rowOff>
    </xdr:to>
    <xdr:sp macro="" textlink="">
      <xdr:nvSpPr>
        <xdr:cNvPr id="304" name="フローチャート : 判断 303"/>
        <xdr:cNvSpPr/>
      </xdr:nvSpPr>
      <xdr:spPr>
        <a:xfrm>
          <a:off x="7810500" y="62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66184</xdr:rowOff>
    </xdr:from>
    <xdr:ext cx="469744" cy="259045"/>
    <xdr:sp macro="" textlink="">
      <xdr:nvSpPr>
        <xdr:cNvPr id="305" name="テキスト ボックス 304"/>
        <xdr:cNvSpPr txBox="1"/>
      </xdr:nvSpPr>
      <xdr:spPr>
        <a:xfrm>
          <a:off x="7626427"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18669</xdr:rowOff>
    </xdr:from>
    <xdr:to>
      <xdr:col>10</xdr:col>
      <xdr:colOff>155575</xdr:colOff>
      <xdr:row>35</xdr:row>
      <xdr:rowOff>120269</xdr:rowOff>
    </xdr:to>
    <xdr:sp macro="" textlink="">
      <xdr:nvSpPr>
        <xdr:cNvPr id="306" name="フローチャート : 判断 305"/>
        <xdr:cNvSpPr/>
      </xdr:nvSpPr>
      <xdr:spPr>
        <a:xfrm>
          <a:off x="6921500" y="60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136796</xdr:rowOff>
    </xdr:from>
    <xdr:ext cx="469744" cy="259045"/>
    <xdr:sp macro="" textlink="">
      <xdr:nvSpPr>
        <xdr:cNvPr id="307" name="テキスト ボックス 306"/>
        <xdr:cNvSpPr txBox="1"/>
      </xdr:nvSpPr>
      <xdr:spPr>
        <a:xfrm>
          <a:off x="6737427" y="579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154940</xdr:rowOff>
    </xdr:from>
    <xdr:to>
      <xdr:col>15</xdr:col>
      <xdr:colOff>231775</xdr:colOff>
      <xdr:row>39</xdr:row>
      <xdr:rowOff>85090</xdr:rowOff>
    </xdr:to>
    <xdr:sp macro="" textlink="">
      <xdr:nvSpPr>
        <xdr:cNvPr id="313" name="円/楕円 312"/>
        <xdr:cNvSpPr/>
      </xdr:nvSpPr>
      <xdr:spPr>
        <a:xfrm>
          <a:off x="10426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69867</xdr:rowOff>
    </xdr:from>
    <xdr:ext cx="313932" cy="259045"/>
    <xdr:sp macro="" textlink="">
      <xdr:nvSpPr>
        <xdr:cNvPr id="314" name="労働費該当値テキスト"/>
        <xdr:cNvSpPr txBox="1"/>
      </xdr:nvSpPr>
      <xdr:spPr>
        <a:xfrm>
          <a:off x="10528300" y="6584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154559</xdr:rowOff>
    </xdr:from>
    <xdr:to>
      <xdr:col>14</xdr:col>
      <xdr:colOff>79375</xdr:colOff>
      <xdr:row>39</xdr:row>
      <xdr:rowOff>84709</xdr:rowOff>
    </xdr:to>
    <xdr:sp macro="" textlink="">
      <xdr:nvSpPr>
        <xdr:cNvPr id="315" name="円/楕円 314"/>
        <xdr:cNvSpPr/>
      </xdr:nvSpPr>
      <xdr:spPr>
        <a:xfrm>
          <a:off x="9588500" y="66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75836</xdr:rowOff>
    </xdr:from>
    <xdr:ext cx="313932" cy="259045"/>
    <xdr:sp macro="" textlink="">
      <xdr:nvSpPr>
        <xdr:cNvPr id="316" name="テキスト ボックス 315"/>
        <xdr:cNvSpPr txBox="1"/>
      </xdr:nvSpPr>
      <xdr:spPr>
        <a:xfrm>
          <a:off x="9482333" y="67623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134874</xdr:rowOff>
    </xdr:from>
    <xdr:to>
      <xdr:col>12</xdr:col>
      <xdr:colOff>561975</xdr:colOff>
      <xdr:row>37</xdr:row>
      <xdr:rowOff>65024</xdr:rowOff>
    </xdr:to>
    <xdr:sp macro="" textlink="">
      <xdr:nvSpPr>
        <xdr:cNvPr id="317" name="円/楕円 316"/>
        <xdr:cNvSpPr/>
      </xdr:nvSpPr>
      <xdr:spPr>
        <a:xfrm>
          <a:off x="8699500" y="630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81551</xdr:rowOff>
    </xdr:from>
    <xdr:ext cx="469744" cy="259045"/>
    <xdr:sp macro="" textlink="">
      <xdr:nvSpPr>
        <xdr:cNvPr id="318" name="テキスト ボックス 317"/>
        <xdr:cNvSpPr txBox="1"/>
      </xdr:nvSpPr>
      <xdr:spPr>
        <a:xfrm>
          <a:off x="8515427" y="60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120396</xdr:rowOff>
    </xdr:from>
    <xdr:to>
      <xdr:col>11</xdr:col>
      <xdr:colOff>358775</xdr:colOff>
      <xdr:row>37</xdr:row>
      <xdr:rowOff>50546</xdr:rowOff>
    </xdr:to>
    <xdr:sp macro="" textlink="">
      <xdr:nvSpPr>
        <xdr:cNvPr id="319" name="円/楕円 318"/>
        <xdr:cNvSpPr/>
      </xdr:nvSpPr>
      <xdr:spPr>
        <a:xfrm>
          <a:off x="7810500" y="62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41673</xdr:rowOff>
    </xdr:from>
    <xdr:ext cx="469744" cy="259045"/>
    <xdr:sp macro="" textlink="">
      <xdr:nvSpPr>
        <xdr:cNvPr id="320" name="テキスト ボックス 319"/>
        <xdr:cNvSpPr txBox="1"/>
      </xdr:nvSpPr>
      <xdr:spPr>
        <a:xfrm>
          <a:off x="7626427" y="638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54102</xdr:rowOff>
    </xdr:from>
    <xdr:to>
      <xdr:col>10</xdr:col>
      <xdr:colOff>155575</xdr:colOff>
      <xdr:row>36</xdr:row>
      <xdr:rowOff>155702</xdr:rowOff>
    </xdr:to>
    <xdr:sp macro="" textlink="">
      <xdr:nvSpPr>
        <xdr:cNvPr id="321" name="円/楕円 320"/>
        <xdr:cNvSpPr/>
      </xdr:nvSpPr>
      <xdr:spPr>
        <a:xfrm>
          <a:off x="6921500" y="62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146829</xdr:rowOff>
    </xdr:from>
    <xdr:ext cx="469744" cy="259045"/>
    <xdr:sp macro="" textlink="">
      <xdr:nvSpPr>
        <xdr:cNvPr id="322" name="テキスト ボックス 321"/>
        <xdr:cNvSpPr txBox="1"/>
      </xdr:nvSpPr>
      <xdr:spPr>
        <a:xfrm>
          <a:off x="6737427"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56448</xdr:rowOff>
    </xdr:from>
    <xdr:to>
      <xdr:col>15</xdr:col>
      <xdr:colOff>180340</xdr:colOff>
      <xdr:row>58</xdr:row>
      <xdr:rowOff>34050</xdr:rowOff>
    </xdr:to>
    <xdr:cxnSp macro="">
      <xdr:nvCxnSpPr>
        <xdr:cNvPr id="344" name="直線コネクタ 343"/>
        <xdr:cNvCxnSpPr/>
      </xdr:nvCxnSpPr>
      <xdr:spPr>
        <a:xfrm flipV="1">
          <a:off x="10475595" y="8971848"/>
          <a:ext cx="1270" cy="100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37877</xdr:rowOff>
    </xdr:from>
    <xdr:ext cx="534377" cy="259045"/>
    <xdr:sp macro="" textlink="">
      <xdr:nvSpPr>
        <xdr:cNvPr id="345" name="農林水産業費最小値テキスト"/>
        <xdr:cNvSpPr txBox="1"/>
      </xdr:nvSpPr>
      <xdr:spPr>
        <a:xfrm>
          <a:off x="10528300" y="9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15</xdr:col>
      <xdr:colOff>92075</xdr:colOff>
      <xdr:row>58</xdr:row>
      <xdr:rowOff>34050</xdr:rowOff>
    </xdr:from>
    <xdr:to>
      <xdr:col>15</xdr:col>
      <xdr:colOff>269875</xdr:colOff>
      <xdr:row>58</xdr:row>
      <xdr:rowOff>34050</xdr:rowOff>
    </xdr:to>
    <xdr:cxnSp macro="">
      <xdr:nvCxnSpPr>
        <xdr:cNvPr id="346" name="直線コネクタ 345"/>
        <xdr:cNvCxnSpPr/>
      </xdr:nvCxnSpPr>
      <xdr:spPr>
        <a:xfrm>
          <a:off x="10388600" y="997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3125</xdr:rowOff>
    </xdr:from>
    <xdr:ext cx="599010" cy="259045"/>
    <xdr:sp macro="" textlink="">
      <xdr:nvSpPr>
        <xdr:cNvPr id="347" name="農林水産業費最大値テキスト"/>
        <xdr:cNvSpPr txBox="1"/>
      </xdr:nvSpPr>
      <xdr:spPr>
        <a:xfrm>
          <a:off x="10528300" y="874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243,209</a:t>
          </a:r>
          <a:endParaRPr kumimoji="1" lang="ja-JP" altLang="en-US" sz="1000" b="1">
            <a:latin typeface="ＭＳ Ｐゴシック"/>
          </a:endParaRPr>
        </a:p>
      </xdr:txBody>
    </xdr:sp>
    <xdr:clientData/>
  </xdr:oneCellAnchor>
  <xdr:twoCellAnchor>
    <xdr:from>
      <xdr:col>15</xdr:col>
      <xdr:colOff>92075</xdr:colOff>
      <xdr:row>52</xdr:row>
      <xdr:rowOff>56448</xdr:rowOff>
    </xdr:from>
    <xdr:to>
      <xdr:col>15</xdr:col>
      <xdr:colOff>269875</xdr:colOff>
      <xdr:row>52</xdr:row>
      <xdr:rowOff>56448</xdr:rowOff>
    </xdr:to>
    <xdr:cxnSp macro="">
      <xdr:nvCxnSpPr>
        <xdr:cNvPr id="348" name="直線コネクタ 347"/>
        <xdr:cNvCxnSpPr/>
      </xdr:nvCxnSpPr>
      <xdr:spPr>
        <a:xfrm>
          <a:off x="10388600" y="897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148807</xdr:rowOff>
    </xdr:from>
    <xdr:to>
      <xdr:col>15</xdr:col>
      <xdr:colOff>180975</xdr:colOff>
      <xdr:row>57</xdr:row>
      <xdr:rowOff>150389</xdr:rowOff>
    </xdr:to>
    <xdr:cxnSp macro="">
      <xdr:nvCxnSpPr>
        <xdr:cNvPr id="349" name="直線コネクタ 348"/>
        <xdr:cNvCxnSpPr/>
      </xdr:nvCxnSpPr>
      <xdr:spPr>
        <a:xfrm>
          <a:off x="9639300" y="9921457"/>
          <a:ext cx="8382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6745</xdr:rowOff>
    </xdr:from>
    <xdr:ext cx="534377" cy="259045"/>
    <xdr:sp macro="" textlink="">
      <xdr:nvSpPr>
        <xdr:cNvPr id="350" name="農林水産業費平均値テキスト"/>
        <xdr:cNvSpPr txBox="1"/>
      </xdr:nvSpPr>
      <xdr:spPr>
        <a:xfrm>
          <a:off x="10528300" y="9607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155318</xdr:rowOff>
    </xdr:from>
    <xdr:to>
      <xdr:col>15</xdr:col>
      <xdr:colOff>231775</xdr:colOff>
      <xdr:row>57</xdr:row>
      <xdr:rowOff>85468</xdr:rowOff>
    </xdr:to>
    <xdr:sp macro="" textlink="">
      <xdr:nvSpPr>
        <xdr:cNvPr id="351" name="フローチャート : 判断 350"/>
        <xdr:cNvSpPr/>
      </xdr:nvSpPr>
      <xdr:spPr>
        <a:xfrm>
          <a:off x="104267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148807</xdr:rowOff>
    </xdr:from>
    <xdr:to>
      <xdr:col>14</xdr:col>
      <xdr:colOff>28575</xdr:colOff>
      <xdr:row>58</xdr:row>
      <xdr:rowOff>12484</xdr:rowOff>
    </xdr:to>
    <xdr:cxnSp macro="">
      <xdr:nvCxnSpPr>
        <xdr:cNvPr id="352" name="直線コネクタ 351"/>
        <xdr:cNvCxnSpPr/>
      </xdr:nvCxnSpPr>
      <xdr:spPr>
        <a:xfrm flipV="1">
          <a:off x="8750300" y="9921457"/>
          <a:ext cx="889000" cy="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147138</xdr:rowOff>
    </xdr:from>
    <xdr:to>
      <xdr:col>14</xdr:col>
      <xdr:colOff>79375</xdr:colOff>
      <xdr:row>57</xdr:row>
      <xdr:rowOff>77288</xdr:rowOff>
    </xdr:to>
    <xdr:sp macro="" textlink="">
      <xdr:nvSpPr>
        <xdr:cNvPr id="353" name="フローチャート : 判断 352"/>
        <xdr:cNvSpPr/>
      </xdr:nvSpPr>
      <xdr:spPr>
        <a:xfrm>
          <a:off x="9588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93815</xdr:rowOff>
    </xdr:from>
    <xdr:ext cx="534377" cy="259045"/>
    <xdr:sp macro="" textlink="">
      <xdr:nvSpPr>
        <xdr:cNvPr id="354" name="テキスト ボックス 353"/>
        <xdr:cNvSpPr txBox="1"/>
      </xdr:nvSpPr>
      <xdr:spPr>
        <a:xfrm>
          <a:off x="9372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5123</xdr:rowOff>
    </xdr:from>
    <xdr:to>
      <xdr:col>12</xdr:col>
      <xdr:colOff>511175</xdr:colOff>
      <xdr:row>58</xdr:row>
      <xdr:rowOff>12484</xdr:rowOff>
    </xdr:to>
    <xdr:cxnSp macro="">
      <xdr:nvCxnSpPr>
        <xdr:cNvPr id="355" name="直線コネクタ 354"/>
        <xdr:cNvCxnSpPr/>
      </xdr:nvCxnSpPr>
      <xdr:spPr>
        <a:xfrm>
          <a:off x="7861300" y="9949223"/>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143933</xdr:rowOff>
    </xdr:from>
    <xdr:to>
      <xdr:col>12</xdr:col>
      <xdr:colOff>561975</xdr:colOff>
      <xdr:row>57</xdr:row>
      <xdr:rowOff>74083</xdr:rowOff>
    </xdr:to>
    <xdr:sp macro="" textlink="">
      <xdr:nvSpPr>
        <xdr:cNvPr id="356" name="フローチャート : 判断 355"/>
        <xdr:cNvSpPr/>
      </xdr:nvSpPr>
      <xdr:spPr>
        <a:xfrm>
          <a:off x="8699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90610</xdr:rowOff>
    </xdr:from>
    <xdr:ext cx="534377" cy="259045"/>
    <xdr:sp macro="" textlink="">
      <xdr:nvSpPr>
        <xdr:cNvPr id="357" name="テキスト ボックス 356"/>
        <xdr:cNvSpPr txBox="1"/>
      </xdr:nvSpPr>
      <xdr:spPr>
        <a:xfrm>
          <a:off x="8483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222</xdr:rowOff>
    </xdr:from>
    <xdr:to>
      <xdr:col>11</xdr:col>
      <xdr:colOff>307975</xdr:colOff>
      <xdr:row>58</xdr:row>
      <xdr:rowOff>5123</xdr:rowOff>
    </xdr:to>
    <xdr:cxnSp macro="">
      <xdr:nvCxnSpPr>
        <xdr:cNvPr id="358" name="直線コネクタ 357"/>
        <xdr:cNvCxnSpPr/>
      </xdr:nvCxnSpPr>
      <xdr:spPr>
        <a:xfrm>
          <a:off x="6972300" y="9944322"/>
          <a:ext cx="889000" cy="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168640</xdr:rowOff>
    </xdr:from>
    <xdr:to>
      <xdr:col>11</xdr:col>
      <xdr:colOff>358775</xdr:colOff>
      <xdr:row>57</xdr:row>
      <xdr:rowOff>98790</xdr:rowOff>
    </xdr:to>
    <xdr:sp macro="" textlink="">
      <xdr:nvSpPr>
        <xdr:cNvPr id="359" name="フローチャート : 判断 358"/>
        <xdr:cNvSpPr/>
      </xdr:nvSpPr>
      <xdr:spPr>
        <a:xfrm>
          <a:off x="7810500" y="976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115317</xdr:rowOff>
    </xdr:from>
    <xdr:ext cx="534377" cy="259045"/>
    <xdr:sp macro="" textlink="">
      <xdr:nvSpPr>
        <xdr:cNvPr id="360" name="テキスト ボックス 359"/>
        <xdr:cNvSpPr txBox="1"/>
      </xdr:nvSpPr>
      <xdr:spPr>
        <a:xfrm>
          <a:off x="7594111" y="954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141519</xdr:rowOff>
    </xdr:from>
    <xdr:to>
      <xdr:col>10</xdr:col>
      <xdr:colOff>155575</xdr:colOff>
      <xdr:row>57</xdr:row>
      <xdr:rowOff>71669</xdr:rowOff>
    </xdr:to>
    <xdr:sp macro="" textlink="">
      <xdr:nvSpPr>
        <xdr:cNvPr id="361" name="フローチャート : 判断 360"/>
        <xdr:cNvSpPr/>
      </xdr:nvSpPr>
      <xdr:spPr>
        <a:xfrm>
          <a:off x="6921500" y="974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88196</xdr:rowOff>
    </xdr:from>
    <xdr:ext cx="534377" cy="259045"/>
    <xdr:sp macro="" textlink="">
      <xdr:nvSpPr>
        <xdr:cNvPr id="362" name="テキスト ボックス 361"/>
        <xdr:cNvSpPr txBox="1"/>
      </xdr:nvSpPr>
      <xdr:spPr>
        <a:xfrm>
          <a:off x="6705111" y="95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99589</xdr:rowOff>
    </xdr:from>
    <xdr:to>
      <xdr:col>15</xdr:col>
      <xdr:colOff>231775</xdr:colOff>
      <xdr:row>58</xdr:row>
      <xdr:rowOff>29739</xdr:rowOff>
    </xdr:to>
    <xdr:sp macro="" textlink="">
      <xdr:nvSpPr>
        <xdr:cNvPr id="368" name="円/楕円 367"/>
        <xdr:cNvSpPr/>
      </xdr:nvSpPr>
      <xdr:spPr>
        <a:xfrm>
          <a:off x="10426700" y="98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14516</xdr:rowOff>
    </xdr:from>
    <xdr:ext cx="534377" cy="259045"/>
    <xdr:sp macro="" textlink="">
      <xdr:nvSpPr>
        <xdr:cNvPr id="369" name="農林水産業費該当値テキスト"/>
        <xdr:cNvSpPr txBox="1"/>
      </xdr:nvSpPr>
      <xdr:spPr>
        <a:xfrm>
          <a:off x="10528300" y="978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35,162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98007</xdr:rowOff>
    </xdr:from>
    <xdr:to>
      <xdr:col>14</xdr:col>
      <xdr:colOff>79375</xdr:colOff>
      <xdr:row>58</xdr:row>
      <xdr:rowOff>28157</xdr:rowOff>
    </xdr:to>
    <xdr:sp macro="" textlink="">
      <xdr:nvSpPr>
        <xdr:cNvPr id="370" name="円/楕円 369"/>
        <xdr:cNvSpPr/>
      </xdr:nvSpPr>
      <xdr:spPr>
        <a:xfrm>
          <a:off x="9588500" y="98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19284</xdr:rowOff>
    </xdr:from>
    <xdr:ext cx="534377" cy="259045"/>
    <xdr:sp macro="" textlink="">
      <xdr:nvSpPr>
        <xdr:cNvPr id="371" name="テキスト ボックス 370"/>
        <xdr:cNvSpPr txBox="1"/>
      </xdr:nvSpPr>
      <xdr:spPr>
        <a:xfrm>
          <a:off x="9372111" y="996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133134</xdr:rowOff>
    </xdr:from>
    <xdr:to>
      <xdr:col>12</xdr:col>
      <xdr:colOff>561975</xdr:colOff>
      <xdr:row>58</xdr:row>
      <xdr:rowOff>63284</xdr:rowOff>
    </xdr:to>
    <xdr:sp macro="" textlink="">
      <xdr:nvSpPr>
        <xdr:cNvPr id="372" name="円/楕円 371"/>
        <xdr:cNvSpPr/>
      </xdr:nvSpPr>
      <xdr:spPr>
        <a:xfrm>
          <a:off x="8699500" y="990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54411</xdr:rowOff>
    </xdr:from>
    <xdr:ext cx="534377" cy="259045"/>
    <xdr:sp macro="" textlink="">
      <xdr:nvSpPr>
        <xdr:cNvPr id="373" name="テキスト ボックス 372"/>
        <xdr:cNvSpPr txBox="1"/>
      </xdr:nvSpPr>
      <xdr:spPr>
        <a:xfrm>
          <a:off x="8483111" y="99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125773</xdr:rowOff>
    </xdr:from>
    <xdr:to>
      <xdr:col>11</xdr:col>
      <xdr:colOff>358775</xdr:colOff>
      <xdr:row>58</xdr:row>
      <xdr:rowOff>55923</xdr:rowOff>
    </xdr:to>
    <xdr:sp macro="" textlink="">
      <xdr:nvSpPr>
        <xdr:cNvPr id="374" name="円/楕円 373"/>
        <xdr:cNvSpPr/>
      </xdr:nvSpPr>
      <xdr:spPr>
        <a:xfrm>
          <a:off x="7810500" y="989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47050</xdr:rowOff>
    </xdr:from>
    <xdr:ext cx="534377" cy="259045"/>
    <xdr:sp macro="" textlink="">
      <xdr:nvSpPr>
        <xdr:cNvPr id="375" name="テキスト ボックス 374"/>
        <xdr:cNvSpPr txBox="1"/>
      </xdr:nvSpPr>
      <xdr:spPr>
        <a:xfrm>
          <a:off x="7594111" y="999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120872</xdr:rowOff>
    </xdr:from>
    <xdr:to>
      <xdr:col>10</xdr:col>
      <xdr:colOff>155575</xdr:colOff>
      <xdr:row>58</xdr:row>
      <xdr:rowOff>51022</xdr:rowOff>
    </xdr:to>
    <xdr:sp macro="" textlink="">
      <xdr:nvSpPr>
        <xdr:cNvPr id="376" name="円/楕円 375"/>
        <xdr:cNvSpPr/>
      </xdr:nvSpPr>
      <xdr:spPr>
        <a:xfrm>
          <a:off x="6921500" y="98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42149</xdr:rowOff>
    </xdr:from>
    <xdr:ext cx="534377" cy="259045"/>
    <xdr:sp macro="" textlink="">
      <xdr:nvSpPr>
        <xdr:cNvPr id="377" name="テキスト ボックス 376"/>
        <xdr:cNvSpPr txBox="1"/>
      </xdr:nvSpPr>
      <xdr:spPr>
        <a:xfrm>
          <a:off x="6705111" y="99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5923</xdr:rowOff>
    </xdr:from>
    <xdr:to>
      <xdr:col>15</xdr:col>
      <xdr:colOff>180340</xdr:colOff>
      <xdr:row>77</xdr:row>
      <xdr:rowOff>170962</xdr:rowOff>
    </xdr:to>
    <xdr:cxnSp macro="">
      <xdr:nvCxnSpPr>
        <xdr:cNvPr id="397" name="直線コネクタ 396"/>
        <xdr:cNvCxnSpPr/>
      </xdr:nvCxnSpPr>
      <xdr:spPr>
        <a:xfrm flipV="1">
          <a:off x="10475595" y="12178873"/>
          <a:ext cx="1270" cy="1193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3339</xdr:rowOff>
    </xdr:from>
    <xdr:ext cx="469744" cy="259045"/>
    <xdr:sp macro="" textlink="">
      <xdr:nvSpPr>
        <xdr:cNvPr id="398" name="商工費最小値テキスト"/>
        <xdr:cNvSpPr txBox="1"/>
      </xdr:nvSpPr>
      <xdr:spPr>
        <a:xfrm>
          <a:off x="10528300" y="1337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4,530</a:t>
          </a:r>
          <a:endParaRPr kumimoji="1" lang="ja-JP" altLang="en-US" sz="1000" b="1">
            <a:latin typeface="ＭＳ Ｐゴシック"/>
          </a:endParaRPr>
        </a:p>
      </xdr:txBody>
    </xdr:sp>
    <xdr:clientData/>
  </xdr:oneCellAnchor>
  <xdr:twoCellAnchor>
    <xdr:from>
      <xdr:col>15</xdr:col>
      <xdr:colOff>92075</xdr:colOff>
      <xdr:row>77</xdr:row>
      <xdr:rowOff>170962</xdr:rowOff>
    </xdr:from>
    <xdr:to>
      <xdr:col>15</xdr:col>
      <xdr:colOff>269875</xdr:colOff>
      <xdr:row>77</xdr:row>
      <xdr:rowOff>170962</xdr:rowOff>
    </xdr:to>
    <xdr:cxnSp macro="">
      <xdr:nvCxnSpPr>
        <xdr:cNvPr id="399" name="直線コネクタ 398"/>
        <xdr:cNvCxnSpPr/>
      </xdr:nvCxnSpPr>
      <xdr:spPr>
        <a:xfrm>
          <a:off x="10388600" y="1337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124050</xdr:rowOff>
    </xdr:from>
    <xdr:ext cx="599010" cy="259045"/>
    <xdr:sp macro="" textlink="">
      <xdr:nvSpPr>
        <xdr:cNvPr id="400" name="商工費最大値テキスト"/>
        <xdr:cNvSpPr txBox="1"/>
      </xdr:nvSpPr>
      <xdr:spPr>
        <a:xfrm>
          <a:off x="10528300" y="1195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213,408</a:t>
          </a:r>
          <a:endParaRPr kumimoji="1" lang="ja-JP" altLang="en-US" sz="1000" b="1">
            <a:latin typeface="ＭＳ Ｐゴシック"/>
          </a:endParaRPr>
        </a:p>
      </xdr:txBody>
    </xdr:sp>
    <xdr:clientData/>
  </xdr:oneCellAnchor>
  <xdr:twoCellAnchor>
    <xdr:from>
      <xdr:col>15</xdr:col>
      <xdr:colOff>92075</xdr:colOff>
      <xdr:row>71</xdr:row>
      <xdr:rowOff>5923</xdr:rowOff>
    </xdr:from>
    <xdr:to>
      <xdr:col>15</xdr:col>
      <xdr:colOff>269875</xdr:colOff>
      <xdr:row>71</xdr:row>
      <xdr:rowOff>5923</xdr:rowOff>
    </xdr:to>
    <xdr:cxnSp macro="">
      <xdr:nvCxnSpPr>
        <xdr:cNvPr id="401" name="直線コネクタ 400"/>
        <xdr:cNvCxnSpPr/>
      </xdr:nvCxnSpPr>
      <xdr:spPr>
        <a:xfrm>
          <a:off x="10388600" y="1217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136420</xdr:rowOff>
    </xdr:from>
    <xdr:to>
      <xdr:col>15</xdr:col>
      <xdr:colOff>180975</xdr:colOff>
      <xdr:row>77</xdr:row>
      <xdr:rowOff>162657</xdr:rowOff>
    </xdr:to>
    <xdr:cxnSp macro="">
      <xdr:nvCxnSpPr>
        <xdr:cNvPr id="402" name="直線コネクタ 401"/>
        <xdr:cNvCxnSpPr/>
      </xdr:nvCxnSpPr>
      <xdr:spPr>
        <a:xfrm flipV="1">
          <a:off x="9639300" y="13338070"/>
          <a:ext cx="838200" cy="2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20280</xdr:rowOff>
    </xdr:from>
    <xdr:ext cx="534377" cy="259045"/>
    <xdr:sp macro="" textlink="">
      <xdr:nvSpPr>
        <xdr:cNvPr id="403" name="商工費平均値テキスト"/>
        <xdr:cNvSpPr txBox="1"/>
      </xdr:nvSpPr>
      <xdr:spPr>
        <a:xfrm>
          <a:off x="10528300" y="130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168853</xdr:rowOff>
    </xdr:from>
    <xdr:to>
      <xdr:col>15</xdr:col>
      <xdr:colOff>231775</xdr:colOff>
      <xdr:row>77</xdr:row>
      <xdr:rowOff>99003</xdr:rowOff>
    </xdr:to>
    <xdr:sp macro="" textlink="">
      <xdr:nvSpPr>
        <xdr:cNvPr id="404" name="フローチャート : 判断 403"/>
        <xdr:cNvSpPr/>
      </xdr:nvSpPr>
      <xdr:spPr>
        <a:xfrm>
          <a:off x="104267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162657</xdr:rowOff>
    </xdr:from>
    <xdr:to>
      <xdr:col>14</xdr:col>
      <xdr:colOff>28575</xdr:colOff>
      <xdr:row>77</xdr:row>
      <xdr:rowOff>164537</xdr:rowOff>
    </xdr:to>
    <xdr:cxnSp macro="">
      <xdr:nvCxnSpPr>
        <xdr:cNvPr id="405" name="直線コネクタ 404"/>
        <xdr:cNvCxnSpPr/>
      </xdr:nvCxnSpPr>
      <xdr:spPr>
        <a:xfrm flipV="1">
          <a:off x="8750300" y="13364307"/>
          <a:ext cx="8890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33390</xdr:rowOff>
    </xdr:from>
    <xdr:to>
      <xdr:col>14</xdr:col>
      <xdr:colOff>79375</xdr:colOff>
      <xdr:row>77</xdr:row>
      <xdr:rowOff>134990</xdr:rowOff>
    </xdr:to>
    <xdr:sp macro="" textlink="">
      <xdr:nvSpPr>
        <xdr:cNvPr id="406" name="フローチャート : 判断 405"/>
        <xdr:cNvSpPr/>
      </xdr:nvSpPr>
      <xdr:spPr>
        <a:xfrm>
          <a:off x="9588500" y="13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151517</xdr:rowOff>
    </xdr:from>
    <xdr:ext cx="534377" cy="259045"/>
    <xdr:sp macro="" textlink="">
      <xdr:nvSpPr>
        <xdr:cNvPr id="407" name="テキスト ボックス 406"/>
        <xdr:cNvSpPr txBox="1"/>
      </xdr:nvSpPr>
      <xdr:spPr>
        <a:xfrm>
          <a:off x="9372111" y="13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156536</xdr:rowOff>
    </xdr:from>
    <xdr:to>
      <xdr:col>12</xdr:col>
      <xdr:colOff>511175</xdr:colOff>
      <xdr:row>77</xdr:row>
      <xdr:rowOff>164537</xdr:rowOff>
    </xdr:to>
    <xdr:cxnSp macro="">
      <xdr:nvCxnSpPr>
        <xdr:cNvPr id="408" name="直線コネクタ 407"/>
        <xdr:cNvCxnSpPr/>
      </xdr:nvCxnSpPr>
      <xdr:spPr>
        <a:xfrm>
          <a:off x="7861300" y="1335818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43334</xdr:rowOff>
    </xdr:from>
    <xdr:to>
      <xdr:col>12</xdr:col>
      <xdr:colOff>561975</xdr:colOff>
      <xdr:row>77</xdr:row>
      <xdr:rowOff>144934</xdr:rowOff>
    </xdr:to>
    <xdr:sp macro="" textlink="">
      <xdr:nvSpPr>
        <xdr:cNvPr id="409" name="フローチャート : 判断 408"/>
        <xdr:cNvSpPr/>
      </xdr:nvSpPr>
      <xdr:spPr>
        <a:xfrm>
          <a:off x="8699500" y="1324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161461</xdr:rowOff>
    </xdr:from>
    <xdr:ext cx="534377" cy="259045"/>
    <xdr:sp macro="" textlink="">
      <xdr:nvSpPr>
        <xdr:cNvPr id="410" name="テキスト ボックス 409"/>
        <xdr:cNvSpPr txBox="1"/>
      </xdr:nvSpPr>
      <xdr:spPr>
        <a:xfrm>
          <a:off x="8483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155691</xdr:rowOff>
    </xdr:from>
    <xdr:to>
      <xdr:col>11</xdr:col>
      <xdr:colOff>307975</xdr:colOff>
      <xdr:row>77</xdr:row>
      <xdr:rowOff>156536</xdr:rowOff>
    </xdr:to>
    <xdr:cxnSp macro="">
      <xdr:nvCxnSpPr>
        <xdr:cNvPr id="411" name="直線コネクタ 410"/>
        <xdr:cNvCxnSpPr/>
      </xdr:nvCxnSpPr>
      <xdr:spPr>
        <a:xfrm>
          <a:off x="6972300" y="13357341"/>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44603</xdr:rowOff>
    </xdr:from>
    <xdr:to>
      <xdr:col>11</xdr:col>
      <xdr:colOff>358775</xdr:colOff>
      <xdr:row>77</xdr:row>
      <xdr:rowOff>146203</xdr:rowOff>
    </xdr:to>
    <xdr:sp macro="" textlink="">
      <xdr:nvSpPr>
        <xdr:cNvPr id="412" name="フローチャート : 判断 411"/>
        <xdr:cNvSpPr/>
      </xdr:nvSpPr>
      <xdr:spPr>
        <a:xfrm>
          <a:off x="7810500" y="132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162730</xdr:rowOff>
    </xdr:from>
    <xdr:ext cx="534377" cy="259045"/>
    <xdr:sp macro="" textlink="">
      <xdr:nvSpPr>
        <xdr:cNvPr id="413" name="テキスト ボックス 412"/>
        <xdr:cNvSpPr txBox="1"/>
      </xdr:nvSpPr>
      <xdr:spPr>
        <a:xfrm>
          <a:off x="7594111" y="130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145050</xdr:rowOff>
    </xdr:from>
    <xdr:to>
      <xdr:col>10</xdr:col>
      <xdr:colOff>155575</xdr:colOff>
      <xdr:row>77</xdr:row>
      <xdr:rowOff>75200</xdr:rowOff>
    </xdr:to>
    <xdr:sp macro="" textlink="">
      <xdr:nvSpPr>
        <xdr:cNvPr id="414" name="フローチャート : 判断 413"/>
        <xdr:cNvSpPr/>
      </xdr:nvSpPr>
      <xdr:spPr>
        <a:xfrm>
          <a:off x="6921500" y="131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91727</xdr:rowOff>
    </xdr:from>
    <xdr:ext cx="534377" cy="259045"/>
    <xdr:sp macro="" textlink="">
      <xdr:nvSpPr>
        <xdr:cNvPr id="415" name="テキスト ボックス 414"/>
        <xdr:cNvSpPr txBox="1"/>
      </xdr:nvSpPr>
      <xdr:spPr>
        <a:xfrm>
          <a:off x="6705111" y="129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85620</xdr:rowOff>
    </xdr:from>
    <xdr:to>
      <xdr:col>15</xdr:col>
      <xdr:colOff>231775</xdr:colOff>
      <xdr:row>78</xdr:row>
      <xdr:rowOff>15770</xdr:rowOff>
    </xdr:to>
    <xdr:sp macro="" textlink="">
      <xdr:nvSpPr>
        <xdr:cNvPr id="421" name="円/楕円 420"/>
        <xdr:cNvSpPr/>
      </xdr:nvSpPr>
      <xdr:spPr>
        <a:xfrm>
          <a:off x="10426700" y="132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547</xdr:rowOff>
    </xdr:from>
    <xdr:ext cx="534377" cy="259045"/>
    <xdr:sp macro="" textlink="">
      <xdr:nvSpPr>
        <xdr:cNvPr id="422" name="商工費該当値テキスト"/>
        <xdr:cNvSpPr txBox="1"/>
      </xdr:nvSpPr>
      <xdr:spPr>
        <a:xfrm>
          <a:off x="10528300" y="1320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111857</xdr:rowOff>
    </xdr:from>
    <xdr:to>
      <xdr:col>14</xdr:col>
      <xdr:colOff>79375</xdr:colOff>
      <xdr:row>78</xdr:row>
      <xdr:rowOff>42007</xdr:rowOff>
    </xdr:to>
    <xdr:sp macro="" textlink="">
      <xdr:nvSpPr>
        <xdr:cNvPr id="423" name="円/楕円 422"/>
        <xdr:cNvSpPr/>
      </xdr:nvSpPr>
      <xdr:spPr>
        <a:xfrm>
          <a:off x="9588500" y="1331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33134</xdr:rowOff>
    </xdr:from>
    <xdr:ext cx="469744" cy="259045"/>
    <xdr:sp macro="" textlink="">
      <xdr:nvSpPr>
        <xdr:cNvPr id="424" name="テキスト ボックス 423"/>
        <xdr:cNvSpPr txBox="1"/>
      </xdr:nvSpPr>
      <xdr:spPr>
        <a:xfrm>
          <a:off x="9404427" y="1340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113737</xdr:rowOff>
    </xdr:from>
    <xdr:to>
      <xdr:col>12</xdr:col>
      <xdr:colOff>561975</xdr:colOff>
      <xdr:row>78</xdr:row>
      <xdr:rowOff>43887</xdr:rowOff>
    </xdr:to>
    <xdr:sp macro="" textlink="">
      <xdr:nvSpPr>
        <xdr:cNvPr id="425" name="円/楕円 424"/>
        <xdr:cNvSpPr/>
      </xdr:nvSpPr>
      <xdr:spPr>
        <a:xfrm>
          <a:off x="8699500" y="1331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35014</xdr:rowOff>
    </xdr:from>
    <xdr:ext cx="469744" cy="259045"/>
    <xdr:sp macro="" textlink="">
      <xdr:nvSpPr>
        <xdr:cNvPr id="426" name="テキスト ボックス 425"/>
        <xdr:cNvSpPr txBox="1"/>
      </xdr:nvSpPr>
      <xdr:spPr>
        <a:xfrm>
          <a:off x="8515427" y="1340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105736</xdr:rowOff>
    </xdr:from>
    <xdr:to>
      <xdr:col>11</xdr:col>
      <xdr:colOff>358775</xdr:colOff>
      <xdr:row>78</xdr:row>
      <xdr:rowOff>35886</xdr:rowOff>
    </xdr:to>
    <xdr:sp macro="" textlink="">
      <xdr:nvSpPr>
        <xdr:cNvPr id="427" name="円/楕円 426"/>
        <xdr:cNvSpPr/>
      </xdr:nvSpPr>
      <xdr:spPr>
        <a:xfrm>
          <a:off x="7810500" y="1330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27013</xdr:rowOff>
    </xdr:from>
    <xdr:ext cx="469744" cy="259045"/>
    <xdr:sp macro="" textlink="">
      <xdr:nvSpPr>
        <xdr:cNvPr id="428" name="テキスト ボックス 427"/>
        <xdr:cNvSpPr txBox="1"/>
      </xdr:nvSpPr>
      <xdr:spPr>
        <a:xfrm>
          <a:off x="7626427" y="1340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104891</xdr:rowOff>
    </xdr:from>
    <xdr:to>
      <xdr:col>10</xdr:col>
      <xdr:colOff>155575</xdr:colOff>
      <xdr:row>78</xdr:row>
      <xdr:rowOff>35041</xdr:rowOff>
    </xdr:to>
    <xdr:sp macro="" textlink="">
      <xdr:nvSpPr>
        <xdr:cNvPr id="429" name="円/楕円 428"/>
        <xdr:cNvSpPr/>
      </xdr:nvSpPr>
      <xdr:spPr>
        <a:xfrm>
          <a:off x="6921500" y="133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26168</xdr:rowOff>
    </xdr:from>
    <xdr:ext cx="469744" cy="259045"/>
    <xdr:sp macro="" textlink="">
      <xdr:nvSpPr>
        <xdr:cNvPr id="430" name="テキスト ボックス 429"/>
        <xdr:cNvSpPr txBox="1"/>
      </xdr:nvSpPr>
      <xdr:spPr>
        <a:xfrm>
          <a:off x="6737427" y="133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56014</xdr:rowOff>
    </xdr:from>
    <xdr:to>
      <xdr:col>15</xdr:col>
      <xdr:colOff>180340</xdr:colOff>
      <xdr:row>98</xdr:row>
      <xdr:rowOff>123216</xdr:rowOff>
    </xdr:to>
    <xdr:cxnSp macro="">
      <xdr:nvCxnSpPr>
        <xdr:cNvPr id="452" name="直線コネクタ 451"/>
        <xdr:cNvCxnSpPr/>
      </xdr:nvCxnSpPr>
      <xdr:spPr>
        <a:xfrm flipV="1">
          <a:off x="10475595" y="15486514"/>
          <a:ext cx="1270" cy="1438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133961</xdr:rowOff>
    </xdr:from>
    <xdr:ext cx="534377" cy="259045"/>
    <xdr:sp macro="" textlink="">
      <xdr:nvSpPr>
        <xdr:cNvPr id="453" name="土木費最小値テキスト"/>
        <xdr:cNvSpPr txBox="1"/>
      </xdr:nvSpPr>
      <xdr:spPr>
        <a:xfrm>
          <a:off x="10528300" y="169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18,028</a:t>
          </a:r>
          <a:endParaRPr kumimoji="1" lang="ja-JP" altLang="en-US" sz="1000" b="1">
            <a:latin typeface="ＭＳ Ｐゴシック"/>
          </a:endParaRPr>
        </a:p>
      </xdr:txBody>
    </xdr:sp>
    <xdr:clientData/>
  </xdr:oneCellAnchor>
  <xdr:twoCellAnchor>
    <xdr:from>
      <xdr:col>15</xdr:col>
      <xdr:colOff>92075</xdr:colOff>
      <xdr:row>98</xdr:row>
      <xdr:rowOff>123216</xdr:rowOff>
    </xdr:from>
    <xdr:to>
      <xdr:col>15</xdr:col>
      <xdr:colOff>269875</xdr:colOff>
      <xdr:row>98</xdr:row>
      <xdr:rowOff>123216</xdr:rowOff>
    </xdr:to>
    <xdr:cxnSp macro="">
      <xdr:nvCxnSpPr>
        <xdr:cNvPr id="454" name="直線コネクタ 453"/>
        <xdr:cNvCxnSpPr/>
      </xdr:nvCxnSpPr>
      <xdr:spPr>
        <a:xfrm>
          <a:off x="10388600" y="1692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2691</xdr:rowOff>
    </xdr:from>
    <xdr:ext cx="690189" cy="259045"/>
    <xdr:sp macro="" textlink="">
      <xdr:nvSpPr>
        <xdr:cNvPr id="455" name="土木費最大値テキスト"/>
        <xdr:cNvSpPr txBox="1"/>
      </xdr:nvSpPr>
      <xdr:spPr>
        <a:xfrm>
          <a:off x="10528300" y="15261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1,591,520</a:t>
          </a:r>
          <a:endParaRPr kumimoji="1" lang="ja-JP" altLang="en-US" sz="1000" b="1">
            <a:latin typeface="ＭＳ Ｐゴシック"/>
          </a:endParaRPr>
        </a:p>
      </xdr:txBody>
    </xdr:sp>
    <xdr:clientData/>
  </xdr:oneCellAnchor>
  <xdr:twoCellAnchor>
    <xdr:from>
      <xdr:col>15</xdr:col>
      <xdr:colOff>92075</xdr:colOff>
      <xdr:row>90</xdr:row>
      <xdr:rowOff>56014</xdr:rowOff>
    </xdr:from>
    <xdr:to>
      <xdr:col>15</xdr:col>
      <xdr:colOff>269875</xdr:colOff>
      <xdr:row>90</xdr:row>
      <xdr:rowOff>56014</xdr:rowOff>
    </xdr:to>
    <xdr:cxnSp macro="">
      <xdr:nvCxnSpPr>
        <xdr:cNvPr id="456" name="直線コネクタ 455"/>
        <xdr:cNvCxnSpPr/>
      </xdr:nvCxnSpPr>
      <xdr:spPr>
        <a:xfrm>
          <a:off x="10388600" y="154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95551</xdr:rowOff>
    </xdr:from>
    <xdr:to>
      <xdr:col>15</xdr:col>
      <xdr:colOff>180975</xdr:colOff>
      <xdr:row>98</xdr:row>
      <xdr:rowOff>96239</xdr:rowOff>
    </xdr:to>
    <xdr:cxnSp macro="">
      <xdr:nvCxnSpPr>
        <xdr:cNvPr id="457" name="直線コネクタ 456"/>
        <xdr:cNvCxnSpPr/>
      </xdr:nvCxnSpPr>
      <xdr:spPr>
        <a:xfrm>
          <a:off x="9639300" y="16897651"/>
          <a:ext cx="838200" cy="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51410</xdr:rowOff>
    </xdr:from>
    <xdr:ext cx="534377" cy="259045"/>
    <xdr:sp macro="" textlink="">
      <xdr:nvSpPr>
        <xdr:cNvPr id="458" name="土木費平均値テキスト"/>
        <xdr:cNvSpPr txBox="1"/>
      </xdr:nvSpPr>
      <xdr:spPr>
        <a:xfrm>
          <a:off x="10528300" y="16682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28533</xdr:rowOff>
    </xdr:from>
    <xdr:to>
      <xdr:col>15</xdr:col>
      <xdr:colOff>231775</xdr:colOff>
      <xdr:row>98</xdr:row>
      <xdr:rowOff>130133</xdr:rowOff>
    </xdr:to>
    <xdr:sp macro="" textlink="">
      <xdr:nvSpPr>
        <xdr:cNvPr id="459" name="フローチャート : 判断 458"/>
        <xdr:cNvSpPr/>
      </xdr:nvSpPr>
      <xdr:spPr>
        <a:xfrm>
          <a:off x="104267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95551</xdr:rowOff>
    </xdr:from>
    <xdr:to>
      <xdr:col>14</xdr:col>
      <xdr:colOff>28575</xdr:colOff>
      <xdr:row>98</xdr:row>
      <xdr:rowOff>99706</xdr:rowOff>
    </xdr:to>
    <xdr:cxnSp macro="">
      <xdr:nvCxnSpPr>
        <xdr:cNvPr id="460" name="直線コネクタ 459"/>
        <xdr:cNvCxnSpPr/>
      </xdr:nvCxnSpPr>
      <xdr:spPr>
        <a:xfrm flipV="1">
          <a:off x="8750300" y="16897651"/>
          <a:ext cx="889000" cy="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16768</xdr:rowOff>
    </xdr:from>
    <xdr:to>
      <xdr:col>14</xdr:col>
      <xdr:colOff>79375</xdr:colOff>
      <xdr:row>98</xdr:row>
      <xdr:rowOff>118368</xdr:rowOff>
    </xdr:to>
    <xdr:sp macro="" textlink="">
      <xdr:nvSpPr>
        <xdr:cNvPr id="461" name="フローチャート : 判断 460"/>
        <xdr:cNvSpPr/>
      </xdr:nvSpPr>
      <xdr:spPr>
        <a:xfrm>
          <a:off x="9588500" y="16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134895</xdr:rowOff>
    </xdr:from>
    <xdr:ext cx="534377" cy="259045"/>
    <xdr:sp macro="" textlink="">
      <xdr:nvSpPr>
        <xdr:cNvPr id="462" name="テキスト ボックス 461"/>
        <xdr:cNvSpPr txBox="1"/>
      </xdr:nvSpPr>
      <xdr:spPr>
        <a:xfrm>
          <a:off x="9372111" y="1659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99706</xdr:rowOff>
    </xdr:from>
    <xdr:to>
      <xdr:col>12</xdr:col>
      <xdr:colOff>511175</xdr:colOff>
      <xdr:row>98</xdr:row>
      <xdr:rowOff>102755</xdr:rowOff>
    </xdr:to>
    <xdr:cxnSp macro="">
      <xdr:nvCxnSpPr>
        <xdr:cNvPr id="463" name="直線コネクタ 462"/>
        <xdr:cNvCxnSpPr/>
      </xdr:nvCxnSpPr>
      <xdr:spPr>
        <a:xfrm flipV="1">
          <a:off x="7861300" y="16901806"/>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18355</xdr:rowOff>
    </xdr:from>
    <xdr:to>
      <xdr:col>12</xdr:col>
      <xdr:colOff>561975</xdr:colOff>
      <xdr:row>98</xdr:row>
      <xdr:rowOff>119955</xdr:rowOff>
    </xdr:to>
    <xdr:sp macro="" textlink="">
      <xdr:nvSpPr>
        <xdr:cNvPr id="464" name="フローチャート : 判断 463"/>
        <xdr:cNvSpPr/>
      </xdr:nvSpPr>
      <xdr:spPr>
        <a:xfrm>
          <a:off x="8699500" y="1682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136482</xdr:rowOff>
    </xdr:from>
    <xdr:ext cx="534377" cy="259045"/>
    <xdr:sp macro="" textlink="">
      <xdr:nvSpPr>
        <xdr:cNvPr id="465" name="テキスト ボックス 464"/>
        <xdr:cNvSpPr txBox="1"/>
      </xdr:nvSpPr>
      <xdr:spPr>
        <a:xfrm>
          <a:off x="8483111" y="165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102601</xdr:rowOff>
    </xdr:from>
    <xdr:to>
      <xdr:col>11</xdr:col>
      <xdr:colOff>307975</xdr:colOff>
      <xdr:row>98</xdr:row>
      <xdr:rowOff>102755</xdr:rowOff>
    </xdr:to>
    <xdr:cxnSp macro="">
      <xdr:nvCxnSpPr>
        <xdr:cNvPr id="466" name="直線コネクタ 465"/>
        <xdr:cNvCxnSpPr/>
      </xdr:nvCxnSpPr>
      <xdr:spPr>
        <a:xfrm>
          <a:off x="6972300" y="16904701"/>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30809</xdr:rowOff>
    </xdr:from>
    <xdr:to>
      <xdr:col>11</xdr:col>
      <xdr:colOff>358775</xdr:colOff>
      <xdr:row>98</xdr:row>
      <xdr:rowOff>132409</xdr:rowOff>
    </xdr:to>
    <xdr:sp macro="" textlink="">
      <xdr:nvSpPr>
        <xdr:cNvPr id="467" name="フローチャート : 判断 466"/>
        <xdr:cNvSpPr/>
      </xdr:nvSpPr>
      <xdr:spPr>
        <a:xfrm>
          <a:off x="7810500" y="1683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148936</xdr:rowOff>
    </xdr:from>
    <xdr:ext cx="534377" cy="259045"/>
    <xdr:sp macro="" textlink="">
      <xdr:nvSpPr>
        <xdr:cNvPr id="468" name="テキスト ボックス 467"/>
        <xdr:cNvSpPr txBox="1"/>
      </xdr:nvSpPr>
      <xdr:spPr>
        <a:xfrm>
          <a:off x="7594111" y="166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32978</xdr:rowOff>
    </xdr:from>
    <xdr:to>
      <xdr:col>10</xdr:col>
      <xdr:colOff>155575</xdr:colOff>
      <xdr:row>98</xdr:row>
      <xdr:rowOff>134578</xdr:rowOff>
    </xdr:to>
    <xdr:sp macro="" textlink="">
      <xdr:nvSpPr>
        <xdr:cNvPr id="469" name="フローチャート : 判断 468"/>
        <xdr:cNvSpPr/>
      </xdr:nvSpPr>
      <xdr:spPr>
        <a:xfrm>
          <a:off x="6921500" y="1683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151105</xdr:rowOff>
    </xdr:from>
    <xdr:ext cx="534377" cy="259045"/>
    <xdr:sp macro="" textlink="">
      <xdr:nvSpPr>
        <xdr:cNvPr id="470" name="テキスト ボックス 469"/>
        <xdr:cNvSpPr txBox="1"/>
      </xdr:nvSpPr>
      <xdr:spPr>
        <a:xfrm>
          <a:off x="6705111" y="166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45439</xdr:rowOff>
    </xdr:from>
    <xdr:to>
      <xdr:col>15</xdr:col>
      <xdr:colOff>231775</xdr:colOff>
      <xdr:row>98</xdr:row>
      <xdr:rowOff>147039</xdr:rowOff>
    </xdr:to>
    <xdr:sp macro="" textlink="">
      <xdr:nvSpPr>
        <xdr:cNvPr id="476" name="円/楕円 475"/>
        <xdr:cNvSpPr/>
      </xdr:nvSpPr>
      <xdr:spPr>
        <a:xfrm>
          <a:off x="10426700" y="168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6961</xdr:rowOff>
    </xdr:from>
    <xdr:ext cx="534377" cy="259045"/>
    <xdr:sp macro="" textlink="">
      <xdr:nvSpPr>
        <xdr:cNvPr id="477" name="土木費該当値テキスト"/>
        <xdr:cNvSpPr txBox="1"/>
      </xdr:nvSpPr>
      <xdr:spPr>
        <a:xfrm>
          <a:off x="10528300" y="168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44751</xdr:rowOff>
    </xdr:from>
    <xdr:to>
      <xdr:col>14</xdr:col>
      <xdr:colOff>79375</xdr:colOff>
      <xdr:row>98</xdr:row>
      <xdr:rowOff>146351</xdr:rowOff>
    </xdr:to>
    <xdr:sp macro="" textlink="">
      <xdr:nvSpPr>
        <xdr:cNvPr id="478" name="円/楕円 477"/>
        <xdr:cNvSpPr/>
      </xdr:nvSpPr>
      <xdr:spPr>
        <a:xfrm>
          <a:off x="9588500" y="168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137478</xdr:rowOff>
    </xdr:from>
    <xdr:ext cx="534377" cy="259045"/>
    <xdr:sp macro="" textlink="">
      <xdr:nvSpPr>
        <xdr:cNvPr id="479" name="テキスト ボックス 478"/>
        <xdr:cNvSpPr txBox="1"/>
      </xdr:nvSpPr>
      <xdr:spPr>
        <a:xfrm>
          <a:off x="9372111" y="169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48906</xdr:rowOff>
    </xdr:from>
    <xdr:to>
      <xdr:col>12</xdr:col>
      <xdr:colOff>561975</xdr:colOff>
      <xdr:row>98</xdr:row>
      <xdr:rowOff>150506</xdr:rowOff>
    </xdr:to>
    <xdr:sp macro="" textlink="">
      <xdr:nvSpPr>
        <xdr:cNvPr id="480" name="円/楕円 479"/>
        <xdr:cNvSpPr/>
      </xdr:nvSpPr>
      <xdr:spPr>
        <a:xfrm>
          <a:off x="8699500" y="168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141633</xdr:rowOff>
    </xdr:from>
    <xdr:ext cx="534377" cy="259045"/>
    <xdr:sp macro="" textlink="">
      <xdr:nvSpPr>
        <xdr:cNvPr id="481" name="テキスト ボックス 480"/>
        <xdr:cNvSpPr txBox="1"/>
      </xdr:nvSpPr>
      <xdr:spPr>
        <a:xfrm>
          <a:off x="8483111" y="1694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51955</xdr:rowOff>
    </xdr:from>
    <xdr:to>
      <xdr:col>11</xdr:col>
      <xdr:colOff>358775</xdr:colOff>
      <xdr:row>98</xdr:row>
      <xdr:rowOff>153555</xdr:rowOff>
    </xdr:to>
    <xdr:sp macro="" textlink="">
      <xdr:nvSpPr>
        <xdr:cNvPr id="482" name="円/楕円 481"/>
        <xdr:cNvSpPr/>
      </xdr:nvSpPr>
      <xdr:spPr>
        <a:xfrm>
          <a:off x="7810500" y="1685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144682</xdr:rowOff>
    </xdr:from>
    <xdr:ext cx="534377" cy="259045"/>
    <xdr:sp macro="" textlink="">
      <xdr:nvSpPr>
        <xdr:cNvPr id="483" name="テキスト ボックス 482"/>
        <xdr:cNvSpPr txBox="1"/>
      </xdr:nvSpPr>
      <xdr:spPr>
        <a:xfrm>
          <a:off x="7594111" y="1694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51801</xdr:rowOff>
    </xdr:from>
    <xdr:to>
      <xdr:col>10</xdr:col>
      <xdr:colOff>155575</xdr:colOff>
      <xdr:row>98</xdr:row>
      <xdr:rowOff>153401</xdr:rowOff>
    </xdr:to>
    <xdr:sp macro="" textlink="">
      <xdr:nvSpPr>
        <xdr:cNvPr id="484" name="円/楕円 483"/>
        <xdr:cNvSpPr/>
      </xdr:nvSpPr>
      <xdr:spPr>
        <a:xfrm>
          <a:off x="6921500" y="168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144528</xdr:rowOff>
    </xdr:from>
    <xdr:ext cx="534377" cy="259045"/>
    <xdr:sp macro="" textlink="">
      <xdr:nvSpPr>
        <xdr:cNvPr id="485" name="テキスト ボックス 484"/>
        <xdr:cNvSpPr txBox="1"/>
      </xdr:nvSpPr>
      <xdr:spPr>
        <a:xfrm>
          <a:off x="6705111" y="1694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139885</xdr:rowOff>
    </xdr:from>
    <xdr:to>
      <xdr:col>23</xdr:col>
      <xdr:colOff>516889</xdr:colOff>
      <xdr:row>38</xdr:row>
      <xdr:rowOff>97758</xdr:rowOff>
    </xdr:to>
    <xdr:cxnSp macro="">
      <xdr:nvCxnSpPr>
        <xdr:cNvPr id="511" name="直線コネクタ 510"/>
        <xdr:cNvCxnSpPr/>
      </xdr:nvCxnSpPr>
      <xdr:spPr>
        <a:xfrm flipV="1">
          <a:off x="16317595" y="5283385"/>
          <a:ext cx="1269" cy="1329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101585</xdr:rowOff>
    </xdr:from>
    <xdr:ext cx="534377" cy="259045"/>
    <xdr:sp macro="" textlink="">
      <xdr:nvSpPr>
        <xdr:cNvPr id="512" name="消防費最小値テキスト"/>
        <xdr:cNvSpPr txBox="1"/>
      </xdr:nvSpPr>
      <xdr:spPr>
        <a:xfrm>
          <a:off x="16370300" y="66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23</xdr:col>
      <xdr:colOff>428625</xdr:colOff>
      <xdr:row>38</xdr:row>
      <xdr:rowOff>97758</xdr:rowOff>
    </xdr:from>
    <xdr:to>
      <xdr:col>23</xdr:col>
      <xdr:colOff>606425</xdr:colOff>
      <xdr:row>38</xdr:row>
      <xdr:rowOff>97758</xdr:rowOff>
    </xdr:to>
    <xdr:cxnSp macro="">
      <xdr:nvCxnSpPr>
        <xdr:cNvPr id="513" name="直線コネクタ 512"/>
        <xdr:cNvCxnSpPr/>
      </xdr:nvCxnSpPr>
      <xdr:spPr>
        <a:xfrm>
          <a:off x="16230600" y="661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86562</xdr:rowOff>
    </xdr:from>
    <xdr:ext cx="599010" cy="259045"/>
    <xdr:sp macro="" textlink="">
      <xdr:nvSpPr>
        <xdr:cNvPr id="514" name="消防費最大値テキスト"/>
        <xdr:cNvSpPr txBox="1"/>
      </xdr:nvSpPr>
      <xdr:spPr>
        <a:xfrm>
          <a:off x="16370300" y="505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137,983</a:t>
          </a:r>
          <a:endParaRPr kumimoji="1" lang="ja-JP" altLang="en-US" sz="1000" b="1">
            <a:latin typeface="ＭＳ Ｐゴシック"/>
          </a:endParaRPr>
        </a:p>
      </xdr:txBody>
    </xdr:sp>
    <xdr:clientData/>
  </xdr:oneCellAnchor>
  <xdr:twoCellAnchor>
    <xdr:from>
      <xdr:col>23</xdr:col>
      <xdr:colOff>428625</xdr:colOff>
      <xdr:row>30</xdr:row>
      <xdr:rowOff>139885</xdr:rowOff>
    </xdr:from>
    <xdr:to>
      <xdr:col>23</xdr:col>
      <xdr:colOff>606425</xdr:colOff>
      <xdr:row>30</xdr:row>
      <xdr:rowOff>139885</xdr:rowOff>
    </xdr:to>
    <xdr:cxnSp macro="">
      <xdr:nvCxnSpPr>
        <xdr:cNvPr id="515" name="直線コネクタ 514"/>
        <xdr:cNvCxnSpPr/>
      </xdr:nvCxnSpPr>
      <xdr:spPr>
        <a:xfrm>
          <a:off x="16230600" y="52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27087</xdr:rowOff>
    </xdr:from>
    <xdr:to>
      <xdr:col>23</xdr:col>
      <xdr:colOff>517525</xdr:colOff>
      <xdr:row>37</xdr:row>
      <xdr:rowOff>31115</xdr:rowOff>
    </xdr:to>
    <xdr:cxnSp macro="">
      <xdr:nvCxnSpPr>
        <xdr:cNvPr id="516" name="直線コネクタ 515"/>
        <xdr:cNvCxnSpPr/>
      </xdr:nvCxnSpPr>
      <xdr:spPr>
        <a:xfrm>
          <a:off x="15481300" y="6199287"/>
          <a:ext cx="838200" cy="17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5594</xdr:rowOff>
    </xdr:from>
    <xdr:ext cx="534377" cy="259045"/>
    <xdr:sp macro="" textlink="">
      <xdr:nvSpPr>
        <xdr:cNvPr id="517" name="消防費平均値テキスト"/>
        <xdr:cNvSpPr txBox="1"/>
      </xdr:nvSpPr>
      <xdr:spPr>
        <a:xfrm>
          <a:off x="16370300" y="634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27167</xdr:rowOff>
    </xdr:from>
    <xdr:to>
      <xdr:col>23</xdr:col>
      <xdr:colOff>568325</xdr:colOff>
      <xdr:row>37</xdr:row>
      <xdr:rowOff>128767</xdr:rowOff>
    </xdr:to>
    <xdr:sp macro="" textlink="">
      <xdr:nvSpPr>
        <xdr:cNvPr id="518" name="フローチャート : 判断 517"/>
        <xdr:cNvSpPr/>
      </xdr:nvSpPr>
      <xdr:spPr>
        <a:xfrm>
          <a:off x="16268700" y="637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27087</xdr:rowOff>
    </xdr:from>
    <xdr:to>
      <xdr:col>22</xdr:col>
      <xdr:colOff>365125</xdr:colOff>
      <xdr:row>37</xdr:row>
      <xdr:rowOff>103581</xdr:rowOff>
    </xdr:to>
    <xdr:cxnSp macro="">
      <xdr:nvCxnSpPr>
        <xdr:cNvPr id="519" name="直線コネクタ 518"/>
        <xdr:cNvCxnSpPr/>
      </xdr:nvCxnSpPr>
      <xdr:spPr>
        <a:xfrm flipV="1">
          <a:off x="14592300" y="6199287"/>
          <a:ext cx="889000" cy="24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19460</xdr:rowOff>
    </xdr:from>
    <xdr:to>
      <xdr:col>22</xdr:col>
      <xdr:colOff>415925</xdr:colOff>
      <xdr:row>37</xdr:row>
      <xdr:rowOff>121060</xdr:rowOff>
    </xdr:to>
    <xdr:sp macro="" textlink="">
      <xdr:nvSpPr>
        <xdr:cNvPr id="520" name="フローチャート : 判断 519"/>
        <xdr:cNvSpPr/>
      </xdr:nvSpPr>
      <xdr:spPr>
        <a:xfrm>
          <a:off x="15430500" y="63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112187</xdr:rowOff>
    </xdr:from>
    <xdr:ext cx="534377" cy="259045"/>
    <xdr:sp macro="" textlink="">
      <xdr:nvSpPr>
        <xdr:cNvPr id="521" name="テキスト ボックス 520"/>
        <xdr:cNvSpPr txBox="1"/>
      </xdr:nvSpPr>
      <xdr:spPr>
        <a:xfrm>
          <a:off x="15214111" y="64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103581</xdr:rowOff>
    </xdr:from>
    <xdr:to>
      <xdr:col>21</xdr:col>
      <xdr:colOff>161925</xdr:colOff>
      <xdr:row>37</xdr:row>
      <xdr:rowOff>153079</xdr:rowOff>
    </xdr:to>
    <xdr:cxnSp macro="">
      <xdr:nvCxnSpPr>
        <xdr:cNvPr id="522" name="直線コネクタ 521"/>
        <xdr:cNvCxnSpPr/>
      </xdr:nvCxnSpPr>
      <xdr:spPr>
        <a:xfrm flipV="1">
          <a:off x="13703300" y="6447231"/>
          <a:ext cx="889000" cy="4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17686</xdr:rowOff>
    </xdr:from>
    <xdr:to>
      <xdr:col>21</xdr:col>
      <xdr:colOff>212725</xdr:colOff>
      <xdr:row>37</xdr:row>
      <xdr:rowOff>119286</xdr:rowOff>
    </xdr:to>
    <xdr:sp macro="" textlink="">
      <xdr:nvSpPr>
        <xdr:cNvPr id="523" name="フローチャート : 判断 522"/>
        <xdr:cNvSpPr/>
      </xdr:nvSpPr>
      <xdr:spPr>
        <a:xfrm>
          <a:off x="14541500" y="63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135813</xdr:rowOff>
    </xdr:from>
    <xdr:ext cx="534377" cy="259045"/>
    <xdr:sp macro="" textlink="">
      <xdr:nvSpPr>
        <xdr:cNvPr id="524" name="テキスト ボックス 523"/>
        <xdr:cNvSpPr txBox="1"/>
      </xdr:nvSpPr>
      <xdr:spPr>
        <a:xfrm>
          <a:off x="14325111" y="61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153079</xdr:rowOff>
    </xdr:from>
    <xdr:to>
      <xdr:col>19</xdr:col>
      <xdr:colOff>644525</xdr:colOff>
      <xdr:row>37</xdr:row>
      <xdr:rowOff>161504</xdr:rowOff>
    </xdr:to>
    <xdr:cxnSp macro="">
      <xdr:nvCxnSpPr>
        <xdr:cNvPr id="525" name="直線コネクタ 524"/>
        <xdr:cNvCxnSpPr/>
      </xdr:nvCxnSpPr>
      <xdr:spPr>
        <a:xfrm flipV="1">
          <a:off x="12814300" y="6496729"/>
          <a:ext cx="8890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41972</xdr:rowOff>
    </xdr:from>
    <xdr:to>
      <xdr:col>20</xdr:col>
      <xdr:colOff>9525</xdr:colOff>
      <xdr:row>37</xdr:row>
      <xdr:rowOff>143572</xdr:rowOff>
    </xdr:to>
    <xdr:sp macro="" textlink="">
      <xdr:nvSpPr>
        <xdr:cNvPr id="526" name="フローチャート : 判断 525"/>
        <xdr:cNvSpPr/>
      </xdr:nvSpPr>
      <xdr:spPr>
        <a:xfrm>
          <a:off x="13652500" y="638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160099</xdr:rowOff>
    </xdr:from>
    <xdr:ext cx="534377" cy="259045"/>
    <xdr:sp macro="" textlink="">
      <xdr:nvSpPr>
        <xdr:cNvPr id="527" name="テキスト ボックス 526"/>
        <xdr:cNvSpPr txBox="1"/>
      </xdr:nvSpPr>
      <xdr:spPr>
        <a:xfrm>
          <a:off x="13436111" y="6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101626</xdr:rowOff>
    </xdr:from>
    <xdr:to>
      <xdr:col>18</xdr:col>
      <xdr:colOff>492125</xdr:colOff>
      <xdr:row>38</xdr:row>
      <xdr:rowOff>31776</xdr:rowOff>
    </xdr:to>
    <xdr:sp macro="" textlink="">
      <xdr:nvSpPr>
        <xdr:cNvPr id="528" name="フローチャート : 判断 527"/>
        <xdr:cNvSpPr/>
      </xdr:nvSpPr>
      <xdr:spPr>
        <a:xfrm>
          <a:off x="12763500" y="64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48303</xdr:rowOff>
    </xdr:from>
    <xdr:ext cx="534377" cy="259045"/>
    <xdr:sp macro="" textlink="">
      <xdr:nvSpPr>
        <xdr:cNvPr id="529" name="テキスト ボックス 528"/>
        <xdr:cNvSpPr txBox="1"/>
      </xdr:nvSpPr>
      <xdr:spPr>
        <a:xfrm>
          <a:off x="12547111" y="62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151765</xdr:rowOff>
    </xdr:from>
    <xdr:to>
      <xdr:col>23</xdr:col>
      <xdr:colOff>568325</xdr:colOff>
      <xdr:row>37</xdr:row>
      <xdr:rowOff>81915</xdr:rowOff>
    </xdr:to>
    <xdr:sp macro="" textlink="">
      <xdr:nvSpPr>
        <xdr:cNvPr id="535" name="円/楕円 534"/>
        <xdr:cNvSpPr/>
      </xdr:nvSpPr>
      <xdr:spPr>
        <a:xfrm>
          <a:off x="162687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3192</xdr:rowOff>
    </xdr:from>
    <xdr:ext cx="534377" cy="259045"/>
    <xdr:sp macro="" textlink="">
      <xdr:nvSpPr>
        <xdr:cNvPr id="536" name="消防費該当値テキスト"/>
        <xdr:cNvSpPr txBox="1"/>
      </xdr:nvSpPr>
      <xdr:spPr>
        <a:xfrm>
          <a:off x="16370300" y="61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37,725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147737</xdr:rowOff>
    </xdr:from>
    <xdr:to>
      <xdr:col>22</xdr:col>
      <xdr:colOff>415925</xdr:colOff>
      <xdr:row>36</xdr:row>
      <xdr:rowOff>77887</xdr:rowOff>
    </xdr:to>
    <xdr:sp macro="" textlink="">
      <xdr:nvSpPr>
        <xdr:cNvPr id="537" name="円/楕円 536"/>
        <xdr:cNvSpPr/>
      </xdr:nvSpPr>
      <xdr:spPr>
        <a:xfrm>
          <a:off x="15430500" y="61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94414</xdr:rowOff>
    </xdr:from>
    <xdr:ext cx="534377" cy="259045"/>
    <xdr:sp macro="" textlink="">
      <xdr:nvSpPr>
        <xdr:cNvPr id="538" name="テキスト ボックス 537"/>
        <xdr:cNvSpPr txBox="1"/>
      </xdr:nvSpPr>
      <xdr:spPr>
        <a:xfrm>
          <a:off x="15214111" y="592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52781</xdr:rowOff>
    </xdr:from>
    <xdr:to>
      <xdr:col>21</xdr:col>
      <xdr:colOff>212725</xdr:colOff>
      <xdr:row>37</xdr:row>
      <xdr:rowOff>154381</xdr:rowOff>
    </xdr:to>
    <xdr:sp macro="" textlink="">
      <xdr:nvSpPr>
        <xdr:cNvPr id="539" name="円/楕円 538"/>
        <xdr:cNvSpPr/>
      </xdr:nvSpPr>
      <xdr:spPr>
        <a:xfrm>
          <a:off x="14541500" y="63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145508</xdr:rowOff>
    </xdr:from>
    <xdr:ext cx="534377" cy="259045"/>
    <xdr:sp macro="" textlink="">
      <xdr:nvSpPr>
        <xdr:cNvPr id="540" name="テキスト ボックス 539"/>
        <xdr:cNvSpPr txBox="1"/>
      </xdr:nvSpPr>
      <xdr:spPr>
        <a:xfrm>
          <a:off x="14325111" y="648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102279</xdr:rowOff>
    </xdr:from>
    <xdr:to>
      <xdr:col>20</xdr:col>
      <xdr:colOff>9525</xdr:colOff>
      <xdr:row>38</xdr:row>
      <xdr:rowOff>32429</xdr:rowOff>
    </xdr:to>
    <xdr:sp macro="" textlink="">
      <xdr:nvSpPr>
        <xdr:cNvPr id="541" name="円/楕円 540"/>
        <xdr:cNvSpPr/>
      </xdr:nvSpPr>
      <xdr:spPr>
        <a:xfrm>
          <a:off x="13652500" y="644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23555</xdr:rowOff>
    </xdr:from>
    <xdr:ext cx="534377" cy="259045"/>
    <xdr:sp macro="" textlink="">
      <xdr:nvSpPr>
        <xdr:cNvPr id="542" name="テキスト ボックス 541"/>
        <xdr:cNvSpPr txBox="1"/>
      </xdr:nvSpPr>
      <xdr:spPr>
        <a:xfrm>
          <a:off x="13436111" y="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110704</xdr:rowOff>
    </xdr:from>
    <xdr:to>
      <xdr:col>18</xdr:col>
      <xdr:colOff>492125</xdr:colOff>
      <xdr:row>38</xdr:row>
      <xdr:rowOff>40854</xdr:rowOff>
    </xdr:to>
    <xdr:sp macro="" textlink="">
      <xdr:nvSpPr>
        <xdr:cNvPr id="543" name="円/楕円 542"/>
        <xdr:cNvSpPr/>
      </xdr:nvSpPr>
      <xdr:spPr>
        <a:xfrm>
          <a:off x="12763500" y="64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31981</xdr:rowOff>
    </xdr:from>
    <xdr:ext cx="534377" cy="259045"/>
    <xdr:sp macro="" textlink="">
      <xdr:nvSpPr>
        <xdr:cNvPr id="544" name="テキスト ボックス 543"/>
        <xdr:cNvSpPr txBox="1"/>
      </xdr:nvSpPr>
      <xdr:spPr>
        <a:xfrm>
          <a:off x="12547111" y="654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56" name="直線コネクタ 555"/>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57" name="テキスト ボックス 556"/>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58" name="直線コネクタ 55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59" name="テキスト ボックス 558"/>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0" name="直線コネクタ 559"/>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1" name="テキスト ボックス 560"/>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64" name="直線コネクタ 563"/>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65" name="テキスト ボックス 564"/>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6" name="直線コネクタ 56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67" name="テキスト ボックス 566"/>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68" name="直線コネクタ 567"/>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69" name="テキスト ボックス 568"/>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132871</xdr:rowOff>
    </xdr:from>
    <xdr:to>
      <xdr:col>23</xdr:col>
      <xdr:colOff>516889</xdr:colOff>
      <xdr:row>58</xdr:row>
      <xdr:rowOff>170032</xdr:rowOff>
    </xdr:to>
    <xdr:cxnSp macro="">
      <xdr:nvCxnSpPr>
        <xdr:cNvPr id="573" name="直線コネクタ 572"/>
        <xdr:cNvCxnSpPr/>
      </xdr:nvCxnSpPr>
      <xdr:spPr>
        <a:xfrm flipV="1">
          <a:off x="16317595" y="8705371"/>
          <a:ext cx="1269" cy="14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2409</xdr:rowOff>
    </xdr:from>
    <xdr:ext cx="534377" cy="259045"/>
    <xdr:sp macro="" textlink="">
      <xdr:nvSpPr>
        <xdr:cNvPr id="574" name="教育費最小値テキスト"/>
        <xdr:cNvSpPr txBox="1"/>
      </xdr:nvSpPr>
      <xdr:spPr>
        <a:xfrm>
          <a:off x="16370300" y="1011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29,877</a:t>
          </a:r>
          <a:endParaRPr kumimoji="1" lang="ja-JP" altLang="en-US" sz="1000" b="1">
            <a:latin typeface="ＭＳ Ｐゴシック"/>
          </a:endParaRPr>
        </a:p>
      </xdr:txBody>
    </xdr:sp>
    <xdr:clientData/>
  </xdr:oneCellAnchor>
  <xdr:twoCellAnchor>
    <xdr:from>
      <xdr:col>23</xdr:col>
      <xdr:colOff>428625</xdr:colOff>
      <xdr:row>58</xdr:row>
      <xdr:rowOff>170032</xdr:rowOff>
    </xdr:from>
    <xdr:to>
      <xdr:col>23</xdr:col>
      <xdr:colOff>606425</xdr:colOff>
      <xdr:row>58</xdr:row>
      <xdr:rowOff>170032</xdr:rowOff>
    </xdr:to>
    <xdr:cxnSp macro="">
      <xdr:nvCxnSpPr>
        <xdr:cNvPr id="575" name="直線コネクタ 574"/>
        <xdr:cNvCxnSpPr/>
      </xdr:nvCxnSpPr>
      <xdr:spPr>
        <a:xfrm>
          <a:off x="16230600" y="1011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79548</xdr:rowOff>
    </xdr:from>
    <xdr:ext cx="599010" cy="259045"/>
    <xdr:sp macro="" textlink="">
      <xdr:nvSpPr>
        <xdr:cNvPr id="576" name="教育費最大値テキスト"/>
        <xdr:cNvSpPr txBox="1"/>
      </xdr:nvSpPr>
      <xdr:spPr>
        <a:xfrm>
          <a:off x="16370300" y="848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128,478</a:t>
          </a:r>
          <a:endParaRPr kumimoji="1" lang="ja-JP" altLang="en-US" sz="1000" b="1">
            <a:latin typeface="ＭＳ Ｐゴシック"/>
          </a:endParaRPr>
        </a:p>
      </xdr:txBody>
    </xdr:sp>
    <xdr:clientData/>
  </xdr:oneCellAnchor>
  <xdr:twoCellAnchor>
    <xdr:from>
      <xdr:col>23</xdr:col>
      <xdr:colOff>428625</xdr:colOff>
      <xdr:row>50</xdr:row>
      <xdr:rowOff>132871</xdr:rowOff>
    </xdr:from>
    <xdr:to>
      <xdr:col>23</xdr:col>
      <xdr:colOff>606425</xdr:colOff>
      <xdr:row>50</xdr:row>
      <xdr:rowOff>132871</xdr:rowOff>
    </xdr:to>
    <xdr:cxnSp macro="">
      <xdr:nvCxnSpPr>
        <xdr:cNvPr id="577" name="直線コネクタ 576"/>
        <xdr:cNvCxnSpPr/>
      </xdr:nvCxnSpPr>
      <xdr:spPr>
        <a:xfrm>
          <a:off x="16230600" y="870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95052</xdr:rowOff>
    </xdr:from>
    <xdr:to>
      <xdr:col>23</xdr:col>
      <xdr:colOff>517525</xdr:colOff>
      <xdr:row>57</xdr:row>
      <xdr:rowOff>125812</xdr:rowOff>
    </xdr:to>
    <xdr:cxnSp macro="">
      <xdr:nvCxnSpPr>
        <xdr:cNvPr id="578" name="直線コネクタ 577"/>
        <xdr:cNvCxnSpPr/>
      </xdr:nvCxnSpPr>
      <xdr:spPr>
        <a:xfrm flipV="1">
          <a:off x="15481300" y="9867702"/>
          <a:ext cx="838200" cy="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32638</xdr:rowOff>
    </xdr:from>
    <xdr:ext cx="534377" cy="259045"/>
    <xdr:sp macro="" textlink="">
      <xdr:nvSpPr>
        <xdr:cNvPr id="579" name="教育費平均値テキスト"/>
        <xdr:cNvSpPr txBox="1"/>
      </xdr:nvSpPr>
      <xdr:spPr>
        <a:xfrm>
          <a:off x="16370300" y="946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9761</xdr:rowOff>
    </xdr:from>
    <xdr:to>
      <xdr:col>23</xdr:col>
      <xdr:colOff>568325</xdr:colOff>
      <xdr:row>56</xdr:row>
      <xdr:rowOff>111361</xdr:rowOff>
    </xdr:to>
    <xdr:sp macro="" textlink="">
      <xdr:nvSpPr>
        <xdr:cNvPr id="580" name="フローチャート : 判断 579"/>
        <xdr:cNvSpPr/>
      </xdr:nvSpPr>
      <xdr:spPr>
        <a:xfrm>
          <a:off x="16268700" y="96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125812</xdr:rowOff>
    </xdr:from>
    <xdr:to>
      <xdr:col>22</xdr:col>
      <xdr:colOff>365125</xdr:colOff>
      <xdr:row>57</xdr:row>
      <xdr:rowOff>162660</xdr:rowOff>
    </xdr:to>
    <xdr:cxnSp macro="">
      <xdr:nvCxnSpPr>
        <xdr:cNvPr id="581" name="直線コネクタ 580"/>
        <xdr:cNvCxnSpPr/>
      </xdr:nvCxnSpPr>
      <xdr:spPr>
        <a:xfrm flipV="1">
          <a:off x="14592300" y="9898462"/>
          <a:ext cx="889000" cy="3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38894</xdr:rowOff>
    </xdr:from>
    <xdr:to>
      <xdr:col>22</xdr:col>
      <xdr:colOff>415925</xdr:colOff>
      <xdr:row>55</xdr:row>
      <xdr:rowOff>140494</xdr:rowOff>
    </xdr:to>
    <xdr:sp macro="" textlink="">
      <xdr:nvSpPr>
        <xdr:cNvPr id="582" name="フローチャート : 判断 581"/>
        <xdr:cNvSpPr/>
      </xdr:nvSpPr>
      <xdr:spPr>
        <a:xfrm>
          <a:off x="15430500" y="94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157021</xdr:rowOff>
    </xdr:from>
    <xdr:ext cx="534377" cy="259045"/>
    <xdr:sp macro="" textlink="">
      <xdr:nvSpPr>
        <xdr:cNvPr id="583" name="テキスト ボックス 582"/>
        <xdr:cNvSpPr txBox="1"/>
      </xdr:nvSpPr>
      <xdr:spPr>
        <a:xfrm>
          <a:off x="15214111" y="9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149244</xdr:rowOff>
    </xdr:from>
    <xdr:to>
      <xdr:col>21</xdr:col>
      <xdr:colOff>161925</xdr:colOff>
      <xdr:row>57</xdr:row>
      <xdr:rowOff>162660</xdr:rowOff>
    </xdr:to>
    <xdr:cxnSp macro="">
      <xdr:nvCxnSpPr>
        <xdr:cNvPr id="584" name="直線コネクタ 583"/>
        <xdr:cNvCxnSpPr/>
      </xdr:nvCxnSpPr>
      <xdr:spPr>
        <a:xfrm>
          <a:off x="13703300" y="9921894"/>
          <a:ext cx="889000" cy="1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15848</xdr:rowOff>
    </xdr:from>
    <xdr:to>
      <xdr:col>21</xdr:col>
      <xdr:colOff>212725</xdr:colOff>
      <xdr:row>55</xdr:row>
      <xdr:rowOff>117448</xdr:rowOff>
    </xdr:to>
    <xdr:sp macro="" textlink="">
      <xdr:nvSpPr>
        <xdr:cNvPr id="585" name="フローチャート : 判断 584"/>
        <xdr:cNvSpPr/>
      </xdr:nvSpPr>
      <xdr:spPr>
        <a:xfrm>
          <a:off x="14541500" y="944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133975</xdr:rowOff>
    </xdr:from>
    <xdr:ext cx="534377" cy="259045"/>
    <xdr:sp macro="" textlink="">
      <xdr:nvSpPr>
        <xdr:cNvPr id="586" name="テキスト ボックス 585"/>
        <xdr:cNvSpPr txBox="1"/>
      </xdr:nvSpPr>
      <xdr:spPr>
        <a:xfrm>
          <a:off x="14325111" y="922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105439</xdr:rowOff>
    </xdr:from>
    <xdr:to>
      <xdr:col>19</xdr:col>
      <xdr:colOff>644525</xdr:colOff>
      <xdr:row>57</xdr:row>
      <xdr:rowOff>149244</xdr:rowOff>
    </xdr:to>
    <xdr:cxnSp macro="">
      <xdr:nvCxnSpPr>
        <xdr:cNvPr id="587" name="直線コネクタ 586"/>
        <xdr:cNvCxnSpPr/>
      </xdr:nvCxnSpPr>
      <xdr:spPr>
        <a:xfrm>
          <a:off x="12814300" y="9706639"/>
          <a:ext cx="889000" cy="21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164967</xdr:rowOff>
    </xdr:from>
    <xdr:to>
      <xdr:col>20</xdr:col>
      <xdr:colOff>9525</xdr:colOff>
      <xdr:row>55</xdr:row>
      <xdr:rowOff>95117</xdr:rowOff>
    </xdr:to>
    <xdr:sp macro="" textlink="">
      <xdr:nvSpPr>
        <xdr:cNvPr id="588" name="フローチャート : 判断 587"/>
        <xdr:cNvSpPr/>
      </xdr:nvSpPr>
      <xdr:spPr>
        <a:xfrm>
          <a:off x="13652500" y="942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111644</xdr:rowOff>
    </xdr:from>
    <xdr:ext cx="534377" cy="259045"/>
    <xdr:sp macro="" textlink="">
      <xdr:nvSpPr>
        <xdr:cNvPr id="589" name="テキスト ボックス 588"/>
        <xdr:cNvSpPr txBox="1"/>
      </xdr:nvSpPr>
      <xdr:spPr>
        <a:xfrm>
          <a:off x="13436111" y="91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89871</xdr:rowOff>
    </xdr:from>
    <xdr:to>
      <xdr:col>18</xdr:col>
      <xdr:colOff>492125</xdr:colOff>
      <xdr:row>56</xdr:row>
      <xdr:rowOff>20021</xdr:rowOff>
    </xdr:to>
    <xdr:sp macro="" textlink="">
      <xdr:nvSpPr>
        <xdr:cNvPr id="590" name="フローチャート : 判断 589"/>
        <xdr:cNvSpPr/>
      </xdr:nvSpPr>
      <xdr:spPr>
        <a:xfrm>
          <a:off x="12763500" y="95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36548</xdr:rowOff>
    </xdr:from>
    <xdr:ext cx="534377" cy="259045"/>
    <xdr:sp macro="" textlink="">
      <xdr:nvSpPr>
        <xdr:cNvPr id="591" name="テキスト ボックス 590"/>
        <xdr:cNvSpPr txBox="1"/>
      </xdr:nvSpPr>
      <xdr:spPr>
        <a:xfrm>
          <a:off x="12547111" y="92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44252</xdr:rowOff>
    </xdr:from>
    <xdr:to>
      <xdr:col>23</xdr:col>
      <xdr:colOff>568325</xdr:colOff>
      <xdr:row>57</xdr:row>
      <xdr:rowOff>145852</xdr:rowOff>
    </xdr:to>
    <xdr:sp macro="" textlink="">
      <xdr:nvSpPr>
        <xdr:cNvPr id="597" name="円/楕円 596"/>
        <xdr:cNvSpPr/>
      </xdr:nvSpPr>
      <xdr:spPr>
        <a:xfrm>
          <a:off x="16268700" y="981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22679</xdr:rowOff>
    </xdr:from>
    <xdr:ext cx="534377" cy="259045"/>
    <xdr:sp macro="" textlink="">
      <xdr:nvSpPr>
        <xdr:cNvPr id="598" name="教育費該当値テキスト"/>
        <xdr:cNvSpPr txBox="1"/>
      </xdr:nvSpPr>
      <xdr:spPr>
        <a:xfrm>
          <a:off x="16370300" y="9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47,125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75012</xdr:rowOff>
    </xdr:from>
    <xdr:to>
      <xdr:col>22</xdr:col>
      <xdr:colOff>415925</xdr:colOff>
      <xdr:row>58</xdr:row>
      <xdr:rowOff>5162</xdr:rowOff>
    </xdr:to>
    <xdr:sp macro="" textlink="">
      <xdr:nvSpPr>
        <xdr:cNvPr id="599" name="円/楕円 598"/>
        <xdr:cNvSpPr/>
      </xdr:nvSpPr>
      <xdr:spPr>
        <a:xfrm>
          <a:off x="15430500" y="98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167739</xdr:rowOff>
    </xdr:from>
    <xdr:ext cx="534377" cy="259045"/>
    <xdr:sp macro="" textlink="">
      <xdr:nvSpPr>
        <xdr:cNvPr id="600" name="テキスト ボックス 599"/>
        <xdr:cNvSpPr txBox="1"/>
      </xdr:nvSpPr>
      <xdr:spPr>
        <a:xfrm>
          <a:off x="15214111" y="994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111860</xdr:rowOff>
    </xdr:from>
    <xdr:to>
      <xdr:col>21</xdr:col>
      <xdr:colOff>212725</xdr:colOff>
      <xdr:row>58</xdr:row>
      <xdr:rowOff>42010</xdr:rowOff>
    </xdr:to>
    <xdr:sp macro="" textlink="">
      <xdr:nvSpPr>
        <xdr:cNvPr id="601" name="円/楕円 600"/>
        <xdr:cNvSpPr/>
      </xdr:nvSpPr>
      <xdr:spPr>
        <a:xfrm>
          <a:off x="14541500" y="98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33137</xdr:rowOff>
    </xdr:from>
    <xdr:ext cx="534377" cy="259045"/>
    <xdr:sp macro="" textlink="">
      <xdr:nvSpPr>
        <xdr:cNvPr id="602" name="テキスト ボックス 601"/>
        <xdr:cNvSpPr txBox="1"/>
      </xdr:nvSpPr>
      <xdr:spPr>
        <a:xfrm>
          <a:off x="14325111" y="997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98444</xdr:rowOff>
    </xdr:from>
    <xdr:to>
      <xdr:col>20</xdr:col>
      <xdr:colOff>9525</xdr:colOff>
      <xdr:row>58</xdr:row>
      <xdr:rowOff>28594</xdr:rowOff>
    </xdr:to>
    <xdr:sp macro="" textlink="">
      <xdr:nvSpPr>
        <xdr:cNvPr id="603" name="円/楕円 602"/>
        <xdr:cNvSpPr/>
      </xdr:nvSpPr>
      <xdr:spPr>
        <a:xfrm>
          <a:off x="13652500" y="98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19721</xdr:rowOff>
    </xdr:from>
    <xdr:ext cx="534377" cy="259045"/>
    <xdr:sp macro="" textlink="">
      <xdr:nvSpPr>
        <xdr:cNvPr id="604" name="テキスト ボックス 603"/>
        <xdr:cNvSpPr txBox="1"/>
      </xdr:nvSpPr>
      <xdr:spPr>
        <a:xfrm>
          <a:off x="13436111" y="99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54639</xdr:rowOff>
    </xdr:from>
    <xdr:to>
      <xdr:col>18</xdr:col>
      <xdr:colOff>492125</xdr:colOff>
      <xdr:row>56</xdr:row>
      <xdr:rowOff>156239</xdr:rowOff>
    </xdr:to>
    <xdr:sp macro="" textlink="">
      <xdr:nvSpPr>
        <xdr:cNvPr id="605" name="円/楕円 604"/>
        <xdr:cNvSpPr/>
      </xdr:nvSpPr>
      <xdr:spPr>
        <a:xfrm>
          <a:off x="12763500" y="96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147366</xdr:rowOff>
    </xdr:from>
    <xdr:ext cx="534377" cy="259045"/>
    <xdr:sp macro="" textlink="">
      <xdr:nvSpPr>
        <xdr:cNvPr id="606" name="テキスト ボックス 605"/>
        <xdr:cNvSpPr txBox="1"/>
      </xdr:nvSpPr>
      <xdr:spPr>
        <a:xfrm>
          <a:off x="12547111" y="974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87378</xdr:rowOff>
    </xdr:from>
    <xdr:to>
      <xdr:col>23</xdr:col>
      <xdr:colOff>516889</xdr:colOff>
      <xdr:row>79</xdr:row>
      <xdr:rowOff>44450</xdr:rowOff>
    </xdr:to>
    <xdr:cxnSp macro="">
      <xdr:nvCxnSpPr>
        <xdr:cNvPr id="630" name="直線コネクタ 629"/>
        <xdr:cNvCxnSpPr/>
      </xdr:nvCxnSpPr>
      <xdr:spPr>
        <a:xfrm flipV="1">
          <a:off x="16317595" y="12260328"/>
          <a:ext cx="1269" cy="132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76869</xdr:rowOff>
    </xdr:from>
    <xdr:ext cx="249299" cy="259045"/>
    <xdr:sp macro="" textlink="">
      <xdr:nvSpPr>
        <xdr:cNvPr id="631" name="災害復旧費最小値テキスト"/>
        <xdr:cNvSpPr txBox="1"/>
      </xdr:nvSpPr>
      <xdr:spPr>
        <a:xfrm>
          <a:off x="16370300" y="13621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34055</xdr:rowOff>
    </xdr:from>
    <xdr:ext cx="599010" cy="259045"/>
    <xdr:sp macro="" textlink="">
      <xdr:nvSpPr>
        <xdr:cNvPr id="633" name="災害復旧費最大値テキスト"/>
        <xdr:cNvSpPr txBox="1"/>
      </xdr:nvSpPr>
      <xdr:spPr>
        <a:xfrm>
          <a:off x="16370300" y="1203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348,733</a:t>
          </a:r>
          <a:endParaRPr kumimoji="1" lang="ja-JP" altLang="en-US" sz="1000" b="1">
            <a:latin typeface="ＭＳ Ｐゴシック"/>
          </a:endParaRPr>
        </a:p>
      </xdr:txBody>
    </xdr:sp>
    <xdr:clientData/>
  </xdr:oneCellAnchor>
  <xdr:twoCellAnchor>
    <xdr:from>
      <xdr:col>23</xdr:col>
      <xdr:colOff>428625</xdr:colOff>
      <xdr:row>71</xdr:row>
      <xdr:rowOff>87378</xdr:rowOff>
    </xdr:from>
    <xdr:to>
      <xdr:col>23</xdr:col>
      <xdr:colOff>606425</xdr:colOff>
      <xdr:row>71</xdr:row>
      <xdr:rowOff>87378</xdr:rowOff>
    </xdr:to>
    <xdr:cxnSp macro="">
      <xdr:nvCxnSpPr>
        <xdr:cNvPr id="634" name="直線コネクタ 633"/>
        <xdr:cNvCxnSpPr/>
      </xdr:nvCxnSpPr>
      <xdr:spPr>
        <a:xfrm>
          <a:off x="16230600" y="122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101699</xdr:rowOff>
    </xdr:from>
    <xdr:to>
      <xdr:col>23</xdr:col>
      <xdr:colOff>517525</xdr:colOff>
      <xdr:row>79</xdr:row>
      <xdr:rowOff>24090</xdr:rowOff>
    </xdr:to>
    <xdr:cxnSp macro="">
      <xdr:nvCxnSpPr>
        <xdr:cNvPr id="635" name="直線コネクタ 634"/>
        <xdr:cNvCxnSpPr/>
      </xdr:nvCxnSpPr>
      <xdr:spPr>
        <a:xfrm>
          <a:off x="15481300" y="13474799"/>
          <a:ext cx="838200" cy="9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165769</xdr:rowOff>
    </xdr:from>
    <xdr:ext cx="469744" cy="259045"/>
    <xdr:sp macro="" textlink="">
      <xdr:nvSpPr>
        <xdr:cNvPr id="636" name="災害復旧費平均値テキスト"/>
        <xdr:cNvSpPr txBox="1"/>
      </xdr:nvSpPr>
      <xdr:spPr>
        <a:xfrm>
          <a:off x="16370300" y="133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142892</xdr:rowOff>
    </xdr:from>
    <xdr:to>
      <xdr:col>23</xdr:col>
      <xdr:colOff>568325</xdr:colOff>
      <xdr:row>79</xdr:row>
      <xdr:rowOff>73042</xdr:rowOff>
    </xdr:to>
    <xdr:sp macro="" textlink="">
      <xdr:nvSpPr>
        <xdr:cNvPr id="637" name="フローチャート : 判断 636"/>
        <xdr:cNvSpPr/>
      </xdr:nvSpPr>
      <xdr:spPr>
        <a:xfrm>
          <a:off x="162687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101699</xdr:rowOff>
    </xdr:from>
    <xdr:to>
      <xdr:col>22</xdr:col>
      <xdr:colOff>365125</xdr:colOff>
      <xdr:row>79</xdr:row>
      <xdr:rowOff>28958</xdr:rowOff>
    </xdr:to>
    <xdr:cxnSp macro="">
      <xdr:nvCxnSpPr>
        <xdr:cNvPr id="638" name="直線コネクタ 637"/>
        <xdr:cNvCxnSpPr/>
      </xdr:nvCxnSpPr>
      <xdr:spPr>
        <a:xfrm flipV="1">
          <a:off x="14592300" y="13474799"/>
          <a:ext cx="889000" cy="9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106719</xdr:rowOff>
    </xdr:from>
    <xdr:to>
      <xdr:col>22</xdr:col>
      <xdr:colOff>415925</xdr:colOff>
      <xdr:row>79</xdr:row>
      <xdr:rowOff>36869</xdr:rowOff>
    </xdr:to>
    <xdr:sp macro="" textlink="">
      <xdr:nvSpPr>
        <xdr:cNvPr id="639" name="フローチャート : 判断 638"/>
        <xdr:cNvSpPr/>
      </xdr:nvSpPr>
      <xdr:spPr>
        <a:xfrm>
          <a:off x="15430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27996</xdr:rowOff>
    </xdr:from>
    <xdr:ext cx="534377" cy="259045"/>
    <xdr:sp macro="" textlink="">
      <xdr:nvSpPr>
        <xdr:cNvPr id="640" name="テキスト ボックス 639"/>
        <xdr:cNvSpPr txBox="1"/>
      </xdr:nvSpPr>
      <xdr:spPr>
        <a:xfrm>
          <a:off x="15214111" y="135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28958</xdr:rowOff>
    </xdr:from>
    <xdr:to>
      <xdr:col>21</xdr:col>
      <xdr:colOff>161925</xdr:colOff>
      <xdr:row>79</xdr:row>
      <xdr:rowOff>44066</xdr:rowOff>
    </xdr:to>
    <xdr:cxnSp macro="">
      <xdr:nvCxnSpPr>
        <xdr:cNvPr id="641" name="直線コネクタ 640"/>
        <xdr:cNvCxnSpPr/>
      </xdr:nvCxnSpPr>
      <xdr:spPr>
        <a:xfrm flipV="1">
          <a:off x="13703300" y="13573508"/>
          <a:ext cx="889000" cy="1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112077</xdr:rowOff>
    </xdr:from>
    <xdr:to>
      <xdr:col>21</xdr:col>
      <xdr:colOff>212725</xdr:colOff>
      <xdr:row>79</xdr:row>
      <xdr:rowOff>42227</xdr:rowOff>
    </xdr:to>
    <xdr:sp macro="" textlink="">
      <xdr:nvSpPr>
        <xdr:cNvPr id="642" name="フローチャート : 判断 641"/>
        <xdr:cNvSpPr/>
      </xdr:nvSpPr>
      <xdr:spPr>
        <a:xfrm>
          <a:off x="14541500" y="1348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58754</xdr:rowOff>
    </xdr:from>
    <xdr:ext cx="534377" cy="259045"/>
    <xdr:sp macro="" textlink="">
      <xdr:nvSpPr>
        <xdr:cNvPr id="643" name="テキスト ボックス 642"/>
        <xdr:cNvSpPr txBox="1"/>
      </xdr:nvSpPr>
      <xdr:spPr>
        <a:xfrm>
          <a:off x="14325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43250</xdr:rowOff>
    </xdr:from>
    <xdr:to>
      <xdr:col>19</xdr:col>
      <xdr:colOff>644525</xdr:colOff>
      <xdr:row>79</xdr:row>
      <xdr:rowOff>44066</xdr:rowOff>
    </xdr:to>
    <xdr:cxnSp macro="">
      <xdr:nvCxnSpPr>
        <xdr:cNvPr id="644" name="直線コネクタ 643"/>
        <xdr:cNvCxnSpPr/>
      </xdr:nvCxnSpPr>
      <xdr:spPr>
        <a:xfrm>
          <a:off x="12814300" y="13587800"/>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101488</xdr:rowOff>
    </xdr:from>
    <xdr:to>
      <xdr:col>20</xdr:col>
      <xdr:colOff>9525</xdr:colOff>
      <xdr:row>79</xdr:row>
      <xdr:rowOff>31638</xdr:rowOff>
    </xdr:to>
    <xdr:sp macro="" textlink="">
      <xdr:nvSpPr>
        <xdr:cNvPr id="645" name="フローチャート : 判断 644"/>
        <xdr:cNvSpPr/>
      </xdr:nvSpPr>
      <xdr:spPr>
        <a:xfrm>
          <a:off x="13652500" y="13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48165</xdr:rowOff>
    </xdr:from>
    <xdr:ext cx="534377" cy="259045"/>
    <xdr:sp macro="" textlink="">
      <xdr:nvSpPr>
        <xdr:cNvPr id="646" name="テキスト ボックス 645"/>
        <xdr:cNvSpPr txBox="1"/>
      </xdr:nvSpPr>
      <xdr:spPr>
        <a:xfrm>
          <a:off x="13436111" y="132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119723</xdr:rowOff>
    </xdr:from>
    <xdr:to>
      <xdr:col>18</xdr:col>
      <xdr:colOff>492125</xdr:colOff>
      <xdr:row>79</xdr:row>
      <xdr:rowOff>49873</xdr:rowOff>
    </xdr:to>
    <xdr:sp macro="" textlink="">
      <xdr:nvSpPr>
        <xdr:cNvPr id="647" name="フローチャート : 判断 646"/>
        <xdr:cNvSpPr/>
      </xdr:nvSpPr>
      <xdr:spPr>
        <a:xfrm>
          <a:off x="12763500" y="1349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66400</xdr:rowOff>
    </xdr:from>
    <xdr:ext cx="534377" cy="259045"/>
    <xdr:sp macro="" textlink="">
      <xdr:nvSpPr>
        <xdr:cNvPr id="648" name="テキスト ボックス 647"/>
        <xdr:cNvSpPr txBox="1"/>
      </xdr:nvSpPr>
      <xdr:spPr>
        <a:xfrm>
          <a:off x="12547111" y="1326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144740</xdr:rowOff>
    </xdr:from>
    <xdr:to>
      <xdr:col>23</xdr:col>
      <xdr:colOff>568325</xdr:colOff>
      <xdr:row>79</xdr:row>
      <xdr:rowOff>74890</xdr:rowOff>
    </xdr:to>
    <xdr:sp macro="" textlink="">
      <xdr:nvSpPr>
        <xdr:cNvPr id="654" name="円/楕円 653"/>
        <xdr:cNvSpPr/>
      </xdr:nvSpPr>
      <xdr:spPr>
        <a:xfrm>
          <a:off x="16268700" y="1351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121319</xdr:rowOff>
    </xdr:from>
    <xdr:ext cx="469744" cy="259045"/>
    <xdr:sp macro="" textlink="">
      <xdr:nvSpPr>
        <xdr:cNvPr id="655" name="災害復旧費該当値テキスト"/>
        <xdr:cNvSpPr txBox="1"/>
      </xdr:nvSpPr>
      <xdr:spPr>
        <a:xfrm>
          <a:off x="16370300" y="134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50899</xdr:rowOff>
    </xdr:from>
    <xdr:to>
      <xdr:col>22</xdr:col>
      <xdr:colOff>415925</xdr:colOff>
      <xdr:row>78</xdr:row>
      <xdr:rowOff>152499</xdr:rowOff>
    </xdr:to>
    <xdr:sp macro="" textlink="">
      <xdr:nvSpPr>
        <xdr:cNvPr id="656" name="円/楕円 655"/>
        <xdr:cNvSpPr/>
      </xdr:nvSpPr>
      <xdr:spPr>
        <a:xfrm>
          <a:off x="15430500" y="134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169026</xdr:rowOff>
    </xdr:from>
    <xdr:ext cx="534377" cy="259045"/>
    <xdr:sp macro="" textlink="">
      <xdr:nvSpPr>
        <xdr:cNvPr id="657" name="テキスト ボックス 656"/>
        <xdr:cNvSpPr txBox="1"/>
      </xdr:nvSpPr>
      <xdr:spPr>
        <a:xfrm>
          <a:off x="15214111" y="1319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149608</xdr:rowOff>
    </xdr:from>
    <xdr:to>
      <xdr:col>21</xdr:col>
      <xdr:colOff>212725</xdr:colOff>
      <xdr:row>79</xdr:row>
      <xdr:rowOff>79758</xdr:rowOff>
    </xdr:to>
    <xdr:sp macro="" textlink="">
      <xdr:nvSpPr>
        <xdr:cNvPr id="658" name="円/楕円 657"/>
        <xdr:cNvSpPr/>
      </xdr:nvSpPr>
      <xdr:spPr>
        <a:xfrm>
          <a:off x="14541500" y="1352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70885</xdr:rowOff>
    </xdr:from>
    <xdr:ext cx="469744" cy="259045"/>
    <xdr:sp macro="" textlink="">
      <xdr:nvSpPr>
        <xdr:cNvPr id="659" name="テキスト ボックス 658"/>
        <xdr:cNvSpPr txBox="1"/>
      </xdr:nvSpPr>
      <xdr:spPr>
        <a:xfrm>
          <a:off x="14357427" y="1361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164716</xdr:rowOff>
    </xdr:from>
    <xdr:to>
      <xdr:col>20</xdr:col>
      <xdr:colOff>9525</xdr:colOff>
      <xdr:row>79</xdr:row>
      <xdr:rowOff>94866</xdr:rowOff>
    </xdr:to>
    <xdr:sp macro="" textlink="">
      <xdr:nvSpPr>
        <xdr:cNvPr id="660" name="円/楕円 659"/>
        <xdr:cNvSpPr/>
      </xdr:nvSpPr>
      <xdr:spPr>
        <a:xfrm>
          <a:off x="13652500" y="1353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85993</xdr:rowOff>
    </xdr:from>
    <xdr:ext cx="378565" cy="259045"/>
    <xdr:sp macro="" textlink="">
      <xdr:nvSpPr>
        <xdr:cNvPr id="661" name="テキスト ボックス 660"/>
        <xdr:cNvSpPr txBox="1"/>
      </xdr:nvSpPr>
      <xdr:spPr>
        <a:xfrm>
          <a:off x="13514017" y="13630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163900</xdr:rowOff>
    </xdr:from>
    <xdr:to>
      <xdr:col>18</xdr:col>
      <xdr:colOff>492125</xdr:colOff>
      <xdr:row>79</xdr:row>
      <xdr:rowOff>94050</xdr:rowOff>
    </xdr:to>
    <xdr:sp macro="" textlink="">
      <xdr:nvSpPr>
        <xdr:cNvPr id="662" name="円/楕円 661"/>
        <xdr:cNvSpPr/>
      </xdr:nvSpPr>
      <xdr:spPr>
        <a:xfrm>
          <a:off x="12763500" y="135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85177</xdr:rowOff>
    </xdr:from>
    <xdr:ext cx="378565" cy="259045"/>
    <xdr:sp macro="" textlink="">
      <xdr:nvSpPr>
        <xdr:cNvPr id="663" name="テキスト ボックス 662"/>
        <xdr:cNvSpPr txBox="1"/>
      </xdr:nvSpPr>
      <xdr:spPr>
        <a:xfrm>
          <a:off x="12625017" y="13629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69278</xdr:rowOff>
    </xdr:from>
    <xdr:to>
      <xdr:col>23</xdr:col>
      <xdr:colOff>516889</xdr:colOff>
      <xdr:row>98</xdr:row>
      <xdr:rowOff>51812</xdr:rowOff>
    </xdr:to>
    <xdr:cxnSp macro="">
      <xdr:nvCxnSpPr>
        <xdr:cNvPr id="685" name="直線コネクタ 684"/>
        <xdr:cNvCxnSpPr/>
      </xdr:nvCxnSpPr>
      <xdr:spPr>
        <a:xfrm flipV="1">
          <a:off x="16317595" y="15842678"/>
          <a:ext cx="1269" cy="101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55639</xdr:rowOff>
    </xdr:from>
    <xdr:ext cx="534377" cy="259045"/>
    <xdr:sp macro="" textlink="">
      <xdr:nvSpPr>
        <xdr:cNvPr id="686" name="公債費最小値テキスト"/>
        <xdr:cNvSpPr txBox="1"/>
      </xdr:nvSpPr>
      <xdr:spPr>
        <a:xfrm>
          <a:off x="16370300" y="168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19,223</a:t>
          </a:r>
          <a:endParaRPr kumimoji="1" lang="ja-JP" altLang="en-US" sz="1000" b="1">
            <a:latin typeface="ＭＳ Ｐゴシック"/>
          </a:endParaRPr>
        </a:p>
      </xdr:txBody>
    </xdr:sp>
    <xdr:clientData/>
  </xdr:oneCellAnchor>
  <xdr:twoCellAnchor>
    <xdr:from>
      <xdr:col>23</xdr:col>
      <xdr:colOff>428625</xdr:colOff>
      <xdr:row>98</xdr:row>
      <xdr:rowOff>51812</xdr:rowOff>
    </xdr:from>
    <xdr:to>
      <xdr:col>23</xdr:col>
      <xdr:colOff>606425</xdr:colOff>
      <xdr:row>98</xdr:row>
      <xdr:rowOff>51812</xdr:rowOff>
    </xdr:to>
    <xdr:cxnSp macro="">
      <xdr:nvCxnSpPr>
        <xdr:cNvPr id="687" name="直線コネクタ 686"/>
        <xdr:cNvCxnSpPr/>
      </xdr:nvCxnSpPr>
      <xdr:spPr>
        <a:xfrm>
          <a:off x="16230600" y="1685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15955</xdr:rowOff>
    </xdr:from>
    <xdr:ext cx="599010" cy="259045"/>
    <xdr:sp macro="" textlink="">
      <xdr:nvSpPr>
        <xdr:cNvPr id="688" name="公債費最大値テキスト"/>
        <xdr:cNvSpPr txBox="1"/>
      </xdr:nvSpPr>
      <xdr:spPr>
        <a:xfrm>
          <a:off x="16370300" y="156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240,403</a:t>
          </a:r>
          <a:endParaRPr kumimoji="1" lang="ja-JP" altLang="en-US" sz="1000" b="1">
            <a:latin typeface="ＭＳ Ｐゴシック"/>
          </a:endParaRPr>
        </a:p>
      </xdr:txBody>
    </xdr:sp>
    <xdr:clientData/>
  </xdr:oneCellAnchor>
  <xdr:twoCellAnchor>
    <xdr:from>
      <xdr:col>23</xdr:col>
      <xdr:colOff>428625</xdr:colOff>
      <xdr:row>92</xdr:row>
      <xdr:rowOff>69278</xdr:rowOff>
    </xdr:from>
    <xdr:to>
      <xdr:col>23</xdr:col>
      <xdr:colOff>606425</xdr:colOff>
      <xdr:row>92</xdr:row>
      <xdr:rowOff>69278</xdr:rowOff>
    </xdr:to>
    <xdr:cxnSp macro="">
      <xdr:nvCxnSpPr>
        <xdr:cNvPr id="689" name="直線コネクタ 688"/>
        <xdr:cNvCxnSpPr/>
      </xdr:nvCxnSpPr>
      <xdr:spPr>
        <a:xfrm>
          <a:off x="16230600" y="1584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136568</xdr:rowOff>
    </xdr:from>
    <xdr:to>
      <xdr:col>23</xdr:col>
      <xdr:colOff>517525</xdr:colOff>
      <xdr:row>95</xdr:row>
      <xdr:rowOff>162221</xdr:rowOff>
    </xdr:to>
    <xdr:cxnSp macro="">
      <xdr:nvCxnSpPr>
        <xdr:cNvPr id="690" name="直線コネクタ 689"/>
        <xdr:cNvCxnSpPr/>
      </xdr:nvCxnSpPr>
      <xdr:spPr>
        <a:xfrm>
          <a:off x="15481300" y="16424318"/>
          <a:ext cx="838200" cy="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26709</xdr:rowOff>
    </xdr:from>
    <xdr:ext cx="534377" cy="259045"/>
    <xdr:sp macro="" textlink="">
      <xdr:nvSpPr>
        <xdr:cNvPr id="691" name="公債費平均値テキスト"/>
        <xdr:cNvSpPr txBox="1"/>
      </xdr:nvSpPr>
      <xdr:spPr>
        <a:xfrm>
          <a:off x="16370300" y="16485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48282</xdr:rowOff>
    </xdr:from>
    <xdr:to>
      <xdr:col>23</xdr:col>
      <xdr:colOff>568325</xdr:colOff>
      <xdr:row>96</xdr:row>
      <xdr:rowOff>149882</xdr:rowOff>
    </xdr:to>
    <xdr:sp macro="" textlink="">
      <xdr:nvSpPr>
        <xdr:cNvPr id="692" name="フローチャート : 判断 691"/>
        <xdr:cNvSpPr/>
      </xdr:nvSpPr>
      <xdr:spPr>
        <a:xfrm>
          <a:off x="162687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101208</xdr:rowOff>
    </xdr:from>
    <xdr:to>
      <xdr:col>22</xdr:col>
      <xdr:colOff>365125</xdr:colOff>
      <xdr:row>95</xdr:row>
      <xdr:rowOff>136568</xdr:rowOff>
    </xdr:to>
    <xdr:cxnSp macro="">
      <xdr:nvCxnSpPr>
        <xdr:cNvPr id="693" name="直線コネクタ 692"/>
        <xdr:cNvCxnSpPr/>
      </xdr:nvCxnSpPr>
      <xdr:spPr>
        <a:xfrm>
          <a:off x="14592300" y="16388958"/>
          <a:ext cx="889000" cy="3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94" name="フローチャート : 判断 693"/>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93022</xdr:rowOff>
    </xdr:from>
    <xdr:ext cx="534377" cy="259045"/>
    <xdr:sp macro="" textlink="">
      <xdr:nvSpPr>
        <xdr:cNvPr id="695" name="テキスト ボックス 694"/>
        <xdr:cNvSpPr txBox="1"/>
      </xdr:nvSpPr>
      <xdr:spPr>
        <a:xfrm>
          <a:off x="15214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24143</xdr:rowOff>
    </xdr:from>
    <xdr:to>
      <xdr:col>21</xdr:col>
      <xdr:colOff>161925</xdr:colOff>
      <xdr:row>95</xdr:row>
      <xdr:rowOff>101208</xdr:rowOff>
    </xdr:to>
    <xdr:cxnSp macro="">
      <xdr:nvCxnSpPr>
        <xdr:cNvPr id="696" name="直線コネクタ 695"/>
        <xdr:cNvCxnSpPr/>
      </xdr:nvCxnSpPr>
      <xdr:spPr>
        <a:xfrm>
          <a:off x="13703300" y="16311893"/>
          <a:ext cx="889000" cy="7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97" name="フローチャート : 判断 696"/>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86611</xdr:rowOff>
    </xdr:from>
    <xdr:ext cx="534377" cy="259045"/>
    <xdr:sp macro="" textlink="">
      <xdr:nvSpPr>
        <xdr:cNvPr id="698" name="テキスト ボックス 697"/>
        <xdr:cNvSpPr txBox="1"/>
      </xdr:nvSpPr>
      <xdr:spPr>
        <a:xfrm>
          <a:off x="14325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159003</xdr:rowOff>
    </xdr:from>
    <xdr:to>
      <xdr:col>19</xdr:col>
      <xdr:colOff>644525</xdr:colOff>
      <xdr:row>95</xdr:row>
      <xdr:rowOff>24143</xdr:rowOff>
    </xdr:to>
    <xdr:cxnSp macro="">
      <xdr:nvCxnSpPr>
        <xdr:cNvPr id="699" name="直線コネクタ 698"/>
        <xdr:cNvCxnSpPr/>
      </xdr:nvCxnSpPr>
      <xdr:spPr>
        <a:xfrm>
          <a:off x="12814300" y="16275303"/>
          <a:ext cx="889000" cy="3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700" name="フローチャート : 判断 699"/>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76900</xdr:rowOff>
    </xdr:from>
    <xdr:ext cx="534377" cy="259045"/>
    <xdr:sp macro="" textlink="">
      <xdr:nvSpPr>
        <xdr:cNvPr id="701" name="テキスト ボックス 700"/>
        <xdr:cNvSpPr txBox="1"/>
      </xdr:nvSpPr>
      <xdr:spPr>
        <a:xfrm>
          <a:off x="13436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702" name="フローチャート : 判断 701"/>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76182</xdr:rowOff>
    </xdr:from>
    <xdr:ext cx="534377" cy="259045"/>
    <xdr:sp macro="" textlink="">
      <xdr:nvSpPr>
        <xdr:cNvPr id="703" name="テキスト ボックス 702"/>
        <xdr:cNvSpPr txBox="1"/>
      </xdr:nvSpPr>
      <xdr:spPr>
        <a:xfrm>
          <a:off x="12547111" y="165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111421</xdr:rowOff>
    </xdr:from>
    <xdr:to>
      <xdr:col>23</xdr:col>
      <xdr:colOff>568325</xdr:colOff>
      <xdr:row>96</xdr:row>
      <xdr:rowOff>41571</xdr:rowOff>
    </xdr:to>
    <xdr:sp macro="" textlink="">
      <xdr:nvSpPr>
        <xdr:cNvPr id="709" name="円/楕円 708"/>
        <xdr:cNvSpPr/>
      </xdr:nvSpPr>
      <xdr:spPr>
        <a:xfrm>
          <a:off x="16268700" y="163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134298</xdr:rowOff>
    </xdr:from>
    <xdr:ext cx="599010" cy="259045"/>
    <xdr:sp macro="" textlink="">
      <xdr:nvSpPr>
        <xdr:cNvPr id="710" name="公債費該当値テキスト"/>
        <xdr:cNvSpPr txBox="1"/>
      </xdr:nvSpPr>
      <xdr:spPr>
        <a:xfrm>
          <a:off x="16370300" y="162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107,574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85768</xdr:rowOff>
    </xdr:from>
    <xdr:to>
      <xdr:col>22</xdr:col>
      <xdr:colOff>415925</xdr:colOff>
      <xdr:row>96</xdr:row>
      <xdr:rowOff>15918</xdr:rowOff>
    </xdr:to>
    <xdr:sp macro="" textlink="">
      <xdr:nvSpPr>
        <xdr:cNvPr id="711" name="円/楕円 710"/>
        <xdr:cNvSpPr/>
      </xdr:nvSpPr>
      <xdr:spPr>
        <a:xfrm>
          <a:off x="15430500" y="1637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32445</xdr:rowOff>
    </xdr:from>
    <xdr:ext cx="599010" cy="259045"/>
    <xdr:sp macro="" textlink="">
      <xdr:nvSpPr>
        <xdr:cNvPr id="712" name="テキスト ボックス 711"/>
        <xdr:cNvSpPr txBox="1"/>
      </xdr:nvSpPr>
      <xdr:spPr>
        <a:xfrm>
          <a:off x="15181794" y="1614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113,185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50408</xdr:rowOff>
    </xdr:from>
    <xdr:to>
      <xdr:col>21</xdr:col>
      <xdr:colOff>212725</xdr:colOff>
      <xdr:row>95</xdr:row>
      <xdr:rowOff>152008</xdr:rowOff>
    </xdr:to>
    <xdr:sp macro="" textlink="">
      <xdr:nvSpPr>
        <xdr:cNvPr id="713" name="円/楕円 712"/>
        <xdr:cNvSpPr/>
      </xdr:nvSpPr>
      <xdr:spPr>
        <a:xfrm>
          <a:off x="14541500" y="1633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168535</xdr:rowOff>
    </xdr:from>
    <xdr:ext cx="599010" cy="259045"/>
    <xdr:sp macro="" textlink="">
      <xdr:nvSpPr>
        <xdr:cNvPr id="714" name="テキスト ボックス 713"/>
        <xdr:cNvSpPr txBox="1"/>
      </xdr:nvSpPr>
      <xdr:spPr>
        <a:xfrm>
          <a:off x="14292794" y="1611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120,919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144793</xdr:rowOff>
    </xdr:from>
    <xdr:to>
      <xdr:col>20</xdr:col>
      <xdr:colOff>9525</xdr:colOff>
      <xdr:row>95</xdr:row>
      <xdr:rowOff>74943</xdr:rowOff>
    </xdr:to>
    <xdr:sp macro="" textlink="">
      <xdr:nvSpPr>
        <xdr:cNvPr id="715" name="円/楕円 714"/>
        <xdr:cNvSpPr/>
      </xdr:nvSpPr>
      <xdr:spPr>
        <a:xfrm>
          <a:off x="13652500" y="162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91470</xdr:rowOff>
    </xdr:from>
    <xdr:ext cx="599010" cy="259045"/>
    <xdr:sp macro="" textlink="">
      <xdr:nvSpPr>
        <xdr:cNvPr id="716" name="テキスト ボックス 715"/>
        <xdr:cNvSpPr txBox="1"/>
      </xdr:nvSpPr>
      <xdr:spPr>
        <a:xfrm>
          <a:off x="13403794" y="1603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137,775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108203</xdr:rowOff>
    </xdr:from>
    <xdr:to>
      <xdr:col>18</xdr:col>
      <xdr:colOff>492125</xdr:colOff>
      <xdr:row>95</xdr:row>
      <xdr:rowOff>38353</xdr:rowOff>
    </xdr:to>
    <xdr:sp macro="" textlink="">
      <xdr:nvSpPr>
        <xdr:cNvPr id="717" name="円/楕円 716"/>
        <xdr:cNvSpPr/>
      </xdr:nvSpPr>
      <xdr:spPr>
        <a:xfrm>
          <a:off x="12763500" y="162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54880</xdr:rowOff>
    </xdr:from>
    <xdr:ext cx="599010" cy="259045"/>
    <xdr:sp macro="" textlink="">
      <xdr:nvSpPr>
        <xdr:cNvPr id="718" name="テキスト ボックス 717"/>
        <xdr:cNvSpPr txBox="1"/>
      </xdr:nvSpPr>
      <xdr:spPr>
        <a:xfrm>
          <a:off x="12514794" y="1599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161646</xdr:rowOff>
    </xdr:from>
    <xdr:to>
      <xdr:col>32</xdr:col>
      <xdr:colOff>186689</xdr:colOff>
      <xdr:row>38</xdr:row>
      <xdr:rowOff>139700</xdr:rowOff>
    </xdr:to>
    <xdr:cxnSp macro="">
      <xdr:nvCxnSpPr>
        <xdr:cNvPr id="740" name="直線コネクタ 739"/>
        <xdr:cNvCxnSpPr/>
      </xdr:nvCxnSpPr>
      <xdr:spPr>
        <a:xfrm flipV="1">
          <a:off x="22159595" y="5476596"/>
          <a:ext cx="1269" cy="117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154551</xdr:rowOff>
    </xdr:from>
    <xdr:ext cx="249299" cy="259045"/>
    <xdr:sp macro="" textlink="">
      <xdr:nvSpPr>
        <xdr:cNvPr id="741" name="諸支出金最小値テキスト"/>
        <xdr:cNvSpPr txBox="1"/>
      </xdr:nvSpPr>
      <xdr:spPr>
        <a:xfrm>
          <a:off x="22212300" y="6669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108323</xdr:rowOff>
    </xdr:from>
    <xdr:ext cx="469744" cy="259045"/>
    <xdr:sp macro="" textlink="">
      <xdr:nvSpPr>
        <xdr:cNvPr id="743" name="諸支出金最大値テキスト"/>
        <xdr:cNvSpPr txBox="1"/>
      </xdr:nvSpPr>
      <xdr:spPr>
        <a:xfrm>
          <a:off x="22212300" y="525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5,154</a:t>
          </a:r>
          <a:endParaRPr kumimoji="1" lang="ja-JP" altLang="en-US" sz="1000" b="1">
            <a:latin typeface="ＭＳ Ｐゴシック"/>
          </a:endParaRPr>
        </a:p>
      </xdr:txBody>
    </xdr:sp>
    <xdr:clientData/>
  </xdr:oneCellAnchor>
  <xdr:twoCellAnchor>
    <xdr:from>
      <xdr:col>32</xdr:col>
      <xdr:colOff>98425</xdr:colOff>
      <xdr:row>31</xdr:row>
      <xdr:rowOff>161646</xdr:rowOff>
    </xdr:from>
    <xdr:to>
      <xdr:col>32</xdr:col>
      <xdr:colOff>276225</xdr:colOff>
      <xdr:row>31</xdr:row>
      <xdr:rowOff>161646</xdr:rowOff>
    </xdr:to>
    <xdr:cxnSp macro="">
      <xdr:nvCxnSpPr>
        <xdr:cNvPr id="744" name="直線コネクタ 743"/>
        <xdr:cNvCxnSpPr/>
      </xdr:nvCxnSpPr>
      <xdr:spPr>
        <a:xfrm>
          <a:off x="22072600" y="547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72001</xdr:rowOff>
    </xdr:from>
    <xdr:ext cx="378565" cy="259045"/>
    <xdr:sp macro="" textlink="">
      <xdr:nvSpPr>
        <xdr:cNvPr id="746" name="諸支出金平均値テキスト"/>
        <xdr:cNvSpPr txBox="1"/>
      </xdr:nvSpPr>
      <xdr:spPr>
        <a:xfrm>
          <a:off x="22212300" y="64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49123</xdr:rowOff>
    </xdr:from>
    <xdr:to>
      <xdr:col>32</xdr:col>
      <xdr:colOff>238125</xdr:colOff>
      <xdr:row>38</xdr:row>
      <xdr:rowOff>150723</xdr:rowOff>
    </xdr:to>
    <xdr:sp macro="" textlink="">
      <xdr:nvSpPr>
        <xdr:cNvPr id="747" name="フローチャート : 判断 746"/>
        <xdr:cNvSpPr/>
      </xdr:nvSpPr>
      <xdr:spPr>
        <a:xfrm>
          <a:off x="221107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55067</xdr:rowOff>
    </xdr:from>
    <xdr:to>
      <xdr:col>31</xdr:col>
      <xdr:colOff>85725</xdr:colOff>
      <xdr:row>38</xdr:row>
      <xdr:rowOff>156667</xdr:rowOff>
    </xdr:to>
    <xdr:sp macro="" textlink="">
      <xdr:nvSpPr>
        <xdr:cNvPr id="749" name="フローチャート : 判断 748"/>
        <xdr:cNvSpPr/>
      </xdr:nvSpPr>
      <xdr:spPr>
        <a:xfrm>
          <a:off x="21272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1744</xdr:rowOff>
    </xdr:from>
    <xdr:ext cx="378565" cy="259045"/>
    <xdr:sp macro="" textlink="">
      <xdr:nvSpPr>
        <xdr:cNvPr id="750" name="テキスト ボックス 749"/>
        <xdr:cNvSpPr txBox="1"/>
      </xdr:nvSpPr>
      <xdr:spPr>
        <a:xfrm>
          <a:off x="21134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53467</xdr:rowOff>
    </xdr:from>
    <xdr:to>
      <xdr:col>29</xdr:col>
      <xdr:colOff>568325</xdr:colOff>
      <xdr:row>38</xdr:row>
      <xdr:rowOff>155067</xdr:rowOff>
    </xdr:to>
    <xdr:sp macro="" textlink="">
      <xdr:nvSpPr>
        <xdr:cNvPr id="752" name="フローチャート : 判断 751"/>
        <xdr:cNvSpPr/>
      </xdr:nvSpPr>
      <xdr:spPr>
        <a:xfrm>
          <a:off x="20383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144</xdr:rowOff>
    </xdr:from>
    <xdr:ext cx="378565" cy="259045"/>
    <xdr:sp macro="" textlink="">
      <xdr:nvSpPr>
        <xdr:cNvPr id="753" name="テキスト ボックス 752"/>
        <xdr:cNvSpPr txBox="1"/>
      </xdr:nvSpPr>
      <xdr:spPr>
        <a:xfrm>
          <a:off x="20245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66726</xdr:rowOff>
    </xdr:from>
    <xdr:to>
      <xdr:col>28</xdr:col>
      <xdr:colOff>365125</xdr:colOff>
      <xdr:row>38</xdr:row>
      <xdr:rowOff>168326</xdr:rowOff>
    </xdr:to>
    <xdr:sp macro="" textlink="">
      <xdr:nvSpPr>
        <xdr:cNvPr id="755" name="フローチャート : 判断 754"/>
        <xdr:cNvSpPr/>
      </xdr:nvSpPr>
      <xdr:spPr>
        <a:xfrm>
          <a:off x="19494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13403</xdr:rowOff>
    </xdr:from>
    <xdr:ext cx="313932" cy="259045"/>
    <xdr:sp macro="" textlink="">
      <xdr:nvSpPr>
        <xdr:cNvPr id="756" name="テキスト ボックス 755"/>
        <xdr:cNvSpPr txBox="1"/>
      </xdr:nvSpPr>
      <xdr:spPr>
        <a:xfrm>
          <a:off x="19388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57" name="フローチャート : 判断 756"/>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146905</xdr:rowOff>
    </xdr:from>
    <xdr:ext cx="378565" cy="259045"/>
    <xdr:sp macro="" textlink="">
      <xdr:nvSpPr>
        <xdr:cNvPr id="758" name="テキスト ボックス 757"/>
        <xdr:cNvSpPr txBox="1"/>
      </xdr:nvSpPr>
      <xdr:spPr>
        <a:xfrm>
          <a:off x="18467017" y="63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4" name="円/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27551</xdr:rowOff>
    </xdr:from>
    <xdr:ext cx="249299" cy="259045"/>
    <xdr:sp macro="" textlink="">
      <xdr:nvSpPr>
        <xdr:cNvPr id="765" name="諸支出金該当値テキスト"/>
        <xdr:cNvSpPr txBox="1"/>
      </xdr:nvSpPr>
      <xdr:spPr>
        <a:xfrm>
          <a:off x="22212300" y="65426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6" name="円/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7" name="テキスト ボックス 76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8" name="円/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9" name="テキスト ボックス 76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0" name="円/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1" name="テキスト ボックス 77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2" name="円/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3" name="テキスト ボックス 77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4" name="フローチャート :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6" name="フローチャート :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135813</xdr:rowOff>
    </xdr:from>
    <xdr:to>
      <xdr:col>29</xdr:col>
      <xdr:colOff>517525</xdr:colOff>
      <xdr:row>59</xdr:row>
      <xdr:rowOff>44450</xdr:rowOff>
    </xdr:to>
    <xdr:cxnSp macro="">
      <xdr:nvCxnSpPr>
        <xdr:cNvPr id="808" name="直線コネクタ 807"/>
        <xdr:cNvCxnSpPr/>
      </xdr:nvCxnSpPr>
      <xdr:spPr>
        <a:xfrm>
          <a:off x="19545300" y="9737013"/>
          <a:ext cx="889000" cy="4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9" name="フローチャート : 判断 808"/>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0" name="テキスト ボックス 809"/>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51803</xdr:rowOff>
    </xdr:from>
    <xdr:to>
      <xdr:col>28</xdr:col>
      <xdr:colOff>314325</xdr:colOff>
      <xdr:row>56</xdr:row>
      <xdr:rowOff>135813</xdr:rowOff>
    </xdr:to>
    <xdr:cxnSp macro="">
      <xdr:nvCxnSpPr>
        <xdr:cNvPr id="811" name="直線コネクタ 810"/>
        <xdr:cNvCxnSpPr/>
      </xdr:nvCxnSpPr>
      <xdr:spPr>
        <a:xfrm>
          <a:off x="18656300" y="8795753"/>
          <a:ext cx="889000" cy="94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155728</xdr:rowOff>
    </xdr:from>
    <xdr:to>
      <xdr:col>28</xdr:col>
      <xdr:colOff>365125</xdr:colOff>
      <xdr:row>59</xdr:row>
      <xdr:rowOff>85878</xdr:rowOff>
    </xdr:to>
    <xdr:sp macro="" textlink="">
      <xdr:nvSpPr>
        <xdr:cNvPr id="812" name="フローチャート : 判断 811"/>
        <xdr:cNvSpPr/>
      </xdr:nvSpPr>
      <xdr:spPr>
        <a:xfrm>
          <a:off x="19494500" y="100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77005</xdr:rowOff>
    </xdr:from>
    <xdr:ext cx="378565" cy="259045"/>
    <xdr:sp macro="" textlink="">
      <xdr:nvSpPr>
        <xdr:cNvPr id="813" name="テキスト ボックス 812"/>
        <xdr:cNvSpPr txBox="1"/>
      </xdr:nvSpPr>
      <xdr:spPr>
        <a:xfrm>
          <a:off x="19356017" y="1019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135420</xdr:rowOff>
    </xdr:from>
    <xdr:to>
      <xdr:col>27</xdr:col>
      <xdr:colOff>161925</xdr:colOff>
      <xdr:row>59</xdr:row>
      <xdr:rowOff>65570</xdr:rowOff>
    </xdr:to>
    <xdr:sp macro="" textlink="">
      <xdr:nvSpPr>
        <xdr:cNvPr id="814" name="フローチャート : 判断 813"/>
        <xdr:cNvSpPr/>
      </xdr:nvSpPr>
      <xdr:spPr>
        <a:xfrm>
          <a:off x="18605500" y="1007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56697</xdr:rowOff>
    </xdr:from>
    <xdr:ext cx="378565" cy="259045"/>
    <xdr:sp macro="" textlink="">
      <xdr:nvSpPr>
        <xdr:cNvPr id="815" name="テキスト ボックス 814"/>
        <xdr:cNvSpPr txBox="1"/>
      </xdr:nvSpPr>
      <xdr:spPr>
        <a:xfrm>
          <a:off x="18467017" y="10172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1" name="円/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3" name="円/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4" name="テキスト ボックス 82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5" name="円/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6" name="テキスト ボックス 825"/>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85013</xdr:rowOff>
    </xdr:from>
    <xdr:to>
      <xdr:col>28</xdr:col>
      <xdr:colOff>365125</xdr:colOff>
      <xdr:row>57</xdr:row>
      <xdr:rowOff>15163</xdr:rowOff>
    </xdr:to>
    <xdr:sp macro="" textlink="">
      <xdr:nvSpPr>
        <xdr:cNvPr id="827" name="円/楕円 826"/>
        <xdr:cNvSpPr/>
      </xdr:nvSpPr>
      <xdr:spPr>
        <a:xfrm>
          <a:off x="19494500" y="96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31690</xdr:rowOff>
    </xdr:from>
    <xdr:ext cx="534377" cy="259045"/>
    <xdr:sp macro="" textlink="">
      <xdr:nvSpPr>
        <xdr:cNvPr id="828" name="テキスト ボックス 827"/>
        <xdr:cNvSpPr txBox="1"/>
      </xdr:nvSpPr>
      <xdr:spPr>
        <a:xfrm>
          <a:off x="19278111" y="946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11,102</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1003</xdr:rowOff>
    </xdr:from>
    <xdr:to>
      <xdr:col>27</xdr:col>
      <xdr:colOff>161925</xdr:colOff>
      <xdr:row>51</xdr:row>
      <xdr:rowOff>102603</xdr:rowOff>
    </xdr:to>
    <xdr:sp macro="" textlink="">
      <xdr:nvSpPr>
        <xdr:cNvPr id="829" name="円/楕円 828"/>
        <xdr:cNvSpPr/>
      </xdr:nvSpPr>
      <xdr:spPr>
        <a:xfrm>
          <a:off x="18605500" y="87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119130</xdr:rowOff>
    </xdr:from>
    <xdr:ext cx="534377" cy="259045"/>
    <xdr:sp macro="" textlink="">
      <xdr:nvSpPr>
        <xdr:cNvPr id="830" name="テキスト ボックス 829"/>
        <xdr:cNvSpPr txBox="1"/>
      </xdr:nvSpPr>
      <xdr:spPr>
        <a:xfrm>
          <a:off x="18389111" y="852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35,807</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民生費は、住民一人あたり</a:t>
          </a:r>
          <a:r>
            <a:rPr kumimoji="1" lang="en-US" altLang="ja-JP" sz="1300">
              <a:latin typeface="ＭＳ Ｐゴシック"/>
            </a:rPr>
            <a:t>158,989</a:t>
          </a:r>
          <a:r>
            <a:rPr kumimoji="1" lang="ja-JP" altLang="en-US" sz="1300">
              <a:latin typeface="ＭＳ Ｐゴシック"/>
            </a:rPr>
            <a:t>円となっている。ここ数年は毎年増加し、平成</a:t>
          </a:r>
          <a:r>
            <a:rPr kumimoji="1" lang="en-US" altLang="ja-JP" sz="1300">
              <a:latin typeface="ＭＳ Ｐゴシック"/>
            </a:rPr>
            <a:t>27</a:t>
          </a:r>
          <a:r>
            <a:rPr kumimoji="1" lang="ja-JP" altLang="en-US" sz="1300">
              <a:latin typeface="ＭＳ Ｐゴシック"/>
            </a:rPr>
            <a:t>年度決算額は前年度と比較すると</a:t>
          </a:r>
          <a:r>
            <a:rPr kumimoji="1" lang="en-US" altLang="ja-JP" sz="1300">
              <a:latin typeface="ＭＳ Ｐゴシック"/>
            </a:rPr>
            <a:t>4.4</a:t>
          </a:r>
          <a:r>
            <a:rPr kumimoji="1" lang="ja-JP" altLang="en-US" sz="1300">
              <a:latin typeface="ＭＳ Ｐゴシック"/>
            </a:rPr>
            <a:t>％の増加となっている。</a:t>
          </a:r>
          <a:endParaRPr kumimoji="1" lang="en-US" altLang="ja-JP" sz="1300">
            <a:latin typeface="ＭＳ Ｐゴシック"/>
          </a:endParaRPr>
        </a:p>
        <a:p>
          <a:r>
            <a:rPr kumimoji="1" lang="ja-JP" altLang="en-US" sz="1300">
              <a:latin typeface="ＭＳ Ｐゴシック"/>
            </a:rPr>
            <a:t>主な要因は、当町の主要政策である町民の元気推進の充実を図るため、他の経費を見直し、健康増進事業を重点的に取り組んできたことによるものである。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質収支が赤字となっていたが、職員の退職者不補充や手当等の一時金の削減、事務事業の見直しや施設運営費削減など徹底した行財政改革の実施と、地方債の繰上償還実施による公債費の削減策によ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年度決算でも黒字となった。</a:t>
          </a:r>
          <a:endParaRPr lang="ja-JP" altLang="ja-JP" sz="1100">
            <a:effectLst/>
          </a:endParaRPr>
        </a:p>
        <a:p>
          <a:pPr rtl="0"/>
          <a:r>
            <a:rPr lang="ja-JP" altLang="ja-JP" sz="1100" b="0" i="0" baseline="0">
              <a:solidFill>
                <a:schemeClr val="dk1"/>
              </a:solidFill>
              <a:effectLst/>
              <a:latin typeface="+mn-lt"/>
              <a:ea typeface="+mn-ea"/>
              <a:cs typeface="+mn-cs"/>
            </a:rPr>
            <a:t>　財政調整基金にも</a:t>
          </a:r>
          <a:r>
            <a:rPr lang="en-US" altLang="ja-JP" sz="1100" b="0" i="0" baseline="0">
              <a:solidFill>
                <a:schemeClr val="dk1"/>
              </a:solidFill>
              <a:effectLst/>
              <a:latin typeface="+mn-lt"/>
              <a:ea typeface="+mn-ea"/>
              <a:cs typeface="+mn-cs"/>
            </a:rPr>
            <a:t>181,557</a:t>
          </a:r>
          <a:r>
            <a:rPr lang="ja-JP" altLang="ja-JP" sz="1100" b="0" i="0" baseline="0">
              <a:solidFill>
                <a:schemeClr val="dk1"/>
              </a:solidFill>
              <a:effectLst/>
              <a:latin typeface="+mn-lt"/>
              <a:ea typeface="+mn-ea"/>
              <a:cs typeface="+mn-cs"/>
            </a:rPr>
            <a:t>千円を積立をすることができ、実質単年度収支も</a:t>
          </a:r>
          <a:r>
            <a:rPr lang="en-US" altLang="ja-JP" sz="1100" b="0" i="0" baseline="0">
              <a:solidFill>
                <a:schemeClr val="dk1"/>
              </a:solidFill>
              <a:effectLst/>
              <a:latin typeface="+mn-lt"/>
              <a:ea typeface="+mn-ea"/>
              <a:cs typeface="+mn-cs"/>
            </a:rPr>
            <a:t>5.3</a:t>
          </a:r>
          <a:r>
            <a:rPr lang="ja-JP" altLang="ja-JP" sz="1100" b="0" i="0" baseline="0">
              <a:solidFill>
                <a:schemeClr val="dk1"/>
              </a:solidFill>
              <a:effectLst/>
              <a:latin typeface="+mn-lt"/>
              <a:ea typeface="+mn-ea"/>
              <a:cs typeface="+mn-cs"/>
            </a:rPr>
            <a:t>ポイントのプラスとなっている。</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すべての会計において収支が黒字となったため、連結実質収支も黒字となった。</a:t>
          </a:r>
          <a:endParaRPr lang="ja-JP" altLang="ja-JP" sz="1100">
            <a:effectLst/>
          </a:endParaRPr>
        </a:p>
        <a:p>
          <a:pPr rtl="0"/>
          <a:r>
            <a:rPr lang="ja-JP" altLang="ja-JP" sz="1100" b="0" i="0" baseline="0">
              <a:solidFill>
                <a:schemeClr val="dk1"/>
              </a:solidFill>
              <a:effectLst/>
              <a:latin typeface="+mn-lt"/>
              <a:ea typeface="+mn-ea"/>
              <a:cs typeface="+mn-cs"/>
            </a:rPr>
            <a:t>　水道事業関連の会計は比較的経営が成り立っており、上水道事業については繰出金なしで収支の均衡が図れている状況にあるが、農業集落排水事業、公共下水道事業といった下水道事業は赤字補てん的意味合いの基準外繰出金が多額に発生しており、一般会計を圧迫している。今後も全ての会計において、歳入確保及び歳出削減に努め、財政の健全化を図る。</a:t>
          </a:r>
          <a:endParaRPr lang="ja-JP" altLang="ja-JP" sz="1100">
            <a:effectLst/>
          </a:endParaRPr>
        </a:p>
        <a:p>
          <a:endParaRPr kumimoji="1" lang="ja-JP" altLang="en-US" sz="16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6940719</v>
      </c>
      <c r="BO4" s="409"/>
      <c r="BP4" s="409"/>
      <c r="BQ4" s="409"/>
      <c r="BR4" s="409"/>
      <c r="BS4" s="409"/>
      <c r="BT4" s="409"/>
      <c r="BU4" s="410"/>
      <c r="BV4" s="408">
        <v>7227034</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2.1</v>
      </c>
      <c r="CU4" s="586"/>
      <c r="CV4" s="586"/>
      <c r="CW4" s="586"/>
      <c r="CX4" s="586"/>
      <c r="CY4" s="586"/>
      <c r="CZ4" s="586"/>
      <c r="DA4" s="587"/>
      <c r="DB4" s="585">
        <v>2.5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6820690</v>
      </c>
      <c r="BO5" s="414"/>
      <c r="BP5" s="414"/>
      <c r="BQ5" s="414"/>
      <c r="BR5" s="414"/>
      <c r="BS5" s="414"/>
      <c r="BT5" s="414"/>
      <c r="BU5" s="415"/>
      <c r="BV5" s="413">
        <v>7098081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95.4</v>
      </c>
      <c r="CU5" s="384"/>
      <c r="CV5" s="384"/>
      <c r="CW5" s="384"/>
      <c r="CX5" s="384"/>
      <c r="CY5" s="384"/>
      <c r="CZ5" s="384"/>
      <c r="DA5" s="385"/>
      <c r="DB5" s="383">
        <v>97.5</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120029</v>
      </c>
      <c r="BO6" s="414"/>
      <c r="BP6" s="414"/>
      <c r="BQ6" s="414"/>
      <c r="BR6" s="414"/>
      <c r="BS6" s="414"/>
      <c r="BT6" s="414"/>
      <c r="BU6" s="415"/>
      <c r="BV6" s="413">
        <v>128953</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100.2</v>
      </c>
      <c r="CU6" s="560"/>
      <c r="CV6" s="560"/>
      <c r="CW6" s="560"/>
      <c r="CX6" s="560"/>
      <c r="CY6" s="560"/>
      <c r="CZ6" s="560"/>
      <c r="DA6" s="561"/>
      <c r="DB6" s="559">
        <v>102.8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27269</v>
      </c>
      <c r="BO7" s="414"/>
      <c r="BP7" s="414"/>
      <c r="BQ7" s="414"/>
      <c r="BR7" s="414"/>
      <c r="BS7" s="414"/>
      <c r="BT7" s="414"/>
      <c r="BU7" s="415"/>
      <c r="BV7" s="413">
        <v>17496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4500174</v>
      </c>
      <c r="CU7" s="414"/>
      <c r="CV7" s="414"/>
      <c r="CW7" s="414"/>
      <c r="CX7" s="414"/>
      <c r="CY7" s="414"/>
      <c r="CZ7" s="414"/>
      <c r="DA7" s="415"/>
      <c r="DB7" s="413">
        <v>4530798</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92760</v>
      </c>
      <c r="BO8" s="414"/>
      <c r="BP8" s="414"/>
      <c r="BQ8" s="414"/>
      <c r="BR8" s="414"/>
      <c r="BS8" s="414"/>
      <c r="BT8" s="414"/>
      <c r="BU8" s="415"/>
      <c r="BV8" s="413">
        <v>111457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0.19</v>
      </c>
      <c r="CU8" s="523"/>
      <c r="CV8" s="523"/>
      <c r="CW8" s="523"/>
      <c r="CX8" s="523"/>
      <c r="CY8" s="523"/>
      <c r="CZ8" s="523"/>
      <c r="DA8" s="524"/>
      <c r="DB8" s="522">
        <v>0.18</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10126</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-18697</v>
      </c>
      <c r="BO9" s="414"/>
      <c r="BP9" s="414"/>
      <c r="BQ9" s="414"/>
      <c r="BR9" s="414"/>
      <c r="BS9" s="414"/>
      <c r="BT9" s="414"/>
      <c r="BU9" s="415"/>
      <c r="BV9" s="413">
        <v>21776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21.3</v>
      </c>
      <c r="CU9" s="384"/>
      <c r="CV9" s="384"/>
      <c r="CW9" s="384"/>
      <c r="CX9" s="384"/>
      <c r="CY9" s="384"/>
      <c r="CZ9" s="384"/>
      <c r="DA9" s="385"/>
      <c r="DB9" s="383">
        <v>23.2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11449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181557</v>
      </c>
      <c r="BO10" s="414"/>
      <c r="BP10" s="414"/>
      <c r="BQ10" s="414"/>
      <c r="BR10" s="414"/>
      <c r="BS10" s="414"/>
      <c r="BT10" s="414"/>
      <c r="BU10" s="415"/>
      <c r="BV10" s="413">
        <v>83585</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v>134604</v>
      </c>
      <c r="BO11" s="414"/>
      <c r="BP11" s="414"/>
      <c r="BQ11" s="414"/>
      <c r="BR11" s="414"/>
      <c r="BS11" s="414"/>
      <c r="BT11" s="414"/>
      <c r="BU11" s="415"/>
      <c r="BV11" s="413">
        <v>135134</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10774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10754</v>
      </c>
      <c r="S13" s="515"/>
      <c r="T13" s="515"/>
      <c r="U13" s="515"/>
      <c r="V13" s="516"/>
      <c r="W13" s="502" t="s">
        <v>121</v>
      </c>
      <c r="X13" s="426"/>
      <c r="Y13" s="426"/>
      <c r="Z13" s="426"/>
      <c r="AA13" s="426"/>
      <c r="AB13" s="427"/>
      <c r="AC13" s="389">
        <v>1171</v>
      </c>
      <c r="AD13" s="390"/>
      <c r="AE13" s="390"/>
      <c r="AF13" s="390"/>
      <c r="AG13" s="391"/>
      <c r="AH13" s="389">
        <v>1390</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297464</v>
      </c>
      <c r="BO13" s="414"/>
      <c r="BP13" s="414"/>
      <c r="BQ13" s="414"/>
      <c r="BR13" s="414"/>
      <c r="BS13" s="414"/>
      <c r="BT13" s="414"/>
      <c r="BU13" s="415"/>
      <c r="BV13" s="413">
        <v>240495</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16.899999999999999</v>
      </c>
      <c r="CU13" s="384"/>
      <c r="CV13" s="384"/>
      <c r="CW13" s="384"/>
      <c r="CX13" s="384"/>
      <c r="CY13" s="384"/>
      <c r="CZ13" s="384"/>
      <c r="DA13" s="385"/>
      <c r="DB13" s="383">
        <v>18.5</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11019</v>
      </c>
      <c r="S14" s="515"/>
      <c r="T14" s="515"/>
      <c r="U14" s="515"/>
      <c r="V14" s="516"/>
      <c r="W14" s="517"/>
      <c r="X14" s="429"/>
      <c r="Y14" s="429"/>
      <c r="Z14" s="429"/>
      <c r="AA14" s="429"/>
      <c r="AB14" s="430"/>
      <c r="AC14" s="507">
        <v>23.2</v>
      </c>
      <c r="AD14" s="508"/>
      <c r="AE14" s="508"/>
      <c r="AF14" s="508"/>
      <c r="AG14" s="509"/>
      <c r="AH14" s="507">
        <v>24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196.5</v>
      </c>
      <c r="CU14" s="486"/>
      <c r="CV14" s="486"/>
      <c r="CW14" s="486"/>
      <c r="CX14" s="486"/>
      <c r="CY14" s="486"/>
      <c r="CZ14" s="486"/>
      <c r="DA14" s="487"/>
      <c r="DB14" s="518">
        <v>225.3</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10995</v>
      </c>
      <c r="S15" s="515"/>
      <c r="T15" s="515"/>
      <c r="U15" s="515"/>
      <c r="V15" s="516"/>
      <c r="W15" s="502" t="s">
        <v>128</v>
      </c>
      <c r="X15" s="426"/>
      <c r="Y15" s="426"/>
      <c r="Z15" s="426"/>
      <c r="AA15" s="426"/>
      <c r="AB15" s="427"/>
      <c r="AC15" s="389">
        <v>953</v>
      </c>
      <c r="AD15" s="390"/>
      <c r="AE15" s="390"/>
      <c r="AF15" s="390"/>
      <c r="AG15" s="391"/>
      <c r="AH15" s="389">
        <v>1227</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808476</v>
      </c>
      <c r="BO15" s="409"/>
      <c r="BP15" s="409"/>
      <c r="BQ15" s="409"/>
      <c r="BR15" s="409"/>
      <c r="BS15" s="409"/>
      <c r="BT15" s="409"/>
      <c r="BU15" s="410"/>
      <c r="BV15" s="408">
        <v>769456</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18.8</v>
      </c>
      <c r="AD16" s="508"/>
      <c r="AE16" s="508"/>
      <c r="AF16" s="508"/>
      <c r="AG16" s="509"/>
      <c r="AH16" s="507">
        <v>21.2</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4079352</v>
      </c>
      <c r="BO16" s="414"/>
      <c r="BP16" s="414"/>
      <c r="BQ16" s="414"/>
      <c r="BR16" s="414"/>
      <c r="BS16" s="414"/>
      <c r="BT16" s="414"/>
      <c r="BU16" s="415"/>
      <c r="BV16" s="413">
        <v>4092494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2934</v>
      </c>
      <c r="AD17" s="390"/>
      <c r="AE17" s="390"/>
      <c r="AF17" s="390"/>
      <c r="AG17" s="391"/>
      <c r="AH17" s="389">
        <v>3166</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1007109</v>
      </c>
      <c r="BO17" s="414"/>
      <c r="BP17" s="414"/>
      <c r="BQ17" s="414"/>
      <c r="BR17" s="414"/>
      <c r="BS17" s="414"/>
      <c r="BT17" s="414"/>
      <c r="BU17" s="415"/>
      <c r="BV17" s="413">
        <v>973212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343.08</v>
      </c>
      <c r="M18" s="478"/>
      <c r="N18" s="478"/>
      <c r="O18" s="478"/>
      <c r="P18" s="478"/>
      <c r="Q18" s="478"/>
      <c r="R18" s="479"/>
      <c r="S18" s="479"/>
      <c r="T18" s="479"/>
      <c r="U18" s="479"/>
      <c r="V18" s="480"/>
      <c r="W18" s="494"/>
      <c r="X18" s="495"/>
      <c r="Y18" s="495"/>
      <c r="Z18" s="495"/>
      <c r="AA18" s="495"/>
      <c r="AB18" s="503"/>
      <c r="AC18" s="377">
        <v>58</v>
      </c>
      <c r="AD18" s="378"/>
      <c r="AE18" s="378"/>
      <c r="AF18" s="378"/>
      <c r="AG18" s="481"/>
      <c r="AH18" s="377">
        <v>54.7</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4357181</v>
      </c>
      <c r="BO18" s="414"/>
      <c r="BP18" s="414"/>
      <c r="BQ18" s="414"/>
      <c r="BR18" s="414"/>
      <c r="BS18" s="414"/>
      <c r="BT18" s="414"/>
      <c r="BU18" s="415"/>
      <c r="BV18" s="413">
        <v>4466149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30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5326939</v>
      </c>
      <c r="BO19" s="414"/>
      <c r="BP19" s="414"/>
      <c r="BQ19" s="414"/>
      <c r="BR19" s="414"/>
      <c r="BS19" s="414"/>
      <c r="BT19" s="414"/>
      <c r="BU19" s="415"/>
      <c r="BV19" s="413">
        <v>5248025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3851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10023756</v>
      </c>
      <c r="BO23" s="414"/>
      <c r="BP23" s="414"/>
      <c r="BQ23" s="414"/>
      <c r="BR23" s="414"/>
      <c r="BS23" s="414"/>
      <c r="BT23" s="414"/>
      <c r="BU23" s="415"/>
      <c r="BV23" s="413">
        <v>10557138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4949</v>
      </c>
      <c r="R24" s="390"/>
      <c r="S24" s="390"/>
      <c r="T24" s="390"/>
      <c r="U24" s="390"/>
      <c r="V24" s="391"/>
      <c r="W24" s="455"/>
      <c r="X24" s="446"/>
      <c r="Y24" s="447"/>
      <c r="Z24" s="386" t="s">
        <v>151</v>
      </c>
      <c r="AA24" s="387"/>
      <c r="AB24" s="387"/>
      <c r="AC24" s="387"/>
      <c r="AD24" s="387"/>
      <c r="AE24" s="387"/>
      <c r="AF24" s="387"/>
      <c r="AG24" s="388"/>
      <c r="AH24" s="389">
        <v>130</v>
      </c>
      <c r="AI24" s="390"/>
      <c r="AJ24" s="390"/>
      <c r="AK24" s="390"/>
      <c r="AL24" s="391"/>
      <c r="AM24" s="389">
        <v>426660</v>
      </c>
      <c r="AN24" s="390"/>
      <c r="AO24" s="390"/>
      <c r="AP24" s="390"/>
      <c r="AQ24" s="390"/>
      <c r="AR24" s="391"/>
      <c r="AS24" s="389">
        <v>3282</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5089183</v>
      </c>
      <c r="BO24" s="414"/>
      <c r="BP24" s="414"/>
      <c r="BQ24" s="414"/>
      <c r="BR24" s="414"/>
      <c r="BS24" s="414"/>
      <c r="BT24" s="414"/>
      <c r="BU24" s="415"/>
      <c r="BV24" s="413">
        <v>5211383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5650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106799</v>
      </c>
      <c r="BO25" s="409"/>
      <c r="BP25" s="409"/>
      <c r="BQ25" s="409"/>
      <c r="BR25" s="409"/>
      <c r="BS25" s="409"/>
      <c r="BT25" s="409"/>
      <c r="BU25" s="410"/>
      <c r="BV25" s="408">
        <v>24656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5090</v>
      </c>
      <c r="R26" s="390"/>
      <c r="S26" s="390"/>
      <c r="T26" s="390"/>
      <c r="U26" s="390"/>
      <c r="V26" s="391"/>
      <c r="W26" s="455"/>
      <c r="X26" s="446"/>
      <c r="Y26" s="447"/>
      <c r="Z26" s="386" t="s">
        <v>157</v>
      </c>
      <c r="AA26" s="468"/>
      <c r="AB26" s="468"/>
      <c r="AC26" s="468"/>
      <c r="AD26" s="468"/>
      <c r="AE26" s="468"/>
      <c r="AF26" s="468"/>
      <c r="AG26" s="469"/>
      <c r="AH26" s="389">
        <v>1</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1990</v>
      </c>
      <c r="R27" s="390"/>
      <c r="S27" s="390"/>
      <c r="T27" s="390"/>
      <c r="U27" s="390"/>
      <c r="V27" s="391"/>
      <c r="W27" s="455"/>
      <c r="X27" s="446"/>
      <c r="Y27" s="447"/>
      <c r="Z27" s="386" t="s">
        <v>161</v>
      </c>
      <c r="AA27" s="387"/>
      <c r="AB27" s="387"/>
      <c r="AC27" s="387"/>
      <c r="AD27" s="387"/>
      <c r="AE27" s="387"/>
      <c r="AF27" s="387"/>
      <c r="AG27" s="388"/>
      <c r="AH27" s="389">
        <v>1</v>
      </c>
      <c r="AI27" s="390"/>
      <c r="AJ27" s="390"/>
      <c r="AK27" s="390"/>
      <c r="AL27" s="391"/>
      <c r="AM27" s="389" t="s">
        <v>158</v>
      </c>
      <c r="AN27" s="390"/>
      <c r="AO27" s="390"/>
      <c r="AP27" s="390"/>
      <c r="AQ27" s="390"/>
      <c r="AR27" s="391"/>
      <c r="AS27" s="389" t="s">
        <v>158</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1710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397942</v>
      </c>
      <c r="BO28" s="409"/>
      <c r="BP28" s="409"/>
      <c r="BQ28" s="409"/>
      <c r="BR28" s="409"/>
      <c r="BS28" s="409"/>
      <c r="BT28" s="409"/>
      <c r="BU28" s="410"/>
      <c r="BV28" s="408">
        <v>160385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10</v>
      </c>
      <c r="M29" s="390"/>
      <c r="N29" s="390"/>
      <c r="O29" s="390"/>
      <c r="P29" s="391"/>
      <c r="Q29" s="389">
        <v>1640</v>
      </c>
      <c r="R29" s="390"/>
      <c r="S29" s="390"/>
      <c r="T29" s="390"/>
      <c r="U29" s="390"/>
      <c r="V29" s="391"/>
      <c r="W29" s="456"/>
      <c r="X29" s="457"/>
      <c r="Y29" s="458"/>
      <c r="Z29" s="386" t="s">
        <v>168</v>
      </c>
      <c r="AA29" s="387"/>
      <c r="AB29" s="387"/>
      <c r="AC29" s="387"/>
      <c r="AD29" s="387"/>
      <c r="AE29" s="387"/>
      <c r="AF29" s="387"/>
      <c r="AG29" s="388"/>
      <c r="AH29" s="389">
        <v>131</v>
      </c>
      <c r="AI29" s="390"/>
      <c r="AJ29" s="390"/>
      <c r="AK29" s="390"/>
      <c r="AL29" s="391"/>
      <c r="AM29" s="389">
        <v>429384</v>
      </c>
      <c r="AN29" s="390"/>
      <c r="AO29" s="390"/>
      <c r="AP29" s="390"/>
      <c r="AQ29" s="390"/>
      <c r="AR29" s="391"/>
      <c r="AS29" s="389">
        <v>3278</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26849</v>
      </c>
      <c r="BO29" s="414"/>
      <c r="BP29" s="414"/>
      <c r="BQ29" s="414"/>
      <c r="BR29" s="414"/>
      <c r="BS29" s="414"/>
      <c r="BT29" s="414"/>
      <c r="BU29" s="415"/>
      <c r="BV29" s="413">
        <v>26842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93.3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61103</v>
      </c>
      <c r="BO30" s="417"/>
      <c r="BP30" s="417"/>
      <c r="BQ30" s="417"/>
      <c r="BR30" s="417"/>
      <c r="BS30" s="417"/>
      <c r="BT30" s="417"/>
      <c r="BU30" s="418"/>
      <c r="BV30" s="416">
        <v>13066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西海岸衛生処理組合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墓地公園事業特別会計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IF('各会計、関係団体の財政状況及び健全化判断比率'!B33="","",'各会計、関係団体の財政状況及び健全化判断比率'!B33)</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鰺ヶ沢地区消防事務組合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小規模水道事業特別会計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11</v>
      </c>
      <c r="BF36" s="373"/>
      <c r="BG36" s="372" t="str">
        <f>IF('各会計、関係団体の財政状況及び健全化判断比率'!B34="","",'各会計、関係団体の財政状況及び健全化判断比率'!B34)</f>
        <v>農業集落排水事業特別会計</v>
      </c>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西北五広域福祉事務組合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水産業振興事業特別会計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つがる西北五広域連合（一般会計）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つがる西北五広域連合（病院事業会計）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青森県後期高齢者医療広域連合（一般会計）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青森県後期高齢者医療広域連合（後期高齢者医療特別会計）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19</v>
      </c>
      <c r="BX41" s="373"/>
      <c r="BY41" s="372" t="str">
        <f>IF('各会計、関係団体の財政状況及び健全化判断比率'!B75="","",'各会計、関係団体の財政状況及び健全化判断比率'!B75)</f>
        <v>青森県市町村総合事務組合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20</v>
      </c>
      <c r="BX42" s="373"/>
      <c r="BY42" s="372" t="str">
        <f>IF('各会計、関係団体の財政状況及び健全化判断比率'!B76="","",'各会計、関係団体の財政状況及び健全化判断比率'!B76)</f>
        <v>青森県市町村職員退職手当組合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21</v>
      </c>
      <c r="BX43" s="373"/>
      <c r="BY43" s="372" t="str">
        <f>IF('各会計、関係団体の財政状況及び健全化判断比率'!B77="","",'各会計、関係団体の財政状況及び健全化判断比率'!B77)</f>
        <v>青森県交通災害共済組合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527</v>
      </c>
      <c r="D34" s="1181"/>
      <c r="E34" s="1182"/>
      <c r="F34" s="32" t="s">
        <v>528</v>
      </c>
      <c r="G34" s="33">
        <v>0.06</v>
      </c>
      <c r="H34" s="33">
        <v>1.82</v>
      </c>
      <c r="I34" s="33">
        <v>2.4300000000000002</v>
      </c>
      <c r="J34" s="34">
        <v>1.93</v>
      </c>
      <c r="K34" s="22"/>
      <c r="L34" s="22"/>
      <c r="M34" s="22"/>
      <c r="N34" s="22"/>
      <c r="O34" s="22"/>
      <c r="P34" s="22"/>
    </row>
    <row r="35" spans="1:16" ht="39" customHeight="1" x14ac:dyDescent="0.15">
      <c r="A35" s="22"/>
      <c r="B35" s="35"/>
      <c r="C35" s="1175" t="s">
        <v>529</v>
      </c>
      <c r="D35" s="1176"/>
      <c r="E35" s="1177"/>
      <c r="F35" s="36">
        <v>0.49</v>
      </c>
      <c r="G35" s="37">
        <v>0.73</v>
      </c>
      <c r="H35" s="37">
        <v>1.05</v>
      </c>
      <c r="I35" s="37">
        <v>1.32</v>
      </c>
      <c r="J35" s="38">
        <v>1.77</v>
      </c>
      <c r="K35" s="22"/>
      <c r="L35" s="22"/>
      <c r="M35" s="22"/>
      <c r="N35" s="22"/>
      <c r="O35" s="22"/>
      <c r="P35" s="22"/>
    </row>
    <row r="36" spans="1:16" ht="39" customHeight="1" x14ac:dyDescent="0.15">
      <c r="A36" s="22"/>
      <c r="B36" s="35"/>
      <c r="C36" s="1175" t="s">
        <v>530</v>
      </c>
      <c r="D36" s="1176"/>
      <c r="E36" s="1177"/>
      <c r="F36" s="36">
        <v>0.41</v>
      </c>
      <c r="G36" s="37">
        <v>0.91</v>
      </c>
      <c r="H36" s="37">
        <v>0.54</v>
      </c>
      <c r="I36" s="37">
        <v>0.84</v>
      </c>
      <c r="J36" s="38">
        <v>1.37</v>
      </c>
      <c r="K36" s="22"/>
      <c r="L36" s="22"/>
      <c r="M36" s="22"/>
      <c r="N36" s="22"/>
      <c r="O36" s="22"/>
      <c r="P36" s="22"/>
    </row>
    <row r="37" spans="1:16" ht="39" customHeight="1" x14ac:dyDescent="0.15">
      <c r="A37" s="22"/>
      <c r="B37" s="35"/>
      <c r="C37" s="1175" t="s">
        <v>531</v>
      </c>
      <c r="D37" s="1176"/>
      <c r="E37" s="1177"/>
      <c r="F37" s="36">
        <v>7.0000000000000007E-2</v>
      </c>
      <c r="G37" s="37">
        <v>7.0000000000000007E-2</v>
      </c>
      <c r="H37" s="37">
        <v>0.2</v>
      </c>
      <c r="I37" s="37">
        <v>0.04</v>
      </c>
      <c r="J37" s="38">
        <v>0.18</v>
      </c>
      <c r="K37" s="22"/>
      <c r="L37" s="22"/>
      <c r="M37" s="22"/>
      <c r="N37" s="22"/>
      <c r="O37" s="22"/>
      <c r="P37" s="22"/>
    </row>
    <row r="38" spans="1:16" ht="39" customHeight="1" x14ac:dyDescent="0.15">
      <c r="A38" s="22"/>
      <c r="B38" s="35"/>
      <c r="C38" s="1175" t="s">
        <v>532</v>
      </c>
      <c r="D38" s="1176"/>
      <c r="E38" s="1177"/>
      <c r="F38" s="36">
        <v>0.5</v>
      </c>
      <c r="G38" s="37">
        <v>0.72</v>
      </c>
      <c r="H38" s="37">
        <v>0.91</v>
      </c>
      <c r="I38" s="37">
        <v>0.93</v>
      </c>
      <c r="J38" s="38">
        <v>0.13</v>
      </c>
      <c r="K38" s="22"/>
      <c r="L38" s="22"/>
      <c r="M38" s="22"/>
      <c r="N38" s="22"/>
      <c r="O38" s="22"/>
      <c r="P38" s="22"/>
    </row>
    <row r="39" spans="1:16" ht="39" customHeight="1" x14ac:dyDescent="0.15">
      <c r="A39" s="22"/>
      <c r="B39" s="35"/>
      <c r="C39" s="1175" t="s">
        <v>533</v>
      </c>
      <c r="D39" s="1176"/>
      <c r="E39" s="1177"/>
      <c r="F39" s="36">
        <v>0.01</v>
      </c>
      <c r="G39" s="37">
        <v>0</v>
      </c>
      <c r="H39" s="37">
        <v>0.01</v>
      </c>
      <c r="I39" s="37">
        <v>0.01</v>
      </c>
      <c r="J39" s="38">
        <v>7.0000000000000007E-2</v>
      </c>
      <c r="K39" s="22"/>
      <c r="L39" s="22"/>
      <c r="M39" s="22"/>
      <c r="N39" s="22"/>
      <c r="O39" s="22"/>
      <c r="P39" s="22"/>
    </row>
    <row r="40" spans="1:16" ht="39" customHeight="1" x14ac:dyDescent="0.15">
      <c r="A40" s="22"/>
      <c r="B40" s="35"/>
      <c r="C40" s="1175" t="s">
        <v>534</v>
      </c>
      <c r="D40" s="1176"/>
      <c r="E40" s="1177"/>
      <c r="F40" s="36">
        <v>0.02</v>
      </c>
      <c r="G40" s="37">
        <v>0.03</v>
      </c>
      <c r="H40" s="37">
        <v>0.04</v>
      </c>
      <c r="I40" s="37">
        <v>0.04</v>
      </c>
      <c r="J40" s="38">
        <v>0.05</v>
      </c>
      <c r="K40" s="22"/>
      <c r="L40" s="22"/>
      <c r="M40" s="22"/>
      <c r="N40" s="22"/>
      <c r="O40" s="22"/>
      <c r="P40" s="22"/>
    </row>
    <row r="41" spans="1:16" ht="39" customHeight="1" x14ac:dyDescent="0.15">
      <c r="A41" s="22"/>
      <c r="B41" s="35"/>
      <c r="C41" s="1175" t="s">
        <v>535</v>
      </c>
      <c r="D41" s="1176"/>
      <c r="E41" s="1177"/>
      <c r="F41" s="36">
        <v>0.08</v>
      </c>
      <c r="G41" s="37">
        <v>0.08</v>
      </c>
      <c r="H41" s="37">
        <v>0.06</v>
      </c>
      <c r="I41" s="37">
        <v>0</v>
      </c>
      <c r="J41" s="38">
        <v>0.04</v>
      </c>
      <c r="K41" s="22"/>
      <c r="L41" s="22"/>
      <c r="M41" s="22"/>
      <c r="N41" s="22"/>
      <c r="O41" s="22"/>
      <c r="P41" s="22"/>
    </row>
    <row r="42" spans="1:16" ht="39" customHeight="1" x14ac:dyDescent="0.15">
      <c r="A42" s="22"/>
      <c r="B42" s="39"/>
      <c r="C42" s="1175" t="s">
        <v>536</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537</v>
      </c>
      <c r="D43" s="1179"/>
      <c r="E43" s="1180"/>
      <c r="F43" s="41">
        <v>1.73</v>
      </c>
      <c r="G43" s="42">
        <v>0.04</v>
      </c>
      <c r="H43" s="42">
        <v>0.31</v>
      </c>
      <c r="I43" s="42">
        <v>0.04</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1373</v>
      </c>
      <c r="L45" s="60">
        <v>1307</v>
      </c>
      <c r="M45" s="60">
        <v>1194</v>
      </c>
      <c r="N45" s="60">
        <v>1110</v>
      </c>
      <c r="O45" s="61">
        <v>1023</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15</v>
      </c>
      <c r="F48" s="1185"/>
      <c r="G48" s="1185"/>
      <c r="H48" s="1185"/>
      <c r="I48" s="1185"/>
      <c r="J48" s="1186"/>
      <c r="K48" s="63">
        <v>275</v>
      </c>
      <c r="L48" s="64">
        <v>278</v>
      </c>
      <c r="M48" s="64">
        <v>261</v>
      </c>
      <c r="N48" s="64">
        <v>271</v>
      </c>
      <c r="O48" s="65">
        <v>275</v>
      </c>
      <c r="P48" s="48"/>
      <c r="Q48" s="48"/>
      <c r="R48" s="48"/>
      <c r="S48" s="48"/>
      <c r="T48" s="48"/>
      <c r="U48" s="48"/>
    </row>
    <row r="49" spans="1:21" ht="30.75" customHeight="1" x14ac:dyDescent="0.15">
      <c r="A49" s="48"/>
      <c r="B49" s="1193"/>
      <c r="C49" s="1194"/>
      <c r="D49" s="62"/>
      <c r="E49" s="1185" t="s">
        <v>16</v>
      </c>
      <c r="F49" s="1185"/>
      <c r="G49" s="1185"/>
      <c r="H49" s="1185"/>
      <c r="I49" s="1185"/>
      <c r="J49" s="1186"/>
      <c r="K49" s="63">
        <v>158</v>
      </c>
      <c r="L49" s="64">
        <v>163</v>
      </c>
      <c r="M49" s="64">
        <v>165</v>
      </c>
      <c r="N49" s="64">
        <v>155</v>
      </c>
      <c r="O49" s="65">
        <v>50</v>
      </c>
      <c r="P49" s="48"/>
      <c r="Q49" s="48"/>
      <c r="R49" s="48"/>
      <c r="S49" s="48"/>
      <c r="T49" s="48"/>
      <c r="U49" s="48"/>
    </row>
    <row r="50" spans="1:21" ht="30.75" customHeight="1" x14ac:dyDescent="0.15">
      <c r="A50" s="48"/>
      <c r="B50" s="1193"/>
      <c r="C50" s="1194"/>
      <c r="D50" s="62"/>
      <c r="E50" s="1185" t="s">
        <v>17</v>
      </c>
      <c r="F50" s="1185"/>
      <c r="G50" s="1185"/>
      <c r="H50" s="1185"/>
      <c r="I50" s="1185"/>
      <c r="J50" s="1186"/>
      <c r="K50" s="63">
        <v>4</v>
      </c>
      <c r="L50" s="64">
        <v>4</v>
      </c>
      <c r="M50" s="64">
        <v>10</v>
      </c>
      <c r="N50" s="64">
        <v>4</v>
      </c>
      <c r="O50" s="65">
        <v>4</v>
      </c>
      <c r="P50" s="48"/>
      <c r="Q50" s="48"/>
      <c r="R50" s="48"/>
      <c r="S50" s="48"/>
      <c r="T50" s="48"/>
      <c r="U50" s="48"/>
    </row>
    <row r="51" spans="1:21" ht="30.75" customHeight="1" x14ac:dyDescent="0.15">
      <c r="A51" s="48"/>
      <c r="B51" s="1195"/>
      <c r="C51" s="1196"/>
      <c r="D51" s="66"/>
      <c r="E51" s="1185" t="s">
        <v>18</v>
      </c>
      <c r="F51" s="1185"/>
      <c r="G51" s="1185"/>
      <c r="H51" s="1185"/>
      <c r="I51" s="1185"/>
      <c r="J51" s="1186"/>
      <c r="K51" s="63">
        <v>4</v>
      </c>
      <c r="L51" s="64">
        <v>1</v>
      </c>
      <c r="M51" s="64">
        <v>1</v>
      </c>
      <c r="N51" s="64">
        <v>2</v>
      </c>
      <c r="O51" s="65">
        <v>1</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1009</v>
      </c>
      <c r="L52" s="64">
        <v>983</v>
      </c>
      <c r="M52" s="64">
        <v>937</v>
      </c>
      <c r="N52" s="64">
        <v>910</v>
      </c>
      <c r="O52" s="65">
        <v>784</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805</v>
      </c>
      <c r="L53" s="69">
        <v>770</v>
      </c>
      <c r="M53" s="69">
        <v>694</v>
      </c>
      <c r="N53" s="69">
        <v>632</v>
      </c>
      <c r="O53" s="70">
        <v>569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1" t="s">
        <v>24</v>
      </c>
      <c r="C41" s="1212"/>
      <c r="D41" s="81"/>
      <c r="E41" s="1213" t="s">
        <v>25</v>
      </c>
      <c r="F41" s="1213"/>
      <c r="G41" s="1213"/>
      <c r="H41" s="1214"/>
      <c r="I41" s="82">
        <v>12298</v>
      </c>
      <c r="J41" s="83">
        <v>11397</v>
      </c>
      <c r="K41" s="83">
        <v>11001</v>
      </c>
      <c r="L41" s="83">
        <v>10557</v>
      </c>
      <c r="M41" s="84">
        <v>10024</v>
      </c>
    </row>
    <row r="42" spans="2:13" ht="27.75" customHeight="1" x14ac:dyDescent="0.15">
      <c r="B42" s="1201"/>
      <c r="C42" s="1202"/>
      <c r="D42" s="85"/>
      <c r="E42" s="1205" t="s">
        <v>26</v>
      </c>
      <c r="F42" s="1205"/>
      <c r="G42" s="1205"/>
      <c r="H42" s="1206"/>
      <c r="I42" s="86">
        <v>38</v>
      </c>
      <c r="J42" s="87">
        <v>32</v>
      </c>
      <c r="K42" s="87">
        <v>25</v>
      </c>
      <c r="L42" s="87">
        <v>19</v>
      </c>
      <c r="M42" s="88">
        <v>13</v>
      </c>
    </row>
    <row r="43" spans="2:13" ht="27.75" customHeight="1" x14ac:dyDescent="0.15">
      <c r="B43" s="1201"/>
      <c r="C43" s="1202"/>
      <c r="D43" s="85"/>
      <c r="E43" s="1205" t="s">
        <v>27</v>
      </c>
      <c r="F43" s="1205"/>
      <c r="G43" s="1205"/>
      <c r="H43" s="1206"/>
      <c r="I43" s="86">
        <v>4696</v>
      </c>
      <c r="J43" s="87">
        <v>4581</v>
      </c>
      <c r="K43" s="87">
        <v>4308</v>
      </c>
      <c r="L43" s="87">
        <v>4099</v>
      </c>
      <c r="M43" s="88">
        <v>4051</v>
      </c>
    </row>
    <row r="44" spans="2:13" ht="27.75" customHeight="1" x14ac:dyDescent="0.15">
      <c r="B44" s="1201"/>
      <c r="C44" s="1202"/>
      <c r="D44" s="85"/>
      <c r="E44" s="1205" t="s">
        <v>28</v>
      </c>
      <c r="F44" s="1205"/>
      <c r="G44" s="1205"/>
      <c r="H44" s="1206"/>
      <c r="I44" s="86">
        <v>493</v>
      </c>
      <c r="J44" s="87">
        <v>482</v>
      </c>
      <c r="K44" s="87">
        <v>531</v>
      </c>
      <c r="L44" s="87">
        <v>424</v>
      </c>
      <c r="M44" s="88">
        <v>352</v>
      </c>
    </row>
    <row r="45" spans="2:13" ht="27.75" customHeight="1" x14ac:dyDescent="0.15">
      <c r="B45" s="1201"/>
      <c r="C45" s="1202"/>
      <c r="D45" s="85"/>
      <c r="E45" s="1205" t="s">
        <v>29</v>
      </c>
      <c r="F45" s="1205"/>
      <c r="G45" s="1205"/>
      <c r="H45" s="1206"/>
      <c r="I45" s="86">
        <v>1223</v>
      </c>
      <c r="J45" s="87">
        <v>1309</v>
      </c>
      <c r="K45" s="87">
        <v>1233</v>
      </c>
      <c r="L45" s="87">
        <v>1107</v>
      </c>
      <c r="M45" s="88">
        <v>998</v>
      </c>
    </row>
    <row r="46" spans="2:13" ht="27.75" customHeight="1" x14ac:dyDescent="0.15">
      <c r="B46" s="1201"/>
      <c r="C46" s="1202"/>
      <c r="D46" s="85"/>
      <c r="E46" s="1205" t="s">
        <v>30</v>
      </c>
      <c r="F46" s="1205"/>
      <c r="G46" s="1205"/>
      <c r="H46" s="1206"/>
      <c r="I46" s="86">
        <v>24</v>
      </c>
      <c r="J46" s="87">
        <v>24</v>
      </c>
      <c r="K46" s="87" t="s">
        <v>482</v>
      </c>
      <c r="L46" s="87" t="s">
        <v>482</v>
      </c>
      <c r="M46" s="88" t="s">
        <v>482</v>
      </c>
    </row>
    <row r="47" spans="2:13" ht="27.75" customHeight="1" x14ac:dyDescent="0.15">
      <c r="B47" s="1201"/>
      <c r="C47" s="1202"/>
      <c r="D47" s="85"/>
      <c r="E47" s="1205" t="s">
        <v>31</v>
      </c>
      <c r="F47" s="1205"/>
      <c r="G47" s="1205"/>
      <c r="H47" s="1206"/>
      <c r="I47" s="86" t="s">
        <v>482</v>
      </c>
      <c r="J47" s="87" t="s">
        <v>482</v>
      </c>
      <c r="K47" s="87" t="s">
        <v>482</v>
      </c>
      <c r="L47" s="87" t="s">
        <v>482</v>
      </c>
      <c r="M47" s="88" t="s">
        <v>482</v>
      </c>
    </row>
    <row r="48" spans="2:13" ht="27.75" customHeight="1" x14ac:dyDescent="0.15">
      <c r="B48" s="1203"/>
      <c r="C48" s="1204"/>
      <c r="D48" s="85"/>
      <c r="E48" s="1205" t="s">
        <v>32</v>
      </c>
      <c r="F48" s="1205"/>
      <c r="G48" s="1205"/>
      <c r="H48" s="1206"/>
      <c r="I48" s="86" t="s">
        <v>482</v>
      </c>
      <c r="J48" s="87" t="s">
        <v>482</v>
      </c>
      <c r="K48" s="87" t="s">
        <v>482</v>
      </c>
      <c r="L48" s="87" t="s">
        <v>482</v>
      </c>
      <c r="M48" s="88" t="s">
        <v>482</v>
      </c>
    </row>
    <row r="49" spans="2:13" ht="27.75" customHeight="1" x14ac:dyDescent="0.15">
      <c r="B49" s="1199" t="s">
        <v>33</v>
      </c>
      <c r="C49" s="1200"/>
      <c r="D49" s="89"/>
      <c r="E49" s="1205" t="s">
        <v>34</v>
      </c>
      <c r="F49" s="1205"/>
      <c r="G49" s="1205"/>
      <c r="H49" s="1206"/>
      <c r="I49" s="86">
        <v>55</v>
      </c>
      <c r="J49" s="87">
        <v>80</v>
      </c>
      <c r="K49" s="87">
        <v>184</v>
      </c>
      <c r="L49" s="87">
        <v>330</v>
      </c>
      <c r="M49" s="88">
        <v>630</v>
      </c>
    </row>
    <row r="50" spans="2:13" ht="27.75" customHeight="1" x14ac:dyDescent="0.15">
      <c r="B50" s="1201"/>
      <c r="C50" s="1202"/>
      <c r="D50" s="85"/>
      <c r="E50" s="1205" t="s">
        <v>35</v>
      </c>
      <c r="F50" s="1205"/>
      <c r="G50" s="1205"/>
      <c r="H50" s="1206"/>
      <c r="I50" s="86">
        <v>450</v>
      </c>
      <c r="J50" s="87">
        <v>385</v>
      </c>
      <c r="K50" s="87">
        <v>308</v>
      </c>
      <c r="L50" s="87">
        <v>255</v>
      </c>
      <c r="M50" s="88">
        <v>213</v>
      </c>
    </row>
    <row r="51" spans="2:13" ht="27.75" customHeight="1" x14ac:dyDescent="0.15">
      <c r="B51" s="1203"/>
      <c r="C51" s="1204"/>
      <c r="D51" s="85"/>
      <c r="E51" s="1205" t="s">
        <v>36</v>
      </c>
      <c r="F51" s="1205"/>
      <c r="G51" s="1205"/>
      <c r="H51" s="1206"/>
      <c r="I51" s="86">
        <v>8047</v>
      </c>
      <c r="J51" s="87">
        <v>7695</v>
      </c>
      <c r="K51" s="87">
        <v>7586</v>
      </c>
      <c r="L51" s="87">
        <v>7400</v>
      </c>
      <c r="M51" s="88">
        <v>7238</v>
      </c>
    </row>
    <row r="52" spans="2:13" ht="27.75" customHeight="1" thickBot="1" x14ac:dyDescent="0.2">
      <c r="B52" s="1207" t="s">
        <v>37</v>
      </c>
      <c r="C52" s="1208"/>
      <c r="D52" s="90"/>
      <c r="E52" s="1209" t="s">
        <v>38</v>
      </c>
      <c r="F52" s="1209"/>
      <c r="G52" s="1209"/>
      <c r="H52" s="1210"/>
      <c r="I52" s="91">
        <v>10220</v>
      </c>
      <c r="J52" s="92">
        <v>9665</v>
      </c>
      <c r="K52" s="92">
        <v>9019</v>
      </c>
      <c r="L52" s="92">
        <v>8221</v>
      </c>
      <c r="M52" s="93">
        <v>7355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D40" zoomScale="80" zoomScaleNormal="80"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564</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565</v>
      </c>
    </row>
    <row r="50" spans="1:17" x14ac:dyDescent="0.15">
      <c r="B50" s="248"/>
      <c r="C50" s="244"/>
      <c r="D50" s="244"/>
      <c r="E50" s="244"/>
      <c r="F50" s="244"/>
      <c r="G50" s="1224"/>
      <c r="H50" s="1225"/>
      <c r="I50" s="1225"/>
      <c r="J50" s="1226"/>
      <c r="K50" s="354" t="s">
        <v>521</v>
      </c>
      <c r="L50" s="354" t="s">
        <v>522</v>
      </c>
      <c r="M50" s="354" t="s">
        <v>523</v>
      </c>
      <c r="N50" s="354" t="s">
        <v>524</v>
      </c>
      <c r="O50" s="354" t="s">
        <v>525</v>
      </c>
    </row>
    <row r="51" spans="1:17" x14ac:dyDescent="0.15">
      <c r="B51" s="248"/>
      <c r="C51" s="244"/>
      <c r="D51" s="244"/>
      <c r="E51" s="244"/>
      <c r="F51" s="244"/>
      <c r="G51" s="1227" t="s">
        <v>566</v>
      </c>
      <c r="H51" s="1228"/>
      <c r="I51" s="1233" t="s">
        <v>567</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568</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569</v>
      </c>
      <c r="H55" s="1241"/>
      <c r="I55" s="1237" t="s">
        <v>567</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570</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571</v>
      </c>
      <c r="C63" s="244"/>
      <c r="D63" s="244"/>
      <c r="E63" s="244"/>
      <c r="F63" s="244"/>
      <c r="G63" s="244"/>
      <c r="H63" s="244"/>
      <c r="I63" s="244"/>
      <c r="J63" s="244"/>
      <c r="K63" s="244"/>
      <c r="L63" s="244"/>
      <c r="M63" s="244"/>
      <c r="N63" s="244"/>
      <c r="O63" s="244"/>
    </row>
    <row r="64" spans="1:17" x14ac:dyDescent="0.15">
      <c r="B64" s="248"/>
      <c r="C64" s="244"/>
      <c r="D64" s="244"/>
      <c r="E64" s="244"/>
      <c r="F64" s="244"/>
      <c r="G64" s="351" t="s">
        <v>564</v>
      </c>
      <c r="I64" s="352"/>
      <c r="J64" s="352"/>
      <c r="K64" s="352"/>
      <c r="L64" s="244"/>
      <c r="M64" s="244"/>
      <c r="N64" s="244"/>
      <c r="O64" s="244"/>
    </row>
    <row r="65" spans="2:30" x14ac:dyDescent="0.15">
      <c r="B65" s="248"/>
      <c r="C65" s="244"/>
      <c r="D65" s="244"/>
      <c r="E65" s="244"/>
      <c r="F65" s="244"/>
      <c r="G65" s="1247" t="s">
        <v>574</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572</v>
      </c>
      <c r="I71" s="368"/>
      <c r="J71" s="364"/>
      <c r="K71" s="364"/>
      <c r="L71" s="365"/>
      <c r="M71" s="364"/>
      <c r="N71" s="365"/>
      <c r="O71" s="366"/>
    </row>
    <row r="72" spans="2:30" x14ac:dyDescent="0.15">
      <c r="B72" s="248"/>
      <c r="C72" s="244"/>
      <c r="D72" s="244"/>
      <c r="E72" s="244"/>
      <c r="F72" s="244"/>
      <c r="G72" s="1224"/>
      <c r="H72" s="1225"/>
      <c r="I72" s="1225"/>
      <c r="J72" s="1226"/>
      <c r="K72" s="354" t="s">
        <v>521</v>
      </c>
      <c r="L72" s="354" t="s">
        <v>522</v>
      </c>
      <c r="M72" s="354" t="s">
        <v>523</v>
      </c>
      <c r="N72" s="354" t="s">
        <v>524</v>
      </c>
      <c r="O72" s="354" t="s">
        <v>525</v>
      </c>
    </row>
    <row r="73" spans="2:30" x14ac:dyDescent="0.15">
      <c r="B73" s="248"/>
      <c r="C73" s="244"/>
      <c r="D73" s="244"/>
      <c r="E73" s="244"/>
      <c r="F73" s="244"/>
      <c r="G73" s="1227" t="s">
        <v>566</v>
      </c>
      <c r="H73" s="1228"/>
      <c r="I73" s="1233" t="s">
        <v>567</v>
      </c>
      <c r="J73" s="1233"/>
      <c r="K73" s="1248">
        <v>264.60000000000002</v>
      </c>
      <c r="L73" s="1248">
        <v>252.4</v>
      </c>
      <c r="M73" s="1236">
        <v>237.4</v>
      </c>
      <c r="N73" s="1236">
        <v>225.3</v>
      </c>
      <c r="O73" s="1236">
        <v>196.5</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573</v>
      </c>
      <c r="J75" s="1237"/>
      <c r="K75" s="1249">
        <v>23.9</v>
      </c>
      <c r="L75" s="1249">
        <v>21.3</v>
      </c>
      <c r="M75" s="1249">
        <v>19.7</v>
      </c>
      <c r="N75" s="1249">
        <v>18.5</v>
      </c>
      <c r="O75" s="1249">
        <v>16.899999999999999</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569</v>
      </c>
      <c r="H77" s="1241"/>
      <c r="I77" s="1237" t="s">
        <v>567</v>
      </c>
      <c r="J77" s="1237"/>
      <c r="K77" s="1248">
        <v>74.8</v>
      </c>
      <c r="L77" s="1248">
        <v>64.7</v>
      </c>
      <c r="M77" s="1236">
        <v>55.2</v>
      </c>
      <c r="N77" s="1236">
        <v>54</v>
      </c>
      <c r="O77" s="1236">
        <v>58.9</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573</v>
      </c>
      <c r="J79" s="1246"/>
      <c r="K79" s="1251">
        <v>14.5</v>
      </c>
      <c r="L79" s="1251">
        <v>13.3</v>
      </c>
      <c r="M79" s="1251">
        <v>12.5</v>
      </c>
      <c r="N79" s="1251">
        <v>11.5</v>
      </c>
      <c r="O79" s="1251">
        <v>10.8</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0" zoomScale="40" zoomScaleNormal="40" zoomScaleSheetLayoutView="70" workbookViewId="0">
      <selection activeCell="H81" sqref="H8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election activeCell="H81" sqref="H8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27097</v>
      </c>
      <c r="E3" s="116"/>
      <c r="F3" s="117">
        <v>117242</v>
      </c>
      <c r="G3" s="118"/>
      <c r="H3" s="119"/>
    </row>
    <row r="4" spans="1:8" x14ac:dyDescent="0.15">
      <c r="A4" s="120"/>
      <c r="B4" s="121"/>
      <c r="C4" s="122"/>
      <c r="D4" s="123">
        <v>8613</v>
      </c>
      <c r="E4" s="124"/>
      <c r="F4" s="125">
        <v>59388</v>
      </c>
      <c r="G4" s="126"/>
      <c r="H4" s="127"/>
    </row>
    <row r="5" spans="1:8" x14ac:dyDescent="0.15">
      <c r="A5" s="108" t="s">
        <v>515</v>
      </c>
      <c r="B5" s="113"/>
      <c r="C5" s="114"/>
      <c r="D5" s="115">
        <v>8859</v>
      </c>
      <c r="E5" s="116"/>
      <c r="F5" s="117">
        <v>114097</v>
      </c>
      <c r="G5" s="118"/>
      <c r="H5" s="119"/>
    </row>
    <row r="6" spans="1:8" x14ac:dyDescent="0.15">
      <c r="A6" s="120"/>
      <c r="B6" s="121"/>
      <c r="C6" s="122"/>
      <c r="D6" s="123">
        <v>5516</v>
      </c>
      <c r="E6" s="124"/>
      <c r="F6" s="125">
        <v>61630</v>
      </c>
      <c r="G6" s="126"/>
      <c r="H6" s="127"/>
    </row>
    <row r="7" spans="1:8" x14ac:dyDescent="0.15">
      <c r="A7" s="108" t="s">
        <v>516</v>
      </c>
      <c r="B7" s="113"/>
      <c r="C7" s="114"/>
      <c r="D7" s="115">
        <v>18288</v>
      </c>
      <c r="E7" s="116"/>
      <c r="F7" s="117">
        <v>136577</v>
      </c>
      <c r="G7" s="118"/>
      <c r="H7" s="119"/>
    </row>
    <row r="8" spans="1:8" x14ac:dyDescent="0.15">
      <c r="A8" s="120"/>
      <c r="B8" s="121"/>
      <c r="C8" s="122"/>
      <c r="D8" s="123">
        <v>6385</v>
      </c>
      <c r="E8" s="124"/>
      <c r="F8" s="125">
        <v>59645</v>
      </c>
      <c r="G8" s="126"/>
      <c r="H8" s="127"/>
    </row>
    <row r="9" spans="1:8" x14ac:dyDescent="0.15">
      <c r="A9" s="108" t="s">
        <v>517</v>
      </c>
      <c r="B9" s="113"/>
      <c r="C9" s="114"/>
      <c r="D9" s="115">
        <v>25299</v>
      </c>
      <c r="E9" s="116"/>
      <c r="F9" s="117">
        <v>132212</v>
      </c>
      <c r="G9" s="118"/>
      <c r="H9" s="119"/>
    </row>
    <row r="10" spans="1:8" x14ac:dyDescent="0.15">
      <c r="A10" s="120"/>
      <c r="B10" s="121"/>
      <c r="C10" s="122"/>
      <c r="D10" s="123">
        <v>16501</v>
      </c>
      <c r="E10" s="124"/>
      <c r="F10" s="125">
        <v>67114</v>
      </c>
      <c r="G10" s="126"/>
      <c r="H10" s="127"/>
    </row>
    <row r="11" spans="1:8" x14ac:dyDescent="0.15">
      <c r="A11" s="108" t="s">
        <v>518</v>
      </c>
      <c r="B11" s="113"/>
      <c r="C11" s="114"/>
      <c r="D11" s="115">
        <v>21891</v>
      </c>
      <c r="E11" s="116"/>
      <c r="F11" s="117">
        <v>93741</v>
      </c>
      <c r="G11" s="118"/>
      <c r="H11" s="119"/>
    </row>
    <row r="12" spans="1:8" x14ac:dyDescent="0.15">
      <c r="A12" s="120"/>
      <c r="B12" s="121"/>
      <c r="C12" s="128"/>
      <c r="D12" s="123">
        <v>12384</v>
      </c>
      <c r="E12" s="124"/>
      <c r="F12" s="125">
        <v>46285</v>
      </c>
      <c r="G12" s="126"/>
      <c r="H12" s="127"/>
    </row>
    <row r="13" spans="1:8" x14ac:dyDescent="0.15">
      <c r="A13" s="108"/>
      <c r="B13" s="113"/>
      <c r="C13" s="129"/>
      <c r="D13" s="130">
        <v>20287</v>
      </c>
      <c r="E13" s="131"/>
      <c r="F13" s="132">
        <v>118774</v>
      </c>
      <c r="G13" s="133"/>
      <c r="H13" s="119"/>
    </row>
    <row r="14" spans="1:8" x14ac:dyDescent="0.15">
      <c r="A14" s="120"/>
      <c r="B14" s="121"/>
      <c r="C14" s="122"/>
      <c r="D14" s="123">
        <v>9880</v>
      </c>
      <c r="E14" s="124"/>
      <c r="F14" s="125">
        <v>58812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-2.68</v>
      </c>
      <c r="C19" s="134">
        <f>ROUND(VALUE(SUBSTITUTE(実質収支比率等に係る経年分析!G$48,"▲","-")),2)</f>
        <v>0.15</v>
      </c>
      <c r="D19" s="134">
        <f>ROUND(VALUE(SUBSTITUTE(実質収支比率等に係る経年分析!H$48,"▲","-")),2)</f>
        <v>1.9</v>
      </c>
      <c r="E19" s="134">
        <f>ROUND(VALUE(SUBSTITUTE(実質収支比率等に係る経年分析!I$48,"▲","-")),2)</f>
        <v>2.46</v>
      </c>
      <c r="F19" s="134">
        <f>ROUND(VALUE(SUBSTITUTE(実質収支比率等に係る経年分析!J$48,"▲","-")),2)</f>
        <v>2.06</v>
      </c>
    </row>
    <row r="20" spans="1:11" x14ac:dyDescent="0.15">
      <c r="A20" s="134" t="s">
        <v>43</v>
      </c>
      <c r="B20" s="134">
        <f>ROUND(VALUE(SUBSTITUTE(実質収支比率等に係る経年分析!F$47,"▲","-")),2)</f>
        <v>0</v>
      </c>
      <c r="C20" s="134">
        <f>ROUND(VALUE(SUBSTITUTE(実質収支比率等に係る経年分析!G$47,"▲","-")),2)</f>
        <v>0</v>
      </c>
      <c r="D20" s="134">
        <f>ROUND(VALUE(SUBSTITUTE(実質収支比率等に係る経年分析!H$47,"▲","-")),2)</f>
        <v>0.7</v>
      </c>
      <c r="E20" s="134">
        <f>ROUND(VALUE(SUBSTITUTE(実質収支比率等に係る経年分析!I$47,"▲","-")),2)</f>
        <v>3.54</v>
      </c>
      <c r="F20" s="134">
        <f>ROUND(VALUE(SUBSTITUTE(実質収支比率等に係る経年分析!J$47,"▲","-")),2)</f>
        <v>8.84</v>
      </c>
    </row>
    <row r="21" spans="1:11" x14ac:dyDescent="0.15">
      <c r="A21" s="134" t="s">
        <v>44</v>
      </c>
      <c r="B21" s="134">
        <f>IF(ISNUMBER(VALUE(SUBSTITUTE(実質収支比率等に係る経年分析!F$49,"▲","-"))),ROUND(VALUE(SUBSTITUTE(実質収支比率等に係る経年分析!F$49,"▲","-")),2),NA())</f>
        <v>12.76</v>
      </c>
      <c r="C21" s="134">
        <f>IF(ISNUMBER(VALUE(SUBSTITUTE(実質収支比率等に係る経年分析!G$49,"▲","-"))),ROUND(VALUE(SUBSTITUTE(実質収支比率等に係る経年分析!G$49,"▲","-")),2),NA())</f>
        <v>8.49</v>
      </c>
      <c r="D21" s="134">
        <f>IF(ISNUMBER(VALUE(SUBSTITUTE(実質収支比率等に係る経年分析!H$49,"▲","-"))),ROUND(VALUE(SUBSTITUTE(実質収支比率等に係る経年分析!H$49,"▲","-")),2),NA())</f>
        <v>6.06</v>
      </c>
      <c r="E21" s="134">
        <f>IF(ISNUMBER(VALUE(SUBSTITUTE(実質収支比率等に係る経年分析!I$49,"▲","-"))),ROUND(VALUE(SUBSTITUTE(実質収支比率等に係る経年分析!I$49,"▲","-")),2),NA())</f>
        <v>5.31</v>
      </c>
      <c r="F21" s="134">
        <f>IF(ISNUMBER(VALUE(SUBSTITUTE(実質収支比率等に係る経年分析!J$49,"▲","-"))),ROUND(VALUE(SUBSTITUTE(実質収支比率等に係る経年分析!J$49,"▲","-")),2),NA())</f>
        <v>6.61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1.73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水産業振興事業特別会計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小規模水道事業特別会計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1.77</v>
      </c>
    </row>
    <row r="36" spans="1:16" x14ac:dyDescent="0.15">
      <c r="A36" s="135" t="str">
        <f>IF(連結実質赤字比率に係る赤字・黒字の構成分析!C$34="",NA(),連結実質赤字比率に係る赤字・黒字の構成分析!C$34)</f>
        <v>一般会計</v>
      </c>
      <c r="B36" s="135">
        <f>IF(ROUND(VALUE(SUBSTITUTE(連結実質赤字比率に係る赤字・黒字の構成分析!F$34,"▲", "-")), 2) &lt; 0, ABS(ROUND(VALUE(SUBSTITUTE(連結実質赤字比率に係る赤字・黒字の構成分析!F$34,"▲", "-")), 2)), NA())</f>
        <v>2.78</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2.4300000000000002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1009</v>
      </c>
      <c r="E42" s="136"/>
      <c r="F42" s="136"/>
      <c r="G42" s="136">
        <f>'実質公債費比率（分子）の構造'!L$52</f>
        <v>983</v>
      </c>
      <c r="H42" s="136"/>
      <c r="I42" s="136"/>
      <c r="J42" s="136">
        <f>'実質公債費比率（分子）の構造'!M$52</f>
        <v>937</v>
      </c>
      <c r="K42" s="136"/>
      <c r="L42" s="136"/>
      <c r="M42" s="136">
        <f>'実質公債費比率（分子）の構造'!N$52</f>
        <v>910</v>
      </c>
      <c r="N42" s="136"/>
      <c r="O42" s="136"/>
      <c r="P42" s="136">
        <f>'実質公債費比率（分子）の構造'!O$52</f>
        <v>784</v>
      </c>
    </row>
    <row r="43" spans="1:16" x14ac:dyDescent="0.15">
      <c r="A43" s="136" t="s">
        <v>52</v>
      </c>
      <c r="B43" s="136">
        <f>'実質公債費比率（分子）の構造'!K$51</f>
        <v>4</v>
      </c>
      <c r="C43" s="136"/>
      <c r="D43" s="136"/>
      <c r="E43" s="136">
        <f>'実質公債費比率（分子）の構造'!L$51</f>
        <v>1</v>
      </c>
      <c r="F43" s="136"/>
      <c r="G43" s="136"/>
      <c r="H43" s="136">
        <f>'実質公債費比率（分子）の構造'!M$51</f>
        <v>1</v>
      </c>
      <c r="I43" s="136"/>
      <c r="J43" s="136"/>
      <c r="K43" s="136">
        <f>'実質公債費比率（分子）の構造'!N$51</f>
        <v>2</v>
      </c>
      <c r="L43" s="136"/>
      <c r="M43" s="136"/>
      <c r="N43" s="136">
        <f>'実質公債費比率（分子）の構造'!O$51</f>
        <v>1</v>
      </c>
      <c r="O43" s="136"/>
      <c r="P43" s="136"/>
    </row>
    <row r="44" spans="1:16" x14ac:dyDescent="0.15">
      <c r="A44" s="136" t="s">
        <v>53</v>
      </c>
      <c r="B44" s="136">
        <f>'実質公債費比率（分子）の構造'!K$50</f>
        <v>4</v>
      </c>
      <c r="C44" s="136"/>
      <c r="D44" s="136"/>
      <c r="E44" s="136">
        <f>'実質公債費比率（分子）の構造'!L$50</f>
        <v>4</v>
      </c>
      <c r="F44" s="136"/>
      <c r="G44" s="136"/>
      <c r="H44" s="136">
        <f>'実質公債費比率（分子）の構造'!M$50</f>
        <v>10</v>
      </c>
      <c r="I44" s="136"/>
      <c r="J44" s="136"/>
      <c r="K44" s="136">
        <f>'実質公債費比率（分子）の構造'!N$50</f>
        <v>4</v>
      </c>
      <c r="L44" s="136"/>
      <c r="M44" s="136"/>
      <c r="N44" s="136">
        <f>'実質公債費比率（分子）の構造'!O$50</f>
        <v>4</v>
      </c>
      <c r="O44" s="136"/>
      <c r="P44" s="136"/>
    </row>
    <row r="45" spans="1:16" x14ac:dyDescent="0.15">
      <c r="A45" s="136" t="s">
        <v>54</v>
      </c>
      <c r="B45" s="136">
        <f>'実質公債費比率（分子）の構造'!K$49</f>
        <v>158</v>
      </c>
      <c r="C45" s="136"/>
      <c r="D45" s="136"/>
      <c r="E45" s="136">
        <f>'実質公債費比率（分子）の構造'!L$49</f>
        <v>163</v>
      </c>
      <c r="F45" s="136"/>
      <c r="G45" s="136"/>
      <c r="H45" s="136">
        <f>'実質公債費比率（分子）の構造'!M$49</f>
        <v>165</v>
      </c>
      <c r="I45" s="136"/>
      <c r="J45" s="136"/>
      <c r="K45" s="136">
        <f>'実質公債費比率（分子）の構造'!N$49</f>
        <v>155</v>
      </c>
      <c r="L45" s="136"/>
      <c r="M45" s="136"/>
      <c r="N45" s="136">
        <f>'実質公債費比率（分子）の構造'!O$49</f>
        <v>50</v>
      </c>
      <c r="O45" s="136"/>
      <c r="P45" s="136"/>
    </row>
    <row r="46" spans="1:16" x14ac:dyDescent="0.15">
      <c r="A46" s="136" t="s">
        <v>55</v>
      </c>
      <c r="B46" s="136">
        <f>'実質公債費比率（分子）の構造'!K$48</f>
        <v>275</v>
      </c>
      <c r="C46" s="136"/>
      <c r="D46" s="136"/>
      <c r="E46" s="136">
        <f>'実質公債費比率（分子）の構造'!L$48</f>
        <v>278</v>
      </c>
      <c r="F46" s="136"/>
      <c r="G46" s="136"/>
      <c r="H46" s="136">
        <f>'実質公債費比率（分子）の構造'!M$48</f>
        <v>261</v>
      </c>
      <c r="I46" s="136"/>
      <c r="J46" s="136"/>
      <c r="K46" s="136">
        <f>'実質公債費比率（分子）の構造'!N$48</f>
        <v>271</v>
      </c>
      <c r="L46" s="136"/>
      <c r="M46" s="136"/>
      <c r="N46" s="136">
        <f>'実質公債費比率（分子）の構造'!O$48</f>
        <v>275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1373</v>
      </c>
      <c r="C49" s="136"/>
      <c r="D49" s="136"/>
      <c r="E49" s="136">
        <f>'実質公債費比率（分子）の構造'!L$45</f>
        <v>1307</v>
      </c>
      <c r="F49" s="136"/>
      <c r="G49" s="136"/>
      <c r="H49" s="136">
        <f>'実質公債費比率（分子）の構造'!M$45</f>
        <v>1194</v>
      </c>
      <c r="I49" s="136"/>
      <c r="J49" s="136"/>
      <c r="K49" s="136">
        <f>'実質公債費比率（分子）の構造'!N$45</f>
        <v>1110</v>
      </c>
      <c r="L49" s="136"/>
      <c r="M49" s="136"/>
      <c r="N49" s="136">
        <f>'実質公債費比率（分子）の構造'!O$45</f>
        <v>1023</v>
      </c>
      <c r="O49" s="136"/>
      <c r="P49" s="136"/>
    </row>
    <row r="50" spans="1:16" x14ac:dyDescent="0.15">
      <c r="A50" s="136" t="s">
        <v>59</v>
      </c>
      <c r="B50" s="136" t="e">
        <f>NA()</f>
        <v>#N/A</v>
      </c>
      <c r="C50" s="136">
        <f>IF(ISNUMBER('実質公債費比率（分子）の構造'!K$53),'実質公債費比率（分子）の構造'!K$53,NA())</f>
        <v>805</v>
      </c>
      <c r="D50" s="136" t="e">
        <f>NA()</f>
        <v>#N/A</v>
      </c>
      <c r="E50" s="136" t="e">
        <f>NA()</f>
        <v>#N/A</v>
      </c>
      <c r="F50" s="136">
        <f>IF(ISNUMBER('実質公債費比率（分子）の構造'!L$53),'実質公債費比率（分子）の構造'!L$53,NA())</f>
        <v>770</v>
      </c>
      <c r="G50" s="136" t="e">
        <f>NA()</f>
        <v>#N/A</v>
      </c>
      <c r="H50" s="136" t="e">
        <f>NA()</f>
        <v>#N/A</v>
      </c>
      <c r="I50" s="136">
        <f>IF(ISNUMBER('実質公債費比率（分子）の構造'!M$53),'実質公債費比率（分子）の構造'!M$53,NA())</f>
        <v>694</v>
      </c>
      <c r="J50" s="136" t="e">
        <f>NA()</f>
        <v>#N/A</v>
      </c>
      <c r="K50" s="136" t="e">
        <f>NA()</f>
        <v>#N/A</v>
      </c>
      <c r="L50" s="136">
        <f>IF(ISNUMBER('実質公債費比率（分子）の構造'!N$53),'実質公債費比率（分子）の構造'!N$53,NA())</f>
        <v>632</v>
      </c>
      <c r="M50" s="136" t="e">
        <f>NA()</f>
        <v>#N/A</v>
      </c>
      <c r="N50" s="136" t="e">
        <f>NA()</f>
        <v>#N/A</v>
      </c>
      <c r="O50" s="136">
        <f>IF(ISNUMBER('実質公債費比率（分子）の構造'!O$53),'実質公債費比率（分子）の構造'!O$53,NA())</f>
        <v>569</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8047</v>
      </c>
      <c r="E56" s="135"/>
      <c r="F56" s="135"/>
      <c r="G56" s="135">
        <f>'将来負担比率（分子）の構造'!J$51</f>
        <v>7695</v>
      </c>
      <c r="H56" s="135"/>
      <c r="I56" s="135"/>
      <c r="J56" s="135">
        <f>'将来負担比率（分子）の構造'!K$51</f>
        <v>7586</v>
      </c>
      <c r="K56" s="135"/>
      <c r="L56" s="135"/>
      <c r="M56" s="135">
        <f>'将来負担比率（分子）の構造'!L$51</f>
        <v>7400</v>
      </c>
      <c r="N56" s="135"/>
      <c r="O56" s="135"/>
      <c r="P56" s="135">
        <f>'将来負担比率（分子）の構造'!M$51</f>
        <v>7238</v>
      </c>
    </row>
    <row r="57" spans="1:16" x14ac:dyDescent="0.15">
      <c r="A57" s="135" t="s">
        <v>35</v>
      </c>
      <c r="B57" s="135"/>
      <c r="C57" s="135"/>
      <c r="D57" s="135">
        <f>'将来負担比率（分子）の構造'!I$50</f>
        <v>450</v>
      </c>
      <c r="E57" s="135"/>
      <c r="F57" s="135"/>
      <c r="G57" s="135">
        <f>'将来負担比率（分子）の構造'!J$50</f>
        <v>385</v>
      </c>
      <c r="H57" s="135"/>
      <c r="I57" s="135"/>
      <c r="J57" s="135">
        <f>'将来負担比率（分子）の構造'!K$50</f>
        <v>308</v>
      </c>
      <c r="K57" s="135"/>
      <c r="L57" s="135"/>
      <c r="M57" s="135">
        <f>'将来負担比率（分子）の構造'!L$50</f>
        <v>255</v>
      </c>
      <c r="N57" s="135"/>
      <c r="O57" s="135"/>
      <c r="P57" s="135">
        <f>'将来負担比率（分子）の構造'!M$50</f>
        <v>213</v>
      </c>
    </row>
    <row r="58" spans="1:16" x14ac:dyDescent="0.15">
      <c r="A58" s="135" t="s">
        <v>34</v>
      </c>
      <c r="B58" s="135"/>
      <c r="C58" s="135"/>
      <c r="D58" s="135">
        <f>'将来負担比率（分子）の構造'!I$49</f>
        <v>55</v>
      </c>
      <c r="E58" s="135"/>
      <c r="F58" s="135"/>
      <c r="G58" s="135">
        <f>'将来負担比率（分子）の構造'!J$49</f>
        <v>80</v>
      </c>
      <c r="H58" s="135"/>
      <c r="I58" s="135"/>
      <c r="J58" s="135">
        <f>'将来負担比率（分子）の構造'!K$49</f>
        <v>184</v>
      </c>
      <c r="K58" s="135"/>
      <c r="L58" s="135"/>
      <c r="M58" s="135">
        <f>'将来負担比率（分子）の構造'!L$49</f>
        <v>330</v>
      </c>
      <c r="N58" s="135"/>
      <c r="O58" s="135"/>
      <c r="P58" s="135">
        <f>'将来負担比率（分子）の構造'!M$49</f>
        <v>630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24</v>
      </c>
      <c r="C61" s="135"/>
      <c r="D61" s="135"/>
      <c r="E61" s="135">
        <f>'将来負担比率（分子）の構造'!J$46</f>
        <v>24</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1223</v>
      </c>
      <c r="C62" s="135"/>
      <c r="D62" s="135"/>
      <c r="E62" s="135">
        <f>'将来負担比率（分子）の構造'!J$45</f>
        <v>1309</v>
      </c>
      <c r="F62" s="135"/>
      <c r="G62" s="135"/>
      <c r="H62" s="135">
        <f>'将来負担比率（分子）の構造'!K$45</f>
        <v>1233</v>
      </c>
      <c r="I62" s="135"/>
      <c r="J62" s="135"/>
      <c r="K62" s="135">
        <f>'将来負担比率（分子）の構造'!L$45</f>
        <v>1107</v>
      </c>
      <c r="L62" s="135"/>
      <c r="M62" s="135"/>
      <c r="N62" s="135">
        <f>'将来負担比率（分子）の構造'!M$45</f>
        <v>998</v>
      </c>
      <c r="O62" s="135"/>
      <c r="P62" s="135"/>
    </row>
    <row r="63" spans="1:16" x14ac:dyDescent="0.15">
      <c r="A63" s="135" t="s">
        <v>28</v>
      </c>
      <c r="B63" s="135">
        <f>'将来負担比率（分子）の構造'!I$44</f>
        <v>493</v>
      </c>
      <c r="C63" s="135"/>
      <c r="D63" s="135"/>
      <c r="E63" s="135">
        <f>'将来負担比率（分子）の構造'!J$44</f>
        <v>482</v>
      </c>
      <c r="F63" s="135"/>
      <c r="G63" s="135"/>
      <c r="H63" s="135">
        <f>'将来負担比率（分子）の構造'!K$44</f>
        <v>531</v>
      </c>
      <c r="I63" s="135"/>
      <c r="J63" s="135"/>
      <c r="K63" s="135">
        <f>'将来負担比率（分子）の構造'!L$44</f>
        <v>424</v>
      </c>
      <c r="L63" s="135"/>
      <c r="M63" s="135"/>
      <c r="N63" s="135">
        <f>'将来負担比率（分子）の構造'!M$44</f>
        <v>352</v>
      </c>
      <c r="O63" s="135"/>
      <c r="P63" s="135"/>
    </row>
    <row r="64" spans="1:16" x14ac:dyDescent="0.15">
      <c r="A64" s="135" t="s">
        <v>27</v>
      </c>
      <c r="B64" s="135">
        <f>'将来負担比率（分子）の構造'!I$43</f>
        <v>4696</v>
      </c>
      <c r="C64" s="135"/>
      <c r="D64" s="135"/>
      <c r="E64" s="135">
        <f>'将来負担比率（分子）の構造'!J$43</f>
        <v>4581</v>
      </c>
      <c r="F64" s="135"/>
      <c r="G64" s="135"/>
      <c r="H64" s="135">
        <f>'将来負担比率（分子）の構造'!K$43</f>
        <v>4308</v>
      </c>
      <c r="I64" s="135"/>
      <c r="J64" s="135"/>
      <c r="K64" s="135">
        <f>'将来負担比率（分子）の構造'!L$43</f>
        <v>4099</v>
      </c>
      <c r="L64" s="135"/>
      <c r="M64" s="135"/>
      <c r="N64" s="135">
        <f>'将来負担比率（分子）の構造'!M$43</f>
        <v>4051</v>
      </c>
      <c r="O64" s="135"/>
      <c r="P64" s="135"/>
    </row>
    <row r="65" spans="1:16" x14ac:dyDescent="0.15">
      <c r="A65" s="135" t="s">
        <v>26</v>
      </c>
      <c r="B65" s="135">
        <f>'将来負担比率（分子）の構造'!I$42</f>
        <v>38</v>
      </c>
      <c r="C65" s="135"/>
      <c r="D65" s="135"/>
      <c r="E65" s="135">
        <f>'将来負担比率（分子）の構造'!J$42</f>
        <v>32</v>
      </c>
      <c r="F65" s="135"/>
      <c r="G65" s="135"/>
      <c r="H65" s="135">
        <f>'将来負担比率（分子）の構造'!K$42</f>
        <v>25</v>
      </c>
      <c r="I65" s="135"/>
      <c r="J65" s="135"/>
      <c r="K65" s="135">
        <f>'将来負担比率（分子）の構造'!L$42</f>
        <v>19</v>
      </c>
      <c r="L65" s="135"/>
      <c r="M65" s="135"/>
      <c r="N65" s="135">
        <f>'将来負担比率（分子）の構造'!M$42</f>
        <v>13</v>
      </c>
      <c r="O65" s="135"/>
      <c r="P65" s="135"/>
    </row>
    <row r="66" spans="1:16" x14ac:dyDescent="0.15">
      <c r="A66" s="135" t="s">
        <v>25</v>
      </c>
      <c r="B66" s="135">
        <f>'将来負担比率（分子）の構造'!I$41</f>
        <v>12298</v>
      </c>
      <c r="C66" s="135"/>
      <c r="D66" s="135"/>
      <c r="E66" s="135">
        <f>'将来負担比率（分子）の構造'!J$41</f>
        <v>11397</v>
      </c>
      <c r="F66" s="135"/>
      <c r="G66" s="135"/>
      <c r="H66" s="135">
        <f>'将来負担比率（分子）の構造'!K$41</f>
        <v>11001</v>
      </c>
      <c r="I66" s="135"/>
      <c r="J66" s="135"/>
      <c r="K66" s="135">
        <f>'将来負担比率（分子）の構造'!L$41</f>
        <v>10557</v>
      </c>
      <c r="L66" s="135"/>
      <c r="M66" s="135"/>
      <c r="N66" s="135">
        <f>'将来負担比率（分子）の構造'!M$41</f>
        <v>10024</v>
      </c>
      <c r="O66" s="135"/>
      <c r="P66" s="135"/>
    </row>
    <row r="67" spans="1:16" x14ac:dyDescent="0.15">
      <c r="A67" s="135" t="s">
        <v>63</v>
      </c>
      <c r="B67" s="135" t="e">
        <f>NA()</f>
        <v>#N/A</v>
      </c>
      <c r="C67" s="135">
        <f>IF(ISNUMBER('将来負担比率（分子）の構造'!I$52), IF('将来負担比率（分子）の構造'!I$52 &lt; 0, 0, '将来負担比率（分子）の構造'!I$52), NA())</f>
        <v>10220</v>
      </c>
      <c r="D67" s="135" t="e">
        <f>NA()</f>
        <v>#N/A</v>
      </c>
      <c r="E67" s="135" t="e">
        <f>NA()</f>
        <v>#N/A</v>
      </c>
      <c r="F67" s="135">
        <f>IF(ISNUMBER('将来負担比率（分子）の構造'!J$52), IF('将来負担比率（分子）の構造'!J$52 &lt; 0, 0, '将来負担比率（分子）の構造'!J$52), NA())</f>
        <v>9665</v>
      </c>
      <c r="G67" s="135" t="e">
        <f>NA()</f>
        <v>#N/A</v>
      </c>
      <c r="H67" s="135" t="e">
        <f>NA()</f>
        <v>#N/A</v>
      </c>
      <c r="I67" s="135">
        <f>IF(ISNUMBER('将来負担比率（分子）の構造'!K$52), IF('将来負担比率（分子）の構造'!K$52 &lt; 0, 0, '将来負担比率（分子）の構造'!K$52), NA())</f>
        <v>9019</v>
      </c>
      <c r="J67" s="135" t="e">
        <f>NA()</f>
        <v>#N/A</v>
      </c>
      <c r="K67" s="135" t="e">
        <f>NA()</f>
        <v>#N/A</v>
      </c>
      <c r="L67" s="135">
        <f>IF(ISNUMBER('将来負担比率（分子）の構造'!L$52), IF('将来負担比率（分子）の構造'!L$52 &lt; 0, 0, '将来負担比率（分子）の構造'!L$52), NA())</f>
        <v>8221</v>
      </c>
      <c r="M67" s="135" t="e">
        <f>NA()</f>
        <v>#N/A</v>
      </c>
      <c r="N67" s="135" t="e">
        <f>NA()</f>
        <v>#N/A</v>
      </c>
      <c r="O67" s="135">
        <f>IF(ISNUMBER('将来負担比率（分子）の構造'!M$52), IF('将来負担比率（分子）の構造'!M$52 &lt; 0, 0, '将来負担比率（分子）の構造'!M$52), NA())</f>
        <v>7355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759552</v>
      </c>
      <c r="S5" s="669"/>
      <c r="T5" s="669"/>
      <c r="U5" s="669"/>
      <c r="V5" s="669"/>
      <c r="W5" s="669"/>
      <c r="X5" s="669"/>
      <c r="Y5" s="716"/>
      <c r="Z5" s="729">
        <v>10.9</v>
      </c>
      <c r="AA5" s="729"/>
      <c r="AB5" s="729"/>
      <c r="AC5" s="729"/>
      <c r="AD5" s="730">
        <v>759552</v>
      </c>
      <c r="AE5" s="730"/>
      <c r="AF5" s="730"/>
      <c r="AG5" s="730"/>
      <c r="AH5" s="730"/>
      <c r="AI5" s="730"/>
      <c r="AJ5" s="730"/>
      <c r="AK5" s="730"/>
      <c r="AL5" s="717">
        <v>17.5</v>
      </c>
      <c r="AM5" s="686"/>
      <c r="AN5" s="686"/>
      <c r="AO5" s="718"/>
      <c r="AP5" s="705" t="s">
        <v>207</v>
      </c>
      <c r="AQ5" s="706"/>
      <c r="AR5" s="706"/>
      <c r="AS5" s="706"/>
      <c r="AT5" s="706"/>
      <c r="AU5" s="706"/>
      <c r="AV5" s="706"/>
      <c r="AW5" s="706"/>
      <c r="AX5" s="706"/>
      <c r="AY5" s="706"/>
      <c r="AZ5" s="706"/>
      <c r="BA5" s="706"/>
      <c r="BB5" s="706"/>
      <c r="BC5" s="706"/>
      <c r="BD5" s="706"/>
      <c r="BE5" s="706"/>
      <c r="BF5" s="707"/>
      <c r="BG5" s="618">
        <v>744611</v>
      </c>
      <c r="BH5" s="619"/>
      <c r="BI5" s="619"/>
      <c r="BJ5" s="619"/>
      <c r="BK5" s="619"/>
      <c r="BL5" s="619"/>
      <c r="BM5" s="619"/>
      <c r="BN5" s="620"/>
      <c r="BO5" s="671">
        <v>98</v>
      </c>
      <c r="BP5" s="671"/>
      <c r="BQ5" s="671"/>
      <c r="BR5" s="671"/>
      <c r="BS5" s="672">
        <v>2140</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69873</v>
      </c>
      <c r="S6" s="619"/>
      <c r="T6" s="619"/>
      <c r="U6" s="619"/>
      <c r="V6" s="619"/>
      <c r="W6" s="619"/>
      <c r="X6" s="619"/>
      <c r="Y6" s="620"/>
      <c r="Z6" s="671">
        <v>1</v>
      </c>
      <c r="AA6" s="671"/>
      <c r="AB6" s="671"/>
      <c r="AC6" s="671"/>
      <c r="AD6" s="672">
        <v>69873</v>
      </c>
      <c r="AE6" s="672"/>
      <c r="AF6" s="672"/>
      <c r="AG6" s="672"/>
      <c r="AH6" s="672"/>
      <c r="AI6" s="672"/>
      <c r="AJ6" s="672"/>
      <c r="AK6" s="672"/>
      <c r="AL6" s="641">
        <v>1.6</v>
      </c>
      <c r="AM6" s="673"/>
      <c r="AN6" s="673"/>
      <c r="AO6" s="674"/>
      <c r="AP6" s="615" t="s">
        <v>212</v>
      </c>
      <c r="AQ6" s="616"/>
      <c r="AR6" s="616"/>
      <c r="AS6" s="616"/>
      <c r="AT6" s="616"/>
      <c r="AU6" s="616"/>
      <c r="AV6" s="616"/>
      <c r="AW6" s="616"/>
      <c r="AX6" s="616"/>
      <c r="AY6" s="616"/>
      <c r="AZ6" s="616"/>
      <c r="BA6" s="616"/>
      <c r="BB6" s="616"/>
      <c r="BC6" s="616"/>
      <c r="BD6" s="616"/>
      <c r="BE6" s="616"/>
      <c r="BF6" s="617"/>
      <c r="BG6" s="618">
        <v>744611</v>
      </c>
      <c r="BH6" s="619"/>
      <c r="BI6" s="619"/>
      <c r="BJ6" s="619"/>
      <c r="BK6" s="619"/>
      <c r="BL6" s="619"/>
      <c r="BM6" s="619"/>
      <c r="BN6" s="620"/>
      <c r="BO6" s="671">
        <v>98</v>
      </c>
      <c r="BP6" s="671"/>
      <c r="BQ6" s="671"/>
      <c r="BR6" s="671"/>
      <c r="BS6" s="672">
        <v>2140</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70207</v>
      </c>
      <c r="CS6" s="619"/>
      <c r="CT6" s="619"/>
      <c r="CU6" s="619"/>
      <c r="CV6" s="619"/>
      <c r="CW6" s="619"/>
      <c r="CX6" s="619"/>
      <c r="CY6" s="620"/>
      <c r="CZ6" s="671">
        <v>1</v>
      </c>
      <c r="DA6" s="671"/>
      <c r="DB6" s="671"/>
      <c r="DC6" s="671"/>
      <c r="DD6" s="624" t="s">
        <v>214</v>
      </c>
      <c r="DE6" s="619"/>
      <c r="DF6" s="619"/>
      <c r="DG6" s="619"/>
      <c r="DH6" s="619"/>
      <c r="DI6" s="619"/>
      <c r="DJ6" s="619"/>
      <c r="DK6" s="619"/>
      <c r="DL6" s="619"/>
      <c r="DM6" s="619"/>
      <c r="DN6" s="619"/>
      <c r="DO6" s="619"/>
      <c r="DP6" s="620"/>
      <c r="DQ6" s="624">
        <v>70207</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1044</v>
      </c>
      <c r="S7" s="619"/>
      <c r="T7" s="619"/>
      <c r="U7" s="619"/>
      <c r="V7" s="619"/>
      <c r="W7" s="619"/>
      <c r="X7" s="619"/>
      <c r="Y7" s="620"/>
      <c r="Z7" s="671">
        <v>0</v>
      </c>
      <c r="AA7" s="671"/>
      <c r="AB7" s="671"/>
      <c r="AC7" s="671"/>
      <c r="AD7" s="672">
        <v>1044</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261765</v>
      </c>
      <c r="BH7" s="619"/>
      <c r="BI7" s="619"/>
      <c r="BJ7" s="619"/>
      <c r="BK7" s="619"/>
      <c r="BL7" s="619"/>
      <c r="BM7" s="619"/>
      <c r="BN7" s="620"/>
      <c r="BO7" s="671">
        <v>34.5</v>
      </c>
      <c r="BP7" s="671"/>
      <c r="BQ7" s="671"/>
      <c r="BR7" s="671"/>
      <c r="BS7" s="672">
        <v>2140</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1153963</v>
      </c>
      <c r="CS7" s="619"/>
      <c r="CT7" s="619"/>
      <c r="CU7" s="619"/>
      <c r="CV7" s="619"/>
      <c r="CW7" s="619"/>
      <c r="CX7" s="619"/>
      <c r="CY7" s="620"/>
      <c r="CZ7" s="671">
        <v>16.899999999999999</v>
      </c>
      <c r="DA7" s="671"/>
      <c r="DB7" s="671"/>
      <c r="DC7" s="671"/>
      <c r="DD7" s="624">
        <v>9602</v>
      </c>
      <c r="DE7" s="619"/>
      <c r="DF7" s="619"/>
      <c r="DG7" s="619"/>
      <c r="DH7" s="619"/>
      <c r="DI7" s="619"/>
      <c r="DJ7" s="619"/>
      <c r="DK7" s="619"/>
      <c r="DL7" s="619"/>
      <c r="DM7" s="619"/>
      <c r="DN7" s="619"/>
      <c r="DO7" s="619"/>
      <c r="DP7" s="620"/>
      <c r="DQ7" s="624">
        <v>913607</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1952</v>
      </c>
      <c r="S8" s="619"/>
      <c r="T8" s="619"/>
      <c r="U8" s="619"/>
      <c r="V8" s="619"/>
      <c r="W8" s="619"/>
      <c r="X8" s="619"/>
      <c r="Y8" s="620"/>
      <c r="Z8" s="671">
        <v>0</v>
      </c>
      <c r="AA8" s="671"/>
      <c r="AB8" s="671"/>
      <c r="AC8" s="671"/>
      <c r="AD8" s="672">
        <v>1952</v>
      </c>
      <c r="AE8" s="672"/>
      <c r="AF8" s="672"/>
      <c r="AG8" s="672"/>
      <c r="AH8" s="672"/>
      <c r="AI8" s="672"/>
      <c r="AJ8" s="672"/>
      <c r="AK8" s="672"/>
      <c r="AL8" s="641">
        <v>0</v>
      </c>
      <c r="AM8" s="673"/>
      <c r="AN8" s="673"/>
      <c r="AO8" s="674"/>
      <c r="AP8" s="615" t="s">
        <v>219</v>
      </c>
      <c r="AQ8" s="616"/>
      <c r="AR8" s="616"/>
      <c r="AS8" s="616"/>
      <c r="AT8" s="616"/>
      <c r="AU8" s="616"/>
      <c r="AV8" s="616"/>
      <c r="AW8" s="616"/>
      <c r="AX8" s="616"/>
      <c r="AY8" s="616"/>
      <c r="AZ8" s="616"/>
      <c r="BA8" s="616"/>
      <c r="BB8" s="616"/>
      <c r="BC8" s="616"/>
      <c r="BD8" s="616"/>
      <c r="BE8" s="616"/>
      <c r="BF8" s="617"/>
      <c r="BG8" s="618">
        <v>13861</v>
      </c>
      <c r="BH8" s="619"/>
      <c r="BI8" s="619"/>
      <c r="BJ8" s="619"/>
      <c r="BK8" s="619"/>
      <c r="BL8" s="619"/>
      <c r="BM8" s="619"/>
      <c r="BN8" s="620"/>
      <c r="BO8" s="671">
        <v>1.8</v>
      </c>
      <c r="BP8" s="671"/>
      <c r="BQ8" s="671"/>
      <c r="BR8" s="671"/>
      <c r="BS8" s="624" t="s">
        <v>110</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1712946</v>
      </c>
      <c r="CS8" s="619"/>
      <c r="CT8" s="619"/>
      <c r="CU8" s="619"/>
      <c r="CV8" s="619"/>
      <c r="CW8" s="619"/>
      <c r="CX8" s="619"/>
      <c r="CY8" s="620"/>
      <c r="CZ8" s="671">
        <v>25.1</v>
      </c>
      <c r="DA8" s="671"/>
      <c r="DB8" s="671"/>
      <c r="DC8" s="671"/>
      <c r="DD8" s="624">
        <v>2066</v>
      </c>
      <c r="DE8" s="619"/>
      <c r="DF8" s="619"/>
      <c r="DG8" s="619"/>
      <c r="DH8" s="619"/>
      <c r="DI8" s="619"/>
      <c r="DJ8" s="619"/>
      <c r="DK8" s="619"/>
      <c r="DL8" s="619"/>
      <c r="DM8" s="619"/>
      <c r="DN8" s="619"/>
      <c r="DO8" s="619"/>
      <c r="DP8" s="620"/>
      <c r="DQ8" s="624">
        <v>912755</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1363</v>
      </c>
      <c r="S9" s="619"/>
      <c r="T9" s="619"/>
      <c r="U9" s="619"/>
      <c r="V9" s="619"/>
      <c r="W9" s="619"/>
      <c r="X9" s="619"/>
      <c r="Y9" s="620"/>
      <c r="Z9" s="671">
        <v>0</v>
      </c>
      <c r="AA9" s="671"/>
      <c r="AB9" s="671"/>
      <c r="AC9" s="671"/>
      <c r="AD9" s="672">
        <v>1363</v>
      </c>
      <c r="AE9" s="672"/>
      <c r="AF9" s="672"/>
      <c r="AG9" s="672"/>
      <c r="AH9" s="672"/>
      <c r="AI9" s="672"/>
      <c r="AJ9" s="672"/>
      <c r="AK9" s="672"/>
      <c r="AL9" s="641">
        <v>0</v>
      </c>
      <c r="AM9" s="673"/>
      <c r="AN9" s="673"/>
      <c r="AO9" s="674"/>
      <c r="AP9" s="615" t="s">
        <v>222</v>
      </c>
      <c r="AQ9" s="616"/>
      <c r="AR9" s="616"/>
      <c r="AS9" s="616"/>
      <c r="AT9" s="616"/>
      <c r="AU9" s="616"/>
      <c r="AV9" s="616"/>
      <c r="AW9" s="616"/>
      <c r="AX9" s="616"/>
      <c r="AY9" s="616"/>
      <c r="AZ9" s="616"/>
      <c r="BA9" s="616"/>
      <c r="BB9" s="616"/>
      <c r="BC9" s="616"/>
      <c r="BD9" s="616"/>
      <c r="BE9" s="616"/>
      <c r="BF9" s="617"/>
      <c r="BG9" s="618">
        <v>215421</v>
      </c>
      <c r="BH9" s="619"/>
      <c r="BI9" s="619"/>
      <c r="BJ9" s="619"/>
      <c r="BK9" s="619"/>
      <c r="BL9" s="619"/>
      <c r="BM9" s="619"/>
      <c r="BN9" s="620"/>
      <c r="BO9" s="671">
        <v>28.4</v>
      </c>
      <c r="BP9" s="671"/>
      <c r="BQ9" s="671"/>
      <c r="BR9" s="671"/>
      <c r="BS9" s="624" t="s">
        <v>110</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747110</v>
      </c>
      <c r="CS9" s="619"/>
      <c r="CT9" s="619"/>
      <c r="CU9" s="619"/>
      <c r="CV9" s="619"/>
      <c r="CW9" s="619"/>
      <c r="CX9" s="619"/>
      <c r="CY9" s="620"/>
      <c r="CZ9" s="671">
        <v>11</v>
      </c>
      <c r="DA9" s="671"/>
      <c r="DB9" s="671"/>
      <c r="DC9" s="671"/>
      <c r="DD9" s="624">
        <v>6129</v>
      </c>
      <c r="DE9" s="619"/>
      <c r="DF9" s="619"/>
      <c r="DG9" s="619"/>
      <c r="DH9" s="619"/>
      <c r="DI9" s="619"/>
      <c r="DJ9" s="619"/>
      <c r="DK9" s="619"/>
      <c r="DL9" s="619"/>
      <c r="DM9" s="619"/>
      <c r="DN9" s="619"/>
      <c r="DO9" s="619"/>
      <c r="DP9" s="620"/>
      <c r="DQ9" s="624">
        <v>646843</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197355</v>
      </c>
      <c r="S10" s="619"/>
      <c r="T10" s="619"/>
      <c r="U10" s="619"/>
      <c r="V10" s="619"/>
      <c r="W10" s="619"/>
      <c r="X10" s="619"/>
      <c r="Y10" s="620"/>
      <c r="Z10" s="671">
        <v>2.8</v>
      </c>
      <c r="AA10" s="671"/>
      <c r="AB10" s="671"/>
      <c r="AC10" s="671"/>
      <c r="AD10" s="672">
        <v>197355</v>
      </c>
      <c r="AE10" s="672"/>
      <c r="AF10" s="672"/>
      <c r="AG10" s="672"/>
      <c r="AH10" s="672"/>
      <c r="AI10" s="672"/>
      <c r="AJ10" s="672"/>
      <c r="AK10" s="672"/>
      <c r="AL10" s="641">
        <v>4.5</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20590</v>
      </c>
      <c r="BH10" s="619"/>
      <c r="BI10" s="619"/>
      <c r="BJ10" s="619"/>
      <c r="BK10" s="619"/>
      <c r="BL10" s="619"/>
      <c r="BM10" s="619"/>
      <c r="BN10" s="620"/>
      <c r="BO10" s="671">
        <v>2.7</v>
      </c>
      <c r="BP10" s="671"/>
      <c r="BQ10" s="671"/>
      <c r="BR10" s="671"/>
      <c r="BS10" s="624" t="s">
        <v>110</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865</v>
      </c>
      <c r="CS10" s="619"/>
      <c r="CT10" s="619"/>
      <c r="CU10" s="619"/>
      <c r="CV10" s="619"/>
      <c r="CW10" s="619"/>
      <c r="CX10" s="619"/>
      <c r="CY10" s="620"/>
      <c r="CZ10" s="671">
        <v>0</v>
      </c>
      <c r="DA10" s="671"/>
      <c r="DB10" s="671"/>
      <c r="DC10" s="671"/>
      <c r="DD10" s="624" t="s">
        <v>110</v>
      </c>
      <c r="DE10" s="619"/>
      <c r="DF10" s="619"/>
      <c r="DG10" s="619"/>
      <c r="DH10" s="619"/>
      <c r="DI10" s="619"/>
      <c r="DJ10" s="619"/>
      <c r="DK10" s="619"/>
      <c r="DL10" s="619"/>
      <c r="DM10" s="619"/>
      <c r="DN10" s="619"/>
      <c r="DO10" s="619"/>
      <c r="DP10" s="620"/>
      <c r="DQ10" s="624">
        <v>798</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v>5387</v>
      </c>
      <c r="S11" s="619"/>
      <c r="T11" s="619"/>
      <c r="U11" s="619"/>
      <c r="V11" s="619"/>
      <c r="W11" s="619"/>
      <c r="X11" s="619"/>
      <c r="Y11" s="620"/>
      <c r="Z11" s="671">
        <v>0.1</v>
      </c>
      <c r="AA11" s="671"/>
      <c r="AB11" s="671"/>
      <c r="AC11" s="671"/>
      <c r="AD11" s="672">
        <v>5387</v>
      </c>
      <c r="AE11" s="672"/>
      <c r="AF11" s="672"/>
      <c r="AG11" s="672"/>
      <c r="AH11" s="672"/>
      <c r="AI11" s="672"/>
      <c r="AJ11" s="672"/>
      <c r="AK11" s="672"/>
      <c r="AL11" s="641">
        <v>0.1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11893</v>
      </c>
      <c r="BH11" s="619"/>
      <c r="BI11" s="619"/>
      <c r="BJ11" s="619"/>
      <c r="BK11" s="619"/>
      <c r="BL11" s="619"/>
      <c r="BM11" s="619"/>
      <c r="BN11" s="620"/>
      <c r="BO11" s="671">
        <v>1.6</v>
      </c>
      <c r="BP11" s="671"/>
      <c r="BQ11" s="671"/>
      <c r="BR11" s="671"/>
      <c r="BS11" s="624">
        <v>2140</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378837</v>
      </c>
      <c r="CS11" s="619"/>
      <c r="CT11" s="619"/>
      <c r="CU11" s="619"/>
      <c r="CV11" s="619"/>
      <c r="CW11" s="619"/>
      <c r="CX11" s="619"/>
      <c r="CY11" s="620"/>
      <c r="CZ11" s="671">
        <v>5.6</v>
      </c>
      <c r="DA11" s="671"/>
      <c r="DB11" s="671"/>
      <c r="DC11" s="671"/>
      <c r="DD11" s="624">
        <v>35585</v>
      </c>
      <c r="DE11" s="619"/>
      <c r="DF11" s="619"/>
      <c r="DG11" s="619"/>
      <c r="DH11" s="619"/>
      <c r="DI11" s="619"/>
      <c r="DJ11" s="619"/>
      <c r="DK11" s="619"/>
      <c r="DL11" s="619"/>
      <c r="DM11" s="619"/>
      <c r="DN11" s="619"/>
      <c r="DO11" s="619"/>
      <c r="DP11" s="620"/>
      <c r="DQ11" s="624">
        <v>233542</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375768</v>
      </c>
      <c r="BH12" s="619"/>
      <c r="BI12" s="619"/>
      <c r="BJ12" s="619"/>
      <c r="BK12" s="619"/>
      <c r="BL12" s="619"/>
      <c r="BM12" s="619"/>
      <c r="BN12" s="620"/>
      <c r="BO12" s="671">
        <v>49.5</v>
      </c>
      <c r="BP12" s="671"/>
      <c r="BQ12" s="671"/>
      <c r="BR12" s="671"/>
      <c r="BS12" s="624" t="s">
        <v>110</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113922</v>
      </c>
      <c r="CS12" s="619"/>
      <c r="CT12" s="619"/>
      <c r="CU12" s="619"/>
      <c r="CV12" s="619"/>
      <c r="CW12" s="619"/>
      <c r="CX12" s="619"/>
      <c r="CY12" s="620"/>
      <c r="CZ12" s="671">
        <v>1.7</v>
      </c>
      <c r="DA12" s="671"/>
      <c r="DB12" s="671"/>
      <c r="DC12" s="671"/>
      <c r="DD12" s="624">
        <v>9666</v>
      </c>
      <c r="DE12" s="619"/>
      <c r="DF12" s="619"/>
      <c r="DG12" s="619"/>
      <c r="DH12" s="619"/>
      <c r="DI12" s="619"/>
      <c r="DJ12" s="619"/>
      <c r="DK12" s="619"/>
      <c r="DL12" s="619"/>
      <c r="DM12" s="619"/>
      <c r="DN12" s="619"/>
      <c r="DO12" s="619"/>
      <c r="DP12" s="620"/>
      <c r="DQ12" s="624">
        <v>111482</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11854</v>
      </c>
      <c r="S13" s="619"/>
      <c r="T13" s="619"/>
      <c r="U13" s="619"/>
      <c r="V13" s="619"/>
      <c r="W13" s="619"/>
      <c r="X13" s="619"/>
      <c r="Y13" s="620"/>
      <c r="Z13" s="671">
        <v>0.2</v>
      </c>
      <c r="AA13" s="671"/>
      <c r="AB13" s="671"/>
      <c r="AC13" s="671"/>
      <c r="AD13" s="672">
        <v>11854</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360266</v>
      </c>
      <c r="BH13" s="619"/>
      <c r="BI13" s="619"/>
      <c r="BJ13" s="619"/>
      <c r="BK13" s="619"/>
      <c r="BL13" s="619"/>
      <c r="BM13" s="619"/>
      <c r="BN13" s="620"/>
      <c r="BO13" s="671">
        <v>47.4</v>
      </c>
      <c r="BP13" s="671"/>
      <c r="BQ13" s="671"/>
      <c r="BR13" s="671"/>
      <c r="BS13" s="624" t="s">
        <v>110</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512087</v>
      </c>
      <c r="CS13" s="619"/>
      <c r="CT13" s="619"/>
      <c r="CU13" s="619"/>
      <c r="CV13" s="619"/>
      <c r="CW13" s="619"/>
      <c r="CX13" s="619"/>
      <c r="CY13" s="620"/>
      <c r="CZ13" s="671">
        <v>7.5</v>
      </c>
      <c r="DA13" s="671"/>
      <c r="DB13" s="671"/>
      <c r="DC13" s="671"/>
      <c r="DD13" s="624">
        <v>128720</v>
      </c>
      <c r="DE13" s="619"/>
      <c r="DF13" s="619"/>
      <c r="DG13" s="619"/>
      <c r="DH13" s="619"/>
      <c r="DI13" s="619"/>
      <c r="DJ13" s="619"/>
      <c r="DK13" s="619"/>
      <c r="DL13" s="619"/>
      <c r="DM13" s="619"/>
      <c r="DN13" s="619"/>
      <c r="DO13" s="619"/>
      <c r="DP13" s="620"/>
      <c r="DQ13" s="624">
        <v>406172</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27381</v>
      </c>
      <c r="BH14" s="619"/>
      <c r="BI14" s="619"/>
      <c r="BJ14" s="619"/>
      <c r="BK14" s="619"/>
      <c r="BL14" s="619"/>
      <c r="BM14" s="619"/>
      <c r="BN14" s="620"/>
      <c r="BO14" s="671">
        <v>3.6</v>
      </c>
      <c r="BP14" s="671"/>
      <c r="BQ14" s="671"/>
      <c r="BR14" s="671"/>
      <c r="BS14" s="624" t="s">
        <v>110</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406446</v>
      </c>
      <c r="CS14" s="619"/>
      <c r="CT14" s="619"/>
      <c r="CU14" s="619"/>
      <c r="CV14" s="619"/>
      <c r="CW14" s="619"/>
      <c r="CX14" s="619"/>
      <c r="CY14" s="620"/>
      <c r="CZ14" s="671">
        <v>6</v>
      </c>
      <c r="DA14" s="671"/>
      <c r="DB14" s="671"/>
      <c r="DC14" s="671"/>
      <c r="DD14" s="624">
        <v>37698</v>
      </c>
      <c r="DE14" s="619"/>
      <c r="DF14" s="619"/>
      <c r="DG14" s="619"/>
      <c r="DH14" s="619"/>
      <c r="DI14" s="619"/>
      <c r="DJ14" s="619"/>
      <c r="DK14" s="619"/>
      <c r="DL14" s="619"/>
      <c r="DM14" s="619"/>
      <c r="DN14" s="619"/>
      <c r="DO14" s="619"/>
      <c r="DP14" s="620"/>
      <c r="DQ14" s="624">
        <v>339143</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1030</v>
      </c>
      <c r="S15" s="619"/>
      <c r="T15" s="619"/>
      <c r="U15" s="619"/>
      <c r="V15" s="619"/>
      <c r="W15" s="619"/>
      <c r="X15" s="619"/>
      <c r="Y15" s="620"/>
      <c r="Z15" s="671">
        <v>0</v>
      </c>
      <c r="AA15" s="671"/>
      <c r="AB15" s="671"/>
      <c r="AC15" s="671"/>
      <c r="AD15" s="672">
        <v>1030</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79697</v>
      </c>
      <c r="BH15" s="619"/>
      <c r="BI15" s="619"/>
      <c r="BJ15" s="619"/>
      <c r="BK15" s="619"/>
      <c r="BL15" s="619"/>
      <c r="BM15" s="619"/>
      <c r="BN15" s="620"/>
      <c r="BO15" s="671">
        <v>10.5</v>
      </c>
      <c r="BP15" s="671"/>
      <c r="BQ15" s="671"/>
      <c r="BR15" s="671"/>
      <c r="BS15" s="624" t="s">
        <v>110</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507730</v>
      </c>
      <c r="CS15" s="619"/>
      <c r="CT15" s="619"/>
      <c r="CU15" s="619"/>
      <c r="CV15" s="619"/>
      <c r="CW15" s="619"/>
      <c r="CX15" s="619"/>
      <c r="CY15" s="620"/>
      <c r="CZ15" s="671">
        <v>7.4</v>
      </c>
      <c r="DA15" s="671"/>
      <c r="DB15" s="671"/>
      <c r="DC15" s="671"/>
      <c r="DD15" s="624">
        <v>6391</v>
      </c>
      <c r="DE15" s="619"/>
      <c r="DF15" s="619"/>
      <c r="DG15" s="619"/>
      <c r="DH15" s="619"/>
      <c r="DI15" s="619"/>
      <c r="DJ15" s="619"/>
      <c r="DK15" s="619"/>
      <c r="DL15" s="619"/>
      <c r="DM15" s="619"/>
      <c r="DN15" s="619"/>
      <c r="DO15" s="619"/>
      <c r="DP15" s="620"/>
      <c r="DQ15" s="624">
        <v>419331</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3740600</v>
      </c>
      <c r="S16" s="619"/>
      <c r="T16" s="619"/>
      <c r="U16" s="619"/>
      <c r="V16" s="619"/>
      <c r="W16" s="619"/>
      <c r="X16" s="619"/>
      <c r="Y16" s="620"/>
      <c r="Z16" s="671">
        <v>53.9</v>
      </c>
      <c r="AA16" s="671"/>
      <c r="AB16" s="671"/>
      <c r="AC16" s="671"/>
      <c r="AD16" s="672">
        <v>3272704</v>
      </c>
      <c r="AE16" s="672"/>
      <c r="AF16" s="672"/>
      <c r="AG16" s="672"/>
      <c r="AH16" s="672"/>
      <c r="AI16" s="672"/>
      <c r="AJ16" s="672"/>
      <c r="AK16" s="672"/>
      <c r="AL16" s="641">
        <v>75.3</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57576</v>
      </c>
      <c r="CS16" s="619"/>
      <c r="CT16" s="619"/>
      <c r="CU16" s="619"/>
      <c r="CV16" s="619"/>
      <c r="CW16" s="619"/>
      <c r="CX16" s="619"/>
      <c r="CY16" s="620"/>
      <c r="CZ16" s="671">
        <v>0.8</v>
      </c>
      <c r="DA16" s="671"/>
      <c r="DB16" s="671"/>
      <c r="DC16" s="671"/>
      <c r="DD16" s="624" t="s">
        <v>110</v>
      </c>
      <c r="DE16" s="619"/>
      <c r="DF16" s="619"/>
      <c r="DG16" s="619"/>
      <c r="DH16" s="619"/>
      <c r="DI16" s="619"/>
      <c r="DJ16" s="619"/>
      <c r="DK16" s="619"/>
      <c r="DL16" s="619"/>
      <c r="DM16" s="619"/>
      <c r="DN16" s="619"/>
      <c r="DO16" s="619"/>
      <c r="DP16" s="620"/>
      <c r="DQ16" s="624">
        <v>20676</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3272704</v>
      </c>
      <c r="S17" s="619"/>
      <c r="T17" s="619"/>
      <c r="U17" s="619"/>
      <c r="V17" s="619"/>
      <c r="W17" s="619"/>
      <c r="X17" s="619"/>
      <c r="Y17" s="620"/>
      <c r="Z17" s="671">
        <v>47.2</v>
      </c>
      <c r="AA17" s="671"/>
      <c r="AB17" s="671"/>
      <c r="AC17" s="671"/>
      <c r="AD17" s="672">
        <v>3272704</v>
      </c>
      <c r="AE17" s="672"/>
      <c r="AF17" s="672"/>
      <c r="AG17" s="672"/>
      <c r="AH17" s="672"/>
      <c r="AI17" s="672"/>
      <c r="AJ17" s="672"/>
      <c r="AK17" s="672"/>
      <c r="AL17" s="641">
        <v>75.3</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1159001</v>
      </c>
      <c r="CS17" s="619"/>
      <c r="CT17" s="619"/>
      <c r="CU17" s="619"/>
      <c r="CV17" s="619"/>
      <c r="CW17" s="619"/>
      <c r="CX17" s="619"/>
      <c r="CY17" s="620"/>
      <c r="CZ17" s="671">
        <v>17</v>
      </c>
      <c r="DA17" s="671"/>
      <c r="DB17" s="671"/>
      <c r="DC17" s="671"/>
      <c r="DD17" s="624" t="s">
        <v>110</v>
      </c>
      <c r="DE17" s="619"/>
      <c r="DF17" s="619"/>
      <c r="DG17" s="619"/>
      <c r="DH17" s="619"/>
      <c r="DI17" s="619"/>
      <c r="DJ17" s="619"/>
      <c r="DK17" s="619"/>
      <c r="DL17" s="619"/>
      <c r="DM17" s="619"/>
      <c r="DN17" s="619"/>
      <c r="DO17" s="619"/>
      <c r="DP17" s="620"/>
      <c r="DQ17" s="624">
        <v>1132354</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467861</v>
      </c>
      <c r="S18" s="619"/>
      <c r="T18" s="619"/>
      <c r="U18" s="619"/>
      <c r="V18" s="619"/>
      <c r="W18" s="619"/>
      <c r="X18" s="619"/>
      <c r="Y18" s="620"/>
      <c r="Z18" s="671">
        <v>6.7</v>
      </c>
      <c r="AA18" s="671"/>
      <c r="AB18" s="671"/>
      <c r="AC18" s="671"/>
      <c r="AD18" s="672" t="s">
        <v>110</v>
      </c>
      <c r="AE18" s="672"/>
      <c r="AF18" s="672"/>
      <c r="AG18" s="672"/>
      <c r="AH18" s="672"/>
      <c r="AI18" s="672"/>
      <c r="AJ18" s="672"/>
      <c r="AK18" s="672"/>
      <c r="AL18" s="641" t="s">
        <v>110</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v>35</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14941</v>
      </c>
      <c r="BH19" s="619"/>
      <c r="BI19" s="619"/>
      <c r="BJ19" s="619"/>
      <c r="BK19" s="619"/>
      <c r="BL19" s="619"/>
      <c r="BM19" s="619"/>
      <c r="BN19" s="620"/>
      <c r="BO19" s="671">
        <v>2</v>
      </c>
      <c r="BP19" s="671"/>
      <c r="BQ19" s="671"/>
      <c r="BR19" s="671"/>
      <c r="BS19" s="624" t="s">
        <v>110</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4790010</v>
      </c>
      <c r="S20" s="619"/>
      <c r="T20" s="619"/>
      <c r="U20" s="619"/>
      <c r="V20" s="619"/>
      <c r="W20" s="619"/>
      <c r="X20" s="619"/>
      <c r="Y20" s="620"/>
      <c r="Z20" s="671">
        <v>69</v>
      </c>
      <c r="AA20" s="671"/>
      <c r="AB20" s="671"/>
      <c r="AC20" s="671"/>
      <c r="AD20" s="672">
        <v>4322114</v>
      </c>
      <c r="AE20" s="672"/>
      <c r="AF20" s="672"/>
      <c r="AG20" s="672"/>
      <c r="AH20" s="672"/>
      <c r="AI20" s="672"/>
      <c r="AJ20" s="672"/>
      <c r="AK20" s="672"/>
      <c r="AL20" s="641">
        <v>99.4</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14941</v>
      </c>
      <c r="BH20" s="619"/>
      <c r="BI20" s="619"/>
      <c r="BJ20" s="619"/>
      <c r="BK20" s="619"/>
      <c r="BL20" s="619"/>
      <c r="BM20" s="619"/>
      <c r="BN20" s="620"/>
      <c r="BO20" s="671">
        <v>2</v>
      </c>
      <c r="BP20" s="671"/>
      <c r="BQ20" s="671"/>
      <c r="BR20" s="671"/>
      <c r="BS20" s="624" t="s">
        <v>110</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6820690</v>
      </c>
      <c r="CS20" s="619"/>
      <c r="CT20" s="619"/>
      <c r="CU20" s="619"/>
      <c r="CV20" s="619"/>
      <c r="CW20" s="619"/>
      <c r="CX20" s="619"/>
      <c r="CY20" s="620"/>
      <c r="CZ20" s="671">
        <v>100</v>
      </c>
      <c r="DA20" s="671"/>
      <c r="DB20" s="671"/>
      <c r="DC20" s="671"/>
      <c r="DD20" s="624">
        <v>235857</v>
      </c>
      <c r="DE20" s="619"/>
      <c r="DF20" s="619"/>
      <c r="DG20" s="619"/>
      <c r="DH20" s="619"/>
      <c r="DI20" s="619"/>
      <c r="DJ20" s="619"/>
      <c r="DK20" s="619"/>
      <c r="DL20" s="619"/>
      <c r="DM20" s="619"/>
      <c r="DN20" s="619"/>
      <c r="DO20" s="619"/>
      <c r="DP20" s="620"/>
      <c r="DQ20" s="624">
        <v>5206910</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1289</v>
      </c>
      <c r="S21" s="619"/>
      <c r="T21" s="619"/>
      <c r="U21" s="619"/>
      <c r="V21" s="619"/>
      <c r="W21" s="619"/>
      <c r="X21" s="619"/>
      <c r="Y21" s="620"/>
      <c r="Z21" s="671">
        <v>0</v>
      </c>
      <c r="AA21" s="671"/>
      <c r="AB21" s="671"/>
      <c r="AC21" s="671"/>
      <c r="AD21" s="672">
        <v>1289</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14941</v>
      </c>
      <c r="BH21" s="619"/>
      <c r="BI21" s="619"/>
      <c r="BJ21" s="619"/>
      <c r="BK21" s="619"/>
      <c r="BL21" s="619"/>
      <c r="BM21" s="619"/>
      <c r="BN21" s="620"/>
      <c r="BO21" s="671">
        <v>2</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53274</v>
      </c>
      <c r="S22" s="619"/>
      <c r="T22" s="619"/>
      <c r="U22" s="619"/>
      <c r="V22" s="619"/>
      <c r="W22" s="619"/>
      <c r="X22" s="619"/>
      <c r="Y22" s="620"/>
      <c r="Z22" s="671">
        <v>0.8</v>
      </c>
      <c r="AA22" s="671"/>
      <c r="AB22" s="671"/>
      <c r="AC22" s="671"/>
      <c r="AD22" s="672" t="s">
        <v>110</v>
      </c>
      <c r="AE22" s="672"/>
      <c r="AF22" s="672"/>
      <c r="AG22" s="672"/>
      <c r="AH22" s="672"/>
      <c r="AI22" s="672"/>
      <c r="AJ22" s="672"/>
      <c r="AK22" s="672"/>
      <c r="AL22" s="641" t="s">
        <v>110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59255</v>
      </c>
      <c r="S23" s="619"/>
      <c r="T23" s="619"/>
      <c r="U23" s="619"/>
      <c r="V23" s="619"/>
      <c r="W23" s="619"/>
      <c r="X23" s="619"/>
      <c r="Y23" s="620"/>
      <c r="Z23" s="671">
        <v>0.9</v>
      </c>
      <c r="AA23" s="671"/>
      <c r="AB23" s="671"/>
      <c r="AC23" s="671"/>
      <c r="AD23" s="672">
        <v>2009</v>
      </c>
      <c r="AE23" s="672"/>
      <c r="AF23" s="672"/>
      <c r="AG23" s="672"/>
      <c r="AH23" s="672"/>
      <c r="AI23" s="672"/>
      <c r="AJ23" s="672"/>
      <c r="AK23" s="672"/>
      <c r="AL23" s="641">
        <v>0</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28570</v>
      </c>
      <c r="S24" s="619"/>
      <c r="T24" s="619"/>
      <c r="U24" s="619"/>
      <c r="V24" s="619"/>
      <c r="W24" s="619"/>
      <c r="X24" s="619"/>
      <c r="Y24" s="620"/>
      <c r="Z24" s="671">
        <v>0.4</v>
      </c>
      <c r="AA24" s="671"/>
      <c r="AB24" s="671"/>
      <c r="AC24" s="671"/>
      <c r="AD24" s="672" t="s">
        <v>110</v>
      </c>
      <c r="AE24" s="672"/>
      <c r="AF24" s="672"/>
      <c r="AG24" s="672"/>
      <c r="AH24" s="672"/>
      <c r="AI24" s="672"/>
      <c r="AJ24" s="672"/>
      <c r="AK24" s="672"/>
      <c r="AL24" s="641" t="s">
        <v>110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3200434</v>
      </c>
      <c r="CS24" s="669"/>
      <c r="CT24" s="669"/>
      <c r="CU24" s="669"/>
      <c r="CV24" s="669"/>
      <c r="CW24" s="669"/>
      <c r="CX24" s="669"/>
      <c r="CY24" s="716"/>
      <c r="CZ24" s="720">
        <v>46.9</v>
      </c>
      <c r="DA24" s="721"/>
      <c r="DB24" s="721"/>
      <c r="DC24" s="722"/>
      <c r="DD24" s="715">
        <v>2507247</v>
      </c>
      <c r="DE24" s="669"/>
      <c r="DF24" s="669"/>
      <c r="DG24" s="669"/>
      <c r="DH24" s="669"/>
      <c r="DI24" s="669"/>
      <c r="DJ24" s="669"/>
      <c r="DK24" s="716"/>
      <c r="DL24" s="715">
        <v>2357736</v>
      </c>
      <c r="DM24" s="669"/>
      <c r="DN24" s="669"/>
      <c r="DO24" s="669"/>
      <c r="DP24" s="669"/>
      <c r="DQ24" s="669"/>
      <c r="DR24" s="669"/>
      <c r="DS24" s="669"/>
      <c r="DT24" s="669"/>
      <c r="DU24" s="669"/>
      <c r="DV24" s="716"/>
      <c r="DW24" s="717">
        <v>51.6</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681933</v>
      </c>
      <c r="S25" s="619"/>
      <c r="T25" s="619"/>
      <c r="U25" s="619"/>
      <c r="V25" s="619"/>
      <c r="W25" s="619"/>
      <c r="X25" s="619"/>
      <c r="Y25" s="620"/>
      <c r="Z25" s="671">
        <v>9.8000000000000007</v>
      </c>
      <c r="AA25" s="671"/>
      <c r="AB25" s="671"/>
      <c r="AC25" s="671"/>
      <c r="AD25" s="672" t="s">
        <v>110</v>
      </c>
      <c r="AE25" s="672"/>
      <c r="AF25" s="672"/>
      <c r="AG25" s="672"/>
      <c r="AH25" s="672"/>
      <c r="AI25" s="672"/>
      <c r="AJ25" s="672"/>
      <c r="AK25" s="672"/>
      <c r="AL25" s="641" t="s">
        <v>110</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1165504</v>
      </c>
      <c r="CS25" s="637"/>
      <c r="CT25" s="637"/>
      <c r="CU25" s="637"/>
      <c r="CV25" s="637"/>
      <c r="CW25" s="637"/>
      <c r="CX25" s="637"/>
      <c r="CY25" s="638"/>
      <c r="CZ25" s="621">
        <v>17.100000000000001</v>
      </c>
      <c r="DA25" s="639"/>
      <c r="DB25" s="639"/>
      <c r="DC25" s="640"/>
      <c r="DD25" s="624">
        <v>1125579</v>
      </c>
      <c r="DE25" s="637"/>
      <c r="DF25" s="637"/>
      <c r="DG25" s="637"/>
      <c r="DH25" s="637"/>
      <c r="DI25" s="637"/>
      <c r="DJ25" s="637"/>
      <c r="DK25" s="638"/>
      <c r="DL25" s="624">
        <v>1114732</v>
      </c>
      <c r="DM25" s="637"/>
      <c r="DN25" s="637"/>
      <c r="DO25" s="637"/>
      <c r="DP25" s="637"/>
      <c r="DQ25" s="637"/>
      <c r="DR25" s="637"/>
      <c r="DS25" s="637"/>
      <c r="DT25" s="637"/>
      <c r="DU25" s="637"/>
      <c r="DV25" s="638"/>
      <c r="DW25" s="641">
        <v>24.4</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743112</v>
      </c>
      <c r="CS26" s="619"/>
      <c r="CT26" s="619"/>
      <c r="CU26" s="619"/>
      <c r="CV26" s="619"/>
      <c r="CW26" s="619"/>
      <c r="CX26" s="619"/>
      <c r="CY26" s="620"/>
      <c r="CZ26" s="621">
        <v>10.9</v>
      </c>
      <c r="DA26" s="639"/>
      <c r="DB26" s="639"/>
      <c r="DC26" s="640"/>
      <c r="DD26" s="624">
        <v>709091</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478504</v>
      </c>
      <c r="S27" s="619"/>
      <c r="T27" s="619"/>
      <c r="U27" s="619"/>
      <c r="V27" s="619"/>
      <c r="W27" s="619"/>
      <c r="X27" s="619"/>
      <c r="Y27" s="620"/>
      <c r="Z27" s="671">
        <v>6.9</v>
      </c>
      <c r="AA27" s="671"/>
      <c r="AB27" s="671"/>
      <c r="AC27" s="671"/>
      <c r="AD27" s="672" t="s">
        <v>110</v>
      </c>
      <c r="AE27" s="672"/>
      <c r="AF27" s="672"/>
      <c r="AG27" s="672"/>
      <c r="AH27" s="672"/>
      <c r="AI27" s="672"/>
      <c r="AJ27" s="672"/>
      <c r="AK27" s="672"/>
      <c r="AL27" s="641" t="s">
        <v>110</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759552</v>
      </c>
      <c r="BH27" s="619"/>
      <c r="BI27" s="619"/>
      <c r="BJ27" s="619"/>
      <c r="BK27" s="619"/>
      <c r="BL27" s="619"/>
      <c r="BM27" s="619"/>
      <c r="BN27" s="620"/>
      <c r="BO27" s="671">
        <v>100</v>
      </c>
      <c r="BP27" s="671"/>
      <c r="BQ27" s="671"/>
      <c r="BR27" s="671"/>
      <c r="BS27" s="624">
        <v>2140</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875929</v>
      </c>
      <c r="CS27" s="637"/>
      <c r="CT27" s="637"/>
      <c r="CU27" s="637"/>
      <c r="CV27" s="637"/>
      <c r="CW27" s="637"/>
      <c r="CX27" s="637"/>
      <c r="CY27" s="638"/>
      <c r="CZ27" s="621">
        <v>12.8</v>
      </c>
      <c r="DA27" s="639"/>
      <c r="DB27" s="639"/>
      <c r="DC27" s="640"/>
      <c r="DD27" s="624">
        <v>249314</v>
      </c>
      <c r="DE27" s="637"/>
      <c r="DF27" s="637"/>
      <c r="DG27" s="637"/>
      <c r="DH27" s="637"/>
      <c r="DI27" s="637"/>
      <c r="DJ27" s="637"/>
      <c r="DK27" s="638"/>
      <c r="DL27" s="624">
        <v>245254</v>
      </c>
      <c r="DM27" s="637"/>
      <c r="DN27" s="637"/>
      <c r="DO27" s="637"/>
      <c r="DP27" s="637"/>
      <c r="DQ27" s="637"/>
      <c r="DR27" s="637"/>
      <c r="DS27" s="637"/>
      <c r="DT27" s="637"/>
      <c r="DU27" s="637"/>
      <c r="DV27" s="638"/>
      <c r="DW27" s="641">
        <v>5.4</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19373</v>
      </c>
      <c r="S28" s="619"/>
      <c r="T28" s="619"/>
      <c r="U28" s="619"/>
      <c r="V28" s="619"/>
      <c r="W28" s="619"/>
      <c r="X28" s="619"/>
      <c r="Y28" s="620"/>
      <c r="Z28" s="671">
        <v>0.3</v>
      </c>
      <c r="AA28" s="671"/>
      <c r="AB28" s="671"/>
      <c r="AC28" s="671"/>
      <c r="AD28" s="672">
        <v>16988</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1159001</v>
      </c>
      <c r="CS28" s="619"/>
      <c r="CT28" s="619"/>
      <c r="CU28" s="619"/>
      <c r="CV28" s="619"/>
      <c r="CW28" s="619"/>
      <c r="CX28" s="619"/>
      <c r="CY28" s="620"/>
      <c r="CZ28" s="621">
        <v>17</v>
      </c>
      <c r="DA28" s="639"/>
      <c r="DB28" s="639"/>
      <c r="DC28" s="640"/>
      <c r="DD28" s="624">
        <v>1132354</v>
      </c>
      <c r="DE28" s="619"/>
      <c r="DF28" s="619"/>
      <c r="DG28" s="619"/>
      <c r="DH28" s="619"/>
      <c r="DI28" s="619"/>
      <c r="DJ28" s="619"/>
      <c r="DK28" s="620"/>
      <c r="DL28" s="624">
        <v>997750</v>
      </c>
      <c r="DM28" s="619"/>
      <c r="DN28" s="619"/>
      <c r="DO28" s="619"/>
      <c r="DP28" s="619"/>
      <c r="DQ28" s="619"/>
      <c r="DR28" s="619"/>
      <c r="DS28" s="619"/>
      <c r="DT28" s="619"/>
      <c r="DU28" s="619"/>
      <c r="DV28" s="620"/>
      <c r="DW28" s="641">
        <v>21.8</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89672</v>
      </c>
      <c r="S29" s="619"/>
      <c r="T29" s="619"/>
      <c r="U29" s="619"/>
      <c r="V29" s="619"/>
      <c r="W29" s="619"/>
      <c r="X29" s="619"/>
      <c r="Y29" s="620"/>
      <c r="Z29" s="671">
        <v>1.3</v>
      </c>
      <c r="AA29" s="671"/>
      <c r="AB29" s="671"/>
      <c r="AC29" s="671"/>
      <c r="AD29" s="672" t="s">
        <v>110</v>
      </c>
      <c r="AE29" s="672"/>
      <c r="AF29" s="672"/>
      <c r="AG29" s="672"/>
      <c r="AH29" s="672"/>
      <c r="AI29" s="672"/>
      <c r="AJ29" s="672"/>
      <c r="AK29" s="672"/>
      <c r="AL29" s="641" t="s">
        <v>110</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1157585</v>
      </c>
      <c r="CS29" s="637"/>
      <c r="CT29" s="637"/>
      <c r="CU29" s="637"/>
      <c r="CV29" s="637"/>
      <c r="CW29" s="637"/>
      <c r="CX29" s="637"/>
      <c r="CY29" s="638"/>
      <c r="CZ29" s="621">
        <v>17</v>
      </c>
      <c r="DA29" s="639"/>
      <c r="DB29" s="639"/>
      <c r="DC29" s="640"/>
      <c r="DD29" s="624">
        <v>1130938</v>
      </c>
      <c r="DE29" s="637"/>
      <c r="DF29" s="637"/>
      <c r="DG29" s="637"/>
      <c r="DH29" s="637"/>
      <c r="DI29" s="637"/>
      <c r="DJ29" s="637"/>
      <c r="DK29" s="638"/>
      <c r="DL29" s="624">
        <v>996334</v>
      </c>
      <c r="DM29" s="637"/>
      <c r="DN29" s="637"/>
      <c r="DO29" s="637"/>
      <c r="DP29" s="637"/>
      <c r="DQ29" s="637"/>
      <c r="DR29" s="637"/>
      <c r="DS29" s="637"/>
      <c r="DT29" s="637"/>
      <c r="DU29" s="637"/>
      <c r="DV29" s="638"/>
      <c r="DW29" s="641">
        <v>21.8</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51551</v>
      </c>
      <c r="S30" s="619"/>
      <c r="T30" s="619"/>
      <c r="U30" s="619"/>
      <c r="V30" s="619"/>
      <c r="W30" s="619"/>
      <c r="X30" s="619"/>
      <c r="Y30" s="620"/>
      <c r="Z30" s="671">
        <v>0.7</v>
      </c>
      <c r="AA30" s="671"/>
      <c r="AB30" s="671"/>
      <c r="AC30" s="671"/>
      <c r="AD30" s="672" t="s">
        <v>110</v>
      </c>
      <c r="AE30" s="672"/>
      <c r="AF30" s="672"/>
      <c r="AG30" s="672"/>
      <c r="AH30" s="672"/>
      <c r="AI30" s="672"/>
      <c r="AJ30" s="672"/>
      <c r="AK30" s="672"/>
      <c r="AL30" s="641" t="s">
        <v>110</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98.2</v>
      </c>
      <c r="BH30" s="685"/>
      <c r="BI30" s="685"/>
      <c r="BJ30" s="685"/>
      <c r="BK30" s="685"/>
      <c r="BL30" s="685"/>
      <c r="BM30" s="686">
        <v>88.5</v>
      </c>
      <c r="BN30" s="685"/>
      <c r="BO30" s="685"/>
      <c r="BP30" s="685"/>
      <c r="BQ30" s="687"/>
      <c r="BR30" s="684">
        <v>98.2</v>
      </c>
      <c r="BS30" s="685"/>
      <c r="BT30" s="685"/>
      <c r="BU30" s="685"/>
      <c r="BV30" s="685"/>
      <c r="BW30" s="685"/>
      <c r="BX30" s="686">
        <v>88</v>
      </c>
      <c r="BY30" s="685"/>
      <c r="BZ30" s="685"/>
      <c r="CA30" s="685"/>
      <c r="CB30" s="687"/>
      <c r="CD30" s="690"/>
      <c r="CE30" s="691"/>
      <c r="CF30" s="655" t="s">
        <v>291</v>
      </c>
      <c r="CG30" s="652"/>
      <c r="CH30" s="652"/>
      <c r="CI30" s="652"/>
      <c r="CJ30" s="652"/>
      <c r="CK30" s="652"/>
      <c r="CL30" s="652"/>
      <c r="CM30" s="652"/>
      <c r="CN30" s="652"/>
      <c r="CO30" s="652"/>
      <c r="CP30" s="652"/>
      <c r="CQ30" s="653"/>
      <c r="CR30" s="618">
        <v>1016382</v>
      </c>
      <c r="CS30" s="619"/>
      <c r="CT30" s="619"/>
      <c r="CU30" s="619"/>
      <c r="CV30" s="619"/>
      <c r="CW30" s="619"/>
      <c r="CX30" s="619"/>
      <c r="CY30" s="620"/>
      <c r="CZ30" s="621">
        <v>14.9</v>
      </c>
      <c r="DA30" s="639"/>
      <c r="DB30" s="639"/>
      <c r="DC30" s="640"/>
      <c r="DD30" s="624">
        <v>989735</v>
      </c>
      <c r="DE30" s="619"/>
      <c r="DF30" s="619"/>
      <c r="DG30" s="619"/>
      <c r="DH30" s="619"/>
      <c r="DI30" s="619"/>
      <c r="DJ30" s="619"/>
      <c r="DK30" s="620"/>
      <c r="DL30" s="624">
        <v>855131</v>
      </c>
      <c r="DM30" s="619"/>
      <c r="DN30" s="619"/>
      <c r="DO30" s="619"/>
      <c r="DP30" s="619"/>
      <c r="DQ30" s="619"/>
      <c r="DR30" s="619"/>
      <c r="DS30" s="619"/>
      <c r="DT30" s="619"/>
      <c r="DU30" s="619"/>
      <c r="DV30" s="620"/>
      <c r="DW30" s="641">
        <v>18.7</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72953</v>
      </c>
      <c r="S31" s="619"/>
      <c r="T31" s="619"/>
      <c r="U31" s="619"/>
      <c r="V31" s="619"/>
      <c r="W31" s="619"/>
      <c r="X31" s="619"/>
      <c r="Y31" s="620"/>
      <c r="Z31" s="671">
        <v>1.1000000000000001</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98.4</v>
      </c>
      <c r="BH31" s="637"/>
      <c r="BI31" s="637"/>
      <c r="BJ31" s="637"/>
      <c r="BK31" s="637"/>
      <c r="BL31" s="637"/>
      <c r="BM31" s="673">
        <v>89.4</v>
      </c>
      <c r="BN31" s="683"/>
      <c r="BO31" s="683"/>
      <c r="BP31" s="683"/>
      <c r="BQ31" s="647"/>
      <c r="BR31" s="682">
        <v>98.2</v>
      </c>
      <c r="BS31" s="637"/>
      <c r="BT31" s="637"/>
      <c r="BU31" s="637"/>
      <c r="BV31" s="637"/>
      <c r="BW31" s="637"/>
      <c r="BX31" s="673">
        <v>87.6</v>
      </c>
      <c r="BY31" s="683"/>
      <c r="BZ31" s="683"/>
      <c r="CA31" s="683"/>
      <c r="CB31" s="647"/>
      <c r="CD31" s="690"/>
      <c r="CE31" s="691"/>
      <c r="CF31" s="655" t="s">
        <v>295</v>
      </c>
      <c r="CG31" s="652"/>
      <c r="CH31" s="652"/>
      <c r="CI31" s="652"/>
      <c r="CJ31" s="652"/>
      <c r="CK31" s="652"/>
      <c r="CL31" s="652"/>
      <c r="CM31" s="652"/>
      <c r="CN31" s="652"/>
      <c r="CO31" s="652"/>
      <c r="CP31" s="652"/>
      <c r="CQ31" s="653"/>
      <c r="CR31" s="618">
        <v>141203</v>
      </c>
      <c r="CS31" s="637"/>
      <c r="CT31" s="637"/>
      <c r="CU31" s="637"/>
      <c r="CV31" s="637"/>
      <c r="CW31" s="637"/>
      <c r="CX31" s="637"/>
      <c r="CY31" s="638"/>
      <c r="CZ31" s="621">
        <v>2.1</v>
      </c>
      <c r="DA31" s="639"/>
      <c r="DB31" s="639"/>
      <c r="DC31" s="640"/>
      <c r="DD31" s="624">
        <v>141203</v>
      </c>
      <c r="DE31" s="637"/>
      <c r="DF31" s="637"/>
      <c r="DG31" s="637"/>
      <c r="DH31" s="637"/>
      <c r="DI31" s="637"/>
      <c r="DJ31" s="637"/>
      <c r="DK31" s="638"/>
      <c r="DL31" s="624">
        <v>141203</v>
      </c>
      <c r="DM31" s="637"/>
      <c r="DN31" s="637"/>
      <c r="DO31" s="637"/>
      <c r="DP31" s="637"/>
      <c r="DQ31" s="637"/>
      <c r="DR31" s="637"/>
      <c r="DS31" s="637"/>
      <c r="DT31" s="637"/>
      <c r="DU31" s="637"/>
      <c r="DV31" s="638"/>
      <c r="DW31" s="641">
        <v>3.1</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131335</v>
      </c>
      <c r="S32" s="619"/>
      <c r="T32" s="619"/>
      <c r="U32" s="619"/>
      <c r="V32" s="619"/>
      <c r="W32" s="619"/>
      <c r="X32" s="619"/>
      <c r="Y32" s="620"/>
      <c r="Z32" s="671">
        <v>1.9</v>
      </c>
      <c r="AA32" s="671"/>
      <c r="AB32" s="671"/>
      <c r="AC32" s="671"/>
      <c r="AD32" s="672">
        <v>4917</v>
      </c>
      <c r="AE32" s="672"/>
      <c r="AF32" s="672"/>
      <c r="AG32" s="672"/>
      <c r="AH32" s="672"/>
      <c r="AI32" s="672"/>
      <c r="AJ32" s="672"/>
      <c r="AK32" s="672"/>
      <c r="AL32" s="641">
        <v>0.1</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97.5</v>
      </c>
      <c r="BH32" s="603"/>
      <c r="BI32" s="603"/>
      <c r="BJ32" s="603"/>
      <c r="BK32" s="603"/>
      <c r="BL32" s="603"/>
      <c r="BM32" s="666">
        <v>85</v>
      </c>
      <c r="BN32" s="603"/>
      <c r="BO32" s="603"/>
      <c r="BP32" s="603"/>
      <c r="BQ32" s="660"/>
      <c r="BR32" s="681">
        <v>97.8</v>
      </c>
      <c r="BS32" s="603"/>
      <c r="BT32" s="603"/>
      <c r="BU32" s="603"/>
      <c r="BV32" s="603"/>
      <c r="BW32" s="603"/>
      <c r="BX32" s="666">
        <v>85.2</v>
      </c>
      <c r="BY32" s="603"/>
      <c r="BZ32" s="603"/>
      <c r="CA32" s="603"/>
      <c r="CB32" s="660"/>
      <c r="CD32" s="692"/>
      <c r="CE32" s="693"/>
      <c r="CF32" s="655" t="s">
        <v>298</v>
      </c>
      <c r="CG32" s="652"/>
      <c r="CH32" s="652"/>
      <c r="CI32" s="652"/>
      <c r="CJ32" s="652"/>
      <c r="CK32" s="652"/>
      <c r="CL32" s="652"/>
      <c r="CM32" s="652"/>
      <c r="CN32" s="652"/>
      <c r="CO32" s="652"/>
      <c r="CP32" s="652"/>
      <c r="CQ32" s="653"/>
      <c r="CR32" s="618">
        <v>1416</v>
      </c>
      <c r="CS32" s="619"/>
      <c r="CT32" s="619"/>
      <c r="CU32" s="619"/>
      <c r="CV32" s="619"/>
      <c r="CW32" s="619"/>
      <c r="CX32" s="619"/>
      <c r="CY32" s="620"/>
      <c r="CZ32" s="621">
        <v>0</v>
      </c>
      <c r="DA32" s="639"/>
      <c r="DB32" s="639"/>
      <c r="DC32" s="640"/>
      <c r="DD32" s="624">
        <v>1416</v>
      </c>
      <c r="DE32" s="619"/>
      <c r="DF32" s="619"/>
      <c r="DG32" s="619"/>
      <c r="DH32" s="619"/>
      <c r="DI32" s="619"/>
      <c r="DJ32" s="619"/>
      <c r="DK32" s="620"/>
      <c r="DL32" s="624">
        <v>1416</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483000</v>
      </c>
      <c r="S33" s="619"/>
      <c r="T33" s="619"/>
      <c r="U33" s="619"/>
      <c r="V33" s="619"/>
      <c r="W33" s="619"/>
      <c r="X33" s="619"/>
      <c r="Y33" s="620"/>
      <c r="Z33" s="671">
        <v>7</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3326823</v>
      </c>
      <c r="CS33" s="637"/>
      <c r="CT33" s="637"/>
      <c r="CU33" s="637"/>
      <c r="CV33" s="637"/>
      <c r="CW33" s="637"/>
      <c r="CX33" s="637"/>
      <c r="CY33" s="638"/>
      <c r="CZ33" s="621">
        <v>48.8</v>
      </c>
      <c r="DA33" s="639"/>
      <c r="DB33" s="639"/>
      <c r="DC33" s="640"/>
      <c r="DD33" s="624">
        <v>2606270</v>
      </c>
      <c r="DE33" s="637"/>
      <c r="DF33" s="637"/>
      <c r="DG33" s="637"/>
      <c r="DH33" s="637"/>
      <c r="DI33" s="637"/>
      <c r="DJ33" s="637"/>
      <c r="DK33" s="638"/>
      <c r="DL33" s="624">
        <v>1999445</v>
      </c>
      <c r="DM33" s="637"/>
      <c r="DN33" s="637"/>
      <c r="DO33" s="637"/>
      <c r="DP33" s="637"/>
      <c r="DQ33" s="637"/>
      <c r="DR33" s="637"/>
      <c r="DS33" s="637"/>
      <c r="DT33" s="637"/>
      <c r="DU33" s="637"/>
      <c r="DV33" s="638"/>
      <c r="DW33" s="641">
        <v>43.8</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804196</v>
      </c>
      <c r="CS34" s="619"/>
      <c r="CT34" s="619"/>
      <c r="CU34" s="619"/>
      <c r="CV34" s="619"/>
      <c r="CW34" s="619"/>
      <c r="CX34" s="619"/>
      <c r="CY34" s="620"/>
      <c r="CZ34" s="621">
        <v>11.8</v>
      </c>
      <c r="DA34" s="639"/>
      <c r="DB34" s="639"/>
      <c r="DC34" s="640"/>
      <c r="DD34" s="624">
        <v>584097</v>
      </c>
      <c r="DE34" s="619"/>
      <c r="DF34" s="619"/>
      <c r="DG34" s="619"/>
      <c r="DH34" s="619"/>
      <c r="DI34" s="619"/>
      <c r="DJ34" s="619"/>
      <c r="DK34" s="620"/>
      <c r="DL34" s="624">
        <v>341977</v>
      </c>
      <c r="DM34" s="619"/>
      <c r="DN34" s="619"/>
      <c r="DO34" s="619"/>
      <c r="DP34" s="619"/>
      <c r="DQ34" s="619"/>
      <c r="DR34" s="619"/>
      <c r="DS34" s="619"/>
      <c r="DT34" s="619"/>
      <c r="DU34" s="619"/>
      <c r="DV34" s="620"/>
      <c r="DW34" s="641">
        <v>7.5</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220300</v>
      </c>
      <c r="S35" s="619"/>
      <c r="T35" s="619"/>
      <c r="U35" s="619"/>
      <c r="V35" s="619"/>
      <c r="W35" s="619"/>
      <c r="X35" s="619"/>
      <c r="Y35" s="620"/>
      <c r="Z35" s="671">
        <v>3.2</v>
      </c>
      <c r="AA35" s="671"/>
      <c r="AB35" s="671"/>
      <c r="AC35" s="671"/>
      <c r="AD35" s="672" t="s">
        <v>110</v>
      </c>
      <c r="AE35" s="672"/>
      <c r="AF35" s="672"/>
      <c r="AG35" s="672"/>
      <c r="AH35" s="672"/>
      <c r="AI35" s="672"/>
      <c r="AJ35" s="672"/>
      <c r="AK35" s="672"/>
      <c r="AL35" s="641" t="s">
        <v>110</v>
      </c>
      <c r="AM35" s="673"/>
      <c r="AN35" s="673"/>
      <c r="AO35" s="674"/>
      <c r="AP35" s="186"/>
      <c r="AQ35" s="675" t="s">
        <v>306</v>
      </c>
      <c r="AR35" s="676"/>
      <c r="AS35" s="676"/>
      <c r="AT35" s="676"/>
      <c r="AU35" s="676"/>
      <c r="AV35" s="676"/>
      <c r="AW35" s="676"/>
      <c r="AX35" s="676"/>
      <c r="AY35" s="677"/>
      <c r="AZ35" s="668">
        <v>1217381</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6197</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115342</v>
      </c>
      <c r="CS35" s="637"/>
      <c r="CT35" s="637"/>
      <c r="CU35" s="637"/>
      <c r="CV35" s="637"/>
      <c r="CW35" s="637"/>
      <c r="CX35" s="637"/>
      <c r="CY35" s="638"/>
      <c r="CZ35" s="621">
        <v>1.7</v>
      </c>
      <c r="DA35" s="639"/>
      <c r="DB35" s="639"/>
      <c r="DC35" s="640"/>
      <c r="DD35" s="624">
        <v>104599</v>
      </c>
      <c r="DE35" s="637"/>
      <c r="DF35" s="637"/>
      <c r="DG35" s="637"/>
      <c r="DH35" s="637"/>
      <c r="DI35" s="637"/>
      <c r="DJ35" s="637"/>
      <c r="DK35" s="638"/>
      <c r="DL35" s="624">
        <v>92110</v>
      </c>
      <c r="DM35" s="637"/>
      <c r="DN35" s="637"/>
      <c r="DO35" s="637"/>
      <c r="DP35" s="637"/>
      <c r="DQ35" s="637"/>
      <c r="DR35" s="637"/>
      <c r="DS35" s="637"/>
      <c r="DT35" s="637"/>
      <c r="DU35" s="637"/>
      <c r="DV35" s="638"/>
      <c r="DW35" s="641">
        <v>2</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6940719</v>
      </c>
      <c r="S36" s="659"/>
      <c r="T36" s="659"/>
      <c r="U36" s="659"/>
      <c r="V36" s="659"/>
      <c r="W36" s="659"/>
      <c r="X36" s="659"/>
      <c r="Y36" s="662"/>
      <c r="Z36" s="663">
        <v>100</v>
      </c>
      <c r="AA36" s="663"/>
      <c r="AB36" s="663"/>
      <c r="AC36" s="663"/>
      <c r="AD36" s="664">
        <v>4347317</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313572</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-111842</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1225969</v>
      </c>
      <c r="CS36" s="619"/>
      <c r="CT36" s="619"/>
      <c r="CU36" s="619"/>
      <c r="CV36" s="619"/>
      <c r="CW36" s="619"/>
      <c r="CX36" s="619"/>
      <c r="CY36" s="620"/>
      <c r="CZ36" s="621">
        <v>18</v>
      </c>
      <c r="DA36" s="639"/>
      <c r="DB36" s="639"/>
      <c r="DC36" s="640"/>
      <c r="DD36" s="624">
        <v>958093</v>
      </c>
      <c r="DE36" s="619"/>
      <c r="DF36" s="619"/>
      <c r="DG36" s="619"/>
      <c r="DH36" s="619"/>
      <c r="DI36" s="619"/>
      <c r="DJ36" s="619"/>
      <c r="DK36" s="620"/>
      <c r="DL36" s="624">
        <v>887982</v>
      </c>
      <c r="DM36" s="619"/>
      <c r="DN36" s="619"/>
      <c r="DO36" s="619"/>
      <c r="DP36" s="619"/>
      <c r="DQ36" s="619"/>
      <c r="DR36" s="619"/>
      <c r="DS36" s="619"/>
      <c r="DT36" s="619"/>
      <c r="DU36" s="619"/>
      <c r="DV36" s="620"/>
      <c r="DW36" s="641">
        <v>19.399999999999999</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244443</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2229</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563961</v>
      </c>
      <c r="CS37" s="637"/>
      <c r="CT37" s="637"/>
      <c r="CU37" s="637"/>
      <c r="CV37" s="637"/>
      <c r="CW37" s="637"/>
      <c r="CX37" s="637"/>
      <c r="CY37" s="638"/>
      <c r="CZ37" s="621">
        <v>8.3000000000000007</v>
      </c>
      <c r="DA37" s="639"/>
      <c r="DB37" s="639"/>
      <c r="DC37" s="640"/>
      <c r="DD37" s="624">
        <v>542305</v>
      </c>
      <c r="DE37" s="637"/>
      <c r="DF37" s="637"/>
      <c r="DG37" s="637"/>
      <c r="DH37" s="637"/>
      <c r="DI37" s="637"/>
      <c r="DJ37" s="637"/>
      <c r="DK37" s="638"/>
      <c r="DL37" s="624">
        <v>538390</v>
      </c>
      <c r="DM37" s="637"/>
      <c r="DN37" s="637"/>
      <c r="DO37" s="637"/>
      <c r="DP37" s="637"/>
      <c r="DQ37" s="637"/>
      <c r="DR37" s="637"/>
      <c r="DS37" s="637"/>
      <c r="DT37" s="637"/>
      <c r="DU37" s="637"/>
      <c r="DV37" s="638"/>
      <c r="DW37" s="641">
        <v>11.8</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63023</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4076</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903809</v>
      </c>
      <c r="CS38" s="619"/>
      <c r="CT38" s="619"/>
      <c r="CU38" s="619"/>
      <c r="CV38" s="619"/>
      <c r="CW38" s="619"/>
      <c r="CX38" s="619"/>
      <c r="CY38" s="620"/>
      <c r="CZ38" s="621">
        <v>13.3</v>
      </c>
      <c r="DA38" s="639"/>
      <c r="DB38" s="639"/>
      <c r="DC38" s="640"/>
      <c r="DD38" s="624">
        <v>771307</v>
      </c>
      <c r="DE38" s="619"/>
      <c r="DF38" s="619"/>
      <c r="DG38" s="619"/>
      <c r="DH38" s="619"/>
      <c r="DI38" s="619"/>
      <c r="DJ38" s="619"/>
      <c r="DK38" s="620"/>
      <c r="DL38" s="624">
        <v>671451</v>
      </c>
      <c r="DM38" s="619"/>
      <c r="DN38" s="619"/>
      <c r="DO38" s="619"/>
      <c r="DP38" s="619"/>
      <c r="DQ38" s="619"/>
      <c r="DR38" s="619"/>
      <c r="DS38" s="619"/>
      <c r="DT38" s="619"/>
      <c r="DU38" s="619"/>
      <c r="DV38" s="620"/>
      <c r="DW38" s="641">
        <v>14.7</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110</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92</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270614</v>
      </c>
      <c r="CS39" s="637"/>
      <c r="CT39" s="637"/>
      <c r="CU39" s="637"/>
      <c r="CV39" s="637"/>
      <c r="CW39" s="637"/>
      <c r="CX39" s="637"/>
      <c r="CY39" s="638"/>
      <c r="CZ39" s="621">
        <v>4</v>
      </c>
      <c r="DA39" s="639"/>
      <c r="DB39" s="639"/>
      <c r="DC39" s="640"/>
      <c r="DD39" s="624">
        <v>181531</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192687</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136</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6893</v>
      </c>
      <c r="CS40" s="619"/>
      <c r="CT40" s="619"/>
      <c r="CU40" s="619"/>
      <c r="CV40" s="619"/>
      <c r="CW40" s="619"/>
      <c r="CX40" s="619"/>
      <c r="CY40" s="620"/>
      <c r="CZ40" s="621">
        <v>0.1</v>
      </c>
      <c r="DA40" s="639"/>
      <c r="DB40" s="639"/>
      <c r="DC40" s="640"/>
      <c r="DD40" s="624">
        <v>6643</v>
      </c>
      <c r="DE40" s="619"/>
      <c r="DF40" s="619"/>
      <c r="DG40" s="619"/>
      <c r="DH40" s="619"/>
      <c r="DI40" s="619"/>
      <c r="DJ40" s="619"/>
      <c r="DK40" s="620"/>
      <c r="DL40" s="624">
        <v>5925</v>
      </c>
      <c r="DM40" s="619"/>
      <c r="DN40" s="619"/>
      <c r="DO40" s="619"/>
      <c r="DP40" s="619"/>
      <c r="DQ40" s="619"/>
      <c r="DR40" s="619"/>
      <c r="DS40" s="619"/>
      <c r="DT40" s="619"/>
      <c r="DU40" s="619"/>
      <c r="DV40" s="620"/>
      <c r="DW40" s="641">
        <v>0.1</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403656</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263</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293433</v>
      </c>
      <c r="CS42" s="619"/>
      <c r="CT42" s="619"/>
      <c r="CU42" s="619"/>
      <c r="CV42" s="619"/>
      <c r="CW42" s="619"/>
      <c r="CX42" s="619"/>
      <c r="CY42" s="620"/>
      <c r="CZ42" s="621">
        <v>4.3</v>
      </c>
      <c r="DA42" s="622"/>
      <c r="DB42" s="622"/>
      <c r="DC42" s="623"/>
      <c r="DD42" s="624">
        <v>93393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t="s">
        <v>118</v>
      </c>
      <c r="CS43" s="637"/>
      <c r="CT43" s="637"/>
      <c r="CU43" s="637"/>
      <c r="CV43" s="637"/>
      <c r="CW43" s="637"/>
      <c r="CX43" s="637"/>
      <c r="CY43" s="638"/>
      <c r="CZ43" s="621" t="s">
        <v>118</v>
      </c>
      <c r="DA43" s="639"/>
      <c r="DB43" s="639"/>
      <c r="DC43" s="640"/>
      <c r="DD43" s="624" t="s">
        <v>118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235857</v>
      </c>
      <c r="CS44" s="619"/>
      <c r="CT44" s="619"/>
      <c r="CU44" s="619"/>
      <c r="CV44" s="619"/>
      <c r="CW44" s="619"/>
      <c r="CX44" s="619"/>
      <c r="CY44" s="620"/>
      <c r="CZ44" s="621">
        <v>3.5</v>
      </c>
      <c r="DA44" s="622"/>
      <c r="DB44" s="622"/>
      <c r="DC44" s="623"/>
      <c r="DD44" s="624">
        <v>72717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66228</v>
      </c>
      <c r="CS45" s="637"/>
      <c r="CT45" s="637"/>
      <c r="CU45" s="637"/>
      <c r="CV45" s="637"/>
      <c r="CW45" s="637"/>
      <c r="CX45" s="637"/>
      <c r="CY45" s="638"/>
      <c r="CZ45" s="621">
        <v>1</v>
      </c>
      <c r="DA45" s="639"/>
      <c r="DB45" s="639"/>
      <c r="DC45" s="640"/>
      <c r="DD45" s="624">
        <v>980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133420</v>
      </c>
      <c r="CS46" s="619"/>
      <c r="CT46" s="619"/>
      <c r="CU46" s="619"/>
      <c r="CV46" s="619"/>
      <c r="CW46" s="619"/>
      <c r="CX46" s="619"/>
      <c r="CY46" s="620"/>
      <c r="CZ46" s="621">
        <v>2</v>
      </c>
      <c r="DA46" s="622"/>
      <c r="DB46" s="622"/>
      <c r="DC46" s="623"/>
      <c r="DD46" s="624">
        <v>71508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57576</v>
      </c>
      <c r="CS47" s="637"/>
      <c r="CT47" s="637"/>
      <c r="CU47" s="637"/>
      <c r="CV47" s="637"/>
      <c r="CW47" s="637"/>
      <c r="CX47" s="637"/>
      <c r="CY47" s="638"/>
      <c r="CZ47" s="621">
        <v>0.8</v>
      </c>
      <c r="DA47" s="639"/>
      <c r="DB47" s="639"/>
      <c r="DC47" s="640"/>
      <c r="DD47" s="624">
        <v>20676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6820690</v>
      </c>
      <c r="CS49" s="603"/>
      <c r="CT49" s="603"/>
      <c r="CU49" s="603"/>
      <c r="CV49" s="603"/>
      <c r="CW49" s="603"/>
      <c r="CX49" s="603"/>
      <c r="CY49" s="604"/>
      <c r="CZ49" s="605">
        <v>100</v>
      </c>
      <c r="DA49" s="606"/>
      <c r="DB49" s="606"/>
      <c r="DC49" s="607"/>
      <c r="DD49" s="608">
        <v>5206910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5" t="s">
        <v>538</v>
      </c>
      <c r="C7" s="1076"/>
      <c r="D7" s="1076"/>
      <c r="E7" s="1076"/>
      <c r="F7" s="1076"/>
      <c r="G7" s="1076"/>
      <c r="H7" s="1076"/>
      <c r="I7" s="1076"/>
      <c r="J7" s="1076"/>
      <c r="K7" s="1076"/>
      <c r="L7" s="1076"/>
      <c r="M7" s="1076"/>
      <c r="N7" s="1076"/>
      <c r="O7" s="1076"/>
      <c r="P7" s="1077"/>
      <c r="Q7" s="1130">
        <v>6914</v>
      </c>
      <c r="R7" s="1131"/>
      <c r="S7" s="1131"/>
      <c r="T7" s="1131"/>
      <c r="U7" s="1131"/>
      <c r="V7" s="1131">
        <v>6800</v>
      </c>
      <c r="W7" s="1131"/>
      <c r="X7" s="1131"/>
      <c r="Y7" s="1131"/>
      <c r="Z7" s="1131"/>
      <c r="AA7" s="1131">
        <v>115</v>
      </c>
      <c r="AB7" s="1131"/>
      <c r="AC7" s="1131"/>
      <c r="AD7" s="1131"/>
      <c r="AE7" s="1132"/>
      <c r="AF7" s="1133">
        <v>87</v>
      </c>
      <c r="AG7" s="1134"/>
      <c r="AH7" s="1134"/>
      <c r="AI7" s="1134"/>
      <c r="AJ7" s="1135"/>
      <c r="AK7" s="1117">
        <v>11</v>
      </c>
      <c r="AL7" s="1118"/>
      <c r="AM7" s="1118"/>
      <c r="AN7" s="1118"/>
      <c r="AO7" s="1118"/>
      <c r="AP7" s="1118">
        <v>10024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t="s">
        <v>362</v>
      </c>
      <c r="C8" s="1064"/>
      <c r="D8" s="1064"/>
      <c r="E8" s="1064"/>
      <c r="F8" s="1064"/>
      <c r="G8" s="1064"/>
      <c r="H8" s="1064"/>
      <c r="I8" s="1064"/>
      <c r="J8" s="1064"/>
      <c r="K8" s="1064"/>
      <c r="L8" s="1064"/>
      <c r="M8" s="1064"/>
      <c r="N8" s="1064"/>
      <c r="O8" s="1064"/>
      <c r="P8" s="1065"/>
      <c r="Q8" s="1069">
        <v>0</v>
      </c>
      <c r="R8" s="1070"/>
      <c r="S8" s="1070"/>
      <c r="T8" s="1070"/>
      <c r="U8" s="1070"/>
      <c r="V8" s="1070">
        <v>0</v>
      </c>
      <c r="W8" s="1070"/>
      <c r="X8" s="1070"/>
      <c r="Y8" s="1070"/>
      <c r="Z8" s="1070"/>
      <c r="AA8" s="1070">
        <v>0</v>
      </c>
      <c r="AB8" s="1070"/>
      <c r="AC8" s="1070"/>
      <c r="AD8" s="1070"/>
      <c r="AE8" s="1071"/>
      <c r="AF8" s="1045">
        <v>0</v>
      </c>
      <c r="AG8" s="1046"/>
      <c r="AH8" s="1046"/>
      <c r="AI8" s="1046"/>
      <c r="AJ8" s="1047"/>
      <c r="AK8" s="1112">
        <v>0</v>
      </c>
      <c r="AL8" s="1113"/>
      <c r="AM8" s="1113"/>
      <c r="AN8" s="1113"/>
      <c r="AO8" s="1113"/>
      <c r="AP8" s="1113" t="s">
        <v>560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t="s">
        <v>363</v>
      </c>
      <c r="C9" s="1064"/>
      <c r="D9" s="1064"/>
      <c r="E9" s="1064"/>
      <c r="F9" s="1064"/>
      <c r="G9" s="1064"/>
      <c r="H9" s="1064"/>
      <c r="I9" s="1064"/>
      <c r="J9" s="1064"/>
      <c r="K9" s="1064"/>
      <c r="L9" s="1064"/>
      <c r="M9" s="1064"/>
      <c r="N9" s="1064"/>
      <c r="O9" s="1064"/>
      <c r="P9" s="1065"/>
      <c r="Q9" s="1069">
        <v>7</v>
      </c>
      <c r="R9" s="1070"/>
      <c r="S9" s="1070"/>
      <c r="T9" s="1070"/>
      <c r="U9" s="1070"/>
      <c r="V9" s="1070">
        <v>4</v>
      </c>
      <c r="W9" s="1070"/>
      <c r="X9" s="1070"/>
      <c r="Y9" s="1070"/>
      <c r="Z9" s="1070"/>
      <c r="AA9" s="1070">
        <v>3</v>
      </c>
      <c r="AB9" s="1070"/>
      <c r="AC9" s="1070"/>
      <c r="AD9" s="1070"/>
      <c r="AE9" s="1071"/>
      <c r="AF9" s="1045">
        <v>3</v>
      </c>
      <c r="AG9" s="1046"/>
      <c r="AH9" s="1046"/>
      <c r="AI9" s="1046"/>
      <c r="AJ9" s="1047"/>
      <c r="AK9" s="1112">
        <v>4</v>
      </c>
      <c r="AL9" s="1113"/>
      <c r="AM9" s="1113"/>
      <c r="AN9" s="1113"/>
      <c r="AO9" s="1113"/>
      <c r="AP9" s="1113" t="s">
        <v>560</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t="s">
        <v>364</v>
      </c>
      <c r="C10" s="1064"/>
      <c r="D10" s="1064"/>
      <c r="E10" s="1064"/>
      <c r="F10" s="1064"/>
      <c r="G10" s="1064"/>
      <c r="H10" s="1064"/>
      <c r="I10" s="1064"/>
      <c r="J10" s="1064"/>
      <c r="K10" s="1064"/>
      <c r="L10" s="1064"/>
      <c r="M10" s="1064"/>
      <c r="N10" s="1064"/>
      <c r="O10" s="1064"/>
      <c r="P10" s="1065"/>
      <c r="Q10" s="1069">
        <v>27</v>
      </c>
      <c r="R10" s="1070"/>
      <c r="S10" s="1070"/>
      <c r="T10" s="1070"/>
      <c r="U10" s="1070"/>
      <c r="V10" s="1070">
        <v>24</v>
      </c>
      <c r="W10" s="1070"/>
      <c r="X10" s="1070"/>
      <c r="Y10" s="1070"/>
      <c r="Z10" s="1070"/>
      <c r="AA10" s="1070">
        <v>2</v>
      </c>
      <c r="AB10" s="1070"/>
      <c r="AC10" s="1070"/>
      <c r="AD10" s="1070"/>
      <c r="AE10" s="1071"/>
      <c r="AF10" s="1045">
        <v>2</v>
      </c>
      <c r="AG10" s="1046"/>
      <c r="AH10" s="1046"/>
      <c r="AI10" s="1046"/>
      <c r="AJ10" s="1047"/>
      <c r="AK10" s="1112">
        <v>4</v>
      </c>
      <c r="AL10" s="1113"/>
      <c r="AM10" s="1113"/>
      <c r="AN10" s="1113"/>
      <c r="AO10" s="1113"/>
      <c r="AP10" s="1113" t="s">
        <v>560</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366</v>
      </c>
      <c r="B23" s="970" t="s">
        <v>367</v>
      </c>
      <c r="C23" s="971"/>
      <c r="D23" s="971"/>
      <c r="E23" s="971"/>
      <c r="F23" s="971"/>
      <c r="G23" s="971"/>
      <c r="H23" s="971"/>
      <c r="I23" s="971"/>
      <c r="J23" s="971"/>
      <c r="K23" s="971"/>
      <c r="L23" s="971"/>
      <c r="M23" s="971"/>
      <c r="N23" s="971"/>
      <c r="O23" s="971"/>
      <c r="P23" s="972"/>
      <c r="Q23" s="1094">
        <v>6941</v>
      </c>
      <c r="R23" s="1095"/>
      <c r="S23" s="1095"/>
      <c r="T23" s="1095"/>
      <c r="U23" s="1095"/>
      <c r="V23" s="1095">
        <v>6821</v>
      </c>
      <c r="W23" s="1095"/>
      <c r="X23" s="1095"/>
      <c r="Y23" s="1095"/>
      <c r="Z23" s="1095"/>
      <c r="AA23" s="1095">
        <v>120</v>
      </c>
      <c r="AB23" s="1095"/>
      <c r="AC23" s="1095"/>
      <c r="AD23" s="1095"/>
      <c r="AE23" s="1096"/>
      <c r="AF23" s="1097">
        <v>93</v>
      </c>
      <c r="AG23" s="1095"/>
      <c r="AH23" s="1095"/>
      <c r="AI23" s="1095"/>
      <c r="AJ23" s="1098"/>
      <c r="AK23" s="1099"/>
      <c r="AL23" s="1100"/>
      <c r="AM23" s="1100"/>
      <c r="AN23" s="1100"/>
      <c r="AO23" s="1100"/>
      <c r="AP23" s="1095">
        <v>10024</v>
      </c>
      <c r="AQ23" s="1095"/>
      <c r="AR23" s="1095"/>
      <c r="AS23" s="1095"/>
      <c r="AT23" s="1095"/>
      <c r="AU23" s="1101"/>
      <c r="AV23" s="1101"/>
      <c r="AW23" s="1101"/>
      <c r="AX23" s="1101"/>
      <c r="AY23" s="1102"/>
      <c r="AZ23" s="1091" t="s">
        <v>368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5" t="s">
        <v>374</v>
      </c>
      <c r="AG26" s="1034"/>
      <c r="AH26" s="1034"/>
      <c r="AI26" s="1034"/>
      <c r="AJ26" s="1086"/>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5" t="s">
        <v>539</v>
      </c>
      <c r="C28" s="1076"/>
      <c r="D28" s="1076"/>
      <c r="E28" s="1076"/>
      <c r="F28" s="1076"/>
      <c r="G28" s="1076"/>
      <c r="H28" s="1076"/>
      <c r="I28" s="1076"/>
      <c r="J28" s="1076"/>
      <c r="K28" s="1076"/>
      <c r="L28" s="1076"/>
      <c r="M28" s="1076"/>
      <c r="N28" s="1076"/>
      <c r="O28" s="1076"/>
      <c r="P28" s="1077"/>
      <c r="Q28" s="1078">
        <v>1991</v>
      </c>
      <c r="R28" s="1079"/>
      <c r="S28" s="1079"/>
      <c r="T28" s="1079"/>
      <c r="U28" s="1079"/>
      <c r="V28" s="1079">
        <v>1985</v>
      </c>
      <c r="W28" s="1079"/>
      <c r="X28" s="1079"/>
      <c r="Y28" s="1079"/>
      <c r="Z28" s="1079"/>
      <c r="AA28" s="1079">
        <v>6</v>
      </c>
      <c r="AB28" s="1079"/>
      <c r="AC28" s="1079"/>
      <c r="AD28" s="1079"/>
      <c r="AE28" s="1080"/>
      <c r="AF28" s="1081">
        <v>6</v>
      </c>
      <c r="AG28" s="1079"/>
      <c r="AH28" s="1079"/>
      <c r="AI28" s="1079"/>
      <c r="AJ28" s="1082"/>
      <c r="AK28" s="1083">
        <v>193</v>
      </c>
      <c r="AL28" s="1084"/>
      <c r="AM28" s="1084"/>
      <c r="AN28" s="1084"/>
      <c r="AO28" s="1084"/>
      <c r="AP28" s="1072" t="s">
        <v>540</v>
      </c>
      <c r="AQ28" s="1072"/>
      <c r="AR28" s="1072"/>
      <c r="AS28" s="1072"/>
      <c r="AT28" s="1072"/>
      <c r="AU28" s="1072" t="s">
        <v>540</v>
      </c>
      <c r="AV28" s="1072"/>
      <c r="AW28" s="1072"/>
      <c r="AX28" s="1072"/>
      <c r="AY28" s="1072"/>
      <c r="AZ28" s="1072" t="s">
        <v>540</v>
      </c>
      <c r="BA28" s="1072"/>
      <c r="BB28" s="1072"/>
      <c r="BC28" s="1072"/>
      <c r="BD28" s="1072"/>
      <c r="BE28" s="1073"/>
      <c r="BF28" s="1073"/>
      <c r="BG28" s="1073"/>
      <c r="BH28" s="1073"/>
      <c r="BI28" s="1074"/>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541</v>
      </c>
      <c r="C29" s="1064"/>
      <c r="D29" s="1064"/>
      <c r="E29" s="1064"/>
      <c r="F29" s="1064"/>
      <c r="G29" s="1064"/>
      <c r="H29" s="1064"/>
      <c r="I29" s="1064"/>
      <c r="J29" s="1064"/>
      <c r="K29" s="1064"/>
      <c r="L29" s="1064"/>
      <c r="M29" s="1064"/>
      <c r="N29" s="1064"/>
      <c r="O29" s="1064"/>
      <c r="P29" s="1065"/>
      <c r="Q29" s="1069">
        <v>1478</v>
      </c>
      <c r="R29" s="1070"/>
      <c r="S29" s="1070"/>
      <c r="T29" s="1070"/>
      <c r="U29" s="1070"/>
      <c r="V29" s="1070">
        <v>1416</v>
      </c>
      <c r="W29" s="1070"/>
      <c r="X29" s="1070"/>
      <c r="Y29" s="1070"/>
      <c r="Z29" s="1070"/>
      <c r="AA29" s="1070">
        <v>62</v>
      </c>
      <c r="AB29" s="1070"/>
      <c r="AC29" s="1070"/>
      <c r="AD29" s="1070"/>
      <c r="AE29" s="1071"/>
      <c r="AF29" s="1045">
        <v>62</v>
      </c>
      <c r="AG29" s="1046"/>
      <c r="AH29" s="1046"/>
      <c r="AI29" s="1046"/>
      <c r="AJ29" s="1047"/>
      <c r="AK29" s="1006">
        <v>226</v>
      </c>
      <c r="AL29" s="997"/>
      <c r="AM29" s="997"/>
      <c r="AN29" s="997"/>
      <c r="AO29" s="997"/>
      <c r="AP29" s="1068" t="s">
        <v>540</v>
      </c>
      <c r="AQ29" s="1068"/>
      <c r="AR29" s="1068"/>
      <c r="AS29" s="1068"/>
      <c r="AT29" s="1068"/>
      <c r="AU29" s="1068" t="s">
        <v>540</v>
      </c>
      <c r="AV29" s="1068"/>
      <c r="AW29" s="1068"/>
      <c r="AX29" s="1068"/>
      <c r="AY29" s="1068"/>
      <c r="AZ29" s="1068" t="s">
        <v>540</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542</v>
      </c>
      <c r="C30" s="1064"/>
      <c r="D30" s="1064"/>
      <c r="E30" s="1064"/>
      <c r="F30" s="1064"/>
      <c r="G30" s="1064"/>
      <c r="H30" s="1064"/>
      <c r="I30" s="1064"/>
      <c r="J30" s="1064"/>
      <c r="K30" s="1064"/>
      <c r="L30" s="1064"/>
      <c r="M30" s="1064"/>
      <c r="N30" s="1064"/>
      <c r="O30" s="1064"/>
      <c r="P30" s="1065"/>
      <c r="Q30" s="1069">
        <v>116</v>
      </c>
      <c r="R30" s="1070"/>
      <c r="S30" s="1070"/>
      <c r="T30" s="1070"/>
      <c r="U30" s="1070"/>
      <c r="V30" s="1070">
        <v>114</v>
      </c>
      <c r="W30" s="1070"/>
      <c r="X30" s="1070"/>
      <c r="Y30" s="1070"/>
      <c r="Z30" s="1070"/>
      <c r="AA30" s="1070">
        <v>2</v>
      </c>
      <c r="AB30" s="1070"/>
      <c r="AC30" s="1070"/>
      <c r="AD30" s="1070"/>
      <c r="AE30" s="1071"/>
      <c r="AF30" s="1045">
        <v>2</v>
      </c>
      <c r="AG30" s="1046"/>
      <c r="AH30" s="1046"/>
      <c r="AI30" s="1046"/>
      <c r="AJ30" s="1047"/>
      <c r="AK30" s="1006">
        <v>53</v>
      </c>
      <c r="AL30" s="997"/>
      <c r="AM30" s="997"/>
      <c r="AN30" s="997"/>
      <c r="AO30" s="997"/>
      <c r="AP30" s="1068" t="s">
        <v>540</v>
      </c>
      <c r="AQ30" s="1068"/>
      <c r="AR30" s="1068"/>
      <c r="AS30" s="1068"/>
      <c r="AT30" s="1068"/>
      <c r="AU30" s="1068" t="s">
        <v>540</v>
      </c>
      <c r="AV30" s="1068"/>
      <c r="AW30" s="1068"/>
      <c r="AX30" s="1068"/>
      <c r="AY30" s="1068"/>
      <c r="AZ30" s="1068" t="s">
        <v>540</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543</v>
      </c>
      <c r="C31" s="1064"/>
      <c r="D31" s="1064"/>
      <c r="E31" s="1064"/>
      <c r="F31" s="1064"/>
      <c r="G31" s="1064"/>
      <c r="H31" s="1064"/>
      <c r="I31" s="1064"/>
      <c r="J31" s="1064"/>
      <c r="K31" s="1064"/>
      <c r="L31" s="1064"/>
      <c r="M31" s="1064"/>
      <c r="N31" s="1064"/>
      <c r="O31" s="1064"/>
      <c r="P31" s="1065"/>
      <c r="Q31" s="1069">
        <v>181</v>
      </c>
      <c r="R31" s="1070"/>
      <c r="S31" s="1070"/>
      <c r="T31" s="1070"/>
      <c r="U31" s="1070"/>
      <c r="V31" s="1070">
        <v>160</v>
      </c>
      <c r="W31" s="1070"/>
      <c r="X31" s="1070"/>
      <c r="Y31" s="1070"/>
      <c r="Z31" s="1070"/>
      <c r="AA31" s="1070">
        <v>21</v>
      </c>
      <c r="AB31" s="1070"/>
      <c r="AC31" s="1070"/>
      <c r="AD31" s="1070"/>
      <c r="AE31" s="1071"/>
      <c r="AF31" s="1045">
        <v>80</v>
      </c>
      <c r="AG31" s="1046"/>
      <c r="AH31" s="1046"/>
      <c r="AI31" s="1046"/>
      <c r="AJ31" s="1047"/>
      <c r="AK31" s="1006">
        <v>1</v>
      </c>
      <c r="AL31" s="997"/>
      <c r="AM31" s="997"/>
      <c r="AN31" s="997"/>
      <c r="AO31" s="997"/>
      <c r="AP31" s="997">
        <v>1040</v>
      </c>
      <c r="AQ31" s="997"/>
      <c r="AR31" s="997"/>
      <c r="AS31" s="997"/>
      <c r="AT31" s="997"/>
      <c r="AU31" s="1068" t="s">
        <v>540</v>
      </c>
      <c r="AV31" s="1068"/>
      <c r="AW31" s="1068"/>
      <c r="AX31" s="1068"/>
      <c r="AY31" s="1068"/>
      <c r="AZ31" s="1068" t="s">
        <v>540</v>
      </c>
      <c r="BA31" s="1068"/>
      <c r="BB31" s="1068"/>
      <c r="BC31" s="1068"/>
      <c r="BD31" s="1068"/>
      <c r="BE31" s="1058" t="s">
        <v>544</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545</v>
      </c>
      <c r="C32" s="1064"/>
      <c r="D32" s="1064"/>
      <c r="E32" s="1064"/>
      <c r="F32" s="1064"/>
      <c r="G32" s="1064"/>
      <c r="H32" s="1064"/>
      <c r="I32" s="1064"/>
      <c r="J32" s="1064"/>
      <c r="K32" s="1064"/>
      <c r="L32" s="1064"/>
      <c r="M32" s="1064"/>
      <c r="N32" s="1064"/>
      <c r="O32" s="1064"/>
      <c r="P32" s="1065"/>
      <c r="Q32" s="1069">
        <v>329</v>
      </c>
      <c r="R32" s="1070"/>
      <c r="S32" s="1070"/>
      <c r="T32" s="1070"/>
      <c r="U32" s="1070"/>
      <c r="V32" s="1070">
        <v>321</v>
      </c>
      <c r="W32" s="1070"/>
      <c r="X32" s="1070"/>
      <c r="Y32" s="1070"/>
      <c r="Z32" s="1070"/>
      <c r="AA32" s="1070">
        <v>8</v>
      </c>
      <c r="AB32" s="1070"/>
      <c r="AC32" s="1070"/>
      <c r="AD32" s="1070"/>
      <c r="AE32" s="1071"/>
      <c r="AF32" s="1045">
        <v>8</v>
      </c>
      <c r="AG32" s="1046"/>
      <c r="AH32" s="1046"/>
      <c r="AI32" s="1046"/>
      <c r="AJ32" s="1047"/>
      <c r="AK32" s="1006">
        <v>63</v>
      </c>
      <c r="AL32" s="997"/>
      <c r="AM32" s="997"/>
      <c r="AN32" s="997"/>
      <c r="AO32" s="997"/>
      <c r="AP32" s="997">
        <v>781</v>
      </c>
      <c r="AQ32" s="997"/>
      <c r="AR32" s="997"/>
      <c r="AS32" s="997"/>
      <c r="AT32" s="997"/>
      <c r="AU32" s="997">
        <v>536</v>
      </c>
      <c r="AV32" s="997"/>
      <c r="AW32" s="997"/>
      <c r="AX32" s="997"/>
      <c r="AY32" s="997"/>
      <c r="AZ32" s="1068" t="s">
        <v>540</v>
      </c>
      <c r="BA32" s="1068"/>
      <c r="BB32" s="1068"/>
      <c r="BC32" s="1068"/>
      <c r="BD32" s="1068"/>
      <c r="BE32" s="1058" t="s">
        <v>546</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547</v>
      </c>
      <c r="C33" s="1064"/>
      <c r="D33" s="1064"/>
      <c r="E33" s="1064"/>
      <c r="F33" s="1064"/>
      <c r="G33" s="1064"/>
      <c r="H33" s="1064"/>
      <c r="I33" s="1064"/>
      <c r="J33" s="1064"/>
      <c r="K33" s="1064"/>
      <c r="L33" s="1064"/>
      <c r="M33" s="1064"/>
      <c r="N33" s="1064"/>
      <c r="O33" s="1064"/>
      <c r="P33" s="1065"/>
      <c r="Q33" s="1069">
        <v>290</v>
      </c>
      <c r="R33" s="1070"/>
      <c r="S33" s="1070"/>
      <c r="T33" s="1070"/>
      <c r="U33" s="1070"/>
      <c r="V33" s="1070">
        <v>288</v>
      </c>
      <c r="W33" s="1070"/>
      <c r="X33" s="1070"/>
      <c r="Y33" s="1070"/>
      <c r="Z33" s="1070"/>
      <c r="AA33" s="1070">
        <v>2</v>
      </c>
      <c r="AB33" s="1070"/>
      <c r="AC33" s="1070"/>
      <c r="AD33" s="1070"/>
      <c r="AE33" s="1071"/>
      <c r="AF33" s="1045">
        <v>2</v>
      </c>
      <c r="AG33" s="1046"/>
      <c r="AH33" s="1046"/>
      <c r="AI33" s="1046"/>
      <c r="AJ33" s="1047"/>
      <c r="AK33" s="1006">
        <v>147</v>
      </c>
      <c r="AL33" s="997"/>
      <c r="AM33" s="997"/>
      <c r="AN33" s="997"/>
      <c r="AO33" s="997"/>
      <c r="AP33" s="997">
        <v>2610</v>
      </c>
      <c r="AQ33" s="997"/>
      <c r="AR33" s="997"/>
      <c r="AS33" s="997"/>
      <c r="AT33" s="997"/>
      <c r="AU33" s="997">
        <v>2281</v>
      </c>
      <c r="AV33" s="997"/>
      <c r="AW33" s="997"/>
      <c r="AX33" s="997"/>
      <c r="AY33" s="997"/>
      <c r="AZ33" s="1068" t="s">
        <v>540</v>
      </c>
      <c r="BA33" s="1068"/>
      <c r="BB33" s="1068"/>
      <c r="BC33" s="1068"/>
      <c r="BD33" s="1068"/>
      <c r="BE33" s="1058" t="s">
        <v>546</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548</v>
      </c>
      <c r="C34" s="1064"/>
      <c r="D34" s="1064"/>
      <c r="E34" s="1064"/>
      <c r="F34" s="1064"/>
      <c r="G34" s="1064"/>
      <c r="H34" s="1064"/>
      <c r="I34" s="1064"/>
      <c r="J34" s="1064"/>
      <c r="K34" s="1064"/>
      <c r="L34" s="1064"/>
      <c r="M34" s="1064"/>
      <c r="N34" s="1064"/>
      <c r="O34" s="1064"/>
      <c r="P34" s="1065"/>
      <c r="Q34" s="1069">
        <v>142</v>
      </c>
      <c r="R34" s="1070"/>
      <c r="S34" s="1070"/>
      <c r="T34" s="1070"/>
      <c r="U34" s="1070"/>
      <c r="V34" s="1070">
        <v>141</v>
      </c>
      <c r="W34" s="1070"/>
      <c r="X34" s="1070"/>
      <c r="Y34" s="1070"/>
      <c r="Z34" s="1070"/>
      <c r="AA34" s="1070">
        <v>1</v>
      </c>
      <c r="AB34" s="1070"/>
      <c r="AC34" s="1070"/>
      <c r="AD34" s="1070"/>
      <c r="AE34" s="1071"/>
      <c r="AF34" s="1045">
        <v>1</v>
      </c>
      <c r="AG34" s="1046"/>
      <c r="AH34" s="1046"/>
      <c r="AI34" s="1046"/>
      <c r="AJ34" s="1047"/>
      <c r="AK34" s="1006">
        <v>98</v>
      </c>
      <c r="AL34" s="997"/>
      <c r="AM34" s="997"/>
      <c r="AN34" s="997"/>
      <c r="AO34" s="997"/>
      <c r="AP34" s="997">
        <v>1309</v>
      </c>
      <c r="AQ34" s="997"/>
      <c r="AR34" s="997"/>
      <c r="AS34" s="997"/>
      <c r="AT34" s="997"/>
      <c r="AU34" s="997">
        <v>1234</v>
      </c>
      <c r="AV34" s="997"/>
      <c r="AW34" s="997"/>
      <c r="AX34" s="997"/>
      <c r="AY34" s="997"/>
      <c r="AZ34" s="1068" t="s">
        <v>540</v>
      </c>
      <c r="BA34" s="1068"/>
      <c r="BB34" s="1068"/>
      <c r="BC34" s="1068"/>
      <c r="BD34" s="1068"/>
      <c r="BE34" s="1058" t="s">
        <v>546</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366</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161</v>
      </c>
      <c r="AG63" s="985"/>
      <c r="AH63" s="985"/>
      <c r="AI63" s="985"/>
      <c r="AJ63" s="1056"/>
      <c r="AK63" s="1057"/>
      <c r="AL63" s="989"/>
      <c r="AM63" s="989"/>
      <c r="AN63" s="989"/>
      <c r="AO63" s="989"/>
      <c r="AP63" s="985">
        <v>5740</v>
      </c>
      <c r="AQ63" s="985"/>
      <c r="AR63" s="985"/>
      <c r="AS63" s="985"/>
      <c r="AT63" s="985"/>
      <c r="AU63" s="985">
        <v>4051</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384</v>
      </c>
      <c r="B66" s="1022"/>
      <c r="C66" s="1022"/>
      <c r="D66" s="1022"/>
      <c r="E66" s="1022"/>
      <c r="F66" s="1022"/>
      <c r="G66" s="1022"/>
      <c r="H66" s="1022"/>
      <c r="I66" s="1022"/>
      <c r="J66" s="1022"/>
      <c r="K66" s="1022"/>
      <c r="L66" s="1022"/>
      <c r="M66" s="1022"/>
      <c r="N66" s="1022"/>
      <c r="O66" s="1022"/>
      <c r="P66" s="1023"/>
      <c r="Q66" s="1027" t="s">
        <v>385</v>
      </c>
      <c r="R66" s="1028"/>
      <c r="S66" s="1028"/>
      <c r="T66" s="1028"/>
      <c r="U66" s="1029"/>
      <c r="V66" s="1027" t="s">
        <v>386</v>
      </c>
      <c r="W66" s="1028"/>
      <c r="X66" s="1028"/>
      <c r="Y66" s="1028"/>
      <c r="Z66" s="1029"/>
      <c r="AA66" s="1027" t="s">
        <v>387</v>
      </c>
      <c r="AB66" s="1028"/>
      <c r="AC66" s="1028"/>
      <c r="AD66" s="1028"/>
      <c r="AE66" s="1029"/>
      <c r="AF66" s="1033" t="s">
        <v>388</v>
      </c>
      <c r="AG66" s="1034"/>
      <c r="AH66" s="1034"/>
      <c r="AI66" s="1034"/>
      <c r="AJ66" s="1035"/>
      <c r="AK66" s="1027" t="s">
        <v>389</v>
      </c>
      <c r="AL66" s="1022"/>
      <c r="AM66" s="1022"/>
      <c r="AN66" s="1022"/>
      <c r="AO66" s="1023"/>
      <c r="AP66" s="1027" t="s">
        <v>390</v>
      </c>
      <c r="AQ66" s="1028"/>
      <c r="AR66" s="1028"/>
      <c r="AS66" s="1028"/>
      <c r="AT66" s="1029"/>
      <c r="AU66" s="1027" t="s">
        <v>391</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549</v>
      </c>
      <c r="C68" s="1012"/>
      <c r="D68" s="1012"/>
      <c r="E68" s="1012"/>
      <c r="F68" s="1012"/>
      <c r="G68" s="1012"/>
      <c r="H68" s="1012"/>
      <c r="I68" s="1012"/>
      <c r="J68" s="1012"/>
      <c r="K68" s="1012"/>
      <c r="L68" s="1012"/>
      <c r="M68" s="1012"/>
      <c r="N68" s="1012"/>
      <c r="O68" s="1012"/>
      <c r="P68" s="1013"/>
      <c r="Q68" s="1014">
        <v>440</v>
      </c>
      <c r="R68" s="1008"/>
      <c r="S68" s="1008"/>
      <c r="T68" s="1008"/>
      <c r="U68" s="1008"/>
      <c r="V68" s="1008">
        <v>426</v>
      </c>
      <c r="W68" s="1008"/>
      <c r="X68" s="1008"/>
      <c r="Y68" s="1008"/>
      <c r="Z68" s="1008"/>
      <c r="AA68" s="1008">
        <v>13</v>
      </c>
      <c r="AB68" s="1008"/>
      <c r="AC68" s="1008"/>
      <c r="AD68" s="1008"/>
      <c r="AE68" s="1008"/>
      <c r="AF68" s="1008">
        <v>13</v>
      </c>
      <c r="AG68" s="1008"/>
      <c r="AH68" s="1008"/>
      <c r="AI68" s="1008"/>
      <c r="AJ68" s="1008"/>
      <c r="AK68" s="1008" t="s">
        <v>561</v>
      </c>
      <c r="AL68" s="1008"/>
      <c r="AM68" s="1008"/>
      <c r="AN68" s="1008"/>
      <c r="AO68" s="1008"/>
      <c r="AP68" s="1008">
        <v>527</v>
      </c>
      <c r="AQ68" s="1008"/>
      <c r="AR68" s="1008"/>
      <c r="AS68" s="1008"/>
      <c r="AT68" s="1008"/>
      <c r="AU68" s="1008">
        <v>264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550</v>
      </c>
      <c r="C69" s="1001"/>
      <c r="D69" s="1001"/>
      <c r="E69" s="1001"/>
      <c r="F69" s="1001"/>
      <c r="G69" s="1001"/>
      <c r="H69" s="1001"/>
      <c r="I69" s="1001"/>
      <c r="J69" s="1001"/>
      <c r="K69" s="1001"/>
      <c r="L69" s="1001"/>
      <c r="M69" s="1001"/>
      <c r="N69" s="1001"/>
      <c r="O69" s="1001"/>
      <c r="P69" s="1002"/>
      <c r="Q69" s="1003">
        <v>729</v>
      </c>
      <c r="R69" s="997"/>
      <c r="S69" s="997"/>
      <c r="T69" s="997"/>
      <c r="U69" s="997"/>
      <c r="V69" s="997">
        <v>713</v>
      </c>
      <c r="W69" s="997"/>
      <c r="X69" s="997"/>
      <c r="Y69" s="997"/>
      <c r="Z69" s="997"/>
      <c r="AA69" s="997">
        <v>17</v>
      </c>
      <c r="AB69" s="997"/>
      <c r="AC69" s="997"/>
      <c r="AD69" s="997"/>
      <c r="AE69" s="997"/>
      <c r="AF69" s="997">
        <v>17</v>
      </c>
      <c r="AG69" s="997"/>
      <c r="AH69" s="997"/>
      <c r="AI69" s="997"/>
      <c r="AJ69" s="997"/>
      <c r="AK69" s="997">
        <v>14</v>
      </c>
      <c r="AL69" s="997"/>
      <c r="AM69" s="997"/>
      <c r="AN69" s="997"/>
      <c r="AO69" s="997"/>
      <c r="AP69" s="997" t="s">
        <v>561</v>
      </c>
      <c r="AQ69" s="997"/>
      <c r="AR69" s="997"/>
      <c r="AS69" s="997"/>
      <c r="AT69" s="997"/>
      <c r="AU69" s="997" t="s">
        <v>561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551</v>
      </c>
      <c r="C70" s="1001"/>
      <c r="D70" s="1001"/>
      <c r="E70" s="1001"/>
      <c r="F70" s="1001"/>
      <c r="G70" s="1001"/>
      <c r="H70" s="1001"/>
      <c r="I70" s="1001"/>
      <c r="J70" s="1001"/>
      <c r="K70" s="1001"/>
      <c r="L70" s="1001"/>
      <c r="M70" s="1001"/>
      <c r="N70" s="1001"/>
      <c r="O70" s="1001"/>
      <c r="P70" s="1002"/>
      <c r="Q70" s="1003">
        <v>298</v>
      </c>
      <c r="R70" s="997"/>
      <c r="S70" s="997"/>
      <c r="T70" s="997"/>
      <c r="U70" s="997"/>
      <c r="V70" s="997">
        <v>288</v>
      </c>
      <c r="W70" s="997"/>
      <c r="X70" s="997"/>
      <c r="Y70" s="997"/>
      <c r="Z70" s="997"/>
      <c r="AA70" s="997">
        <v>10</v>
      </c>
      <c r="AB70" s="997"/>
      <c r="AC70" s="997"/>
      <c r="AD70" s="997"/>
      <c r="AE70" s="997"/>
      <c r="AF70" s="997">
        <v>10</v>
      </c>
      <c r="AG70" s="997"/>
      <c r="AH70" s="997"/>
      <c r="AI70" s="997"/>
      <c r="AJ70" s="997"/>
      <c r="AK70" s="997" t="s">
        <v>561</v>
      </c>
      <c r="AL70" s="997"/>
      <c r="AM70" s="997"/>
      <c r="AN70" s="997"/>
      <c r="AO70" s="997"/>
      <c r="AP70" s="997">
        <v>17</v>
      </c>
      <c r="AQ70" s="997"/>
      <c r="AR70" s="997"/>
      <c r="AS70" s="997"/>
      <c r="AT70" s="997"/>
      <c r="AU70" s="997">
        <v>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552</v>
      </c>
      <c r="C71" s="1001"/>
      <c r="D71" s="1001"/>
      <c r="E71" s="1001"/>
      <c r="F71" s="1001"/>
      <c r="G71" s="1001"/>
      <c r="H71" s="1001"/>
      <c r="I71" s="1001"/>
      <c r="J71" s="1001"/>
      <c r="K71" s="1001"/>
      <c r="L71" s="1001"/>
      <c r="M71" s="1001"/>
      <c r="N71" s="1001"/>
      <c r="O71" s="1001"/>
      <c r="P71" s="1002"/>
      <c r="Q71" s="1003">
        <v>95</v>
      </c>
      <c r="R71" s="997"/>
      <c r="S71" s="997"/>
      <c r="T71" s="997"/>
      <c r="U71" s="997"/>
      <c r="V71" s="997">
        <v>85</v>
      </c>
      <c r="W71" s="997"/>
      <c r="X71" s="997"/>
      <c r="Y71" s="997"/>
      <c r="Z71" s="997"/>
      <c r="AA71" s="997">
        <v>10</v>
      </c>
      <c r="AB71" s="997"/>
      <c r="AC71" s="997"/>
      <c r="AD71" s="997"/>
      <c r="AE71" s="997"/>
      <c r="AF71" s="997">
        <v>10</v>
      </c>
      <c r="AG71" s="997"/>
      <c r="AH71" s="997"/>
      <c r="AI71" s="997"/>
      <c r="AJ71" s="997"/>
      <c r="AK71" s="997">
        <v>4</v>
      </c>
      <c r="AL71" s="997"/>
      <c r="AM71" s="997"/>
      <c r="AN71" s="997"/>
      <c r="AO71" s="997"/>
      <c r="AP71" s="997" t="s">
        <v>561</v>
      </c>
      <c r="AQ71" s="997"/>
      <c r="AR71" s="997"/>
      <c r="AS71" s="997"/>
      <c r="AT71" s="997"/>
      <c r="AU71" s="997" t="s">
        <v>561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553</v>
      </c>
      <c r="C72" s="1001"/>
      <c r="D72" s="1001"/>
      <c r="E72" s="1001"/>
      <c r="F72" s="1001"/>
      <c r="G72" s="1001"/>
      <c r="H72" s="1001"/>
      <c r="I72" s="1001"/>
      <c r="J72" s="1001"/>
      <c r="K72" s="1001"/>
      <c r="L72" s="1001"/>
      <c r="M72" s="1001"/>
      <c r="N72" s="1001"/>
      <c r="O72" s="1001"/>
      <c r="P72" s="1002"/>
      <c r="Q72" s="1003">
        <v>14263</v>
      </c>
      <c r="R72" s="997"/>
      <c r="S72" s="997"/>
      <c r="T72" s="997"/>
      <c r="U72" s="997"/>
      <c r="V72" s="997">
        <v>14441</v>
      </c>
      <c r="W72" s="997"/>
      <c r="X72" s="997"/>
      <c r="Y72" s="997"/>
      <c r="Z72" s="997"/>
      <c r="AA72" s="997">
        <v>-178</v>
      </c>
      <c r="AB72" s="997"/>
      <c r="AC72" s="997"/>
      <c r="AD72" s="997"/>
      <c r="AE72" s="997"/>
      <c r="AF72" s="997">
        <v>1971</v>
      </c>
      <c r="AG72" s="997"/>
      <c r="AH72" s="997"/>
      <c r="AI72" s="997"/>
      <c r="AJ72" s="997"/>
      <c r="AK72" s="997">
        <v>1990</v>
      </c>
      <c r="AL72" s="997"/>
      <c r="AM72" s="997"/>
      <c r="AN72" s="997"/>
      <c r="AO72" s="997"/>
      <c r="AP72" s="997">
        <v>6068</v>
      </c>
      <c r="AQ72" s="997"/>
      <c r="AR72" s="997"/>
      <c r="AS72" s="997"/>
      <c r="AT72" s="997"/>
      <c r="AU72" s="997">
        <v>137</v>
      </c>
      <c r="AV72" s="997"/>
      <c r="AW72" s="997"/>
      <c r="AX72" s="997"/>
      <c r="AY72" s="997"/>
      <c r="AZ72" s="998" t="s">
        <v>554</v>
      </c>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555</v>
      </c>
      <c r="C73" s="1001"/>
      <c r="D73" s="1001"/>
      <c r="E73" s="1001"/>
      <c r="F73" s="1001"/>
      <c r="G73" s="1001"/>
      <c r="H73" s="1001"/>
      <c r="I73" s="1001"/>
      <c r="J73" s="1001"/>
      <c r="K73" s="1001"/>
      <c r="L73" s="1001"/>
      <c r="M73" s="1001"/>
      <c r="N73" s="1001"/>
      <c r="O73" s="1001"/>
      <c r="P73" s="1002"/>
      <c r="Q73" s="1003">
        <v>482</v>
      </c>
      <c r="R73" s="997"/>
      <c r="S73" s="997"/>
      <c r="T73" s="997"/>
      <c r="U73" s="997"/>
      <c r="V73" s="997">
        <v>451</v>
      </c>
      <c r="W73" s="997"/>
      <c r="X73" s="997"/>
      <c r="Y73" s="997"/>
      <c r="Z73" s="997"/>
      <c r="AA73" s="997">
        <v>31</v>
      </c>
      <c r="AB73" s="997"/>
      <c r="AC73" s="997"/>
      <c r="AD73" s="997"/>
      <c r="AE73" s="997"/>
      <c r="AF73" s="997">
        <v>31</v>
      </c>
      <c r="AG73" s="997"/>
      <c r="AH73" s="997"/>
      <c r="AI73" s="997"/>
      <c r="AJ73" s="997"/>
      <c r="AK73" s="997">
        <v>20</v>
      </c>
      <c r="AL73" s="997"/>
      <c r="AM73" s="997"/>
      <c r="AN73" s="997"/>
      <c r="AO73" s="997"/>
      <c r="AP73" s="997" t="s">
        <v>561</v>
      </c>
      <c r="AQ73" s="997"/>
      <c r="AR73" s="997"/>
      <c r="AS73" s="997"/>
      <c r="AT73" s="997"/>
      <c r="AU73" s="997" t="s">
        <v>561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556</v>
      </c>
      <c r="C74" s="1001"/>
      <c r="D74" s="1001"/>
      <c r="E74" s="1001"/>
      <c r="F74" s="1001"/>
      <c r="G74" s="1001"/>
      <c r="H74" s="1001"/>
      <c r="I74" s="1001"/>
      <c r="J74" s="1001"/>
      <c r="K74" s="1001"/>
      <c r="L74" s="1001"/>
      <c r="M74" s="1001"/>
      <c r="N74" s="1001"/>
      <c r="O74" s="1001"/>
      <c r="P74" s="1002"/>
      <c r="Q74" s="1003">
        <v>160773</v>
      </c>
      <c r="R74" s="997"/>
      <c r="S74" s="997"/>
      <c r="T74" s="997"/>
      <c r="U74" s="997"/>
      <c r="V74" s="997">
        <v>157982</v>
      </c>
      <c r="W74" s="997"/>
      <c r="X74" s="997"/>
      <c r="Y74" s="997"/>
      <c r="Z74" s="997"/>
      <c r="AA74" s="997">
        <v>2791</v>
      </c>
      <c r="AB74" s="997"/>
      <c r="AC74" s="997"/>
      <c r="AD74" s="997"/>
      <c r="AE74" s="997"/>
      <c r="AF74" s="997">
        <v>2789</v>
      </c>
      <c r="AG74" s="997"/>
      <c r="AH74" s="997"/>
      <c r="AI74" s="997"/>
      <c r="AJ74" s="997"/>
      <c r="AK74" s="997">
        <v>2417</v>
      </c>
      <c r="AL74" s="997"/>
      <c r="AM74" s="997"/>
      <c r="AN74" s="997"/>
      <c r="AO74" s="997"/>
      <c r="AP74" s="997" t="s">
        <v>561</v>
      </c>
      <c r="AQ74" s="997"/>
      <c r="AR74" s="997"/>
      <c r="AS74" s="997"/>
      <c r="AT74" s="997"/>
      <c r="AU74" s="997" t="s">
        <v>561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557</v>
      </c>
      <c r="C75" s="1001"/>
      <c r="D75" s="1001"/>
      <c r="E75" s="1001"/>
      <c r="F75" s="1001"/>
      <c r="G75" s="1001"/>
      <c r="H75" s="1001"/>
      <c r="I75" s="1001"/>
      <c r="J75" s="1001"/>
      <c r="K75" s="1001"/>
      <c r="L75" s="1001"/>
      <c r="M75" s="1001"/>
      <c r="N75" s="1001"/>
      <c r="O75" s="1001"/>
      <c r="P75" s="1002"/>
      <c r="Q75" s="1004">
        <v>961</v>
      </c>
      <c r="R75" s="1005"/>
      <c r="S75" s="1005"/>
      <c r="T75" s="1005"/>
      <c r="U75" s="1006"/>
      <c r="V75" s="1007">
        <v>937</v>
      </c>
      <c r="W75" s="1005"/>
      <c r="X75" s="1005"/>
      <c r="Y75" s="1005"/>
      <c r="Z75" s="1006"/>
      <c r="AA75" s="1007">
        <v>24</v>
      </c>
      <c r="AB75" s="1005"/>
      <c r="AC75" s="1005"/>
      <c r="AD75" s="1005"/>
      <c r="AE75" s="1006"/>
      <c r="AF75" s="1007">
        <v>24</v>
      </c>
      <c r="AG75" s="1005"/>
      <c r="AH75" s="1005"/>
      <c r="AI75" s="1005"/>
      <c r="AJ75" s="1006"/>
      <c r="AK75" s="1007">
        <v>5</v>
      </c>
      <c r="AL75" s="1005"/>
      <c r="AM75" s="1005"/>
      <c r="AN75" s="1005"/>
      <c r="AO75" s="1006"/>
      <c r="AP75" s="997" t="s">
        <v>561</v>
      </c>
      <c r="AQ75" s="997"/>
      <c r="AR75" s="997"/>
      <c r="AS75" s="997"/>
      <c r="AT75" s="997"/>
      <c r="AU75" s="997" t="s">
        <v>561</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558</v>
      </c>
      <c r="C76" s="1001"/>
      <c r="D76" s="1001"/>
      <c r="E76" s="1001"/>
      <c r="F76" s="1001"/>
      <c r="G76" s="1001"/>
      <c r="H76" s="1001"/>
      <c r="I76" s="1001"/>
      <c r="J76" s="1001"/>
      <c r="K76" s="1001"/>
      <c r="L76" s="1001"/>
      <c r="M76" s="1001"/>
      <c r="N76" s="1001"/>
      <c r="O76" s="1001"/>
      <c r="P76" s="1002"/>
      <c r="Q76" s="1004">
        <v>12251</v>
      </c>
      <c r="R76" s="1005"/>
      <c r="S76" s="1005"/>
      <c r="T76" s="1005"/>
      <c r="U76" s="1006"/>
      <c r="V76" s="1007">
        <v>10145</v>
      </c>
      <c r="W76" s="1005"/>
      <c r="X76" s="1005"/>
      <c r="Y76" s="1005"/>
      <c r="Z76" s="1006"/>
      <c r="AA76" s="1007">
        <v>2106</v>
      </c>
      <c r="AB76" s="1005"/>
      <c r="AC76" s="1005"/>
      <c r="AD76" s="1005"/>
      <c r="AE76" s="1006"/>
      <c r="AF76" s="1007">
        <v>2106</v>
      </c>
      <c r="AG76" s="1005"/>
      <c r="AH76" s="1005"/>
      <c r="AI76" s="1005"/>
      <c r="AJ76" s="1006"/>
      <c r="AK76" s="1007" t="s">
        <v>561</v>
      </c>
      <c r="AL76" s="1005"/>
      <c r="AM76" s="1005"/>
      <c r="AN76" s="1005"/>
      <c r="AO76" s="1006"/>
      <c r="AP76" s="997" t="s">
        <v>561</v>
      </c>
      <c r="AQ76" s="997"/>
      <c r="AR76" s="997"/>
      <c r="AS76" s="997"/>
      <c r="AT76" s="997"/>
      <c r="AU76" s="997" t="s">
        <v>561</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559</v>
      </c>
      <c r="C77" s="1001"/>
      <c r="D77" s="1001"/>
      <c r="E77" s="1001"/>
      <c r="F77" s="1001"/>
      <c r="G77" s="1001"/>
      <c r="H77" s="1001"/>
      <c r="I77" s="1001"/>
      <c r="J77" s="1001"/>
      <c r="K77" s="1001"/>
      <c r="L77" s="1001"/>
      <c r="M77" s="1001"/>
      <c r="N77" s="1001"/>
      <c r="O77" s="1001"/>
      <c r="P77" s="1002"/>
      <c r="Q77" s="1004">
        <v>184</v>
      </c>
      <c r="R77" s="1005"/>
      <c r="S77" s="1005"/>
      <c r="T77" s="1005"/>
      <c r="U77" s="1006"/>
      <c r="V77" s="1007">
        <v>176</v>
      </c>
      <c r="W77" s="1005"/>
      <c r="X77" s="1005"/>
      <c r="Y77" s="1005"/>
      <c r="Z77" s="1006"/>
      <c r="AA77" s="1007">
        <v>8</v>
      </c>
      <c r="AB77" s="1005"/>
      <c r="AC77" s="1005"/>
      <c r="AD77" s="1005"/>
      <c r="AE77" s="1006"/>
      <c r="AF77" s="1007">
        <v>8</v>
      </c>
      <c r="AG77" s="1005"/>
      <c r="AH77" s="1005"/>
      <c r="AI77" s="1005"/>
      <c r="AJ77" s="1006"/>
      <c r="AK77" s="1007">
        <v>3</v>
      </c>
      <c r="AL77" s="1005"/>
      <c r="AM77" s="1005"/>
      <c r="AN77" s="1005"/>
      <c r="AO77" s="1006"/>
      <c r="AP77" s="997" t="s">
        <v>561</v>
      </c>
      <c r="AQ77" s="997"/>
      <c r="AR77" s="997"/>
      <c r="AS77" s="997"/>
      <c r="AT77" s="997"/>
      <c r="AU77" s="997" t="s">
        <v>561</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366</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6979</v>
      </c>
      <c r="AG88" s="985"/>
      <c r="AH88" s="985"/>
      <c r="AI88" s="985"/>
      <c r="AJ88" s="985"/>
      <c r="AK88" s="989"/>
      <c r="AL88" s="989"/>
      <c r="AM88" s="989"/>
      <c r="AN88" s="989"/>
      <c r="AO88" s="989"/>
      <c r="AP88" s="985">
        <v>6612</v>
      </c>
      <c r="AQ88" s="985"/>
      <c r="AR88" s="985"/>
      <c r="AS88" s="985"/>
      <c r="AT88" s="985"/>
      <c r="AU88" s="985">
        <v>403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285</v>
      </c>
      <c r="AG109" s="918"/>
      <c r="AH109" s="918"/>
      <c r="AI109" s="918"/>
      <c r="AJ109" s="919"/>
      <c r="AK109" s="920" t="s">
        <v>284</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285</v>
      </c>
      <c r="BW109" s="918"/>
      <c r="BX109" s="918"/>
      <c r="BY109" s="918"/>
      <c r="BZ109" s="919"/>
      <c r="CA109" s="920" t="s">
        <v>284</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285</v>
      </c>
      <c r="DM109" s="918"/>
      <c r="DN109" s="918"/>
      <c r="DO109" s="918"/>
      <c r="DP109" s="919"/>
      <c r="DQ109" s="920" t="s">
        <v>284</v>
      </c>
      <c r="DR109" s="918"/>
      <c r="DS109" s="918"/>
      <c r="DT109" s="918"/>
      <c r="DU109" s="919"/>
      <c r="DV109" s="920" t="s">
        <v>402</v>
      </c>
      <c r="DW109" s="918"/>
      <c r="DX109" s="918"/>
      <c r="DY109" s="918"/>
      <c r="DZ109" s="949"/>
    </row>
    <row r="110" spans="1:131" s="197" customFormat="1" ht="26.25" customHeight="1" x14ac:dyDescent="0.15">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1193982</v>
      </c>
      <c r="AB110" s="903"/>
      <c r="AC110" s="903"/>
      <c r="AD110" s="903"/>
      <c r="AE110" s="904"/>
      <c r="AF110" s="905">
        <v>1110499</v>
      </c>
      <c r="AG110" s="903"/>
      <c r="AH110" s="903"/>
      <c r="AI110" s="903"/>
      <c r="AJ110" s="904"/>
      <c r="AK110" s="905">
        <v>1022981</v>
      </c>
      <c r="AL110" s="903"/>
      <c r="AM110" s="903"/>
      <c r="AN110" s="903"/>
      <c r="AO110" s="904"/>
      <c r="AP110" s="906">
        <v>27.3</v>
      </c>
      <c r="AQ110" s="907"/>
      <c r="AR110" s="907"/>
      <c r="AS110" s="907"/>
      <c r="AT110" s="908"/>
      <c r="AU110" s="950" t="s">
        <v>61</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11000943</v>
      </c>
      <c r="BR110" s="830"/>
      <c r="BS110" s="830"/>
      <c r="BT110" s="830"/>
      <c r="BU110" s="830"/>
      <c r="BV110" s="830">
        <v>10557138</v>
      </c>
      <c r="BW110" s="830"/>
      <c r="BX110" s="830"/>
      <c r="BY110" s="830"/>
      <c r="BZ110" s="830"/>
      <c r="CA110" s="830">
        <v>10023756</v>
      </c>
      <c r="CB110" s="830"/>
      <c r="CC110" s="830"/>
      <c r="CD110" s="830"/>
      <c r="CE110" s="830"/>
      <c r="CF110" s="891">
        <v>267.89999999999998</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408</v>
      </c>
      <c r="DH110" s="830"/>
      <c r="DI110" s="830"/>
      <c r="DJ110" s="830"/>
      <c r="DK110" s="830"/>
      <c r="DL110" s="830" t="s">
        <v>408</v>
      </c>
      <c r="DM110" s="830"/>
      <c r="DN110" s="830"/>
      <c r="DO110" s="830"/>
      <c r="DP110" s="830"/>
      <c r="DQ110" s="830" t="s">
        <v>408</v>
      </c>
      <c r="DR110" s="830"/>
      <c r="DS110" s="830"/>
      <c r="DT110" s="830"/>
      <c r="DU110" s="830"/>
      <c r="DV110" s="831" t="s">
        <v>408</v>
      </c>
      <c r="DW110" s="831"/>
      <c r="DX110" s="831"/>
      <c r="DY110" s="831"/>
      <c r="DZ110" s="832"/>
    </row>
    <row r="111" spans="1:131" s="197" customFormat="1" ht="26.25" customHeight="1" x14ac:dyDescent="0.15">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410</v>
      </c>
      <c r="AB111" s="939"/>
      <c r="AC111" s="939"/>
      <c r="AD111" s="939"/>
      <c r="AE111" s="940"/>
      <c r="AF111" s="941" t="s">
        <v>410</v>
      </c>
      <c r="AG111" s="939"/>
      <c r="AH111" s="939"/>
      <c r="AI111" s="939"/>
      <c r="AJ111" s="940"/>
      <c r="AK111" s="941" t="s">
        <v>410</v>
      </c>
      <c r="AL111" s="939"/>
      <c r="AM111" s="939"/>
      <c r="AN111" s="939"/>
      <c r="AO111" s="940"/>
      <c r="AP111" s="942" t="s">
        <v>410</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25259</v>
      </c>
      <c r="BR111" s="801"/>
      <c r="BS111" s="801"/>
      <c r="BT111" s="801"/>
      <c r="BU111" s="801"/>
      <c r="BV111" s="801">
        <v>18946</v>
      </c>
      <c r="BW111" s="801"/>
      <c r="BX111" s="801"/>
      <c r="BY111" s="801"/>
      <c r="BZ111" s="801"/>
      <c r="CA111" s="801">
        <v>12631</v>
      </c>
      <c r="CB111" s="801"/>
      <c r="CC111" s="801"/>
      <c r="CD111" s="801"/>
      <c r="CE111" s="801"/>
      <c r="CF111" s="878">
        <v>0.3</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x14ac:dyDescent="0.15">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4307580</v>
      </c>
      <c r="BR112" s="801"/>
      <c r="BS112" s="801"/>
      <c r="BT112" s="801"/>
      <c r="BU112" s="801"/>
      <c r="BV112" s="801">
        <v>4098630</v>
      </c>
      <c r="BW112" s="801"/>
      <c r="BX112" s="801"/>
      <c r="BY112" s="801"/>
      <c r="BZ112" s="801"/>
      <c r="CA112" s="801">
        <v>4050963</v>
      </c>
      <c r="CB112" s="801"/>
      <c r="CC112" s="801"/>
      <c r="CD112" s="801"/>
      <c r="CE112" s="801"/>
      <c r="CF112" s="878">
        <v>108.3</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x14ac:dyDescent="0.15">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260844</v>
      </c>
      <c r="AB113" s="939"/>
      <c r="AC113" s="939"/>
      <c r="AD113" s="939"/>
      <c r="AE113" s="940"/>
      <c r="AF113" s="941">
        <v>271216</v>
      </c>
      <c r="AG113" s="939"/>
      <c r="AH113" s="939"/>
      <c r="AI113" s="939"/>
      <c r="AJ113" s="940"/>
      <c r="AK113" s="941">
        <v>274965</v>
      </c>
      <c r="AL113" s="939"/>
      <c r="AM113" s="939"/>
      <c r="AN113" s="939"/>
      <c r="AO113" s="940"/>
      <c r="AP113" s="942">
        <v>7.3</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530791</v>
      </c>
      <c r="BR113" s="801"/>
      <c r="BS113" s="801"/>
      <c r="BT113" s="801"/>
      <c r="BU113" s="801"/>
      <c r="BV113" s="801">
        <v>424125</v>
      </c>
      <c r="BW113" s="801"/>
      <c r="BX113" s="801"/>
      <c r="BY113" s="801"/>
      <c r="BZ113" s="801"/>
      <c r="CA113" s="801">
        <v>351713</v>
      </c>
      <c r="CB113" s="801"/>
      <c r="CC113" s="801"/>
      <c r="CD113" s="801"/>
      <c r="CE113" s="801"/>
      <c r="CF113" s="878">
        <v>9.4</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x14ac:dyDescent="0.15">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164640</v>
      </c>
      <c r="AB114" s="814"/>
      <c r="AC114" s="814"/>
      <c r="AD114" s="814"/>
      <c r="AE114" s="815"/>
      <c r="AF114" s="816">
        <v>154576</v>
      </c>
      <c r="AG114" s="814"/>
      <c r="AH114" s="814"/>
      <c r="AI114" s="814"/>
      <c r="AJ114" s="815"/>
      <c r="AK114" s="816">
        <v>50051</v>
      </c>
      <c r="AL114" s="814"/>
      <c r="AM114" s="814"/>
      <c r="AN114" s="814"/>
      <c r="AO114" s="815"/>
      <c r="AP114" s="784">
        <v>1.3</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1232575</v>
      </c>
      <c r="BR114" s="801"/>
      <c r="BS114" s="801"/>
      <c r="BT114" s="801"/>
      <c r="BU114" s="801"/>
      <c r="BV114" s="801">
        <v>1107450</v>
      </c>
      <c r="BW114" s="801"/>
      <c r="BX114" s="801"/>
      <c r="BY114" s="801"/>
      <c r="BZ114" s="801"/>
      <c r="CA114" s="801">
        <v>997775</v>
      </c>
      <c r="CB114" s="801"/>
      <c r="CC114" s="801"/>
      <c r="CD114" s="801"/>
      <c r="CE114" s="801"/>
      <c r="CF114" s="878">
        <v>26.7</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x14ac:dyDescent="0.15">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9545</v>
      </c>
      <c r="AB115" s="939"/>
      <c r="AC115" s="939"/>
      <c r="AD115" s="939"/>
      <c r="AE115" s="940"/>
      <c r="AF115" s="941">
        <v>4139</v>
      </c>
      <c r="AG115" s="939"/>
      <c r="AH115" s="939"/>
      <c r="AI115" s="939"/>
      <c r="AJ115" s="940"/>
      <c r="AK115" s="941">
        <v>4137</v>
      </c>
      <c r="AL115" s="939"/>
      <c r="AM115" s="939"/>
      <c r="AN115" s="939"/>
      <c r="AO115" s="940"/>
      <c r="AP115" s="942">
        <v>0.1</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408</v>
      </c>
      <c r="BR115" s="801"/>
      <c r="BS115" s="801"/>
      <c r="BT115" s="801"/>
      <c r="BU115" s="801"/>
      <c r="BV115" s="801" t="s">
        <v>408</v>
      </c>
      <c r="BW115" s="801"/>
      <c r="BX115" s="801"/>
      <c r="BY115" s="801"/>
      <c r="BZ115" s="801"/>
      <c r="CA115" s="801" t="s">
        <v>408</v>
      </c>
      <c r="CB115" s="801"/>
      <c r="CC115" s="801"/>
      <c r="CD115" s="801"/>
      <c r="CE115" s="801"/>
      <c r="CF115" s="878" t="s">
        <v>408</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x14ac:dyDescent="0.15">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850</v>
      </c>
      <c r="AB116" s="814"/>
      <c r="AC116" s="814"/>
      <c r="AD116" s="814"/>
      <c r="AE116" s="815"/>
      <c r="AF116" s="816">
        <v>1552</v>
      </c>
      <c r="AG116" s="814"/>
      <c r="AH116" s="814"/>
      <c r="AI116" s="814"/>
      <c r="AJ116" s="815"/>
      <c r="AK116" s="816">
        <v>1416</v>
      </c>
      <c r="AL116" s="814"/>
      <c r="AM116" s="814"/>
      <c r="AN116" s="814"/>
      <c r="AO116" s="815"/>
      <c r="AP116" s="784">
        <v>0</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408</v>
      </c>
      <c r="DH116" s="814"/>
      <c r="DI116" s="814"/>
      <c r="DJ116" s="814"/>
      <c r="DK116" s="815"/>
      <c r="DL116" s="816" t="s">
        <v>408</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1629861</v>
      </c>
      <c r="AB117" s="925"/>
      <c r="AC117" s="925"/>
      <c r="AD117" s="925"/>
      <c r="AE117" s="926"/>
      <c r="AF117" s="928">
        <v>1541982</v>
      </c>
      <c r="AG117" s="925"/>
      <c r="AH117" s="925"/>
      <c r="AI117" s="925"/>
      <c r="AJ117" s="926"/>
      <c r="AK117" s="928">
        <v>1353550</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431</v>
      </c>
      <c r="BR117" s="888"/>
      <c r="BS117" s="888"/>
      <c r="BT117" s="888"/>
      <c r="BU117" s="888"/>
      <c r="BV117" s="888" t="s">
        <v>431</v>
      </c>
      <c r="BW117" s="888"/>
      <c r="BX117" s="888"/>
      <c r="BY117" s="888"/>
      <c r="BZ117" s="888"/>
      <c r="CA117" s="888" t="s">
        <v>431</v>
      </c>
      <c r="CB117" s="888"/>
      <c r="CC117" s="888"/>
      <c r="CD117" s="888"/>
      <c r="CE117" s="888"/>
      <c r="CF117" s="878" t="s">
        <v>431</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431</v>
      </c>
      <c r="DH117" s="814"/>
      <c r="DI117" s="814"/>
      <c r="DJ117" s="814"/>
      <c r="DK117" s="815"/>
      <c r="DL117" s="816" t="s">
        <v>431</v>
      </c>
      <c r="DM117" s="814"/>
      <c r="DN117" s="814"/>
      <c r="DO117" s="814"/>
      <c r="DP117" s="815"/>
      <c r="DQ117" s="816" t="s">
        <v>431</v>
      </c>
      <c r="DR117" s="814"/>
      <c r="DS117" s="814"/>
      <c r="DT117" s="814"/>
      <c r="DU117" s="815"/>
      <c r="DV117" s="784" t="s">
        <v>431</v>
      </c>
      <c r="DW117" s="785"/>
      <c r="DX117" s="785"/>
      <c r="DY117" s="785"/>
      <c r="DZ117" s="786"/>
    </row>
    <row r="118" spans="1:130" s="197" customFormat="1" ht="26.25" customHeight="1" x14ac:dyDescent="0.15">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285</v>
      </c>
      <c r="AG118" s="918"/>
      <c r="AH118" s="918"/>
      <c r="AI118" s="918"/>
      <c r="AJ118" s="919"/>
      <c r="AK118" s="920" t="s">
        <v>284</v>
      </c>
      <c r="AL118" s="918"/>
      <c r="AM118" s="918"/>
      <c r="AN118" s="918"/>
      <c r="AO118" s="919"/>
      <c r="AP118" s="921" t="s">
        <v>402</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433</v>
      </c>
      <c r="BP118" s="868"/>
      <c r="BQ118" s="887">
        <v>17097148</v>
      </c>
      <c r="BR118" s="888"/>
      <c r="BS118" s="888"/>
      <c r="BT118" s="888"/>
      <c r="BU118" s="888"/>
      <c r="BV118" s="888">
        <v>16206289</v>
      </c>
      <c r="BW118" s="888"/>
      <c r="BX118" s="888"/>
      <c r="BY118" s="888"/>
      <c r="BZ118" s="888"/>
      <c r="CA118" s="888">
        <v>15436838</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431</v>
      </c>
      <c r="DH118" s="814"/>
      <c r="DI118" s="814"/>
      <c r="DJ118" s="814"/>
      <c r="DK118" s="815"/>
      <c r="DL118" s="816" t="s">
        <v>431</v>
      </c>
      <c r="DM118" s="814"/>
      <c r="DN118" s="814"/>
      <c r="DO118" s="814"/>
      <c r="DP118" s="815"/>
      <c r="DQ118" s="816" t="s">
        <v>431</v>
      </c>
      <c r="DR118" s="814"/>
      <c r="DS118" s="814"/>
      <c r="DT118" s="814"/>
      <c r="DU118" s="815"/>
      <c r="DV118" s="784" t="s">
        <v>431</v>
      </c>
      <c r="DW118" s="785"/>
      <c r="DX118" s="785"/>
      <c r="DY118" s="785"/>
      <c r="DZ118" s="786"/>
    </row>
    <row r="119" spans="1:130" s="197" customFormat="1" ht="26.25" customHeight="1" x14ac:dyDescent="0.15">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431</v>
      </c>
      <c r="AB119" s="903"/>
      <c r="AC119" s="903"/>
      <c r="AD119" s="903"/>
      <c r="AE119" s="904"/>
      <c r="AF119" s="905" t="s">
        <v>431</v>
      </c>
      <c r="AG119" s="903"/>
      <c r="AH119" s="903"/>
      <c r="AI119" s="903"/>
      <c r="AJ119" s="904"/>
      <c r="AK119" s="905" t="s">
        <v>431</v>
      </c>
      <c r="AL119" s="903"/>
      <c r="AM119" s="903"/>
      <c r="AN119" s="903"/>
      <c r="AO119" s="904"/>
      <c r="AP119" s="906" t="s">
        <v>431</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183916</v>
      </c>
      <c r="BR119" s="830"/>
      <c r="BS119" s="830"/>
      <c r="BT119" s="830"/>
      <c r="BU119" s="830"/>
      <c r="BV119" s="830">
        <v>330007</v>
      </c>
      <c r="BW119" s="830"/>
      <c r="BX119" s="830"/>
      <c r="BY119" s="830"/>
      <c r="BZ119" s="830"/>
      <c r="CA119" s="830">
        <v>630345</v>
      </c>
      <c r="CB119" s="830"/>
      <c r="CC119" s="830"/>
      <c r="CD119" s="830"/>
      <c r="CE119" s="830"/>
      <c r="CF119" s="891">
        <v>16.8</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25259</v>
      </c>
      <c r="DH119" s="747"/>
      <c r="DI119" s="747"/>
      <c r="DJ119" s="747"/>
      <c r="DK119" s="748"/>
      <c r="DL119" s="749">
        <v>18946</v>
      </c>
      <c r="DM119" s="747"/>
      <c r="DN119" s="747"/>
      <c r="DO119" s="747"/>
      <c r="DP119" s="748"/>
      <c r="DQ119" s="749">
        <v>12631</v>
      </c>
      <c r="DR119" s="747"/>
      <c r="DS119" s="747"/>
      <c r="DT119" s="747"/>
      <c r="DU119" s="748"/>
      <c r="DV119" s="837">
        <v>0.3</v>
      </c>
      <c r="DW119" s="838"/>
      <c r="DX119" s="838"/>
      <c r="DY119" s="838"/>
      <c r="DZ119" s="839"/>
    </row>
    <row r="120" spans="1:130" s="197" customFormat="1" ht="26.25" customHeight="1" x14ac:dyDescent="0.15">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431</v>
      </c>
      <c r="AB120" s="814"/>
      <c r="AC120" s="814"/>
      <c r="AD120" s="814"/>
      <c r="AE120" s="815"/>
      <c r="AF120" s="816" t="s">
        <v>431</v>
      </c>
      <c r="AG120" s="814"/>
      <c r="AH120" s="814"/>
      <c r="AI120" s="814"/>
      <c r="AJ120" s="815"/>
      <c r="AK120" s="816" t="s">
        <v>431</v>
      </c>
      <c r="AL120" s="814"/>
      <c r="AM120" s="814"/>
      <c r="AN120" s="814"/>
      <c r="AO120" s="815"/>
      <c r="AP120" s="784" t="s">
        <v>431</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308063</v>
      </c>
      <c r="BR120" s="801"/>
      <c r="BS120" s="801"/>
      <c r="BT120" s="801"/>
      <c r="BU120" s="801"/>
      <c r="BV120" s="801">
        <v>255021</v>
      </c>
      <c r="BW120" s="801"/>
      <c r="BX120" s="801"/>
      <c r="BY120" s="801"/>
      <c r="BZ120" s="801"/>
      <c r="CA120" s="801">
        <v>213475</v>
      </c>
      <c r="CB120" s="801"/>
      <c r="CC120" s="801"/>
      <c r="CD120" s="801"/>
      <c r="CE120" s="801"/>
      <c r="CF120" s="878">
        <v>5.7</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2425388</v>
      </c>
      <c r="DH120" s="830"/>
      <c r="DI120" s="830"/>
      <c r="DJ120" s="830"/>
      <c r="DK120" s="830"/>
      <c r="DL120" s="830">
        <v>2348574</v>
      </c>
      <c r="DM120" s="830"/>
      <c r="DN120" s="830"/>
      <c r="DO120" s="830"/>
      <c r="DP120" s="830"/>
      <c r="DQ120" s="830">
        <v>2280761</v>
      </c>
      <c r="DR120" s="830"/>
      <c r="DS120" s="830"/>
      <c r="DT120" s="830"/>
      <c r="DU120" s="830"/>
      <c r="DV120" s="831">
        <v>60.9</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4120</v>
      </c>
      <c r="AB121" s="814"/>
      <c r="AC121" s="814"/>
      <c r="AD121" s="814"/>
      <c r="AE121" s="815"/>
      <c r="AF121" s="816">
        <v>4121</v>
      </c>
      <c r="AG121" s="814"/>
      <c r="AH121" s="814"/>
      <c r="AI121" s="814"/>
      <c r="AJ121" s="815"/>
      <c r="AK121" s="816">
        <v>4122</v>
      </c>
      <c r="AL121" s="814"/>
      <c r="AM121" s="814"/>
      <c r="AN121" s="814"/>
      <c r="AO121" s="815"/>
      <c r="AP121" s="784">
        <v>0.1</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7586290</v>
      </c>
      <c r="BR121" s="888"/>
      <c r="BS121" s="888"/>
      <c r="BT121" s="888"/>
      <c r="BU121" s="888"/>
      <c r="BV121" s="888">
        <v>7400324</v>
      </c>
      <c r="BW121" s="888"/>
      <c r="BX121" s="888"/>
      <c r="BY121" s="888"/>
      <c r="BZ121" s="888"/>
      <c r="CA121" s="888">
        <v>7238374</v>
      </c>
      <c r="CB121" s="888"/>
      <c r="CC121" s="888"/>
      <c r="CD121" s="888"/>
      <c r="CE121" s="888"/>
      <c r="CF121" s="889">
        <v>193.4</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1351066</v>
      </c>
      <c r="DH121" s="801"/>
      <c r="DI121" s="801"/>
      <c r="DJ121" s="801"/>
      <c r="DK121" s="801"/>
      <c r="DL121" s="801">
        <v>1261904</v>
      </c>
      <c r="DM121" s="801"/>
      <c r="DN121" s="801"/>
      <c r="DO121" s="801"/>
      <c r="DP121" s="801"/>
      <c r="DQ121" s="801">
        <v>1234159</v>
      </c>
      <c r="DR121" s="801"/>
      <c r="DS121" s="801"/>
      <c r="DT121" s="801"/>
      <c r="DU121" s="801"/>
      <c r="DV121" s="853">
        <v>33</v>
      </c>
      <c r="DW121" s="853"/>
      <c r="DX121" s="853"/>
      <c r="DY121" s="853"/>
      <c r="DZ121" s="854"/>
    </row>
    <row r="122" spans="1:130" s="197" customFormat="1" ht="26.25" customHeight="1" x14ac:dyDescent="0.15">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431</v>
      </c>
      <c r="AB122" s="814"/>
      <c r="AC122" s="814"/>
      <c r="AD122" s="814"/>
      <c r="AE122" s="815"/>
      <c r="AF122" s="816" t="s">
        <v>431</v>
      </c>
      <c r="AG122" s="814"/>
      <c r="AH122" s="814"/>
      <c r="AI122" s="814"/>
      <c r="AJ122" s="815"/>
      <c r="AK122" s="816" t="s">
        <v>431</v>
      </c>
      <c r="AL122" s="814"/>
      <c r="AM122" s="814"/>
      <c r="AN122" s="814"/>
      <c r="AO122" s="815"/>
      <c r="AP122" s="784" t="s">
        <v>431</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444</v>
      </c>
      <c r="BP122" s="868"/>
      <c r="BQ122" s="869">
        <v>8078269</v>
      </c>
      <c r="BR122" s="870"/>
      <c r="BS122" s="870"/>
      <c r="BT122" s="870"/>
      <c r="BU122" s="870"/>
      <c r="BV122" s="870">
        <v>7985352</v>
      </c>
      <c r="BW122" s="870"/>
      <c r="BX122" s="870"/>
      <c r="BY122" s="870"/>
      <c r="BZ122" s="870"/>
      <c r="CA122" s="870">
        <v>8082194</v>
      </c>
      <c r="CB122" s="870"/>
      <c r="CC122" s="870"/>
      <c r="CD122" s="870"/>
      <c r="CE122" s="870"/>
      <c r="CF122" s="773"/>
      <c r="CG122" s="774"/>
      <c r="CH122" s="774"/>
      <c r="CI122" s="774"/>
      <c r="CJ122" s="871"/>
      <c r="CK122" s="881"/>
      <c r="CL122" s="842"/>
      <c r="CM122" s="842"/>
      <c r="CN122" s="842"/>
      <c r="CO122" s="843"/>
      <c r="CP122" s="858" t="s">
        <v>380</v>
      </c>
      <c r="CQ122" s="859"/>
      <c r="CR122" s="859"/>
      <c r="CS122" s="859"/>
      <c r="CT122" s="859"/>
      <c r="CU122" s="859"/>
      <c r="CV122" s="859"/>
      <c r="CW122" s="859"/>
      <c r="CX122" s="859"/>
      <c r="CY122" s="859"/>
      <c r="CZ122" s="859"/>
      <c r="DA122" s="859"/>
      <c r="DB122" s="859"/>
      <c r="DC122" s="859"/>
      <c r="DD122" s="859"/>
      <c r="DE122" s="859"/>
      <c r="DF122" s="860"/>
      <c r="DG122" s="800">
        <v>531126</v>
      </c>
      <c r="DH122" s="801"/>
      <c r="DI122" s="801"/>
      <c r="DJ122" s="801"/>
      <c r="DK122" s="801"/>
      <c r="DL122" s="801">
        <v>488152</v>
      </c>
      <c r="DM122" s="801"/>
      <c r="DN122" s="801"/>
      <c r="DO122" s="801"/>
      <c r="DP122" s="801"/>
      <c r="DQ122" s="801">
        <v>536043</v>
      </c>
      <c r="DR122" s="801"/>
      <c r="DS122" s="801"/>
      <c r="DT122" s="801"/>
      <c r="DU122" s="801"/>
      <c r="DV122" s="853">
        <v>14.3</v>
      </c>
      <c r="DW122" s="853"/>
      <c r="DX122" s="853"/>
      <c r="DY122" s="853"/>
      <c r="DZ122" s="854"/>
    </row>
    <row r="123" spans="1:130" s="197" customFormat="1" ht="26.25" customHeight="1" thickBot="1" x14ac:dyDescent="0.2">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237.4</v>
      </c>
      <c r="BR123" s="862"/>
      <c r="BS123" s="862"/>
      <c r="BT123" s="862"/>
      <c r="BU123" s="862"/>
      <c r="BV123" s="862">
        <v>225.3</v>
      </c>
      <c r="BW123" s="862"/>
      <c r="BX123" s="862"/>
      <c r="BY123" s="862"/>
      <c r="BZ123" s="862"/>
      <c r="CA123" s="862">
        <v>196.5</v>
      </c>
      <c r="CB123" s="862"/>
      <c r="CC123" s="862"/>
      <c r="CD123" s="862"/>
      <c r="CE123" s="862"/>
      <c r="CF123" s="760"/>
      <c r="CG123" s="761"/>
      <c r="CH123" s="761"/>
      <c r="CI123" s="761"/>
      <c r="CJ123" s="863"/>
      <c r="CK123" s="881"/>
      <c r="CL123" s="842"/>
      <c r="CM123" s="842"/>
      <c r="CN123" s="842"/>
      <c r="CO123" s="843"/>
      <c r="CP123" s="858" t="s">
        <v>379</v>
      </c>
      <c r="CQ123" s="859"/>
      <c r="CR123" s="859"/>
      <c r="CS123" s="859"/>
      <c r="CT123" s="859"/>
      <c r="CU123" s="859"/>
      <c r="CV123" s="859"/>
      <c r="CW123" s="859"/>
      <c r="CX123" s="859"/>
      <c r="CY123" s="859"/>
      <c r="CZ123" s="859"/>
      <c r="DA123" s="859"/>
      <c r="DB123" s="859"/>
      <c r="DC123" s="859"/>
      <c r="DD123" s="859"/>
      <c r="DE123" s="859"/>
      <c r="DF123" s="860"/>
      <c r="DG123" s="813" t="s">
        <v>110</v>
      </c>
      <c r="DH123" s="814"/>
      <c r="DI123" s="814"/>
      <c r="DJ123" s="814"/>
      <c r="DK123" s="815"/>
      <c r="DL123" s="816" t="s">
        <v>110</v>
      </c>
      <c r="DM123" s="814"/>
      <c r="DN123" s="814"/>
      <c r="DO123" s="814"/>
      <c r="DP123" s="815"/>
      <c r="DQ123" s="816" t="s">
        <v>110</v>
      </c>
      <c r="DR123" s="814"/>
      <c r="DS123" s="814"/>
      <c r="DT123" s="814"/>
      <c r="DU123" s="815"/>
      <c r="DV123" s="784" t="s">
        <v>110</v>
      </c>
      <c r="DW123" s="785"/>
      <c r="DX123" s="785"/>
      <c r="DY123" s="785"/>
      <c r="DZ123" s="786"/>
    </row>
    <row r="124" spans="1:130" s="197" customFormat="1" ht="26.25" customHeight="1" x14ac:dyDescent="0.15">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v>5375</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t="s">
        <v>110</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x14ac:dyDescent="0.2">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x14ac:dyDescent="0.15">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110</v>
      </c>
      <c r="AB126" s="814"/>
      <c r="AC126" s="814"/>
      <c r="AD126" s="814"/>
      <c r="AE126" s="815"/>
      <c r="AF126" s="816" t="s">
        <v>110</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x14ac:dyDescent="0.2">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50</v>
      </c>
      <c r="AB127" s="814"/>
      <c r="AC127" s="814"/>
      <c r="AD127" s="814"/>
      <c r="AE127" s="815"/>
      <c r="AF127" s="816">
        <v>18</v>
      </c>
      <c r="AG127" s="814"/>
      <c r="AH127" s="814"/>
      <c r="AI127" s="814"/>
      <c r="AJ127" s="815"/>
      <c r="AK127" s="816">
        <v>15</v>
      </c>
      <c r="AL127" s="814"/>
      <c r="AM127" s="814"/>
      <c r="AN127" s="814"/>
      <c r="AO127" s="815"/>
      <c r="AP127" s="784">
        <v>0</v>
      </c>
      <c r="AQ127" s="785"/>
      <c r="AR127" s="785"/>
      <c r="AS127" s="785"/>
      <c r="AT127" s="786"/>
      <c r="AU127" s="233"/>
      <c r="AV127" s="233"/>
      <c r="AW127" s="233"/>
      <c r="AX127" s="787" t="s">
        <v>455</v>
      </c>
      <c r="AY127" s="788"/>
      <c r="AZ127" s="788"/>
      <c r="BA127" s="788"/>
      <c r="BB127" s="788"/>
      <c r="BC127" s="788"/>
      <c r="BD127" s="788"/>
      <c r="BE127" s="789"/>
      <c r="BF127" s="790" t="s">
        <v>110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110</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x14ac:dyDescent="0.15">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27019</v>
      </c>
      <c r="AB128" s="754"/>
      <c r="AC128" s="754"/>
      <c r="AD128" s="754"/>
      <c r="AE128" s="755"/>
      <c r="AF128" s="756">
        <v>28017</v>
      </c>
      <c r="AG128" s="754"/>
      <c r="AH128" s="754"/>
      <c r="AI128" s="754"/>
      <c r="AJ128" s="755"/>
      <c r="AK128" s="756">
        <v>26647</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4708747</v>
      </c>
      <c r="AB129" s="814"/>
      <c r="AC129" s="814"/>
      <c r="AD129" s="814"/>
      <c r="AE129" s="815"/>
      <c r="AF129" s="816">
        <v>4530798</v>
      </c>
      <c r="AG129" s="814"/>
      <c r="AH129" s="814"/>
      <c r="AI129" s="814"/>
      <c r="AJ129" s="815"/>
      <c r="AK129" s="816">
        <v>4500174</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16.899999999999999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910757</v>
      </c>
      <c r="AB130" s="814"/>
      <c r="AC130" s="814"/>
      <c r="AD130" s="814"/>
      <c r="AE130" s="815"/>
      <c r="AF130" s="816">
        <v>882677</v>
      </c>
      <c r="AG130" s="814"/>
      <c r="AH130" s="814"/>
      <c r="AI130" s="814"/>
      <c r="AJ130" s="815"/>
      <c r="AK130" s="816">
        <v>758104</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196.5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3797990</v>
      </c>
      <c r="AB131" s="747"/>
      <c r="AC131" s="747"/>
      <c r="AD131" s="747"/>
      <c r="AE131" s="748"/>
      <c r="AF131" s="749">
        <v>3648121</v>
      </c>
      <c r="AG131" s="747"/>
      <c r="AH131" s="747"/>
      <c r="AI131" s="747"/>
      <c r="AJ131" s="748"/>
      <c r="AK131" s="749">
        <v>3742070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18.222401850000001</v>
      </c>
      <c r="AB132" s="770"/>
      <c r="AC132" s="770"/>
      <c r="AD132" s="770"/>
      <c r="AE132" s="771"/>
      <c r="AF132" s="772">
        <v>17.30446989</v>
      </c>
      <c r="AG132" s="770"/>
      <c r="AH132" s="770"/>
      <c r="AI132" s="770"/>
      <c r="AJ132" s="771"/>
      <c r="AK132" s="772">
        <v>15.200116510000001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19.7</v>
      </c>
      <c r="AB133" s="779"/>
      <c r="AC133" s="779"/>
      <c r="AD133" s="779"/>
      <c r="AE133" s="780"/>
      <c r="AF133" s="778">
        <v>18.5</v>
      </c>
      <c r="AG133" s="779"/>
      <c r="AH133" s="779"/>
      <c r="AI133" s="779"/>
      <c r="AJ133" s="780"/>
      <c r="AK133" s="778">
        <v>16.899999999999999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7" zoomScale="80" zoomScaleNormal="85" zoomScaleSheetLayoutView="80" workbookViewId="0">
      <selection activeCell="AI30" sqref="AI30"/>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G1" zoomScale="60" zoomScaleNormal="6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8"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9" t="s">
        <v>472</v>
      </c>
      <c r="L7" s="254"/>
      <c r="M7" s="255" t="s">
        <v>473</v>
      </c>
      <c r="N7" s="256"/>
    </row>
    <row r="8" spans="1:16" x14ac:dyDescent="0.15">
      <c r="A8" s="248"/>
      <c r="B8" s="244"/>
      <c r="C8" s="244"/>
      <c r="D8" s="244"/>
      <c r="E8" s="244"/>
      <c r="F8" s="244"/>
      <c r="G8" s="257"/>
      <c r="H8" s="258"/>
      <c r="I8" s="258"/>
      <c r="J8" s="259"/>
      <c r="K8" s="1150"/>
      <c r="L8" s="260" t="s">
        <v>474</v>
      </c>
      <c r="M8" s="261" t="s">
        <v>475</v>
      </c>
      <c r="N8" s="262" t="s">
        <v>476</v>
      </c>
    </row>
    <row r="9" spans="1:16" x14ac:dyDescent="0.15">
      <c r="A9" s="248"/>
      <c r="B9" s="244"/>
      <c r="C9" s="244"/>
      <c r="D9" s="244"/>
      <c r="E9" s="244"/>
      <c r="F9" s="244"/>
      <c r="G9" s="1163" t="s">
        <v>477</v>
      </c>
      <c r="H9" s="1164"/>
      <c r="I9" s="1164"/>
      <c r="J9" s="1165"/>
      <c r="K9" s="263">
        <v>1165504</v>
      </c>
      <c r="L9" s="264">
        <v>108177</v>
      </c>
      <c r="M9" s="265">
        <v>92139</v>
      </c>
      <c r="N9" s="266">
        <v>17.399999999999999</v>
      </c>
    </row>
    <row r="10" spans="1:16" x14ac:dyDescent="0.15">
      <c r="A10" s="248"/>
      <c r="B10" s="244"/>
      <c r="C10" s="244"/>
      <c r="D10" s="244"/>
      <c r="E10" s="244"/>
      <c r="F10" s="244"/>
      <c r="G10" s="1163" t="s">
        <v>478</v>
      </c>
      <c r="H10" s="1164"/>
      <c r="I10" s="1164"/>
      <c r="J10" s="1165"/>
      <c r="K10" s="267">
        <v>105711</v>
      </c>
      <c r="L10" s="268">
        <v>9812</v>
      </c>
      <c r="M10" s="269">
        <v>9828</v>
      </c>
      <c r="N10" s="270">
        <v>-0.2</v>
      </c>
    </row>
    <row r="11" spans="1:16" ht="13.5" customHeight="1" x14ac:dyDescent="0.15">
      <c r="A11" s="248"/>
      <c r="B11" s="244"/>
      <c r="C11" s="244"/>
      <c r="D11" s="244"/>
      <c r="E11" s="244"/>
      <c r="F11" s="244"/>
      <c r="G11" s="1163" t="s">
        <v>479</v>
      </c>
      <c r="H11" s="1164"/>
      <c r="I11" s="1164"/>
      <c r="J11" s="1165"/>
      <c r="K11" s="267">
        <v>359344</v>
      </c>
      <c r="L11" s="268">
        <v>33353</v>
      </c>
      <c r="M11" s="269">
        <v>18164</v>
      </c>
      <c r="N11" s="270">
        <v>83.6</v>
      </c>
    </row>
    <row r="12" spans="1:16" ht="13.5" customHeight="1" x14ac:dyDescent="0.15">
      <c r="A12" s="248"/>
      <c r="B12" s="244"/>
      <c r="C12" s="244"/>
      <c r="D12" s="244"/>
      <c r="E12" s="244"/>
      <c r="F12" s="244"/>
      <c r="G12" s="1163" t="s">
        <v>480</v>
      </c>
      <c r="H12" s="1164"/>
      <c r="I12" s="1164"/>
      <c r="J12" s="1165"/>
      <c r="K12" s="267">
        <v>93550</v>
      </c>
      <c r="L12" s="268">
        <v>8683</v>
      </c>
      <c r="M12" s="269">
        <v>2035</v>
      </c>
      <c r="N12" s="270">
        <v>326.7</v>
      </c>
    </row>
    <row r="13" spans="1:16" ht="13.5" customHeight="1" x14ac:dyDescent="0.15">
      <c r="A13" s="248"/>
      <c r="B13" s="244"/>
      <c r="C13" s="244"/>
      <c r="D13" s="244"/>
      <c r="E13" s="244"/>
      <c r="F13" s="244"/>
      <c r="G13" s="1163" t="s">
        <v>481</v>
      </c>
      <c r="H13" s="1164"/>
      <c r="I13" s="1164"/>
      <c r="J13" s="1165"/>
      <c r="K13" s="267" t="s">
        <v>482</v>
      </c>
      <c r="L13" s="268" t="s">
        <v>482</v>
      </c>
      <c r="M13" s="269" t="s">
        <v>482</v>
      </c>
      <c r="N13" s="270" t="s">
        <v>482</v>
      </c>
    </row>
    <row r="14" spans="1:16" ht="13.5" customHeight="1" x14ac:dyDescent="0.15">
      <c r="A14" s="248"/>
      <c r="B14" s="244"/>
      <c r="C14" s="244"/>
      <c r="D14" s="244"/>
      <c r="E14" s="244"/>
      <c r="F14" s="244"/>
      <c r="G14" s="1163" t="s">
        <v>483</v>
      </c>
      <c r="H14" s="1164"/>
      <c r="I14" s="1164"/>
      <c r="J14" s="1165"/>
      <c r="K14" s="267">
        <v>79621</v>
      </c>
      <c r="L14" s="268">
        <v>7390</v>
      </c>
      <c r="M14" s="269">
        <v>4628</v>
      </c>
      <c r="N14" s="270">
        <v>59.7</v>
      </c>
    </row>
    <row r="15" spans="1:16" ht="13.5" customHeight="1" x14ac:dyDescent="0.15">
      <c r="A15" s="248"/>
      <c r="B15" s="244"/>
      <c r="C15" s="244"/>
      <c r="D15" s="244"/>
      <c r="E15" s="244"/>
      <c r="F15" s="244"/>
      <c r="G15" s="1163" t="s">
        <v>484</v>
      </c>
      <c r="H15" s="1164"/>
      <c r="I15" s="1164"/>
      <c r="J15" s="1165"/>
      <c r="K15" s="267" t="s">
        <v>482</v>
      </c>
      <c r="L15" s="268" t="s">
        <v>482</v>
      </c>
      <c r="M15" s="269">
        <v>2248</v>
      </c>
      <c r="N15" s="270" t="s">
        <v>482</v>
      </c>
    </row>
    <row r="16" spans="1:16" x14ac:dyDescent="0.15">
      <c r="A16" s="248"/>
      <c r="B16" s="244"/>
      <c r="C16" s="244"/>
      <c r="D16" s="244"/>
      <c r="E16" s="244"/>
      <c r="F16" s="244"/>
      <c r="G16" s="1166" t="s">
        <v>485</v>
      </c>
      <c r="H16" s="1167"/>
      <c r="I16" s="1167"/>
      <c r="J16" s="1168"/>
      <c r="K16" s="268">
        <v>-161101</v>
      </c>
      <c r="L16" s="268">
        <v>-14953</v>
      </c>
      <c r="M16" s="269">
        <v>-10097</v>
      </c>
      <c r="N16" s="270">
        <v>48.1</v>
      </c>
    </row>
    <row r="17" spans="1:16" x14ac:dyDescent="0.15">
      <c r="A17" s="248"/>
      <c r="B17" s="244"/>
      <c r="C17" s="244"/>
      <c r="D17" s="244"/>
      <c r="E17" s="244"/>
      <c r="F17" s="244"/>
      <c r="G17" s="1166" t="s">
        <v>168</v>
      </c>
      <c r="H17" s="1167"/>
      <c r="I17" s="1167"/>
      <c r="J17" s="1168"/>
      <c r="K17" s="268">
        <v>1642629</v>
      </c>
      <c r="L17" s="268">
        <v>152462</v>
      </c>
      <c r="M17" s="269">
        <v>118944</v>
      </c>
      <c r="N17" s="270">
        <v>28.2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60" t="s">
        <v>490</v>
      </c>
      <c r="H21" s="1161"/>
      <c r="I21" s="1161"/>
      <c r="J21" s="1162"/>
      <c r="K21" s="280">
        <v>12.16</v>
      </c>
      <c r="L21" s="281">
        <v>10.66</v>
      </c>
      <c r="M21" s="282">
        <v>1.5</v>
      </c>
      <c r="N21" s="249"/>
      <c r="O21" s="283"/>
      <c r="P21" s="279"/>
    </row>
    <row r="22" spans="1:16" s="284" customFormat="1" x14ac:dyDescent="0.15">
      <c r="A22" s="279"/>
      <c r="B22" s="249"/>
      <c r="C22" s="249"/>
      <c r="D22" s="249"/>
      <c r="E22" s="249"/>
      <c r="F22" s="249"/>
      <c r="G22" s="1160" t="s">
        <v>491</v>
      </c>
      <c r="H22" s="1161"/>
      <c r="I22" s="1161"/>
      <c r="J22" s="1162"/>
      <c r="K22" s="285">
        <v>93.3</v>
      </c>
      <c r="L22" s="286">
        <v>95.6</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9" t="s">
        <v>472</v>
      </c>
      <c r="L30" s="254"/>
      <c r="M30" s="255" t="s">
        <v>473</v>
      </c>
      <c r="N30" s="256"/>
    </row>
    <row r="31" spans="1:16" x14ac:dyDescent="0.15">
      <c r="A31" s="248"/>
      <c r="B31" s="244"/>
      <c r="C31" s="244"/>
      <c r="D31" s="244"/>
      <c r="E31" s="244"/>
      <c r="F31" s="244"/>
      <c r="G31" s="257"/>
      <c r="H31" s="258"/>
      <c r="I31" s="258"/>
      <c r="J31" s="259"/>
      <c r="K31" s="1150"/>
      <c r="L31" s="260" t="s">
        <v>474</v>
      </c>
      <c r="M31" s="261" t="s">
        <v>475</v>
      </c>
      <c r="N31" s="262" t="s">
        <v>476</v>
      </c>
    </row>
    <row r="32" spans="1:16" ht="27" customHeight="1" x14ac:dyDescent="0.15">
      <c r="A32" s="248"/>
      <c r="B32" s="244"/>
      <c r="C32" s="244"/>
      <c r="D32" s="244"/>
      <c r="E32" s="244"/>
      <c r="F32" s="244"/>
      <c r="G32" s="1151" t="s">
        <v>495</v>
      </c>
      <c r="H32" s="1152"/>
      <c r="I32" s="1152"/>
      <c r="J32" s="1153"/>
      <c r="K32" s="294">
        <v>1022981</v>
      </c>
      <c r="L32" s="294">
        <v>94949</v>
      </c>
      <c r="M32" s="295">
        <v>80028</v>
      </c>
      <c r="N32" s="296">
        <v>18.600000000000001</v>
      </c>
    </row>
    <row r="33" spans="1:16" ht="13.5" customHeight="1" x14ac:dyDescent="0.15">
      <c r="A33" s="248"/>
      <c r="B33" s="244"/>
      <c r="C33" s="244"/>
      <c r="D33" s="244"/>
      <c r="E33" s="244"/>
      <c r="F33" s="244"/>
      <c r="G33" s="1151" t="s">
        <v>496</v>
      </c>
      <c r="H33" s="1152"/>
      <c r="I33" s="1152"/>
      <c r="J33" s="1153"/>
      <c r="K33" s="294" t="s">
        <v>482</v>
      </c>
      <c r="L33" s="294" t="s">
        <v>482</v>
      </c>
      <c r="M33" s="295" t="s">
        <v>482</v>
      </c>
      <c r="N33" s="296" t="s">
        <v>482</v>
      </c>
    </row>
    <row r="34" spans="1:16" ht="27" customHeight="1" x14ac:dyDescent="0.15">
      <c r="A34" s="248"/>
      <c r="B34" s="244"/>
      <c r="C34" s="244"/>
      <c r="D34" s="244"/>
      <c r="E34" s="244"/>
      <c r="F34" s="244"/>
      <c r="G34" s="1151" t="s">
        <v>497</v>
      </c>
      <c r="H34" s="1152"/>
      <c r="I34" s="1152"/>
      <c r="J34" s="1153"/>
      <c r="K34" s="294" t="s">
        <v>482</v>
      </c>
      <c r="L34" s="294" t="s">
        <v>482</v>
      </c>
      <c r="M34" s="295" t="s">
        <v>482</v>
      </c>
      <c r="N34" s="296" t="s">
        <v>482</v>
      </c>
    </row>
    <row r="35" spans="1:16" ht="27" customHeight="1" x14ac:dyDescent="0.15">
      <c r="A35" s="248"/>
      <c r="B35" s="244"/>
      <c r="C35" s="244"/>
      <c r="D35" s="244"/>
      <c r="E35" s="244"/>
      <c r="F35" s="244"/>
      <c r="G35" s="1151" t="s">
        <v>498</v>
      </c>
      <c r="H35" s="1152"/>
      <c r="I35" s="1152"/>
      <c r="J35" s="1153"/>
      <c r="K35" s="294">
        <v>274965</v>
      </c>
      <c r="L35" s="294">
        <v>25521</v>
      </c>
      <c r="M35" s="295">
        <v>25974</v>
      </c>
      <c r="N35" s="296">
        <v>-1.7</v>
      </c>
    </row>
    <row r="36" spans="1:16" ht="27" customHeight="1" x14ac:dyDescent="0.15">
      <c r="A36" s="248"/>
      <c r="B36" s="244"/>
      <c r="C36" s="244"/>
      <c r="D36" s="244"/>
      <c r="E36" s="244"/>
      <c r="F36" s="244"/>
      <c r="G36" s="1151" t="s">
        <v>499</v>
      </c>
      <c r="H36" s="1152"/>
      <c r="I36" s="1152"/>
      <c r="J36" s="1153"/>
      <c r="K36" s="294">
        <v>50051</v>
      </c>
      <c r="L36" s="294">
        <v>4646</v>
      </c>
      <c r="M36" s="295">
        <v>3122</v>
      </c>
      <c r="N36" s="296">
        <v>48.8</v>
      </c>
    </row>
    <row r="37" spans="1:16" ht="13.5" customHeight="1" x14ac:dyDescent="0.15">
      <c r="A37" s="248"/>
      <c r="B37" s="244"/>
      <c r="C37" s="244"/>
      <c r="D37" s="244"/>
      <c r="E37" s="244"/>
      <c r="F37" s="244"/>
      <c r="G37" s="1151" t="s">
        <v>500</v>
      </c>
      <c r="H37" s="1152"/>
      <c r="I37" s="1152"/>
      <c r="J37" s="1153"/>
      <c r="K37" s="294">
        <v>4137</v>
      </c>
      <c r="L37" s="294">
        <v>384</v>
      </c>
      <c r="M37" s="295">
        <v>1366</v>
      </c>
      <c r="N37" s="296">
        <v>-71.900000000000006</v>
      </c>
    </row>
    <row r="38" spans="1:16" ht="27" customHeight="1" x14ac:dyDescent="0.15">
      <c r="A38" s="248"/>
      <c r="B38" s="244"/>
      <c r="C38" s="244"/>
      <c r="D38" s="244"/>
      <c r="E38" s="244"/>
      <c r="F38" s="244"/>
      <c r="G38" s="1154" t="s">
        <v>501</v>
      </c>
      <c r="H38" s="1155"/>
      <c r="I38" s="1155"/>
      <c r="J38" s="1156"/>
      <c r="K38" s="297">
        <v>1416</v>
      </c>
      <c r="L38" s="297">
        <v>131</v>
      </c>
      <c r="M38" s="298">
        <v>23</v>
      </c>
      <c r="N38" s="299">
        <v>469.6</v>
      </c>
      <c r="O38" s="293"/>
    </row>
    <row r="39" spans="1:16" x14ac:dyDescent="0.15">
      <c r="A39" s="248"/>
      <c r="B39" s="244"/>
      <c r="C39" s="244"/>
      <c r="D39" s="244"/>
      <c r="E39" s="244"/>
      <c r="F39" s="244"/>
      <c r="G39" s="1154" t="s">
        <v>502</v>
      </c>
      <c r="H39" s="1155"/>
      <c r="I39" s="1155"/>
      <c r="J39" s="1156"/>
      <c r="K39" s="300">
        <v>-26647</v>
      </c>
      <c r="L39" s="300">
        <v>-2473</v>
      </c>
      <c r="M39" s="301">
        <v>-3584</v>
      </c>
      <c r="N39" s="302">
        <v>-31</v>
      </c>
      <c r="O39" s="293"/>
    </row>
    <row r="40" spans="1:16" ht="27" customHeight="1" x14ac:dyDescent="0.15">
      <c r="A40" s="248"/>
      <c r="B40" s="244"/>
      <c r="C40" s="244"/>
      <c r="D40" s="244"/>
      <c r="E40" s="244"/>
      <c r="F40" s="244"/>
      <c r="G40" s="1151" t="s">
        <v>503</v>
      </c>
      <c r="H40" s="1152"/>
      <c r="I40" s="1152"/>
      <c r="J40" s="1153"/>
      <c r="K40" s="300">
        <v>-758104</v>
      </c>
      <c r="L40" s="300">
        <v>-70364</v>
      </c>
      <c r="M40" s="301">
        <v>-73614</v>
      </c>
      <c r="N40" s="302">
        <v>-4.4000000000000004</v>
      </c>
      <c r="O40" s="293"/>
    </row>
    <row r="41" spans="1:16" x14ac:dyDescent="0.15">
      <c r="A41" s="248"/>
      <c r="B41" s="244"/>
      <c r="C41" s="244"/>
      <c r="D41" s="244"/>
      <c r="E41" s="244"/>
      <c r="F41" s="244"/>
      <c r="G41" s="1157" t="s">
        <v>279</v>
      </c>
      <c r="H41" s="1158"/>
      <c r="I41" s="1158"/>
      <c r="J41" s="1159"/>
      <c r="K41" s="294">
        <v>568799</v>
      </c>
      <c r="L41" s="300">
        <v>52794</v>
      </c>
      <c r="M41" s="301">
        <v>33316</v>
      </c>
      <c r="N41" s="302">
        <v>58.5</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44" t="s">
        <v>472</v>
      </c>
      <c r="J49" s="1146" t="s">
        <v>507</v>
      </c>
      <c r="K49" s="1147"/>
      <c r="L49" s="1147"/>
      <c r="M49" s="1147"/>
      <c r="N49" s="1148"/>
    </row>
    <row r="50" spans="1:14" x14ac:dyDescent="0.15">
      <c r="A50" s="248"/>
      <c r="B50" s="244"/>
      <c r="C50" s="244"/>
      <c r="D50" s="244"/>
      <c r="E50" s="244"/>
      <c r="F50" s="244"/>
      <c r="G50" s="312"/>
      <c r="H50" s="313"/>
      <c r="I50" s="1145"/>
      <c r="J50" s="314" t="s">
        <v>508</v>
      </c>
      <c r="K50" s="315" t="s">
        <v>509</v>
      </c>
      <c r="L50" s="316" t="s">
        <v>510</v>
      </c>
      <c r="M50" s="317" t="s">
        <v>511</v>
      </c>
      <c r="N50" s="318" t="s">
        <v>512</v>
      </c>
    </row>
    <row r="51" spans="1:14" x14ac:dyDescent="0.15">
      <c r="A51" s="248"/>
      <c r="B51" s="244"/>
      <c r="C51" s="244"/>
      <c r="D51" s="244"/>
      <c r="E51" s="244"/>
      <c r="F51" s="244"/>
      <c r="G51" s="310" t="s">
        <v>513</v>
      </c>
      <c r="H51" s="311"/>
      <c r="I51" s="319">
        <v>316492</v>
      </c>
      <c r="J51" s="320">
        <v>27097</v>
      </c>
      <c r="K51" s="321">
        <v>-60.2</v>
      </c>
      <c r="L51" s="322">
        <v>117242</v>
      </c>
      <c r="M51" s="323">
        <v>-20.7</v>
      </c>
      <c r="N51" s="324">
        <v>-39.5</v>
      </c>
    </row>
    <row r="52" spans="1:14" x14ac:dyDescent="0.15">
      <c r="A52" s="248"/>
      <c r="B52" s="244"/>
      <c r="C52" s="244"/>
      <c r="D52" s="244"/>
      <c r="E52" s="244"/>
      <c r="F52" s="244"/>
      <c r="G52" s="325"/>
      <c r="H52" s="326" t="s">
        <v>514</v>
      </c>
      <c r="I52" s="327">
        <v>100603</v>
      </c>
      <c r="J52" s="328">
        <v>8613</v>
      </c>
      <c r="K52" s="329">
        <v>-47.8</v>
      </c>
      <c r="L52" s="330">
        <v>59388</v>
      </c>
      <c r="M52" s="331">
        <v>-6.1</v>
      </c>
      <c r="N52" s="332">
        <v>-41.7</v>
      </c>
    </row>
    <row r="53" spans="1:14" x14ac:dyDescent="0.15">
      <c r="A53" s="248"/>
      <c r="B53" s="244"/>
      <c r="C53" s="244"/>
      <c r="D53" s="244"/>
      <c r="E53" s="244"/>
      <c r="F53" s="244"/>
      <c r="G53" s="310" t="s">
        <v>515</v>
      </c>
      <c r="H53" s="311"/>
      <c r="I53" s="319">
        <v>101440</v>
      </c>
      <c r="J53" s="320">
        <v>8859</v>
      </c>
      <c r="K53" s="321">
        <v>-67.3</v>
      </c>
      <c r="L53" s="322">
        <v>114097</v>
      </c>
      <c r="M53" s="323">
        <v>-2.7</v>
      </c>
      <c r="N53" s="324">
        <v>-64.599999999999994</v>
      </c>
    </row>
    <row r="54" spans="1:14" x14ac:dyDescent="0.15">
      <c r="A54" s="248"/>
      <c r="B54" s="244"/>
      <c r="C54" s="244"/>
      <c r="D54" s="244"/>
      <c r="E54" s="244"/>
      <c r="F54" s="244"/>
      <c r="G54" s="325"/>
      <c r="H54" s="326" t="s">
        <v>514</v>
      </c>
      <c r="I54" s="327">
        <v>63155</v>
      </c>
      <c r="J54" s="328">
        <v>5516</v>
      </c>
      <c r="K54" s="329">
        <v>-36</v>
      </c>
      <c r="L54" s="330">
        <v>61630</v>
      </c>
      <c r="M54" s="331">
        <v>3.8</v>
      </c>
      <c r="N54" s="332">
        <v>-39.799999999999997</v>
      </c>
    </row>
    <row r="55" spans="1:14" x14ac:dyDescent="0.15">
      <c r="A55" s="248"/>
      <c r="B55" s="244"/>
      <c r="C55" s="244"/>
      <c r="D55" s="244"/>
      <c r="E55" s="244"/>
      <c r="F55" s="244"/>
      <c r="G55" s="310" t="s">
        <v>516</v>
      </c>
      <c r="H55" s="311"/>
      <c r="I55" s="319">
        <v>206691</v>
      </c>
      <c r="J55" s="320">
        <v>18288</v>
      </c>
      <c r="K55" s="321">
        <v>106.4</v>
      </c>
      <c r="L55" s="322">
        <v>136577</v>
      </c>
      <c r="M55" s="323">
        <v>19.7</v>
      </c>
      <c r="N55" s="324">
        <v>86.7</v>
      </c>
    </row>
    <row r="56" spans="1:14" x14ac:dyDescent="0.15">
      <c r="A56" s="248"/>
      <c r="B56" s="244"/>
      <c r="C56" s="244"/>
      <c r="D56" s="244"/>
      <c r="E56" s="244"/>
      <c r="F56" s="244"/>
      <c r="G56" s="325"/>
      <c r="H56" s="326" t="s">
        <v>514</v>
      </c>
      <c r="I56" s="327">
        <v>72162</v>
      </c>
      <c r="J56" s="328">
        <v>6385</v>
      </c>
      <c r="K56" s="329">
        <v>15.8</v>
      </c>
      <c r="L56" s="330">
        <v>59645</v>
      </c>
      <c r="M56" s="331">
        <v>-3.2</v>
      </c>
      <c r="N56" s="332">
        <v>19</v>
      </c>
    </row>
    <row r="57" spans="1:14" x14ac:dyDescent="0.15">
      <c r="A57" s="248"/>
      <c r="B57" s="244"/>
      <c r="C57" s="244"/>
      <c r="D57" s="244"/>
      <c r="E57" s="244"/>
      <c r="F57" s="244"/>
      <c r="G57" s="310" t="s">
        <v>517</v>
      </c>
      <c r="H57" s="311"/>
      <c r="I57" s="319">
        <v>278775</v>
      </c>
      <c r="J57" s="320">
        <v>25299</v>
      </c>
      <c r="K57" s="321">
        <v>38.299999999999997</v>
      </c>
      <c r="L57" s="322">
        <v>132212</v>
      </c>
      <c r="M57" s="323">
        <v>-3.2</v>
      </c>
      <c r="N57" s="324">
        <v>41.5</v>
      </c>
    </row>
    <row r="58" spans="1:14" x14ac:dyDescent="0.15">
      <c r="A58" s="248"/>
      <c r="B58" s="244"/>
      <c r="C58" s="244"/>
      <c r="D58" s="244"/>
      <c r="E58" s="244"/>
      <c r="F58" s="244"/>
      <c r="G58" s="325"/>
      <c r="H58" s="326" t="s">
        <v>514</v>
      </c>
      <c r="I58" s="327">
        <v>181820</v>
      </c>
      <c r="J58" s="328">
        <v>16501</v>
      </c>
      <c r="K58" s="329">
        <v>158.4</v>
      </c>
      <c r="L58" s="330">
        <v>67114</v>
      </c>
      <c r="M58" s="331">
        <v>12.5</v>
      </c>
      <c r="N58" s="332">
        <v>145.9</v>
      </c>
    </row>
    <row r="59" spans="1:14" x14ac:dyDescent="0.15">
      <c r="A59" s="248"/>
      <c r="B59" s="244"/>
      <c r="C59" s="244"/>
      <c r="D59" s="244"/>
      <c r="E59" s="244"/>
      <c r="F59" s="244"/>
      <c r="G59" s="310" t="s">
        <v>518</v>
      </c>
      <c r="H59" s="311"/>
      <c r="I59" s="319">
        <v>235857</v>
      </c>
      <c r="J59" s="320">
        <v>21891</v>
      </c>
      <c r="K59" s="321">
        <v>-13.5</v>
      </c>
      <c r="L59" s="322">
        <v>93741</v>
      </c>
      <c r="M59" s="323">
        <v>-29.1</v>
      </c>
      <c r="N59" s="324">
        <v>15.6</v>
      </c>
    </row>
    <row r="60" spans="1:14" x14ac:dyDescent="0.15">
      <c r="A60" s="248"/>
      <c r="B60" s="244"/>
      <c r="C60" s="244"/>
      <c r="D60" s="244"/>
      <c r="E60" s="244"/>
      <c r="F60" s="244"/>
      <c r="G60" s="325"/>
      <c r="H60" s="326" t="s">
        <v>514</v>
      </c>
      <c r="I60" s="333">
        <v>133420</v>
      </c>
      <c r="J60" s="328">
        <v>12384</v>
      </c>
      <c r="K60" s="329">
        <v>-25</v>
      </c>
      <c r="L60" s="330">
        <v>46285</v>
      </c>
      <c r="M60" s="331">
        <v>-31</v>
      </c>
      <c r="N60" s="332">
        <v>6</v>
      </c>
    </row>
    <row r="61" spans="1:14" x14ac:dyDescent="0.15">
      <c r="A61" s="248"/>
      <c r="B61" s="244"/>
      <c r="C61" s="244"/>
      <c r="D61" s="244"/>
      <c r="E61" s="244"/>
      <c r="F61" s="244"/>
      <c r="G61" s="310" t="s">
        <v>519</v>
      </c>
      <c r="H61" s="334"/>
      <c r="I61" s="335">
        <v>227851</v>
      </c>
      <c r="J61" s="336">
        <v>20287</v>
      </c>
      <c r="K61" s="337">
        <v>0.7</v>
      </c>
      <c r="L61" s="338">
        <v>118774</v>
      </c>
      <c r="M61" s="339">
        <v>-7.2</v>
      </c>
      <c r="N61" s="324">
        <v>7.9</v>
      </c>
    </row>
    <row r="62" spans="1:14" x14ac:dyDescent="0.15">
      <c r="A62" s="248"/>
      <c r="B62" s="244"/>
      <c r="C62" s="244"/>
      <c r="D62" s="244"/>
      <c r="E62" s="244"/>
      <c r="F62" s="244"/>
      <c r="G62" s="325"/>
      <c r="H62" s="326" t="s">
        <v>514</v>
      </c>
      <c r="I62" s="327">
        <v>110232</v>
      </c>
      <c r="J62" s="328">
        <v>9880</v>
      </c>
      <c r="K62" s="329">
        <v>13.1</v>
      </c>
      <c r="L62" s="330">
        <v>58812</v>
      </c>
      <c r="M62" s="331">
        <v>-4.8</v>
      </c>
      <c r="N62" s="332">
        <v>17.899999999999999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31"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7"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0</v>
      </c>
      <c r="G47" s="12">
        <v>0</v>
      </c>
      <c r="H47" s="12">
        <v>0.7</v>
      </c>
      <c r="I47" s="12">
        <v>3.54</v>
      </c>
      <c r="J47" s="13">
        <v>8.84</v>
      </c>
    </row>
    <row r="48" spans="2:10" ht="57.75" customHeight="1" x14ac:dyDescent="0.15">
      <c r="B48" s="14"/>
      <c r="C48" s="1171" t="s">
        <v>4</v>
      </c>
      <c r="D48" s="1171"/>
      <c r="E48" s="1172"/>
      <c r="F48" s="15" t="s">
        <v>526</v>
      </c>
      <c r="G48" s="16">
        <v>0.15</v>
      </c>
      <c r="H48" s="16">
        <v>1.9</v>
      </c>
      <c r="I48" s="16">
        <v>2.46</v>
      </c>
      <c r="J48" s="17">
        <v>2.06</v>
      </c>
    </row>
    <row r="49" spans="2:10" ht="57.75" customHeight="1" thickBot="1" x14ac:dyDescent="0.2">
      <c r="B49" s="18"/>
      <c r="C49" s="1173" t="s">
        <v>5</v>
      </c>
      <c r="D49" s="1173"/>
      <c r="E49" s="1174"/>
      <c r="F49" s="19">
        <v>12.76</v>
      </c>
      <c r="G49" s="20">
        <v>8.49</v>
      </c>
      <c r="H49" s="20">
        <v>6.06</v>
      </c>
      <c r="I49" s="20">
        <v>5.31</v>
      </c>
      <c r="J49" s="21">
        <v>6.61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2017-05-02T02:08:05Z</cp:lastPrinted>
  <dcterms:created xsi:type="dcterms:W3CDTF">2017-02-15T15:12:48Z</dcterms:created>
  <dcterms:modified xsi:type="dcterms:W3CDTF">2017-05-07T23:48:06Z</dcterms:modified>
</cp:coreProperties>
</file>