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wsv200\J10管理課\会計係業務\経営比較分析表\県より差替え依頼\"/>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<sst xmlns="http://schemas.openxmlformats.org/spreadsheetml/2006/main" count="217" uniqueCount="107">
  <si>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</si>
  <si>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</si>
  <si>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</si>
  <si>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</si>
  <si>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</si>
  <si>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</si>
  <si>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</si>
  <si>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</si>
  <si>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</si>
  <si>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</si>
  <si>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</si>
  <si>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</si>
  <si>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</si>
  <si>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</si>
  <si>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</si>
  <si>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</si>
  <si>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</si>
  <si>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</si>
  <si>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</si>
  <si>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</si>
  <si>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</si>
  <si>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</si>
  <si>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</si>
  <si>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</si>
  <si>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</si>
  <si>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</si>
  <si>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</si>
  <si>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</si>
  <si>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</si>
  <si>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</si>
  <si>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</si>
  <si>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</si>
  <si>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</si>
  <si>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</si>
  <si>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</si>
  <si>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</si>
  <si>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</si>
  <si>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</si>
  <si>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</si>
  <si>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</si>
  <si>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</si>
  <si>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</si>
  <si>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</si>
  <si>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</si>
  <si>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</si>
  <si>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</si>
  <si>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</si>
  <si>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</si>
  <si>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</si>
  <si>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</si>
  <si>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</si>
  <si>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</si>
  <si>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</si>
  <si>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</si>
  <si>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</si>
  <si>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</si>
  <si>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</si>
  <si>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</si>
  <si>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</si>
  <si>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</si>
  <si>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</si>
  <si>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</si>
  <si>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</si>
  <si>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</si>
  <si>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</si>
  <si>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</si>
  <si>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</si>
  <si>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</si>
  <si>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</si>
  <si>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</si>
  <si>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</si>
  <si>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</si>
  <si>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</si>
  <si>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</si>
  <si>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</si>
  <si>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</si>
  <si>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</si>
  <si>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</si>
  <si>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</si>
  <si>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</si>
  <si>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</si>
  <si>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</si>
  <si>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</si>
  <si>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</si>
  <si>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</si>
  <si>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</si>
  <si>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</si>
  <si>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</si>
  <si>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</si>
  <si>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</si>
  <si>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</si>
  <si>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</si>
  <si>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</si>
  <si>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</si>
  <si>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</si>
  <si>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</si>
  <si>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</si>
  <si>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</si>
  <si>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</si>
  <si>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</si>
  <si>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</si>
  <si>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</si>
  <si>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</si>
  <si>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</si>
  <si>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①有形固定資産減価償却率を見ると、類似団体と比較して老朽化は進んでいない状態と判断できる。
②管路経年化率を見ると、類似団体と比較して法定耐用年数を経過した管路は少ないと判断できる。
③管路更新率を見ると他の類似団体を上回っており、積極的に管路の更新が行われ、良好な状態にあると判断できる。</t>
    <rPh sb="1" eb="3">
      <t>ユウケイ</t>
    </rPh>
    <rPh sb="3" eb="5">
      <t>コテイ</t>
    </rPh>
    <rPh sb="5" eb="7">
      <t>シサン</t>
    </rPh>
    <rPh sb="7" eb="9">
      <t>ゲンカ</t>
    </rPh>
    <rPh sb="9" eb="11">
      <t>ショウキャク</t>
    </rPh>
    <rPh sb="11" eb="12">
      <t>リツ</t>
    </rPh>
    <rPh sb="13" eb="14">
      <t>ミ</t>
    </rPh>
    <rPh sb="17" eb="19">
      <t>ルイジ</t>
    </rPh>
    <rPh sb="19" eb="21">
      <t>ダンタイ</t>
    </rPh>
    <rPh sb="22" eb="24">
      <t>ヒカク</t>
    </rPh>
    <rPh sb="26" eb="29">
      <t>ロウキュウカ</t>
    </rPh>
    <rPh sb="30" eb="31">
      <t>スス</t>
    </rPh>
    <rPh sb="36" eb="38">
      <t>ジョウタイ</t>
    </rPh>
    <rPh sb="39" eb="41">
      <t>ハンダン</t>
    </rPh>
    <rPh sb="47" eb="49">
      <t>カンロ</t>
    </rPh>
    <rPh sb="49" eb="52">
      <t>ケイネンカ</t>
    </rPh>
    <rPh sb="52" eb="53">
      <t>リツ</t>
    </rPh>
    <rPh sb="54" eb="55">
      <t>ミ</t>
    </rPh>
    <rPh sb="58" eb="60">
      <t>ルイジ</t>
    </rPh>
    <rPh sb="60" eb="62">
      <t>ダンタイ</t>
    </rPh>
    <rPh sb="63" eb="65">
      <t>ヒカク</t>
    </rPh>
    <rPh sb="67" eb="69">
      <t>ホウテイ</t>
    </rPh>
    <rPh sb="69" eb="71">
      <t>タイヨウ</t>
    </rPh>
    <rPh sb="71" eb="73">
      <t>ネンスウ</t>
    </rPh>
    <rPh sb="74" eb="76">
      <t>ケイカ</t>
    </rPh>
    <rPh sb="78" eb="80">
      <t>カンロ</t>
    </rPh>
    <rPh sb="81" eb="82">
      <t>スク</t>
    </rPh>
    <rPh sb="85" eb="87">
      <t>ハンダン</t>
    </rPh>
    <rPh sb="93" eb="95">
      <t>カンロ</t>
    </rPh>
    <rPh sb="95" eb="97">
      <t>コウシン</t>
    </rPh>
    <rPh sb="97" eb="98">
      <t>リツ</t>
    </rPh>
    <rPh sb="99" eb="100">
      <t>ミ</t>
    </rPh>
    <rPh sb="102" eb="103">
      <t>タ</t>
    </rPh>
    <rPh sb="104" eb="106">
      <t>ルイジ</t>
    </rPh>
    <rPh sb="106" eb="108">
      <t>ダンタイ</t>
    </rPh>
    <rPh sb="109" eb="111">
      <t>ウワマワ</t>
    </rPh>
    <rPh sb="116" eb="119">
      <t>セッキョクテキ</t>
    </rPh>
    <rPh sb="120" eb="122">
      <t>カンロ</t>
    </rPh>
    <rPh sb="123" eb="125">
      <t>コウシン</t>
    </rPh>
    <rPh sb="126" eb="127">
      <t>オコナ</t>
    </rPh>
    <rPh sb="130" eb="132">
      <t>リョウコウ</t>
    </rPh>
    <rPh sb="133" eb="135">
      <t>ジョウタイ</t>
    </rPh>
    <rPh sb="139" eb="141">
      <t>ハンダン</t>
    </rPh>
    <phoneticPr fontId="4"/>
  </si>
  <si>
    <t>　経営状況は、現在のところ良好な状態と言えるが、今後は人口減少等により料金収入が緩やかな減少傾向と見込まれることから、経費削減・経営の効率化に努める必要がある。
　老朽化の状況についても、良好な状態にあると言えるが、企業債残高対給水収益比率や給水原価から当市の企業債に頼った経営や給水原価の高さが読み取れることから、管路更新事業については、更新すべき管路に優先順位をつけて計画をし、更新事業の平準化を図っていくことが必要となる。</t>
    <rPh sb="1" eb="3">
      <t>ケイエイ</t>
    </rPh>
    <rPh sb="3" eb="5">
      <t>ジョウキョウ</t>
    </rPh>
    <rPh sb="13" eb="15">
      <t>リョウコウ</t>
    </rPh>
    <rPh sb="16" eb="18">
      <t>ジョウタイ</t>
    </rPh>
    <rPh sb="19" eb="20">
      <t>イ</t>
    </rPh>
    <rPh sb="24" eb="26">
      <t>コンゴ</t>
    </rPh>
    <rPh sb="31" eb="32">
      <t>トウ</t>
    </rPh>
    <rPh sb="74" eb="76">
      <t>ヒツヨウ</t>
    </rPh>
    <rPh sb="82" eb="85">
      <t>ロウキュウカ</t>
    </rPh>
    <rPh sb="86" eb="88">
      <t>ジョウキョウ</t>
    </rPh>
    <rPh sb="94" eb="96">
      <t>リョウコウ</t>
    </rPh>
    <rPh sb="97" eb="99">
      <t>ジョウタイ</t>
    </rPh>
    <rPh sb="103" eb="104">
      <t>イ</t>
    </rPh>
    <rPh sb="158" eb="160">
      <t>カンロ</t>
    </rPh>
    <rPh sb="160" eb="162">
      <t>コウシン</t>
    </rPh>
    <rPh sb="162" eb="164">
      <t>ジギョウ</t>
    </rPh>
    <rPh sb="178" eb="180">
      <t>ユウセン</t>
    </rPh>
    <rPh sb="180" eb="182">
      <t>ジュンイ</t>
    </rPh>
    <rPh sb="191" eb="193">
      <t>コウシン</t>
    </rPh>
    <rPh sb="193" eb="195">
      <t>ジギョウ</t>
    </rPh>
    <rPh sb="196" eb="199">
      <t>ヘイジュンカ</t>
    </rPh>
    <rPh sb="200" eb="201">
      <t>ハカ</t>
    </rPh>
    <rPh sb="208" eb="210">
      <t>ヒツヨウ</t>
    </rPh>
    <phoneticPr fontId="4"/>
  </si>
  <si>
    <t xml:space="preserve">①経常収支比率は100％以上であり、類似団体の平均値と比較しても高い水準となっている。
②累積欠損金は発生しておらず、累積欠損金比率は０％となっている。
③流動比率は100％以上であるが、類似団体の平均値をやや下回っている状況にある。
④企業債残高対給水収益比率は、類似団体の平均値と比較すると各年度ともに倍以上の高い水準となっており、企業債に頼って積極的な事業を行ってきたことがわかる。
⑤料金回収率は、100％を超えており適切な料金設定であると言える。
⑥給水原価は、年々減少傾向にはあるが、類似団体の平均値と比較すると各年度ともに高い水準となっているため、維持管理の削減や経営の効率化に努める必要があると思われる。
⑦施設利用率は類似団体の平均値と比較すると、高い水準となっているが、近年は減少傾向となっている。
⑧有収率は、類似団体の平均値と比較すると下回る傾向にあるが、主たる原因は地中漏水であると考えられるため、平成25年度から漏水調査を実施し、近年は改善が見られている。
</t>
    <rPh sb="238" eb="240">
      <t>ゲンショウ</t>
    </rPh>
    <rPh sb="281" eb="283">
      <t>イジ</t>
    </rPh>
    <rPh sb="283" eb="285">
      <t>カンリ</t>
    </rPh>
    <rPh sb="286" eb="288">
      <t>サクゲン</t>
    </rPh>
    <rPh sb="289" eb="291">
      <t>ケイエイ</t>
    </rPh>
    <rPh sb="292" eb="295">
      <t>コウリツカ</t>
    </rPh>
    <rPh sb="390" eb="391">
      <t>シュ</t>
    </rPh>
    <rPh sb="393" eb="395">
      <t>ゲンイン</t>
    </rPh>
    <rPh sb="398" eb="400">
      <t>ロウスイ</t>
    </rPh>
    <rPh sb="404" eb="405">
      <t>カンガ</t>
    </rPh>
    <rPh sb="412" eb="414">
      <t>ヘイセイ</t>
    </rPh>
    <rPh sb="416" eb="418">
      <t>ネンド</t>
    </rPh>
    <rPh sb="420" eb="422">
      <t>ロウスイ</t>
    </rPh>
    <rPh sb="422" eb="424">
      <t>チョウサ</t>
    </rPh>
    <rPh sb="425" eb="427">
      <t>ジッシ</t>
    </rPh>
    <rPh sb="429" eb="431">
      <t>キンネン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</si>
</sst>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1.79</c:v>
                </c:pt>
                <c:pt idx="1">
                  <c:v>0.45</c:v>
                </c:pt>
                <c:pt idx="2">
                  <c:v>2.08</c:v>
                </c:pt>
                <c:pt idx="3">
                  <c:v>0.92</c:v>
                </c:pt>
                <c:pt idx="4">
                  <c:v>0.85</c:v>
                </c:pt>
              </c:numCache>
            </c:numRef>
          </c:val>
        </c:ser>
        <c:dLbls>
          <c:showLegendKey val="0"/>
          <c:showVal val="0"/>
          <c:showCatName val="0"/>
          <c:showSerName val="0"/>
          <c:showPercent val="0"/>
          <c:showBubbleSize val="0"/>
        </c:dLbls>
        <c:gapWidth val="150"/>
        <c:axId val="213003880"/>
        <c:axId val="16995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213003880"/>
        <c:axId val="169952336"/>
      </c:lineChart>
      <c:dateAx>
        <c:axId val="213003880"/>
        <c:scaling>
          <c:orientation val="minMax"/>
        </c:scaling>
        <c:delete val="1"/>
        <c:axPos val="b"/>
        <c:numFmt formatCode="ge" sourceLinked="1"/>
        <c:majorTickMark val="none"/>
        <c:minorTickMark val="none"/>
        <c:tickLblPos val="none"/>
        <c:crossAx val="169952336"/>
        <c:crosses val="autoZero"/>
        <c:auto val="1"/>
        <c:lblOffset val="100"/>
        <c:baseTimeUnit val="years"/>
      </c:dateAx>
      <c:valAx>
        <c:axId val="16995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0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69.41</c:v>
                </c:pt>
                <c:pt idx="1">
                  <c:v>70.17</c:v>
                </c:pt>
                <c:pt idx="2">
                  <c:v>70.86</c:v>
                </c:pt>
                <c:pt idx="3">
                  <c:v>69.709999999999994</c:v>
                </c:pt>
                <c:pt idx="4">
                  <c:v>68.5</c:v>
                </c:pt>
              </c:numCache>
            </c:numRef>
          </c:val>
        </c:ser>
        <c:dLbls>
          <c:showLegendKey val="0"/>
          <c:showVal val="0"/>
          <c:showCatName val="0"/>
          <c:showSerName val="0"/>
          <c:showPercent val="0"/>
          <c:showBubbleSize val="0"/>
        </c:dLbls>
        <c:gapWidth val="150"/>
        <c:axId val="213238488"/>
        <c:axId val="2132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13238488"/>
        <c:axId val="213238880"/>
      </c:lineChart>
      <c:dateAx>
        <c:axId val="213238488"/>
        <c:scaling>
          <c:orientation val="minMax"/>
        </c:scaling>
        <c:delete val="1"/>
        <c:axPos val="b"/>
        <c:numFmt formatCode="ge" sourceLinked="1"/>
        <c:majorTickMark val="none"/>
        <c:minorTickMark val="none"/>
        <c:tickLblPos val="none"/>
        <c:crossAx val="213238880"/>
        <c:crosses val="autoZero"/>
        <c:auto val="1"/>
        <c:lblOffset val="100"/>
        <c:baseTimeUnit val="years"/>
      </c:dateAx>
      <c:valAx>
        <c:axId val="2132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3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87.4</c:v>
                </c:pt>
                <c:pt idx="1">
                  <c:v>86.58</c:v>
                </c:pt>
                <c:pt idx="2">
                  <c:v>84.71</c:v>
                </c:pt>
                <c:pt idx="3">
                  <c:v>84.84</c:v>
                </c:pt>
                <c:pt idx="4">
                  <c:v>86.07</c:v>
                </c:pt>
              </c:numCache>
            </c:numRef>
          </c:val>
        </c:ser>
        <c:dLbls>
          <c:showLegendKey val="0"/>
          <c:showVal val="0"/>
          <c:showCatName val="0"/>
          <c:showSerName val="0"/>
          <c:showPercent val="0"/>
          <c:showBubbleSize val="0"/>
        </c:dLbls>
        <c:gapWidth val="150"/>
        <c:axId val="213240056"/>
        <c:axId val="2132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213240056"/>
        <c:axId val="213240448"/>
      </c:lineChart>
      <c:dateAx>
        <c:axId val="213240056"/>
        <c:scaling>
          <c:orientation val="minMax"/>
        </c:scaling>
        <c:delete val="1"/>
        <c:axPos val="b"/>
        <c:numFmt formatCode="ge" sourceLinked="1"/>
        <c:majorTickMark val="none"/>
        <c:minorTickMark val="none"/>
        <c:tickLblPos val="none"/>
        <c:crossAx val="213240448"/>
        <c:crosses val="autoZero"/>
        <c:auto val="1"/>
        <c:lblOffset val="100"/>
        <c:baseTimeUnit val="years"/>
      </c:dateAx>
      <c:valAx>
        <c:axId val="2132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4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110.22</c:v>
                </c:pt>
                <c:pt idx="1">
                  <c:v>108.29</c:v>
                </c:pt>
                <c:pt idx="2">
                  <c:v>109.88</c:v>
                </c:pt>
                <c:pt idx="3">
                  <c:v>111.69</c:v>
                </c:pt>
                <c:pt idx="4">
                  <c:v>116.53</c:v>
                </c:pt>
              </c:numCache>
            </c:numRef>
          </c:val>
        </c:ser>
        <c:dLbls>
          <c:showLegendKey val="0"/>
          <c:showVal val="0"/>
          <c:showCatName val="0"/>
          <c:showSerName val="0"/>
          <c:showPercent val="0"/>
          <c:showBubbleSize val="0"/>
        </c:dLbls>
        <c:gapWidth val="150"/>
        <c:axId val="212358712"/>
        <c:axId val="21279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212358712"/>
        <c:axId val="212792328"/>
      </c:lineChart>
      <c:dateAx>
        <c:axId val="212358712"/>
        <c:scaling>
          <c:orientation val="minMax"/>
        </c:scaling>
        <c:delete val="1"/>
        <c:axPos val="b"/>
        <c:numFmt formatCode="ge" sourceLinked="1"/>
        <c:majorTickMark val="none"/>
        <c:minorTickMark val="none"/>
        <c:tickLblPos val="none"/>
        <c:crossAx val="212792328"/>
        <c:crosses val="autoZero"/>
        <c:auto val="1"/>
        <c:lblOffset val="100"/>
        <c:baseTimeUnit val="years"/>
      </c:dateAx>
      <c:valAx>
        <c:axId val="212792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35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33.57</c:v>
                </c:pt>
                <c:pt idx="1">
                  <c:v>35.520000000000003</c:v>
                </c:pt>
                <c:pt idx="2">
                  <c:v>37.21</c:v>
                </c:pt>
                <c:pt idx="3">
                  <c:v>39.97</c:v>
                </c:pt>
                <c:pt idx="4">
                  <c:v>41.75</c:v>
                </c:pt>
              </c:numCache>
            </c:numRef>
          </c:val>
        </c:ser>
        <c:dLbls>
          <c:showLegendKey val="0"/>
          <c:showVal val="0"/>
          <c:showCatName val="0"/>
          <c:showSerName val="0"/>
          <c:showPercent val="0"/>
          <c:showBubbleSize val="0"/>
        </c:dLbls>
        <c:gapWidth val="150"/>
        <c:axId val="212866208"/>
        <c:axId val="2128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212866208"/>
        <c:axId val="212866592"/>
      </c:lineChart>
      <c:dateAx>
        <c:axId val="212866208"/>
        <c:scaling>
          <c:orientation val="minMax"/>
        </c:scaling>
        <c:delete val="1"/>
        <c:axPos val="b"/>
        <c:numFmt formatCode="ge" sourceLinked="1"/>
        <c:majorTickMark val="none"/>
        <c:minorTickMark val="none"/>
        <c:tickLblPos val="none"/>
        <c:crossAx val="212866592"/>
        <c:crosses val="autoZero"/>
        <c:auto val="1"/>
        <c:lblOffset val="100"/>
        <c:baseTimeUnit val="years"/>
      </c:dateAx>
      <c:valAx>
        <c:axId val="2128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0.35</c:v>
                </c:pt>
                <c:pt idx="2">
                  <c:v>0.34</c:v>
                </c:pt>
                <c:pt idx="3">
                  <c:v>4.3</c:v>
                </c:pt>
                <c:pt idx="4">
                  <c:v>3.65</c:v>
                </c:pt>
              </c:numCache>
            </c:numRef>
          </c:val>
        </c:ser>
        <c:dLbls>
          <c:showLegendKey val="0"/>
          <c:showVal val="0"/>
          <c:showCatName val="0"/>
          <c:showSerName val="0"/>
          <c:showPercent val="0"/>
          <c:showBubbleSize val="0"/>
        </c:dLbls>
        <c:gapWidth val="150"/>
        <c:axId val="212846520"/>
        <c:axId val="21284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212846520"/>
        <c:axId val="212846904"/>
      </c:lineChart>
      <c:dateAx>
        <c:axId val="212846520"/>
        <c:scaling>
          <c:orientation val="minMax"/>
        </c:scaling>
        <c:delete val="1"/>
        <c:axPos val="b"/>
        <c:numFmt formatCode="ge" sourceLinked="1"/>
        <c:majorTickMark val="none"/>
        <c:minorTickMark val="none"/>
        <c:tickLblPos val="none"/>
        <c:crossAx val="212846904"/>
        <c:crosses val="autoZero"/>
        <c:auto val="1"/>
        <c:lblOffset val="100"/>
        <c:baseTimeUnit val="years"/>
      </c:dateAx>
      <c:valAx>
        <c:axId val="21284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4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1455912"/>
        <c:axId val="21145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211455912"/>
        <c:axId val="211456304"/>
      </c:lineChart>
      <c:dateAx>
        <c:axId val="211455912"/>
        <c:scaling>
          <c:orientation val="minMax"/>
        </c:scaling>
        <c:delete val="1"/>
        <c:axPos val="b"/>
        <c:numFmt formatCode="ge" sourceLinked="1"/>
        <c:majorTickMark val="none"/>
        <c:minorTickMark val="none"/>
        <c:tickLblPos val="none"/>
        <c:crossAx val="211456304"/>
        <c:crosses val="autoZero"/>
        <c:auto val="1"/>
        <c:lblOffset val="100"/>
        <c:baseTimeUnit val="years"/>
      </c:dateAx>
      <c:valAx>
        <c:axId val="21145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45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3154.06</c:v>
                </c:pt>
                <c:pt idx="1">
                  <c:v>8225.32</c:v>
                </c:pt>
                <c:pt idx="2">
                  <c:v>7905.18</c:v>
                </c:pt>
                <c:pt idx="3">
                  <c:v>318.88</c:v>
                </c:pt>
                <c:pt idx="4">
                  <c:v>280.14</c:v>
                </c:pt>
              </c:numCache>
            </c:numRef>
          </c:val>
        </c:ser>
        <c:dLbls>
          <c:showLegendKey val="0"/>
          <c:showVal val="0"/>
          <c:showCatName val="0"/>
          <c:showSerName val="0"/>
          <c:showPercent val="0"/>
          <c:showBubbleSize val="0"/>
        </c:dLbls>
        <c:gapWidth val="150"/>
        <c:axId val="211455520"/>
        <c:axId val="21145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211455520"/>
        <c:axId val="211455128"/>
      </c:lineChart>
      <c:dateAx>
        <c:axId val="211455520"/>
        <c:scaling>
          <c:orientation val="minMax"/>
        </c:scaling>
        <c:delete val="1"/>
        <c:axPos val="b"/>
        <c:numFmt formatCode="ge" sourceLinked="1"/>
        <c:majorTickMark val="none"/>
        <c:minorTickMark val="none"/>
        <c:tickLblPos val="none"/>
        <c:crossAx val="211455128"/>
        <c:crosses val="autoZero"/>
        <c:auto val="1"/>
        <c:lblOffset val="100"/>
        <c:baseTimeUnit val="years"/>
      </c:dateAx>
      <c:valAx>
        <c:axId val="211455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4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709.87</c:v>
                </c:pt>
                <c:pt idx="1">
                  <c:v>707.91</c:v>
                </c:pt>
                <c:pt idx="2">
                  <c:v>713.57</c:v>
                </c:pt>
                <c:pt idx="3">
                  <c:v>724.48</c:v>
                </c:pt>
                <c:pt idx="4">
                  <c:v>702.4</c:v>
                </c:pt>
              </c:numCache>
            </c:numRef>
          </c:val>
        </c:ser>
        <c:dLbls>
          <c:showLegendKey val="0"/>
          <c:showVal val="0"/>
          <c:showCatName val="0"/>
          <c:showSerName val="0"/>
          <c:showPercent val="0"/>
          <c:showBubbleSize val="0"/>
        </c:dLbls>
        <c:gapWidth val="150"/>
        <c:axId val="213077752"/>
        <c:axId val="2130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13077752"/>
        <c:axId val="213078144"/>
      </c:lineChart>
      <c:dateAx>
        <c:axId val="213077752"/>
        <c:scaling>
          <c:orientation val="minMax"/>
        </c:scaling>
        <c:delete val="1"/>
        <c:axPos val="b"/>
        <c:numFmt formatCode="ge" sourceLinked="1"/>
        <c:majorTickMark val="none"/>
        <c:minorTickMark val="none"/>
        <c:tickLblPos val="none"/>
        <c:crossAx val="213078144"/>
        <c:crosses val="autoZero"/>
        <c:auto val="1"/>
        <c:lblOffset val="100"/>
        <c:baseTimeUnit val="years"/>
      </c:dateAx>
      <c:valAx>
        <c:axId val="213078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07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102.4</c:v>
                </c:pt>
                <c:pt idx="1">
                  <c:v>100.25</c:v>
                </c:pt>
                <c:pt idx="2">
                  <c:v>101.83</c:v>
                </c:pt>
                <c:pt idx="3">
                  <c:v>102.63</c:v>
                </c:pt>
                <c:pt idx="4">
                  <c:v>106.84</c:v>
                </c:pt>
              </c:numCache>
            </c:numRef>
          </c:val>
        </c:ser>
        <c:dLbls>
          <c:showLegendKey val="0"/>
          <c:showVal val="0"/>
          <c:showCatName val="0"/>
          <c:showSerName val="0"/>
          <c:showPercent val="0"/>
          <c:showBubbleSize val="0"/>
        </c:dLbls>
        <c:gapWidth val="150"/>
        <c:axId val="213079320"/>
        <c:axId val="2130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213079320"/>
        <c:axId val="213079712"/>
      </c:lineChart>
      <c:dateAx>
        <c:axId val="213079320"/>
        <c:scaling>
          <c:orientation val="minMax"/>
        </c:scaling>
        <c:delete val="1"/>
        <c:axPos val="b"/>
        <c:numFmt formatCode="ge" sourceLinked="1"/>
        <c:majorTickMark val="none"/>
        <c:minorTickMark val="none"/>
        <c:tickLblPos val="none"/>
        <c:crossAx val="213079712"/>
        <c:crosses val="autoZero"/>
        <c:auto val="1"/>
        <c:lblOffset val="100"/>
        <c:baseTimeUnit val="years"/>
      </c:dateAx>
      <c:valAx>
        <c:axId val="2130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7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212.49</c:v>
                </c:pt>
                <c:pt idx="1">
                  <c:v>216.95</c:v>
                </c:pt>
                <c:pt idx="2">
                  <c:v>214.01</c:v>
                </c:pt>
                <c:pt idx="3">
                  <c:v>213.15</c:v>
                </c:pt>
                <c:pt idx="4">
                  <c:v>205.39</c:v>
                </c:pt>
              </c:numCache>
            </c:numRef>
          </c:val>
        </c:ser>
        <c:dLbls>
          <c:showLegendKey val="0"/>
          <c:showVal val="0"/>
          <c:showCatName val="0"/>
          <c:showSerName val="0"/>
          <c:showPercent val="0"/>
          <c:showBubbleSize val="0"/>
        </c:dLbls>
        <c:gapWidth val="150"/>
        <c:axId val="213236920"/>
        <c:axId val="2132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213236920"/>
        <c:axId val="213237312"/>
      </c:lineChart>
      <c:dateAx>
        <c:axId val="213236920"/>
        <c:scaling>
          <c:orientation val="minMax"/>
        </c:scaling>
        <c:delete val="1"/>
        <c:axPos val="b"/>
        <c:numFmt formatCode="ge" sourceLinked="1"/>
        <c:majorTickMark val="none"/>
        <c:minorTickMark val="none"/>
        <c:tickLblPos val="none"/>
        <c:crossAx val="213237312"/>
        <c:crosses val="autoZero"/>
        <c:auto val="1"/>
        <c:lblOffset val="100"/>
        <c:baseTimeUnit val="years"/>
      </c:dateAx>
      <c:valAx>
        <c:axId val="2132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3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青森県　十和田市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8"/>
      <c r="J7" s="76" t="s">
        <v>2</v>
      </c>
      <c r="K7" s="77"/>
      <c r="L7" s="77"/>
      <c r="M7" s="77"/>
      <c r="N7" s="77"/>
      <c r="O7" s="77"/>
      <c r="P7" s="77"/>
      <c r="Q7" s="78"/>
      <c r="R7" s="76" t="s">
        <v>3</v>
      </c>
      <c r="S7" s="77"/>
      <c r="T7" s="77"/>
      <c r="U7" s="77"/>
      <c r="V7" s="77"/>
      <c r="W7" s="77"/>
      <c r="X7" s="77"/>
      <c r="Y7" s="78"/>
      <c r="Z7" s="76" t="s">
        <v>4</v>
      </c>
      <c r="AA7" s="77"/>
      <c r="AB7" s="77"/>
      <c r="AC7" s="77"/>
      <c r="AD7" s="77"/>
      <c r="AE7" s="77"/>
      <c r="AF7" s="77"/>
      <c r="AG7" s="78"/>
      <c r="AH7" s="3"/>
      <c r="AI7" s="76" t="s">
        <v>5</v>
      </c>
      <c r="AJ7" s="77"/>
      <c r="AK7" s="77"/>
      <c r="AL7" s="77"/>
      <c r="AM7" s="77"/>
      <c r="AN7" s="77"/>
      <c r="AO7" s="77"/>
      <c r="AP7" s="78"/>
      <c r="AQ7" s="65" t="s">
        <v>6</v>
      </c>
      <c r="AR7" s="65"/>
      <c r="AS7" s="65"/>
      <c r="AT7" s="65"/>
      <c r="AU7" s="65"/>
      <c r="AV7" s="65"/>
      <c r="AW7" s="65"/>
      <c r="AX7" s="65"/>
      <c r="AY7" s="65" t="s">
        <v>7</v>
      </c>
      <c r="AZ7" s="65"/>
      <c r="BA7" s="65"/>
      <c r="BB7" s="65"/>
      <c r="BC7" s="65"/>
      <c r="BD7" s="65"/>
      <c r="BE7" s="65"/>
      <c r="BF7" s="65"/>
      <c r="BG7" s="3"/>
      <c r="BH7" s="3"/>
      <c r="BI7" s="3"/>
      <c r="BJ7" s="3"/>
      <c r="BK7" s="3"/>
      <c r="BL7" s="4" t="s">
        <v>8</v>
      </c>
      <c r="BM7" s="5"/>
      <c r="BN7" s="5"/>
      <c r="BO7" s="5"/>
      <c r="BP7" s="5"/>
      <c r="BQ7" s="5"/>
      <c r="BR7" s="5"/>
      <c r="BS7" s="5"/>
      <c r="BT7" s="5"/>
      <c r="BU7" s="5"/>
      <c r="BV7" s="5"/>
      <c r="BW7" s="5"/>
      <c r="BX7" s="5"/>
      <c r="BY7" s="6"/>
    </row>
    <row r="8" spans="1:78" ht="18.75" customHeight="1">
      <c r="A8" s="2"/>
      <c r="B8" s="68" t="str">
        <f>データ!I6</f>
        <v>法適用</v>
      </c>
      <c r="C8" s="69"/>
      <c r="D8" s="69"/>
      <c r="E8" s="69"/>
      <c r="F8" s="69"/>
      <c r="G8" s="69"/>
      <c r="H8" s="69"/>
      <c r="I8" s="70"/>
      <c r="J8" s="68" t="str">
        <f>データ!J6</f>
        <v>水道事業</v>
      </c>
      <c r="K8" s="69"/>
      <c r="L8" s="69"/>
      <c r="M8" s="69"/>
      <c r="N8" s="69"/>
      <c r="O8" s="69"/>
      <c r="P8" s="69"/>
      <c r="Q8" s="70"/>
      <c r="R8" s="68" t="str">
        <f>データ!K6</f>
        <v>末端給水事業</v>
      </c>
      <c r="S8" s="69"/>
      <c r="T8" s="69"/>
      <c r="U8" s="69"/>
      <c r="V8" s="69"/>
      <c r="W8" s="69"/>
      <c r="X8" s="69"/>
      <c r="Y8" s="70"/>
      <c r="Z8" s="68" t="str">
        <f>データ!L6</f>
        <v>A4</v>
      </c>
      <c r="AA8" s="69"/>
      <c r="AB8" s="69"/>
      <c r="AC8" s="69"/>
      <c r="AD8" s="69"/>
      <c r="AE8" s="69"/>
      <c r="AF8" s="69"/>
      <c r="AG8" s="70"/>
      <c r="AH8" s="3"/>
      <c r="AI8" s="71">
        <f>データ!Q6</f>
        <v>63444</v>
      </c>
      <c r="AJ8" s="72"/>
      <c r="AK8" s="72"/>
      <c r="AL8" s="72"/>
      <c r="AM8" s="72"/>
      <c r="AN8" s="72"/>
      <c r="AO8" s="72"/>
      <c r="AP8" s="73"/>
      <c r="AQ8" s="54">
        <f>データ!R6</f>
        <v>725.65</v>
      </c>
      <c r="AR8" s="54"/>
      <c r="AS8" s="54"/>
      <c r="AT8" s="54"/>
      <c r="AU8" s="54"/>
      <c r="AV8" s="54"/>
      <c r="AW8" s="54"/>
      <c r="AX8" s="54"/>
      <c r="AY8" s="54">
        <f>データ!S6</f>
        <v>87.43</v>
      </c>
      <c r="AZ8" s="54"/>
      <c r="BA8" s="54"/>
      <c r="BB8" s="54"/>
      <c r="BC8" s="54"/>
      <c r="BD8" s="54"/>
      <c r="BE8" s="54"/>
      <c r="BF8" s="54"/>
      <c r="BG8" s="3"/>
      <c r="BH8" s="3"/>
      <c r="BI8" s="3"/>
      <c r="BJ8" s="3"/>
      <c r="BK8" s="3"/>
      <c r="BL8" s="63" t="s">
        <v>9</v>
      </c>
      <c r="BM8" s="64"/>
      <c r="BN8" s="7" t="s">
        <v>10</v>
      </c>
      <c r="BO8" s="8"/>
      <c r="BP8" s="8"/>
      <c r="BQ8" s="8"/>
      <c r="BR8" s="8"/>
      <c r="BS8" s="8"/>
      <c r="BT8" s="8"/>
      <c r="BU8" s="8"/>
      <c r="BV8" s="8"/>
      <c r="BW8" s="8"/>
      <c r="BX8" s="8"/>
      <c r="BY8" s="9"/>
    </row>
    <row r="9" spans="1:78" ht="18.75" customHeight="1">
      <c r="A9" s="2"/>
      <c r="B9" s="65" t="s">
        <v>11</v>
      </c>
      <c r="C9" s="65"/>
      <c r="D9" s="65"/>
      <c r="E9" s="65"/>
      <c r="F9" s="65"/>
      <c r="G9" s="65"/>
      <c r="H9" s="65"/>
      <c r="I9" s="65"/>
      <c r="J9" s="65" t="s">
        <v>12</v>
      </c>
      <c r="K9" s="65"/>
      <c r="L9" s="65"/>
      <c r="M9" s="65"/>
      <c r="N9" s="65"/>
      <c r="O9" s="65"/>
      <c r="P9" s="65"/>
      <c r="Q9" s="65"/>
      <c r="R9" s="65" t="s">
        <v>13</v>
      </c>
      <c r="S9" s="65"/>
      <c r="T9" s="65"/>
      <c r="U9" s="65"/>
      <c r="V9" s="65"/>
      <c r="W9" s="65"/>
      <c r="X9" s="65"/>
      <c r="Y9" s="65"/>
      <c r="Z9" s="65" t="s">
        <v>14</v>
      </c>
      <c r="AA9" s="65"/>
      <c r="AB9" s="65"/>
      <c r="AC9" s="65"/>
      <c r="AD9" s="65"/>
      <c r="AE9" s="65"/>
      <c r="AF9" s="65"/>
      <c r="AG9" s="65"/>
      <c r="AH9" s="3"/>
      <c r="AI9" s="65" t="s">
        <v>15</v>
      </c>
      <c r="AJ9" s="65"/>
      <c r="AK9" s="65"/>
      <c r="AL9" s="65"/>
      <c r="AM9" s="65"/>
      <c r="AN9" s="65"/>
      <c r="AO9" s="65"/>
      <c r="AP9" s="65"/>
      <c r="AQ9" s="65" t="s">
        <v>16</v>
      </c>
      <c r="AR9" s="65"/>
      <c r="AS9" s="65"/>
      <c r="AT9" s="65"/>
      <c r="AU9" s="65"/>
      <c r="AV9" s="65"/>
      <c r="AW9" s="65"/>
      <c r="AX9" s="65"/>
      <c r="AY9" s="65" t="s">
        <v>17</v>
      </c>
      <c r="AZ9" s="65"/>
      <c r="BA9" s="65"/>
      <c r="BB9" s="65"/>
      <c r="BC9" s="65"/>
      <c r="BD9" s="65"/>
      <c r="BE9" s="65"/>
      <c r="BF9" s="65"/>
      <c r="BG9" s="3"/>
      <c r="BH9" s="3"/>
      <c r="BI9" s="3"/>
      <c r="BJ9" s="3"/>
      <c r="BK9" s="3"/>
      <c r="BL9" s="66" t="s">
        <v>18</v>
      </c>
      <c r="BM9" s="67"/>
      <c r="BN9" s="10" t="s">
        <v>19</v>
      </c>
      <c r="BO9" s="11"/>
      <c r="BP9" s="11"/>
      <c r="BQ9" s="11"/>
      <c r="BR9" s="11"/>
      <c r="BS9" s="11"/>
      <c r="BT9" s="11"/>
      <c r="BU9" s="11"/>
      <c r="BV9" s="11"/>
      <c r="BW9" s="11"/>
      <c r="BX9" s="11"/>
      <c r="BY9" s="12"/>
    </row>
    <row r="10" spans="1:78" ht="18.75" customHeight="1">
      <c r="A10" s="2"/>
      <c r="B10" s="54" t="str">
        <f>データ!M6</f>
        <v>-</v>
      </c>
      <c r="C10" s="54"/>
      <c r="D10" s="54"/>
      <c r="E10" s="54"/>
      <c r="F10" s="54"/>
      <c r="G10" s="54"/>
      <c r="H10" s="54"/>
      <c r="I10" s="54"/>
      <c r="J10" s="54">
        <f>データ!N6</f>
        <v>49.43</v>
      </c>
      <c r="K10" s="54"/>
      <c r="L10" s="54"/>
      <c r="M10" s="54"/>
      <c r="N10" s="54"/>
      <c r="O10" s="54"/>
      <c r="P10" s="54"/>
      <c r="Q10" s="54"/>
      <c r="R10" s="54">
        <f>データ!O6</f>
        <v>98.4</v>
      </c>
      <c r="S10" s="54"/>
      <c r="T10" s="54"/>
      <c r="U10" s="54"/>
      <c r="V10" s="54"/>
      <c r="W10" s="54"/>
      <c r="X10" s="54"/>
      <c r="Y10" s="54"/>
      <c r="Z10" s="62">
        <f>データ!P6</f>
        <v>3962</v>
      </c>
      <c r="AA10" s="62"/>
      <c r="AB10" s="62"/>
      <c r="AC10" s="62"/>
      <c r="AD10" s="62"/>
      <c r="AE10" s="62"/>
      <c r="AF10" s="62"/>
      <c r="AG10" s="62"/>
      <c r="AH10" s="2"/>
      <c r="AI10" s="62">
        <f>データ!T6</f>
        <v>62005</v>
      </c>
      <c r="AJ10" s="62"/>
      <c r="AK10" s="62"/>
      <c r="AL10" s="62"/>
      <c r="AM10" s="62"/>
      <c r="AN10" s="62"/>
      <c r="AO10" s="62"/>
      <c r="AP10" s="62"/>
      <c r="AQ10" s="54">
        <f>データ!U6</f>
        <v>142.83000000000001</v>
      </c>
      <c r="AR10" s="54"/>
      <c r="AS10" s="54"/>
      <c r="AT10" s="54"/>
      <c r="AU10" s="54"/>
      <c r="AV10" s="54"/>
      <c r="AW10" s="54"/>
      <c r="AX10" s="54"/>
      <c r="AY10" s="54">
        <f>データ!V6</f>
        <v>434.12</v>
      </c>
      <c r="AZ10" s="54"/>
      <c r="BA10" s="54"/>
      <c r="BB10" s="54"/>
      <c r="BC10" s="54"/>
      <c r="BD10" s="54"/>
      <c r="BE10" s="54"/>
      <c r="BF10" s="54"/>
      <c r="BG10" s="2"/>
      <c r="BH10" s="2"/>
      <c r="BI10" s="2"/>
      <c r="BJ10" s="2"/>
      <c r="BK10" s="2"/>
      <c r="BL10" s="55" t="s">
        <v>20</v>
      </c>
      <c r="BM10" s="5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22</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24</v>
      </c>
      <c r="BM14" s="42"/>
      <c r="BN14" s="42"/>
      <c r="BO14" s="42"/>
      <c r="BP14" s="42"/>
      <c r="BQ14" s="42"/>
      <c r="BR14" s="42"/>
      <c r="BS14" s="42"/>
      <c r="BT14" s="42"/>
      <c r="BU14" s="42"/>
      <c r="BV14" s="42"/>
      <c r="BW14" s="42"/>
      <c r="BX14" s="42"/>
      <c r="BY14" s="42"/>
      <c r="BZ14" s="43"/>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106</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50" t="s">
        <v>25</v>
      </c>
      <c r="D34" s="50"/>
      <c r="E34" s="50"/>
      <c r="F34" s="50"/>
      <c r="G34" s="50"/>
      <c r="H34" s="50"/>
      <c r="I34" s="50"/>
      <c r="J34" s="50"/>
      <c r="K34" s="50"/>
      <c r="L34" s="50"/>
      <c r="M34" s="50"/>
      <c r="N34" s="50"/>
      <c r="O34" s="50"/>
      <c r="P34" s="50"/>
      <c r="Q34" s="19"/>
      <c r="R34" s="50" t="s">
        <v>26</v>
      </c>
      <c r="S34" s="50"/>
      <c r="T34" s="50"/>
      <c r="U34" s="50"/>
      <c r="V34" s="50"/>
      <c r="W34" s="50"/>
      <c r="X34" s="50"/>
      <c r="Y34" s="50"/>
      <c r="Z34" s="50"/>
      <c r="AA34" s="50"/>
      <c r="AB34" s="50"/>
      <c r="AC34" s="50"/>
      <c r="AD34" s="50"/>
      <c r="AE34" s="50"/>
      <c r="AF34" s="19"/>
      <c r="AG34" s="50" t="s">
        <v>27</v>
      </c>
      <c r="AH34" s="50"/>
      <c r="AI34" s="50"/>
      <c r="AJ34" s="50"/>
      <c r="AK34" s="50"/>
      <c r="AL34" s="50"/>
      <c r="AM34" s="50"/>
      <c r="AN34" s="50"/>
      <c r="AO34" s="50"/>
      <c r="AP34" s="50"/>
      <c r="AQ34" s="50"/>
      <c r="AR34" s="50"/>
      <c r="AS34" s="50"/>
      <c r="AT34" s="50"/>
      <c r="AU34" s="19"/>
      <c r="AV34" s="50" t="s">
        <v>28</v>
      </c>
      <c r="AW34" s="50"/>
      <c r="AX34" s="50"/>
      <c r="AY34" s="50"/>
      <c r="AZ34" s="50"/>
      <c r="BA34" s="50"/>
      <c r="BB34" s="50"/>
      <c r="BC34" s="50"/>
      <c r="BD34" s="50"/>
      <c r="BE34" s="50"/>
      <c r="BF34" s="50"/>
      <c r="BG34" s="50"/>
      <c r="BH34" s="50"/>
      <c r="BI34" s="50"/>
      <c r="BJ34" s="18"/>
      <c r="BK34" s="2"/>
      <c r="BL34" s="87"/>
      <c r="BM34" s="88"/>
      <c r="BN34" s="88"/>
      <c r="BO34" s="88"/>
      <c r="BP34" s="88"/>
      <c r="BQ34" s="88"/>
      <c r="BR34" s="88"/>
      <c r="BS34" s="88"/>
      <c r="BT34" s="88"/>
      <c r="BU34" s="88"/>
      <c r="BV34" s="88"/>
      <c r="BW34" s="88"/>
      <c r="BX34" s="88"/>
      <c r="BY34" s="88"/>
      <c r="BZ34" s="89"/>
    </row>
    <row r="35" spans="1:78" ht="13.5" customHeight="1">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0" t="s">
        <v>30</v>
      </c>
      <c r="D56" s="50"/>
      <c r="E56" s="50"/>
      <c r="F56" s="50"/>
      <c r="G56" s="50"/>
      <c r="H56" s="50"/>
      <c r="I56" s="50"/>
      <c r="J56" s="50"/>
      <c r="K56" s="50"/>
      <c r="L56" s="50"/>
      <c r="M56" s="50"/>
      <c r="N56" s="50"/>
      <c r="O56" s="50"/>
      <c r="P56" s="50"/>
      <c r="Q56" s="19"/>
      <c r="R56" s="50" t="s">
        <v>31</v>
      </c>
      <c r="S56" s="50"/>
      <c r="T56" s="50"/>
      <c r="U56" s="50"/>
      <c r="V56" s="50"/>
      <c r="W56" s="50"/>
      <c r="X56" s="50"/>
      <c r="Y56" s="50"/>
      <c r="Z56" s="50"/>
      <c r="AA56" s="50"/>
      <c r="AB56" s="50"/>
      <c r="AC56" s="50"/>
      <c r="AD56" s="50"/>
      <c r="AE56" s="50"/>
      <c r="AF56" s="19"/>
      <c r="AG56" s="50" t="s">
        <v>32</v>
      </c>
      <c r="AH56" s="50"/>
      <c r="AI56" s="50"/>
      <c r="AJ56" s="50"/>
      <c r="AK56" s="50"/>
      <c r="AL56" s="50"/>
      <c r="AM56" s="50"/>
      <c r="AN56" s="50"/>
      <c r="AO56" s="50"/>
      <c r="AP56" s="50"/>
      <c r="AQ56" s="50"/>
      <c r="AR56" s="50"/>
      <c r="AS56" s="50"/>
      <c r="AT56" s="50"/>
      <c r="AU56" s="19"/>
      <c r="AV56" s="50" t="s">
        <v>33</v>
      </c>
      <c r="AW56" s="50"/>
      <c r="AX56" s="50"/>
      <c r="AY56" s="50"/>
      <c r="AZ56" s="50"/>
      <c r="BA56" s="50"/>
      <c r="BB56" s="50"/>
      <c r="BC56" s="50"/>
      <c r="BD56" s="50"/>
      <c r="BE56" s="50"/>
      <c r="BF56" s="50"/>
      <c r="BG56" s="50"/>
      <c r="BH56" s="50"/>
      <c r="BI56" s="50"/>
      <c r="BJ56" s="18"/>
      <c r="BK56" s="2"/>
      <c r="BL56" s="47"/>
      <c r="BM56" s="48"/>
      <c r="BN56" s="48"/>
      <c r="BO56" s="48"/>
      <c r="BP56" s="48"/>
      <c r="BQ56" s="48"/>
      <c r="BR56" s="48"/>
      <c r="BS56" s="48"/>
      <c r="BT56" s="48"/>
      <c r="BU56" s="48"/>
      <c r="BV56" s="48"/>
      <c r="BW56" s="48"/>
      <c r="BX56" s="48"/>
      <c r="BY56" s="48"/>
      <c r="BZ56" s="49"/>
    </row>
    <row r="57" spans="1:78" ht="13.5" customHeight="1">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1" t="s">
        <v>34</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7"/>
      <c r="BM60" s="48"/>
      <c r="BN60" s="48"/>
      <c r="BO60" s="48"/>
      <c r="BP60" s="48"/>
      <c r="BQ60" s="48"/>
      <c r="BR60" s="48"/>
      <c r="BS60" s="48"/>
      <c r="BT60" s="48"/>
      <c r="BU60" s="48"/>
      <c r="BV60" s="48"/>
      <c r="BW60" s="48"/>
      <c r="BX60" s="48"/>
      <c r="BY60" s="48"/>
      <c r="BZ60" s="49"/>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105</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0" t="s">
        <v>36</v>
      </c>
      <c r="D79" s="50"/>
      <c r="E79" s="50"/>
      <c r="F79" s="50"/>
      <c r="G79" s="50"/>
      <c r="H79" s="50"/>
      <c r="I79" s="50"/>
      <c r="J79" s="50"/>
      <c r="K79" s="50"/>
      <c r="L79" s="50"/>
      <c r="M79" s="50"/>
      <c r="N79" s="50"/>
      <c r="O79" s="50"/>
      <c r="P79" s="50"/>
      <c r="Q79" s="50"/>
      <c r="R79" s="50"/>
      <c r="S79" s="50"/>
      <c r="T79" s="50"/>
      <c r="U79" s="19"/>
      <c r="V79" s="19"/>
      <c r="W79" s="50" t="s">
        <v>37</v>
      </c>
      <c r="X79" s="50"/>
      <c r="Y79" s="50"/>
      <c r="Z79" s="50"/>
      <c r="AA79" s="50"/>
      <c r="AB79" s="50"/>
      <c r="AC79" s="50"/>
      <c r="AD79" s="50"/>
      <c r="AE79" s="50"/>
      <c r="AF79" s="50"/>
      <c r="AG79" s="50"/>
      <c r="AH79" s="50"/>
      <c r="AI79" s="50"/>
      <c r="AJ79" s="50"/>
      <c r="AK79" s="50"/>
      <c r="AL79" s="50"/>
      <c r="AM79" s="50"/>
      <c r="AN79" s="50"/>
      <c r="AO79" s="19"/>
      <c r="AP79" s="19"/>
      <c r="AQ79" s="50" t="s">
        <v>38</v>
      </c>
      <c r="AR79" s="50"/>
      <c r="AS79" s="50"/>
      <c r="AT79" s="50"/>
      <c r="AU79" s="50"/>
      <c r="AV79" s="50"/>
      <c r="AW79" s="50"/>
      <c r="AX79" s="50"/>
      <c r="AY79" s="50"/>
      <c r="AZ79" s="50"/>
      <c r="BA79" s="50"/>
      <c r="BB79" s="50"/>
      <c r="BC79" s="50"/>
      <c r="BD79" s="50"/>
      <c r="BE79" s="50"/>
      <c r="BF79" s="50"/>
      <c r="BG79" s="50"/>
      <c r="BH79" s="50"/>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22063</v>
      </c>
      <c r="D6" s="31">
        <f t="shared" si="3"/>
        <v>46</v>
      </c>
      <c r="E6" s="31">
        <f t="shared" si="3"/>
        <v>1</v>
      </c>
      <c r="F6" s="31">
        <f t="shared" si="3"/>
        <v>0</v>
      </c>
      <c r="G6" s="31">
        <f t="shared" si="3"/>
        <v>1</v>
      </c>
      <c r="H6" s="31" t="str">
        <f t="shared" si="3"/>
        <v>青森県　十和田市</v>
      </c>
      <c r="I6" s="31" t="str">
        <f t="shared" si="3"/>
        <v>法適用</v>
      </c>
      <c r="J6" s="31" t="str">
        <f t="shared" si="3"/>
        <v>水道事業</v>
      </c>
      <c r="K6" s="31" t="str">
        <f t="shared" si="3"/>
        <v>末端給水事業</v>
      </c>
      <c r="L6" s="31" t="str">
        <f t="shared" si="3"/>
        <v>A4</v>
      </c>
      <c r="M6" s="32" t="str">
        <f t="shared" si="3"/>
        <v>-</v>
      </c>
      <c r="N6" s="32">
        <f t="shared" si="3"/>
        <v>49.43</v>
      </c>
      <c r="O6" s="32">
        <f t="shared" si="3"/>
        <v>98.4</v>
      </c>
      <c r="P6" s="32">
        <f t="shared" si="3"/>
        <v>3962</v>
      </c>
      <c r="Q6" s="32">
        <f t="shared" si="3"/>
        <v>63444</v>
      </c>
      <c r="R6" s="32">
        <f t="shared" si="3"/>
        <v>725.65</v>
      </c>
      <c r="S6" s="32">
        <f t="shared" si="3"/>
        <v>87.43</v>
      </c>
      <c r="T6" s="32">
        <f t="shared" si="3"/>
        <v>62005</v>
      </c>
      <c r="U6" s="32">
        <f t="shared" si="3"/>
        <v>142.83000000000001</v>
      </c>
      <c r="V6" s="32">
        <f t="shared" si="3"/>
        <v>434.12</v>
      </c>
      <c r="W6" s="33">
        <f>IF(W7="",NA(),W7)</f>
        <v>110.22</v>
      </c>
      <c r="X6" s="33">
        <f t="shared" ref="X6:AF6" si="4">IF(X7="",NA(),X7)</f>
        <v>108.29</v>
      </c>
      <c r="Y6" s="33">
        <f t="shared" si="4"/>
        <v>109.88</v>
      </c>
      <c r="Z6" s="33">
        <f t="shared" si="4"/>
        <v>111.69</v>
      </c>
      <c r="AA6" s="33">
        <f t="shared" si="4"/>
        <v>116.53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3154.06</v>
      </c>
      <c r="AT6" s="33">
        <f t="shared" ref="AT6:BB6" si="6">IF(AT7="",NA(),AT7)</f>
        <v>8225.32</v>
      </c>
      <c r="AU6" s="33">
        <f t="shared" si="6"/>
        <v>7905.18</v>
      </c>
      <c r="AV6" s="33">
        <f t="shared" si="6"/>
        <v>318.88</v>
      </c>
      <c r="AW6" s="33">
        <f t="shared" si="6"/>
        <v>280.14</v>
      </c>
      <c r="AX6" s="33">
        <f t="shared" si="6"/>
        <v>695.41</v>
      </c>
      <c r="AY6" s="33">
        <f t="shared" si="6"/>
        <v>701</v>
      </c>
      <c r="AZ6" s="33">
        <f t="shared" si="6"/>
        <v>739.59</v>
      </c>
      <c r="BA6" s="33">
        <f t="shared" si="6"/>
        <v>335.95</v>
      </c>
      <c r="BB6" s="33">
        <f t="shared" si="6"/>
        <v>346.59</v>
      </c>
      <c r="BC6" s="32" t="str">
        <f>IF(BC7="","",IF(BC7="-","【-】","【"&amp;SUBSTITUTE(TEXT(BC7,"#,##0.00"),"-","△")&amp;"】"))</f>
        <v>【262.74】</v>
      </c>
      <c r="BD6" s="33">
        <f>IF(BD7="",NA(),BD7)</f>
        <v>709.87</v>
      </c>
      <c r="BE6" s="33">
        <f t="shared" ref="BE6:BM6" si="7">IF(BE7="",NA(),BE7)</f>
        <v>707.91</v>
      </c>
      <c r="BF6" s="33">
        <f t="shared" si="7"/>
        <v>713.57</v>
      </c>
      <c r="BG6" s="33">
        <f t="shared" si="7"/>
        <v>724.48</v>
      </c>
      <c r="BH6" s="33">
        <f t="shared" si="7"/>
        <v>702.4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102.4</v>
      </c>
      <c r="BP6" s="33">
        <f t="shared" ref="BP6:BX6" si="8">IF(BP7="",NA(),BP7)</f>
        <v>100.25</v>
      </c>
      <c r="BQ6" s="33">
        <f t="shared" si="8"/>
        <v>101.83</v>
      </c>
      <c r="BR6" s="33">
        <f t="shared" si="8"/>
        <v>102.63</v>
      </c>
      <c r="BS6" s="33">
        <f t="shared" si="8"/>
        <v>106.84</v>
      </c>
      <c r="BT6" s="33">
        <f t="shared" si="8"/>
        <v>99.61</v>
      </c>
      <c r="BU6" s="33">
        <f t="shared" si="8"/>
        <v>100.27</v>
      </c>
      <c r="BV6" s="33">
        <f t="shared" si="8"/>
        <v>99.46</v>
      </c>
      <c r="BW6" s="33">
        <f t="shared" si="8"/>
        <v>105.21</v>
      </c>
      <c r="BX6" s="33">
        <f t="shared" si="8"/>
        <v>105.71</v>
      </c>
      <c r="BY6" s="32" t="str">
        <f>IF(BY7="","",IF(BY7="-","【-】","【"&amp;SUBSTITUTE(TEXT(BY7,"#,##0.00"),"-","△")&amp;"】"))</f>
        <v>【104.99】</v>
      </c>
      <c r="BZ6" s="33">
        <f>IF(BZ7="",NA(),BZ7)</f>
        <v>212.49</v>
      </c>
      <c r="CA6" s="33">
        <f t="shared" ref="CA6:CI6" si="9">IF(CA7="",NA(),CA7)</f>
        <v>216.95</v>
      </c>
      <c r="CB6" s="33">
        <f t="shared" si="9"/>
        <v>214.01</v>
      </c>
      <c r="CC6" s="33">
        <f t="shared" si="9"/>
        <v>213.15</v>
      </c>
      <c r="CD6" s="33">
        <f t="shared" si="9"/>
        <v>205.39</v>
      </c>
      <c r="CE6" s="33">
        <f t="shared" si="9"/>
        <v>169.59</v>
      </c>
      <c r="CF6" s="33">
        <f t="shared" si="9"/>
        <v>169.62</v>
      </c>
      <c r="CG6" s="33">
        <f t="shared" si="9"/>
        <v>171.78</v>
      </c>
      <c r="CH6" s="33">
        <f t="shared" si="9"/>
        <v>162.59</v>
      </c>
      <c r="CI6" s="33">
        <f t="shared" si="9"/>
        <v>162.15</v>
      </c>
      <c r="CJ6" s="32" t="str">
        <f>IF(CJ7="","",IF(CJ7="-","【-】","【"&amp;SUBSTITUTE(TEXT(CJ7,"#,##0.00"),"-","△")&amp;"】"))</f>
        <v>【163.72】</v>
      </c>
      <c r="CK6" s="33">
        <f>IF(CK7="",NA(),CK7)</f>
        <v>69.41</v>
      </c>
      <c r="CL6" s="33">
        <f t="shared" ref="CL6:CT6" si="10">IF(CL7="",NA(),CL7)</f>
        <v>70.17</v>
      </c>
      <c r="CM6" s="33">
        <f t="shared" si="10"/>
        <v>70.86</v>
      </c>
      <c r="CN6" s="33">
        <f t="shared" si="10"/>
        <v>69.709999999999994</v>
      </c>
      <c r="CO6" s="33">
        <f t="shared" si="10"/>
        <v>68.5</v>
      </c>
      <c r="CP6" s="33">
        <f t="shared" si="10"/>
        <v>60.04</v>
      </c>
      <c r="CQ6" s="33">
        <f t="shared" si="10"/>
        <v>59.88</v>
      </c>
      <c r="CR6" s="33">
        <f t="shared" si="10"/>
        <v>59.68</v>
      </c>
      <c r="CS6" s="33">
        <f t="shared" si="10"/>
        <v>59.17</v>
      </c>
      <c r="CT6" s="33">
        <f t="shared" si="10"/>
        <v>59.34</v>
      </c>
      <c r="CU6" s="32" t="str">
        <f>IF(CU7="","",IF(CU7="-","【-】","【"&amp;SUBSTITUTE(TEXT(CU7,"#,##0.00"),"-","△")&amp;"】"))</f>
        <v>【59.76】</v>
      </c>
      <c r="CV6" s="33">
        <f>IF(CV7="",NA(),CV7)</f>
        <v>87.4</v>
      </c>
      <c r="CW6" s="33">
        <f t="shared" ref="CW6:DE6" si="11">IF(CW7="",NA(),CW7)</f>
        <v>86.58</v>
      </c>
      <c r="CX6" s="33">
        <f t="shared" si="11"/>
        <v>84.71</v>
      </c>
      <c r="CY6" s="33">
        <f t="shared" si="11"/>
        <v>84.84</v>
      </c>
      <c r="CZ6" s="33">
        <f t="shared" si="11"/>
        <v>86.07</v>
      </c>
      <c r="DA6" s="33">
        <f t="shared" si="11"/>
        <v>87.33</v>
      </c>
      <c r="DB6" s="33">
        <f t="shared" si="11"/>
        <v>87.65</v>
      </c>
      <c r="DC6" s="33">
        <f t="shared" si="11"/>
        <v>87.63</v>
      </c>
      <c r="DD6" s="33">
        <f t="shared" si="11"/>
        <v>87.6</v>
      </c>
      <c r="DE6" s="33">
        <f t="shared" si="11"/>
        <v>87.74</v>
      </c>
      <c r="DF6" s="32" t="str">
        <f>IF(DF7="","",IF(DF7="-","【-】","【"&amp;SUBSTITUTE(TEXT(DF7,"#,##0.00"),"-","△")&amp;"】"))</f>
        <v>【89.95】</v>
      </c>
      <c r="DG6" s="33">
        <f>IF(DG7="",NA(),DG7)</f>
        <v>33.57</v>
      </c>
      <c r="DH6" s="33">
        <f t="shared" ref="DH6:DP6" si="12">IF(DH7="",NA(),DH7)</f>
        <v>35.520000000000003</v>
      </c>
      <c r="DI6" s="33">
        <f t="shared" si="12"/>
        <v>37.21</v>
      </c>
      <c r="DJ6" s="33">
        <f t="shared" si="12"/>
        <v>39.97</v>
      </c>
      <c r="DK6" s="33">
        <f t="shared" si="12"/>
        <v>41.75</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3">
        <f t="shared" ref="DS6:EA6" si="13">IF(DS7="",NA(),DS7)</f>
        <v>0.35</v>
      </c>
      <c r="DT6" s="33">
        <f t="shared" si="13"/>
        <v>0.34</v>
      </c>
      <c r="DU6" s="33">
        <f t="shared" si="13"/>
        <v>4.3</v>
      </c>
      <c r="DV6" s="33">
        <f t="shared" si="13"/>
        <v>3.65</v>
      </c>
      <c r="DW6" s="33">
        <f t="shared" si="13"/>
        <v>7.67</v>
      </c>
      <c r="DX6" s="33">
        <f t="shared" si="13"/>
        <v>8.4</v>
      </c>
      <c r="DY6" s="33">
        <f t="shared" si="13"/>
        <v>9.7100000000000009</v>
      </c>
      <c r="DZ6" s="33">
        <f t="shared" si="13"/>
        <v>10.71</v>
      </c>
      <c r="EA6" s="33">
        <f t="shared" si="13"/>
        <v>10.93</v>
      </c>
      <c r="EB6" s="32" t="str">
        <f>IF(EB7="","",IF(EB7="-","【-】","【"&amp;SUBSTITUTE(TEXT(EB7,"#,##0.00"),"-","△")&amp;"】"))</f>
        <v>【13.18】</v>
      </c>
      <c r="EC6" s="33">
        <f>IF(EC7="",NA(),EC7)</f>
        <v>1.79</v>
      </c>
      <c r="ED6" s="33">
        <f t="shared" ref="ED6:EL6" si="14">IF(ED7="",NA(),ED7)</f>
        <v>0.45</v>
      </c>
      <c r="EE6" s="33">
        <f t="shared" si="14"/>
        <v>2.08</v>
      </c>
      <c r="EF6" s="33">
        <f t="shared" si="14"/>
        <v>0.92</v>
      </c>
      <c r="EG6" s="33">
        <f t="shared" si="14"/>
        <v>0.85</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22063</v>
      </c>
      <c r="D7" s="35">
        <v>46</v>
      </c>
      <c r="E7" s="35">
        <v>1</v>
      </c>
      <c r="F7" s="35">
        <v>0</v>
      </c>
      <c r="G7" s="35">
        <v>1</v>
      </c>
      <c r="H7" s="35" t="s">
        <v>93</v>
      </c>
      <c r="I7" s="35" t="s">
        <v>94</v>
      </c>
      <c r="J7" s="35" t="s">
        <v>95</v>
      </c>
      <c r="K7" s="35" t="s">
        <v>96</v>
      </c>
      <c r="L7" s="35" t="s">
        <v>97</v>
      </c>
      <c r="M7" s="36" t="s">
        <v>98</v>
      </c>
      <c r="N7" s="36">
        <v>49.43</v>
      </c>
      <c r="O7" s="36">
        <v>98.4</v>
      </c>
      <c r="P7" s="36">
        <v>3962</v>
      </c>
      <c r="Q7" s="36">
        <v>63444</v>
      </c>
      <c r="R7" s="36">
        <v>725.65</v>
      </c>
      <c r="S7" s="36">
        <v>87.43</v>
      </c>
      <c r="T7" s="36">
        <v>62005</v>
      </c>
      <c r="U7" s="36">
        <v>142.83000000000001</v>
      </c>
      <c r="V7" s="36">
        <v>434.12</v>
      </c>
      <c r="W7" s="36">
        <v>110.22</v>
      </c>
      <c r="X7" s="36">
        <v>108.29</v>
      </c>
      <c r="Y7" s="36">
        <v>109.88</v>
      </c>
      <c r="Z7" s="36">
        <v>111.69</v>
      </c>
      <c r="AA7" s="36">
        <v>116.53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3154.06</v>
      </c>
      <c r="AT7" s="36">
        <v>8225.32</v>
      </c>
      <c r="AU7" s="36">
        <v>7905.18</v>
      </c>
      <c r="AV7" s="36">
        <v>318.88</v>
      </c>
      <c r="AW7" s="36">
        <v>280.14</v>
      </c>
      <c r="AX7" s="36">
        <v>695.41</v>
      </c>
      <c r="AY7" s="36">
        <v>701</v>
      </c>
      <c r="AZ7" s="36">
        <v>739.59</v>
      </c>
      <c r="BA7" s="36">
        <v>335.95</v>
      </c>
      <c r="BB7" s="36">
        <v>346.59</v>
      </c>
      <c r="BC7" s="36">
        <v>262.74</v>
      </c>
      <c r="BD7" s="36">
        <v>709.87</v>
      </c>
      <c r="BE7" s="36">
        <v>707.91</v>
      </c>
      <c r="BF7" s="36">
        <v>713.57</v>
      </c>
      <c r="BG7" s="36">
        <v>724.48</v>
      </c>
      <c r="BH7" s="36">
        <v>702.4</v>
      </c>
      <c r="BI7" s="36">
        <v>343.45</v>
      </c>
      <c r="BJ7" s="36">
        <v>330.99</v>
      </c>
      <c r="BK7" s="36">
        <v>324.08999999999997</v>
      </c>
      <c r="BL7" s="36">
        <v>319.82</v>
      </c>
      <c r="BM7" s="36">
        <v>312.02999999999997</v>
      </c>
      <c r="BN7" s="36">
        <v>276.38</v>
      </c>
      <c r="BO7" s="36">
        <v>102.4</v>
      </c>
      <c r="BP7" s="36">
        <v>100.25</v>
      </c>
      <c r="BQ7" s="36">
        <v>101.83</v>
      </c>
      <c r="BR7" s="36">
        <v>102.63</v>
      </c>
      <c r="BS7" s="36">
        <v>106.84</v>
      </c>
      <c r="BT7" s="36">
        <v>99.61</v>
      </c>
      <c r="BU7" s="36">
        <v>100.27</v>
      </c>
      <c r="BV7" s="36">
        <v>99.46</v>
      </c>
      <c r="BW7" s="36">
        <v>105.21</v>
      </c>
      <c r="BX7" s="36">
        <v>105.71</v>
      </c>
      <c r="BY7" s="36">
        <v>104.99</v>
      </c>
      <c r="BZ7" s="36">
        <v>212.49</v>
      </c>
      <c r="CA7" s="36">
        <v>216.95</v>
      </c>
      <c r="CB7" s="36">
        <v>214.01</v>
      </c>
      <c r="CC7" s="36">
        <v>213.15</v>
      </c>
      <c r="CD7" s="36">
        <v>205.39</v>
      </c>
      <c r="CE7" s="36">
        <v>169.59</v>
      </c>
      <c r="CF7" s="36">
        <v>169.62</v>
      </c>
      <c r="CG7" s="36">
        <v>171.78</v>
      </c>
      <c r="CH7" s="36">
        <v>162.59</v>
      </c>
      <c r="CI7" s="36">
        <v>162.15</v>
      </c>
      <c r="CJ7" s="36">
        <v>163.72</v>
      </c>
      <c r="CK7" s="36">
        <v>69.41</v>
      </c>
      <c r="CL7" s="36">
        <v>70.17</v>
      </c>
      <c r="CM7" s="36">
        <v>70.86</v>
      </c>
      <c r="CN7" s="36">
        <v>69.709999999999994</v>
      </c>
      <c r="CO7" s="36">
        <v>68.5</v>
      </c>
      <c r="CP7" s="36">
        <v>60.04</v>
      </c>
      <c r="CQ7" s="36">
        <v>59.88</v>
      </c>
      <c r="CR7" s="36">
        <v>59.68</v>
      </c>
      <c r="CS7" s="36">
        <v>59.17</v>
      </c>
      <c r="CT7" s="36">
        <v>59.34</v>
      </c>
      <c r="CU7" s="36">
        <v>59.76</v>
      </c>
      <c r="CV7" s="36">
        <v>87.4</v>
      </c>
      <c r="CW7" s="36">
        <v>86.58</v>
      </c>
      <c r="CX7" s="36">
        <v>84.71</v>
      </c>
      <c r="CY7" s="36">
        <v>84.84</v>
      </c>
      <c r="CZ7" s="36">
        <v>86.07</v>
      </c>
      <c r="DA7" s="36">
        <v>87.33</v>
      </c>
      <c r="DB7" s="36">
        <v>87.65</v>
      </c>
      <c r="DC7" s="36">
        <v>87.63</v>
      </c>
      <c r="DD7" s="36">
        <v>87.6</v>
      </c>
      <c r="DE7" s="36">
        <v>87.74</v>
      </c>
      <c r="DF7" s="36">
        <v>89.95</v>
      </c>
      <c r="DG7" s="36">
        <v>33.57</v>
      </c>
      <c r="DH7" s="36">
        <v>35.520000000000003</v>
      </c>
      <c r="DI7" s="36">
        <v>37.21</v>
      </c>
      <c r="DJ7" s="36">
        <v>39.97</v>
      </c>
      <c r="DK7" s="36">
        <v>41.75</v>
      </c>
      <c r="DL7" s="36">
        <v>37.71</v>
      </c>
      <c r="DM7" s="36">
        <v>38.69</v>
      </c>
      <c r="DN7" s="36">
        <v>39.65</v>
      </c>
      <c r="DO7" s="36">
        <v>45.25</v>
      </c>
      <c r="DP7" s="36">
        <v>46.27</v>
      </c>
      <c r="DQ7" s="36">
        <v>47.18</v>
      </c>
      <c r="DR7" s="36">
        <v>0</v>
      </c>
      <c r="DS7" s="36">
        <v>0.35</v>
      </c>
      <c r="DT7" s="36">
        <v>0.34</v>
      </c>
      <c r="DU7" s="36">
        <v>4.3</v>
      </c>
      <c r="DV7" s="36">
        <v>3.65</v>
      </c>
      <c r="DW7" s="36">
        <v>7.67</v>
      </c>
      <c r="DX7" s="36">
        <v>8.4</v>
      </c>
      <c r="DY7" s="36">
        <v>9.7100000000000009</v>
      </c>
      <c r="DZ7" s="36">
        <v>10.71</v>
      </c>
      <c r="EA7" s="36">
        <v>10.93</v>
      </c>
      <c r="EB7" s="36">
        <v>13.18</v>
      </c>
      <c r="EC7" s="36">
        <v>1.79</v>
      </c>
      <c r="ED7" s="36">
        <v>0.45</v>
      </c>
      <c r="EE7" s="36">
        <v>2.08</v>
      </c>
      <c r="EF7" s="36">
        <v>0.92</v>
      </c>
      <c r="EG7" s="36">
        <v>0.85</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suido-cl26</cp:lastModifiedBy>
  <cp:lastPrinted>2017-02-09T02:58:20Z</cp:lastPrinted>
  <dcterms:created xsi:type="dcterms:W3CDTF">2017-02-01T08:33:33Z</dcterms:created>
  <dcterms:modified xsi:type="dcterms:W3CDTF">2017-02-09T02:58:22Z</dcterms:modified>
  <cp:category/>
</cp:coreProperties>
</file>