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6→27（H25財政状況資料集）\05総務省回答・HP掲載\HP掲載\"/>
    </mc:Choice>
  </mc:AlternateContent>
  <workbookProtection workbookPassword="CC05" lockStructure="1"/>
  <bookViews>
    <workbookView xWindow="240" yWindow="60" windowWidth="14940" windowHeight="7875" tabRatio="70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O34" i="9"/>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AM34" i="9"/>
  <c r="BW34" i="9" l="1"/>
  <c r="BW35" i="9" s="1"/>
  <c r="BW36" i="9" s="1"/>
  <c r="BW37" i="9" s="1"/>
  <c r="BW38" i="9" s="1"/>
  <c r="BW39" i="9" s="1"/>
  <c r="BW40" i="9" s="1"/>
  <c r="BW41" i="9" s="1"/>
  <c r="BW42" i="9" s="1"/>
</calcChain>
</file>

<file path=xl/sharedStrings.xml><?xml version="1.0" encoding="utf-8"?>
<sst xmlns="http://schemas.openxmlformats.org/spreadsheetml/2006/main" count="994" uniqueCount="543">
  <si>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</si>
  <si>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</si>
  <si>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</si>
  <si>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</si>
  <si>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</si>
  <si>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</si>
  <si>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</si>
  <si>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</si>
  <si>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</si>
  <si>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</si>
  <si>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</si>
  <si>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</si>
  <si>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</si>
  <si>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</si>
  <si>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</si>
  <si>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</si>
  <si>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</si>
  <si>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</si>
  <si>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</si>
  <si>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</si>
  <si>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</si>
  <si>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</si>
  <si>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</si>
  <si>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</si>
  <si>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</si>
  <si>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</si>
  <si>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</si>
  <si>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</si>
  <si>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</si>
  <si>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</si>
  <si>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</si>
  <si>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</si>
  <si>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</si>
  <si>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</si>
  <si>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</si>
  <si>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</si>
  <si>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</si>
  <si>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</si>
  <si>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</si>
  <si>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</si>
  <si>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</si>
  <si>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</si>
  <si>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</si>
  <si>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</si>
  <si>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</si>
  <si>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</si>
  <si>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</si>
  <si>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</si>
  <si>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</si>
  <si>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</si>
  <si>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</si>
  <si>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</si>
  <si>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</si>
  <si>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</si>
  <si>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</si>
  <si>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</si>
  <si>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</si>
  <si>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</si>
  <si>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</si>
  <si>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</si>
  <si>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</si>
  <si>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</si>
  <si>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</si>
  <si>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</si>
  <si>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</si>
  <si>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</si>
  <si>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</si>
  <si>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</si>
  <si>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</si>
  <si>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</si>
  <si>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</si>
  <si>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</si>
  <si>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</si>
  <si>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</si>
  <si>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</si>
  <si>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</si>
  <si>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</si>
  <si>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</si>
  <si>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</si>
  <si>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</si>
  <si>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</si>
  <si>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</si>
  <si>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六戸町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</si>
  <si>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</si>
  <si>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</si>
  <si>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</si>
  <si>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</si>
  <si>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</si>
  <si>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</si>
  <si>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</si>
  <si>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</si>
  <si>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</si>
  <si>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</si>
  <si>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</si>
  <si>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</si>
  <si>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</si>
  <si>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</si>
  <si>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</si>
  <si>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</si>
  <si>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</si>
  <si>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</si>
  <si>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</si>
  <si>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</si>
  <si>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</si>
  <si>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</si>
  <si>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</si>
  <si>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</si>
  <si>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</si>
  <si>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</si>
  <si>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</si>
  <si>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</si>
  <si>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</si>
  <si>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</si>
  <si>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</si>
  <si>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</si>
  <si>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</si>
  <si>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</si>
  <si>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</si>
  <si>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</si>
  <si>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</si>
  <si>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</si>
  <si>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</si>
  <si>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</si>
  <si>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</si>
  <si>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</si>
  <si>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</si>
  <si>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</si>
  <si>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</si>
  <si>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</si>
  <si>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</si>
  <si>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</si>
  <si>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</si>
  <si>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</si>
  <si>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</si>
  <si>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</si>
  <si>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</si>
  <si>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</si>
  <si>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</si>
  <si>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</si>
  <si>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</si>
  <si>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</si>
  <si>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</si>
  <si>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</si>
  <si>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</si>
  <si>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</si>
  <si>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</si>
  <si>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</si>
  <si>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</si>
  <si>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</si>
  <si>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</si>
  <si>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</si>
  <si>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</si>
  <si>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</si>
  <si>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</si>
  <si>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</si>
  <si>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</si>
  <si>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</si>
  <si>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</si>
  <si>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</si>
  <si>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</si>
  <si>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</si>
  <si>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</si>
  <si>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</si>
  <si>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</si>
  <si>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</si>
  <si>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</si>
  <si>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</si>
  <si>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</si>
  <si>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</si>
  <si>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</si>
  <si>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</si>
  <si>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</si>
  <si>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</si>
  <si>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</si>
  <si>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</si>
  <si>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</si>
  <si>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</si>
  <si>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</si>
  <si>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</si>
  <si>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</si>
  <si>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</si>
  <si>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</si>
  <si>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</si>
  <si>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</si>
  <si>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</si>
  <si>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</si>
  <si>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</si>
  <si>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</si>
  <si>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</si>
  <si>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</si>
  <si>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</si>
  <si>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</si>
  <si>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</si>
  <si>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</si>
  <si>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</si>
  <si>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青森県六戸町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</si>
  <si>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</si>
  <si>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</si>
  <si>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</si>
  <si>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</si>
  <si>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</si>
  <si>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</si>
  <si>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</si>
  <si>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</si>
  <si>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</si>
  <si>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</si>
  <si>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</si>
  <si>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</si>
  <si>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</si>
  <si>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</si>
  <si>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</si>
  <si>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</si>
  <si>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</si>
  <si>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</si>
  <si>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</si>
  <si>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</si>
  <si>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</si>
  <si>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</si>
  <si>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</si>
  <si>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</si>
  <si>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</si>
  <si>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</si>
  <si>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</si>
  <si>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</si>
  <si>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</si>
  <si>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</si>
  <si>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</si>
  <si>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</si>
  <si>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</si>
  <si>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</si>
  <si>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</si>
  <si>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</si>
  <si>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</si>
  <si>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</si>
  <si>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</si>
  <si>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</si>
  <si>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</si>
  <si>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</si>
  <si>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</si>
  <si>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</si>
  <si>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</si>
  <si>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</si>
  <si>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</si>
  <si>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</si>
  <si>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</si>
  <si>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</si>
  <si>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</si>
  <si>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</si>
  <si>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</si>
  <si>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</si>
  <si>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</si>
  <si>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</si>
  <si>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</si>
  <si>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</si>
  <si>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</si>
  <si>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</si>
  <si>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</si>
  <si>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</si>
  <si>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</si>
  <si>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</si>
  <si>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</si>
  <si>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</si>
  <si>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</si>
  <si>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</si>
  <si>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</si>
  <si>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</si>
  <si>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</si>
  <si>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</si>
  <si>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</si>
  <si>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</si>
  <si>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</si>
  <si>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</si>
  <si>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</si>
  <si>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</si>
  <si>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</si>
  <si>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</si>
  <si>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</si>
  <si>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</si>
  <si>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</si>
  <si>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</si>
  <si>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</si>
  <si>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</si>
  <si>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</si>
  <si>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</si>
  <si>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</si>
  <si>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</si>
  <si>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</si>
  <si>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</si>
  <si>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</si>
  <si>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</si>
  <si>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</si>
  <si>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</si>
  <si>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</si>
  <si>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</si>
  <si>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</si>
  <si>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</si>
  <si>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</si>
  <si>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</si>
  <si>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</si>
  <si>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</si>
  <si>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</si>
  <si>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</si>
  <si>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</si>
  <si>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</si>
  <si>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</si>
  <si>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</si>
  <si>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</si>
  <si>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</si>
  <si>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</si>
  <si>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</si>
  <si>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</si>
  <si>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</si>
  <si>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</si>
  <si>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</si>
  <si>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</si>
  <si>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</si>
  <si>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</si>
  <si>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</si>
  <si>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</si>
  <si>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</si>
  <si>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</si>
  <si>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</si>
  <si>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</si>
  <si>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</si>
  <si>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</si>
  <si>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</si>
  <si>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</si>
  <si>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</si>
  <si>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</si>
  <si>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</si>
  <si>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</si>
  <si>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</si>
  <si>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</si>
  <si>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</si>
  <si>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</si>
  <si>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</si>
  <si>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</si>
  <si>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</si>
  <si>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</si>
  <si>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</si>
  <si>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</si>
  <si>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</si>
  <si>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</si>
  <si>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</si>
  <si>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青森県六戸町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</si>
  <si>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</si>
  <si>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</si>
  <si>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</si>
  <si>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</si>
  <si>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</si>
  <si>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</si>
  <si>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</si>
  <si>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</si>
  <si>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</si>
  <si>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</si>
  <si>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</si>
  <si>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</si>
  <si>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</si>
  <si>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</si>
  <si>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</si>
  <si>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</si>
  <si>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</si>
  <si>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</si>
  <si>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</si>
  <si>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</si>
  <si>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</si>
  <si>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</si>
  <si>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</si>
  <si>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</si>
  <si>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</si>
  <si>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</si>
  <si>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</si>
  <si>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</si>
  <si>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</si>
  <si>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</si>
  <si>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</si>
  <si>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</si>
  <si>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</si>
  <si>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</si>
  <si>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</si>
  <si>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</si>
  <si>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</si>
  <si>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国民健康保険病院事業特別会計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</si>
  <si>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</si>
  <si>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</si>
  <si>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</si>
  <si>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</si>
  <si>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</si>
  <si>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</si>
  <si>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</si>
  <si>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</si>
  <si>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</si>
  <si>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</si>
  <si>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</si>
  <si>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</si>
  <si>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</si>
  <si>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</si>
  <si>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</si>
  <si>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</si>
  <si>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</si>
  <si>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</si>
  <si>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</si>
  <si>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</si>
  <si>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</si>
  <si>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</si>
  <si>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</si>
  <si>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</si>
  <si>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</si>
  <si>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</si>
  <si>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</si>
  <si>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</si>
  <si>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</si>
  <si>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</si>
  <si>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</si>
  <si>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</si>
  <si>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</si>
  <si>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</si>
  <si>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</si>
  <si>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</si>
  <si>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</si>
  <si>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</si>
  <si>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</si>
  <si>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</si>
  <si>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</si>
  <si>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</si>
  <si>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</si>
  <si>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</si>
  <si>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</si>
  <si>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</si>
  <si>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</si>
  <si>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</si>
  <si>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</si>
  <si>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</si>
  <si>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</si>
  <si>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</si>
  <si>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</si>
  <si>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</si>
  <si>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</si>
  <si>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</si>
  <si>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</si>
  <si>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</si>
  <si>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</si>
  <si>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</si>
  <si>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</si>
  <si>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</si>
  <si>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</si>
  <si>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</si>
  <si>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</si>
  <si>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</si>
  <si>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</si>
  <si>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</si>
  <si>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</si>
  <si>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</si>
  <si>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</si>
  <si>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</si>
  <si>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</si>
  <si>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</si>
  <si>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</si>
  <si>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</si>
  <si>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</si>
  <si>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</si>
  <si>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</si>
  <si>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</si>
  <si>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</si>
  <si>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</si>
  <si>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</si>
  <si>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</si>
  <si>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</si>
  <si>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</si>
  <si>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</si>
  <si>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</si>
  <si>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</si>
  <si>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</si>
  <si>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</si>
  <si>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</si>
  <si>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</si>
  <si>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</si>
  <si>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</si>
  <si>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</si>
  <si>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</si>
  <si>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</si>
  <si>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</si>
  <si>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</si>
  <si>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</si>
  <si>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</si>
  <si>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</si>
  <si>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</si>
  <si>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</si>
  <si>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</si>
  <si>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</si>
  <si>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</si>
  <si>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</si>
  <si>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</si>
  <si>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</si>
  <si>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</si>
  <si>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</si>
  <si>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</si>
  <si>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</si>
  <si>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</si>
  <si>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</si>
  <si>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</si>
  <si>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</si>
  <si>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</si>
  <si>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</si>
  <si>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</si>
  <si>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</si>
  <si>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</si>
  <si>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</si>
  <si>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</si>
  <si>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</si>
  <si>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</si>
  <si>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</si>
  <si>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</si>
  <si>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</si>
  <si>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</si>
  <si>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</si>
  <si>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</si>
  <si>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</si>
  <si>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</si>
  <si>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</si>
  <si>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</si>
  <si>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国民健康保険事業特別会計</t>
  </si>
  <si>
    <t>介護保険事業特別会計</t>
  </si>
  <si>
    <t>後期高齢者医療特別会計</t>
  </si>
  <si>
    <t>国民健康保険病院事業特別会計</t>
  </si>
  <si>
    <t>霊園事業特別会計</t>
  </si>
  <si>
    <t>下水道事業特別会計</t>
  </si>
  <si>
    <t>農業集落排水事業特別会計</t>
  </si>
  <si>
    <t>その他会計（赤字）</t>
  </si>
  <si>
    <t>その他会計（黒字）</t>
  </si>
  <si>
    <t>-</t>
    <phoneticPr fontId="2"/>
  </si>
  <si>
    <t>-</t>
    <phoneticPr fontId="2"/>
  </si>
  <si>
    <t>-</t>
    <phoneticPr fontId="2"/>
  </si>
  <si>
    <t>上北地方教育・福祉事務組合</t>
    <rPh sb="0" eb="2">
      <t>カミキタ</t>
    </rPh>
    <rPh sb="2" eb="4">
      <t>チホウ</t>
    </rPh>
    <rPh sb="4" eb="6">
      <t>キョウイク</t>
    </rPh>
    <rPh sb="7" eb="9">
      <t>フクシ</t>
    </rPh>
    <rPh sb="9" eb="11">
      <t>ジム</t>
    </rPh>
    <rPh sb="11" eb="13">
      <t>クミアイ</t>
    </rPh>
    <phoneticPr fontId="2"/>
  </si>
  <si>
    <t>十和田地域広域事務組合</t>
    <rPh sb="0" eb="3">
      <t>トワダ</t>
    </rPh>
    <rPh sb="3" eb="5">
      <t>チイキ</t>
    </rPh>
    <rPh sb="5" eb="7">
      <t>コウイキ</t>
    </rPh>
    <rPh sb="7" eb="9">
      <t>ジム</t>
    </rPh>
    <rPh sb="9" eb="11">
      <t>クミアイ</t>
    </rPh>
    <phoneticPr fontId="2"/>
  </si>
  <si>
    <t>八戸圏域水道企業団</t>
    <rPh sb="0" eb="2">
      <t>ハチノヘ</t>
    </rPh>
    <rPh sb="2" eb="4">
      <t>ケンイキ</t>
    </rPh>
    <rPh sb="4" eb="6">
      <t>スイドウ</t>
    </rPh>
    <rPh sb="6" eb="8">
      <t>キギョウ</t>
    </rPh>
    <rPh sb="8" eb="9">
      <t>ダン</t>
    </rPh>
    <phoneticPr fontId="2"/>
  </si>
  <si>
    <t>青森県後期高齢者医療広域連合　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</si>
  <si>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　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</si>
  <si>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十和田地区環境整備事務組合</t>
    <rPh sb="0" eb="3">
      <t>トワダ</t>
    </rPh>
    <rPh sb="3" eb="5">
      <t>チク</t>
    </rPh>
    <rPh sb="5" eb="7">
      <t>カンキョウ</t>
    </rPh>
    <rPh sb="7" eb="9">
      <t>セイビ</t>
    </rPh>
    <rPh sb="9" eb="11">
      <t>ジム</t>
    </rPh>
    <rPh sb="11" eb="13">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</si>
  <si>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</si>
  <si>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</si>
  <si>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青森県市町村総合事務組合</t>
    <rPh sb="0" eb="3">
      <t>アオモリケン</t>
    </rPh>
    <rPh sb="3" eb="6">
      <t>シチョウソン</t>
    </rPh>
    <rPh sb="6" eb="8">
      <t>ソウゴウ</t>
    </rPh>
    <rPh sb="8" eb="10">
      <t>ジム</t>
    </rPh>
    <rPh sb="10" eb="12">
      <t>クミアイ</t>
    </rPh>
    <phoneticPr fontId="2"/>
  </si>
  <si>
    <t>法適用企業</t>
    <rPh sb="0" eb="3">
      <t>ホウテキヨウ</t>
    </rPh>
    <rPh sb="3" eb="5">
      <t>キギョウ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</si>
</sst>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127151</c:v>
                </c:pt>
                <c:pt idx="1">
                  <c:v>147869</c:v>
                </c:pt>
                <c:pt idx="2">
                  <c:v>117242</c:v>
                </c:pt>
                <c:pt idx="3">
                  <c:v>114097</c:v>
                </c:pt>
                <c:pt idx="4">
                  <c:v>136577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116437</c:v>
                </c:pt>
                <c:pt idx="1">
                  <c:v>108373</c:v>
                </c:pt>
                <c:pt idx="2">
                  <c:v>72719</c:v>
                </c:pt>
                <c:pt idx="3">
                  <c:v>43431</c:v>
                </c:pt>
                <c:pt idx="4">
                  <c:v>47736</c:v>
                </c:pt>
              </c:numCache>
            </c:numRef>
          </c:val>
          <c:smooth val="0"/>
        </c:ser>
        <c:dLbls>
          <c:showLegendKey val="0"/>
          <c:showVal val="0"/>
          <c:showCatName val="0"/>
          <c:showSerName val="0"/>
          <c:showPercent val="0"/>
          <c:showBubbleSize val="0"/>
        </c:dLbls>
        <c:marker val="1"/>
        <c:smooth val="0"/>
        <c:axId val="202427336"/>
        <c:axId val="203171576"/>
      </c:lineChart>
      <c:catAx>
        <c:axId val="202427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171576"/>
        <c:crosses val="autoZero"/>
        <c:auto val="1"/>
        <c:lblAlgn val="ctr"/>
        <c:lblOffset val="100"/>
        <c:tickLblSkip val="1"/>
        <c:tickMarkSkip val="1"/>
        <c:noMultiLvlLbl val="0"/>
      </c:catAx>
      <c:valAx>
        <c:axId val="20317157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2427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4.18</c:v>
                </c:pt>
                <c:pt idx="1">
                  <c:v>3.72</c:v>
                </c:pt>
                <c:pt idx="2">
                  <c:v>5.0599999999999996</c:v>
                </c:pt>
                <c:pt idx="3">
                  <c:v>5.1100000000000003</c:v>
                </c:pt>
                <c:pt idx="4">
                  <c:v>7.3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7.76</c:v>
                </c:pt>
                <c:pt idx="1">
                  <c:v>11.82</c:v>
                </c:pt>
                <c:pt idx="2">
                  <c:v>14.71</c:v>
                </c:pt>
                <c:pt idx="3">
                  <c:v>12.54</c:v>
                </c:pt>
                <c:pt idx="4">
                  <c:v>18.47</c:v>
                </c:pt>
              </c:numCache>
            </c:numRef>
          </c:val>
        </c:ser>
        <c:dLbls>
          <c:showLegendKey val="0"/>
          <c:showVal val="0"/>
          <c:showCatName val="0"/>
          <c:showSerName val="0"/>
          <c:showPercent val="0"/>
          <c:showBubbleSize val="0"/>
        </c:dLbls>
        <c:gapWidth val="250"/>
        <c:overlap val="100"/>
        <c:axId val="203172360"/>
        <c:axId val="203172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7.31</c:v>
                </c:pt>
                <c:pt idx="1">
                  <c:v>12.43</c:v>
                </c:pt>
                <c:pt idx="2">
                  <c:v>5.49</c:v>
                </c:pt>
                <c:pt idx="3">
                  <c:v>2.2200000000000002</c:v>
                </c:pt>
                <c:pt idx="4">
                  <c:v>5.77</c:v>
                </c:pt>
              </c:numCache>
            </c:numRef>
          </c:val>
          <c:smooth val="0"/>
        </c:ser>
        <c:dLbls>
          <c:showLegendKey val="0"/>
          <c:showVal val="0"/>
          <c:showCatName val="0"/>
          <c:showSerName val="0"/>
          <c:showPercent val="0"/>
          <c:showBubbleSize val="0"/>
        </c:dLbls>
        <c:marker val="1"/>
        <c:smooth val="0"/>
        <c:axId val="203172360"/>
        <c:axId val="203172752"/>
      </c:lineChart>
      <c:catAx>
        <c:axId val="203172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3172752"/>
        <c:crosses val="autoZero"/>
        <c:auto val="1"/>
        <c:lblAlgn val="ctr"/>
        <c:lblOffset val="100"/>
        <c:tickLblSkip val="1"/>
        <c:tickMarkSkip val="1"/>
        <c:noMultiLvlLbl val="0"/>
      </c:catAx>
      <c:valAx>
        <c:axId val="203172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172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霊園事業特別会計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国民健康保険病院事業特別会計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0.18</c:v>
                </c:pt>
                <c:pt idx="2">
                  <c:v>#N/A</c:v>
                </c:pt>
                <c:pt idx="3">
                  <c:v>0.21</c:v>
                </c:pt>
                <c:pt idx="4">
                  <c:v>#N/A</c:v>
                </c:pt>
                <c:pt idx="5">
                  <c:v>0.09</c:v>
                </c:pt>
                <c:pt idx="6">
                  <c:v>#N/A</c:v>
                </c:pt>
                <c:pt idx="7">
                  <c:v>0</c:v>
                </c:pt>
                <c:pt idx="8">
                  <c:v>#N/A</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0.02</c:v>
                </c:pt>
                <c:pt idx="2">
                  <c:v>#N/A</c:v>
                </c:pt>
                <c:pt idx="3">
                  <c:v>0.01</c:v>
                </c:pt>
                <c:pt idx="4">
                  <c:v>#N/A</c:v>
                </c:pt>
                <c:pt idx="5">
                  <c:v>0.04</c:v>
                </c:pt>
                <c:pt idx="6">
                  <c:v>#N/A</c:v>
                </c:pt>
                <c:pt idx="7">
                  <c:v>0</c:v>
                </c:pt>
                <c:pt idx="8">
                  <c:v>#N/A</c:v>
                </c:pt>
                <c:pt idx="9">
                  <c:v>0.01</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0.51</c:v>
                </c:pt>
                <c:pt idx="2">
                  <c:v>#N/A</c:v>
                </c:pt>
                <c:pt idx="3">
                  <c:v>0.46</c:v>
                </c:pt>
                <c:pt idx="4">
                  <c:v>#N/A</c:v>
                </c:pt>
                <c:pt idx="5">
                  <c:v>0.39</c:v>
                </c:pt>
                <c:pt idx="6">
                  <c:v>#N/A</c:v>
                </c:pt>
                <c:pt idx="7">
                  <c:v>0.51</c:v>
                </c:pt>
                <c:pt idx="8">
                  <c:v>#N/A</c:v>
                </c:pt>
                <c:pt idx="9">
                  <c:v>0.5</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0.71</c:v>
                </c:pt>
                <c:pt idx="2">
                  <c:v>#N/A</c:v>
                </c:pt>
                <c:pt idx="3">
                  <c:v>0.38</c:v>
                </c:pt>
                <c:pt idx="4">
                  <c:v>#N/A</c:v>
                </c:pt>
                <c:pt idx="5">
                  <c:v>0.18</c:v>
                </c:pt>
                <c:pt idx="6">
                  <c:v>#N/A</c:v>
                </c:pt>
                <c:pt idx="7">
                  <c:v>0.78</c:v>
                </c:pt>
                <c:pt idx="8">
                  <c:v>#N/A</c:v>
                </c:pt>
                <c:pt idx="9">
                  <c:v>0.84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4.18</c:v>
                </c:pt>
                <c:pt idx="2">
                  <c:v>#N/A</c:v>
                </c:pt>
                <c:pt idx="3">
                  <c:v>3.72</c:v>
                </c:pt>
                <c:pt idx="4">
                  <c:v>#N/A</c:v>
                </c:pt>
                <c:pt idx="5">
                  <c:v>5.0599999999999996</c:v>
                </c:pt>
                <c:pt idx="6">
                  <c:v>#N/A</c:v>
                </c:pt>
                <c:pt idx="7">
                  <c:v>5.1100000000000003</c:v>
                </c:pt>
                <c:pt idx="8">
                  <c:v>#N/A</c:v>
                </c:pt>
                <c:pt idx="9">
                  <c:v>7.3</c:v>
                </c:pt>
              </c:numCache>
            </c:numRef>
          </c:val>
        </c:ser>
        <c:dLbls>
          <c:showLegendKey val="0"/>
          <c:showVal val="0"/>
          <c:showCatName val="0"/>
          <c:showSerName val="0"/>
          <c:showPercent val="0"/>
          <c:showBubbleSize val="0"/>
        </c:dLbls>
        <c:gapWidth val="150"/>
        <c:overlap val="100"/>
        <c:axId val="203173536"/>
        <c:axId val="203173928"/>
      </c:barChart>
      <c:catAx>
        <c:axId val="20317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3173928"/>
        <c:crosses val="autoZero"/>
        <c:auto val="1"/>
        <c:lblAlgn val="ctr"/>
        <c:lblOffset val="100"/>
        <c:tickLblSkip val="1"/>
        <c:tickMarkSkip val="1"/>
        <c:noMultiLvlLbl val="0"/>
      </c:catAx>
      <c:valAx>
        <c:axId val="203173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173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498</c:v>
                </c:pt>
                <c:pt idx="5">
                  <c:v>493</c:v>
                </c:pt>
                <c:pt idx="8">
                  <c:v>508</c:v>
                </c:pt>
                <c:pt idx="11">
                  <c:v>529</c:v>
                </c:pt>
                <c:pt idx="14">
                  <c:v>534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48</c:v>
                </c:pt>
                <c:pt idx="3">
                  <c:v>48</c:v>
                </c:pt>
                <c:pt idx="6">
                  <c:v>27</c:v>
                </c:pt>
                <c:pt idx="9">
                  <c:v>28</c:v>
                </c:pt>
                <c:pt idx="12">
                  <c:v>28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314</c:v>
                </c:pt>
                <c:pt idx="3">
                  <c:v>333</c:v>
                </c:pt>
                <c:pt idx="6">
                  <c:v>341</c:v>
                </c:pt>
                <c:pt idx="9">
                  <c:v>346</c:v>
                </c:pt>
                <c:pt idx="12">
                  <c:v>339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623</c:v>
                </c:pt>
                <c:pt idx="3">
                  <c:v>604</c:v>
                </c:pt>
                <c:pt idx="6">
                  <c:v>558</c:v>
                </c:pt>
                <c:pt idx="9">
                  <c:v>555</c:v>
                </c:pt>
                <c:pt idx="12">
                  <c:v>541</c:v>
                </c:pt>
              </c:numCache>
            </c:numRef>
          </c:val>
        </c:ser>
        <c:dLbls>
          <c:showLegendKey val="0"/>
          <c:showVal val="0"/>
          <c:showCatName val="0"/>
          <c:showSerName val="0"/>
          <c:showPercent val="0"/>
          <c:showBubbleSize val="0"/>
        </c:dLbls>
        <c:gapWidth val="100"/>
        <c:overlap val="100"/>
        <c:axId val="203174712"/>
        <c:axId val="203175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488</c:v>
                </c:pt>
                <c:pt idx="2">
                  <c:v>#N/A</c:v>
                </c:pt>
                <c:pt idx="3">
                  <c:v>#N/A</c:v>
                </c:pt>
                <c:pt idx="4">
                  <c:v>493</c:v>
                </c:pt>
                <c:pt idx="5">
                  <c:v>#N/A</c:v>
                </c:pt>
                <c:pt idx="6">
                  <c:v>#N/A</c:v>
                </c:pt>
                <c:pt idx="7">
                  <c:v>418</c:v>
                </c:pt>
                <c:pt idx="8">
                  <c:v>#N/A</c:v>
                </c:pt>
                <c:pt idx="9">
                  <c:v>#N/A</c:v>
                </c:pt>
                <c:pt idx="10">
                  <c:v>400</c:v>
                </c:pt>
                <c:pt idx="11">
                  <c:v>#N/A</c:v>
                </c:pt>
                <c:pt idx="12">
                  <c:v>#N/A</c:v>
                </c:pt>
                <c:pt idx="13">
                  <c:v>374</c:v>
                </c:pt>
                <c:pt idx="14">
                  <c:v>#N/A</c:v>
                </c:pt>
              </c:numCache>
            </c:numRef>
          </c:val>
          <c:smooth val="0"/>
        </c:ser>
        <c:dLbls>
          <c:showLegendKey val="0"/>
          <c:showVal val="0"/>
          <c:showCatName val="0"/>
          <c:showSerName val="0"/>
          <c:showPercent val="0"/>
          <c:showBubbleSize val="0"/>
        </c:dLbls>
        <c:marker val="1"/>
        <c:smooth val="0"/>
        <c:axId val="203174712"/>
        <c:axId val="203175104"/>
      </c:lineChart>
      <c:catAx>
        <c:axId val="203174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3175104"/>
        <c:crosses val="autoZero"/>
        <c:auto val="1"/>
        <c:lblAlgn val="ctr"/>
        <c:lblOffset val="100"/>
        <c:tickLblSkip val="1"/>
        <c:tickMarkSkip val="1"/>
        <c:noMultiLvlLbl val="0"/>
      </c:catAx>
      <c:valAx>
        <c:axId val="203175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174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6289</c:v>
                </c:pt>
                <c:pt idx="5">
                  <c:v>6253</c:v>
                </c:pt>
                <c:pt idx="8">
                  <c:v>6161</c:v>
                </c:pt>
                <c:pt idx="11">
                  <c:v>6052</c:v>
                </c:pt>
                <c:pt idx="14">
                  <c:v>5898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277</c:v>
                </c:pt>
                <c:pt idx="5">
                  <c:v>325</c:v>
                </c:pt>
                <c:pt idx="8">
                  <c:v>410</c:v>
                </c:pt>
                <c:pt idx="11">
                  <c:v>504</c:v>
                </c:pt>
                <c:pt idx="14">
                  <c:v>499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2246</c:v>
                </c:pt>
                <c:pt idx="5">
                  <c:v>2276</c:v>
                </c:pt>
                <c:pt idx="8">
                  <c:v>2433</c:v>
                </c:pt>
                <c:pt idx="11">
                  <c:v>2506</c:v>
                </c:pt>
                <c:pt idx="14">
                  <c:v>2732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927</c:v>
                </c:pt>
                <c:pt idx="3">
                  <c:v>835</c:v>
                </c:pt>
                <c:pt idx="6">
                  <c:v>772</c:v>
                </c:pt>
                <c:pt idx="9">
                  <c:v>720</c:v>
                </c:pt>
                <c:pt idx="12">
                  <c:v>625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289</c:v>
                </c:pt>
                <c:pt idx="3">
                  <c:v>244</c:v>
                </c:pt>
                <c:pt idx="6">
                  <c:v>203</c:v>
                </c:pt>
                <c:pt idx="9">
                  <c:v>185</c:v>
                </c:pt>
                <c:pt idx="12">
                  <c:v>170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4485</c:v>
                </c:pt>
                <c:pt idx="3">
                  <c:v>4476</c:v>
                </c:pt>
                <c:pt idx="6">
                  <c:v>4370</c:v>
                </c:pt>
                <c:pt idx="9">
                  <c:v>4226</c:v>
                </c:pt>
                <c:pt idx="12">
                  <c:v>3806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6040</c:v>
                </c:pt>
                <c:pt idx="3">
                  <c:v>5770</c:v>
                </c:pt>
                <c:pt idx="6">
                  <c:v>5632</c:v>
                </c:pt>
                <c:pt idx="9">
                  <c:v>5358</c:v>
                </c:pt>
                <c:pt idx="12">
                  <c:v>5183</c:v>
                </c:pt>
              </c:numCache>
            </c:numRef>
          </c:val>
        </c:ser>
        <c:dLbls>
          <c:showLegendKey val="0"/>
          <c:showVal val="0"/>
          <c:showCatName val="0"/>
          <c:showSerName val="0"/>
          <c:showPercent val="0"/>
          <c:showBubbleSize val="0"/>
        </c:dLbls>
        <c:gapWidth val="100"/>
        <c:overlap val="100"/>
        <c:axId val="432985160"/>
        <c:axId val="432985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2930</c:v>
                </c:pt>
                <c:pt idx="2">
                  <c:v>#N/A</c:v>
                </c:pt>
                <c:pt idx="3">
                  <c:v>#N/A</c:v>
                </c:pt>
                <c:pt idx="4">
                  <c:v>2471</c:v>
                </c:pt>
                <c:pt idx="5">
                  <c:v>#N/A</c:v>
                </c:pt>
                <c:pt idx="6">
                  <c:v>#N/A</c:v>
                </c:pt>
                <c:pt idx="7">
                  <c:v>1973</c:v>
                </c:pt>
                <c:pt idx="8">
                  <c:v>#N/A</c:v>
                </c:pt>
                <c:pt idx="9">
                  <c:v>#N/A</c:v>
                </c:pt>
                <c:pt idx="10">
                  <c:v>1426</c:v>
                </c:pt>
                <c:pt idx="11">
                  <c:v>#N/A</c:v>
                </c:pt>
                <c:pt idx="12">
                  <c:v>#N/A</c:v>
                </c:pt>
                <c:pt idx="13">
                  <c:v>655</c:v>
                </c:pt>
                <c:pt idx="14">
                  <c:v>#N/A</c:v>
                </c:pt>
              </c:numCache>
            </c:numRef>
          </c:val>
          <c:smooth val="0"/>
        </c:ser>
        <c:dLbls>
          <c:showLegendKey val="0"/>
          <c:showVal val="0"/>
          <c:showCatName val="0"/>
          <c:showSerName val="0"/>
          <c:showPercent val="0"/>
          <c:showBubbleSize val="0"/>
        </c:dLbls>
        <c:marker val="1"/>
        <c:smooth val="0"/>
        <c:axId val="432985160"/>
        <c:axId val="432985552"/>
      </c:lineChart>
      <c:catAx>
        <c:axId val="432985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2985552"/>
        <c:crosses val="autoZero"/>
        <c:auto val="1"/>
        <c:lblAlgn val="ctr"/>
        <c:lblOffset val="100"/>
        <c:tickLblSkip val="1"/>
        <c:tickMarkSkip val="1"/>
        <c:noMultiLvlLbl val="0"/>
      </c:catAx>
      <c:valAx>
        <c:axId val="432985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985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青森県六戸町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10,883
10,825
84.06
5,069,100
4,806,914
256,050
3,508,982
5,182,602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21.8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昨今の長引く景気の低迷等がいまだに影響を及ぼしていると推測される状況の中で、税収においては若干の増となっている。</a:t>
          </a:r>
          <a:endParaRPr kumimoji="1" lang="en-US" altLang="ja-JP" sz="1300">
            <a:latin typeface="ＭＳ Ｐゴシック"/>
          </a:endParaRPr>
        </a:p>
        <a:p>
          <a:r>
            <a:rPr kumimoji="1" lang="ja-JP" altLang="en-US" sz="1300">
              <a:latin typeface="ＭＳ Ｐゴシック"/>
            </a:rPr>
            <a:t>内容としては、震災復興事業等に伴う法人税割の増が大きな要因であり、それに伴って結果として０．３２とほぼ横ばいを維持できている状況にあり、今後についても現在の水準を維持する。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3" name="直線コネクタ 62"/>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6"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7" name="直線コネクタ 66"/>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46567</xdr:rowOff>
    </xdr:from>
    <xdr:to>
      <xdr:col>7</xdr:col>
      <xdr:colOff>152400</xdr:colOff>
      <xdr:row>40</xdr:row>
      <xdr:rowOff>86783</xdr:rowOff>
    </xdr:to>
    <xdr:cxnSp macro="">
      <xdr:nvCxnSpPr>
        <xdr:cNvPr id="68" name="直線コネクタ 67"/>
        <xdr:cNvCxnSpPr/>
      </xdr:nvCxnSpPr>
      <xdr:spPr>
        <a:xfrm flipV="1">
          <a:off x="4114800" y="69045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86783</xdr:rowOff>
    </xdr:from>
    <xdr:to>
      <xdr:col>6</xdr:col>
      <xdr:colOff>0</xdr:colOff>
      <xdr:row>40</xdr:row>
      <xdr:rowOff>86783</xdr:rowOff>
    </xdr:to>
    <xdr:cxnSp macro="">
      <xdr:nvCxnSpPr>
        <xdr:cNvPr id="71" name="直線コネクタ 70"/>
        <xdr:cNvCxnSpPr/>
      </xdr:nvCxnSpPr>
      <xdr:spPr>
        <a:xfrm>
          <a:off x="3225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2" name="フローチャート : 判断 71"/>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151994</xdr:rowOff>
    </xdr:from>
    <xdr:ext cx="736600" cy="259045"/>
    <xdr:sp macro="" textlink="">
      <xdr:nvSpPr>
        <xdr:cNvPr id="73" name="テキスト ボックス 72"/>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46567</xdr:rowOff>
    </xdr:from>
    <xdr:to>
      <xdr:col>4</xdr:col>
      <xdr:colOff>482600</xdr:colOff>
      <xdr:row>40</xdr:row>
      <xdr:rowOff>86783</xdr:rowOff>
    </xdr:to>
    <xdr:cxnSp macro="">
      <xdr:nvCxnSpPr>
        <xdr:cNvPr id="74" name="直線コネクタ 73"/>
        <xdr:cNvCxnSpPr/>
      </xdr:nvCxnSpPr>
      <xdr:spPr>
        <a:xfrm>
          <a:off x="2336800" y="69045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6" name="テキスト ボックス 75"/>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137583</xdr:rowOff>
    </xdr:from>
    <xdr:to>
      <xdr:col>3</xdr:col>
      <xdr:colOff>279400</xdr:colOff>
      <xdr:row>40</xdr:row>
      <xdr:rowOff>46567</xdr:rowOff>
    </xdr:to>
    <xdr:cxnSp macro="">
      <xdr:nvCxnSpPr>
        <xdr:cNvPr id="77" name="直線コネクタ 76"/>
        <xdr:cNvCxnSpPr/>
      </xdr:nvCxnSpPr>
      <xdr:spPr>
        <a:xfrm>
          <a:off x="1447800" y="68241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79" name="テキスト ボックス 78"/>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80" name="フローチャート : 判断 79"/>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31344</xdr:rowOff>
    </xdr:from>
    <xdr:ext cx="762000" cy="259045"/>
    <xdr:sp macro="" textlink="">
      <xdr:nvSpPr>
        <xdr:cNvPr id="81" name="テキスト ボックス 80"/>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87" name="円/楕円 86"/>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12294</xdr:rowOff>
    </xdr:from>
    <xdr:ext cx="762000" cy="259045"/>
    <xdr:sp macro="" textlink="">
      <xdr:nvSpPr>
        <xdr:cNvPr id="88"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35983</xdr:rowOff>
    </xdr:from>
    <xdr:to>
      <xdr:col>6</xdr:col>
      <xdr:colOff>50800</xdr:colOff>
      <xdr:row>40</xdr:row>
      <xdr:rowOff>137583</xdr:rowOff>
    </xdr:to>
    <xdr:sp macro="" textlink="">
      <xdr:nvSpPr>
        <xdr:cNvPr id="89" name="円/楕円 88"/>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90" name="テキスト ボックス 89"/>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35983</xdr:rowOff>
    </xdr:from>
    <xdr:to>
      <xdr:col>4</xdr:col>
      <xdr:colOff>533400</xdr:colOff>
      <xdr:row>40</xdr:row>
      <xdr:rowOff>137583</xdr:rowOff>
    </xdr:to>
    <xdr:sp macro="" textlink="">
      <xdr:nvSpPr>
        <xdr:cNvPr id="91" name="円/楕円 90"/>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92" name="テキスト ボックス 91"/>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167217</xdr:rowOff>
    </xdr:from>
    <xdr:to>
      <xdr:col>3</xdr:col>
      <xdr:colOff>330200</xdr:colOff>
      <xdr:row>40</xdr:row>
      <xdr:rowOff>97367</xdr:rowOff>
    </xdr:to>
    <xdr:sp macro="" textlink="">
      <xdr:nvSpPr>
        <xdr:cNvPr id="93" name="円/楕円 92"/>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107544</xdr:rowOff>
    </xdr:from>
    <xdr:ext cx="762000" cy="259045"/>
    <xdr:sp macro="" textlink="">
      <xdr:nvSpPr>
        <xdr:cNvPr id="94" name="テキスト ボックス 93"/>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95" name="円/楕円 94"/>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27110</xdr:rowOff>
    </xdr:from>
    <xdr:ext cx="762000" cy="259045"/>
    <xdr:sp macro="" textlink="">
      <xdr:nvSpPr>
        <xdr:cNvPr id="96" name="テキスト ボックス 95"/>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ついては、毎年前年比５％程度上昇しているが、公債費においては前年比２０％程度の圧縮が図られている。これについては以前計画的に実施した地方債の繰上げ償還の実施によって、利子償還金の圧縮が図られたものである。また、職員数の適正化によって人件費の削減も図られたことによって結果として、義務的経費の圧縮につながり、経常収支比率の低下につながったものと思われる。今後においても、なお一層の義務的経費の削減に努め、経常収支比率の改善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70696</xdr:rowOff>
    </xdr:from>
    <xdr:to>
      <xdr:col>7</xdr:col>
      <xdr:colOff>152400</xdr:colOff>
      <xdr:row>67</xdr:row>
      <xdr:rowOff>128270</xdr:rowOff>
    </xdr:to>
    <xdr:cxnSp macro="">
      <xdr:nvCxnSpPr>
        <xdr:cNvPr id="126" name="直線コネクタ 125"/>
        <xdr:cNvCxnSpPr/>
      </xdr:nvCxnSpPr>
      <xdr:spPr>
        <a:xfrm flipV="1">
          <a:off x="4953000" y="10014796"/>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100347</xdr:rowOff>
    </xdr:from>
    <xdr:ext cx="762000" cy="259045"/>
    <xdr:sp macro="" textlink="">
      <xdr:nvSpPr>
        <xdr:cNvPr id="127"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7</xdr:col>
      <xdr:colOff>63500</xdr:colOff>
      <xdr:row>67</xdr:row>
      <xdr:rowOff>128270</xdr:rowOff>
    </xdr:from>
    <xdr:to>
      <xdr:col>7</xdr:col>
      <xdr:colOff>241300</xdr:colOff>
      <xdr:row>67</xdr:row>
      <xdr:rowOff>128270</xdr:rowOff>
    </xdr:to>
    <xdr:cxnSp macro="">
      <xdr:nvCxnSpPr>
        <xdr:cNvPr id="128" name="直線コネクタ 127"/>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157073</xdr:rowOff>
    </xdr:from>
    <xdr:ext cx="762000" cy="259045"/>
    <xdr:sp macro="" textlink="">
      <xdr:nvSpPr>
        <xdr:cNvPr id="129"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7</xdr:col>
      <xdr:colOff>63500</xdr:colOff>
      <xdr:row>58</xdr:row>
      <xdr:rowOff>70696</xdr:rowOff>
    </xdr:from>
    <xdr:to>
      <xdr:col>7</xdr:col>
      <xdr:colOff>241300</xdr:colOff>
      <xdr:row>58</xdr:row>
      <xdr:rowOff>70696</xdr:rowOff>
    </xdr:to>
    <xdr:cxnSp macro="">
      <xdr:nvCxnSpPr>
        <xdr:cNvPr id="130" name="直線コネクタ 129"/>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74083</xdr:rowOff>
    </xdr:from>
    <xdr:to>
      <xdr:col>7</xdr:col>
      <xdr:colOff>152400</xdr:colOff>
      <xdr:row>63</xdr:row>
      <xdr:rowOff>130387</xdr:rowOff>
    </xdr:to>
    <xdr:cxnSp macro="">
      <xdr:nvCxnSpPr>
        <xdr:cNvPr id="131" name="直線コネクタ 130"/>
        <xdr:cNvCxnSpPr/>
      </xdr:nvCxnSpPr>
      <xdr:spPr>
        <a:xfrm flipV="1">
          <a:off x="4114800" y="1087543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98654</xdr:rowOff>
    </xdr:from>
    <xdr:ext cx="762000" cy="259045"/>
    <xdr:sp macro="" textlink="">
      <xdr:nvSpPr>
        <xdr:cNvPr id="132" name="財政構造の弾力性平均値テキスト"/>
        <xdr:cNvSpPr txBox="1"/>
      </xdr:nvSpPr>
      <xdr:spPr>
        <a:xfrm>
          <a:off x="5041900" y="1055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82127</xdr:rowOff>
    </xdr:from>
    <xdr:to>
      <xdr:col>7</xdr:col>
      <xdr:colOff>203200</xdr:colOff>
      <xdr:row>63</xdr:row>
      <xdr:rowOff>12277</xdr:rowOff>
    </xdr:to>
    <xdr:sp macro="" textlink="">
      <xdr:nvSpPr>
        <xdr:cNvPr id="133" name="フローチャート : 判断 132"/>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130387</xdr:rowOff>
    </xdr:from>
    <xdr:to>
      <xdr:col>6</xdr:col>
      <xdr:colOff>0</xdr:colOff>
      <xdr:row>63</xdr:row>
      <xdr:rowOff>130387</xdr:rowOff>
    </xdr:to>
    <xdr:cxnSp macro="">
      <xdr:nvCxnSpPr>
        <xdr:cNvPr id="134" name="直線コネクタ 133"/>
        <xdr:cNvCxnSpPr/>
      </xdr:nvCxnSpPr>
      <xdr:spPr>
        <a:xfrm>
          <a:off x="3225800" y="10931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106256</xdr:rowOff>
    </xdr:from>
    <xdr:to>
      <xdr:col>6</xdr:col>
      <xdr:colOff>50800</xdr:colOff>
      <xdr:row>63</xdr:row>
      <xdr:rowOff>36406</xdr:rowOff>
    </xdr:to>
    <xdr:sp macro="" textlink="">
      <xdr:nvSpPr>
        <xdr:cNvPr id="135" name="フローチャート : 判断 134"/>
        <xdr:cNvSpPr/>
      </xdr:nvSpPr>
      <xdr:spPr>
        <a:xfrm>
          <a:off x="4064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46583</xdr:rowOff>
    </xdr:from>
    <xdr:ext cx="736600" cy="259045"/>
    <xdr:sp macro="" textlink="">
      <xdr:nvSpPr>
        <xdr:cNvPr id="136" name="テキスト ボックス 135"/>
        <xdr:cNvSpPr txBox="1"/>
      </xdr:nvSpPr>
      <xdr:spPr>
        <a:xfrm>
          <a:off x="3733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66040</xdr:rowOff>
    </xdr:from>
    <xdr:to>
      <xdr:col>4</xdr:col>
      <xdr:colOff>482600</xdr:colOff>
      <xdr:row>63</xdr:row>
      <xdr:rowOff>130387</xdr:rowOff>
    </xdr:to>
    <xdr:cxnSp macro="">
      <xdr:nvCxnSpPr>
        <xdr:cNvPr id="137" name="直線コネクタ 136"/>
        <xdr:cNvCxnSpPr/>
      </xdr:nvCxnSpPr>
      <xdr:spPr>
        <a:xfrm>
          <a:off x="2336800" y="108673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86800</xdr:rowOff>
    </xdr:from>
    <xdr:ext cx="762000" cy="259045"/>
    <xdr:sp macro="" textlink="">
      <xdr:nvSpPr>
        <xdr:cNvPr id="139" name="テキスト ボックス 138"/>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76623</xdr:rowOff>
    </xdr:from>
    <xdr:to>
      <xdr:col>3</xdr:col>
      <xdr:colOff>279400</xdr:colOff>
      <xdr:row>63</xdr:row>
      <xdr:rowOff>66040</xdr:rowOff>
    </xdr:to>
    <xdr:cxnSp macro="">
      <xdr:nvCxnSpPr>
        <xdr:cNvPr id="140" name="直線コネクタ 139"/>
        <xdr:cNvCxnSpPr/>
      </xdr:nvCxnSpPr>
      <xdr:spPr>
        <a:xfrm>
          <a:off x="1447800" y="1070652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1" name="フローチャート : 判断 140"/>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2" name="テキスト ボックス 141"/>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103717</xdr:rowOff>
    </xdr:from>
    <xdr:to>
      <xdr:col>2</xdr:col>
      <xdr:colOff>127000</xdr:colOff>
      <xdr:row>64</xdr:row>
      <xdr:rowOff>33867</xdr:rowOff>
    </xdr:to>
    <xdr:sp macro="" textlink="">
      <xdr:nvSpPr>
        <xdr:cNvPr id="143" name="フローチャート : 判断 142"/>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18644</xdr:rowOff>
    </xdr:from>
    <xdr:ext cx="762000" cy="259045"/>
    <xdr:sp macro="" textlink="">
      <xdr:nvSpPr>
        <xdr:cNvPr id="144" name="テキスト ボックス 143"/>
        <xdr:cNvSpPr txBox="1"/>
      </xdr:nvSpPr>
      <xdr:spPr>
        <a:xfrm>
          <a:off x="1066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50" name="円/楕円 149"/>
        <xdr:cNvSpPr/>
      </xdr:nvSpPr>
      <xdr:spPr>
        <a:xfrm>
          <a:off x="49022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166810</xdr:rowOff>
    </xdr:from>
    <xdr:ext cx="762000" cy="259045"/>
    <xdr:sp macro="" textlink="">
      <xdr:nvSpPr>
        <xdr:cNvPr id="151" name="財政構造の弾力性該当値テキスト"/>
        <xdr:cNvSpPr txBox="1"/>
      </xdr:nvSpPr>
      <xdr:spPr>
        <a:xfrm>
          <a:off x="5041900" y="1079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79587</xdr:rowOff>
    </xdr:from>
    <xdr:to>
      <xdr:col>6</xdr:col>
      <xdr:colOff>50800</xdr:colOff>
      <xdr:row>64</xdr:row>
      <xdr:rowOff>9737</xdr:rowOff>
    </xdr:to>
    <xdr:sp macro="" textlink="">
      <xdr:nvSpPr>
        <xdr:cNvPr id="152" name="円/楕円 151"/>
        <xdr:cNvSpPr/>
      </xdr:nvSpPr>
      <xdr:spPr>
        <a:xfrm>
          <a:off x="4064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165964</xdr:rowOff>
    </xdr:from>
    <xdr:ext cx="736600" cy="259045"/>
    <xdr:sp macro="" textlink="">
      <xdr:nvSpPr>
        <xdr:cNvPr id="153" name="テキスト ボックス 152"/>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79587</xdr:rowOff>
    </xdr:from>
    <xdr:to>
      <xdr:col>4</xdr:col>
      <xdr:colOff>533400</xdr:colOff>
      <xdr:row>64</xdr:row>
      <xdr:rowOff>9737</xdr:rowOff>
    </xdr:to>
    <xdr:sp macro="" textlink="">
      <xdr:nvSpPr>
        <xdr:cNvPr id="154" name="円/楕円 153"/>
        <xdr:cNvSpPr/>
      </xdr:nvSpPr>
      <xdr:spPr>
        <a:xfrm>
          <a:off x="3175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165964</xdr:rowOff>
    </xdr:from>
    <xdr:ext cx="762000" cy="259045"/>
    <xdr:sp macro="" textlink="">
      <xdr:nvSpPr>
        <xdr:cNvPr id="155" name="テキスト ボックス 154"/>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15240</xdr:rowOff>
    </xdr:from>
    <xdr:to>
      <xdr:col>3</xdr:col>
      <xdr:colOff>330200</xdr:colOff>
      <xdr:row>63</xdr:row>
      <xdr:rowOff>116840</xdr:rowOff>
    </xdr:to>
    <xdr:sp macro="" textlink="">
      <xdr:nvSpPr>
        <xdr:cNvPr id="156" name="円/楕円 155"/>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101617</xdr:rowOff>
    </xdr:from>
    <xdr:ext cx="762000" cy="259045"/>
    <xdr:sp macro="" textlink="">
      <xdr:nvSpPr>
        <xdr:cNvPr id="157" name="テキスト ボックス 156"/>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25823</xdr:rowOff>
    </xdr:from>
    <xdr:to>
      <xdr:col>2</xdr:col>
      <xdr:colOff>127000</xdr:colOff>
      <xdr:row>62</xdr:row>
      <xdr:rowOff>127423</xdr:rowOff>
    </xdr:to>
    <xdr:sp macro="" textlink="">
      <xdr:nvSpPr>
        <xdr:cNvPr id="158" name="円/楕円 157"/>
        <xdr:cNvSpPr/>
      </xdr:nvSpPr>
      <xdr:spPr>
        <a:xfrm>
          <a:off x="1397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137600</xdr:rowOff>
    </xdr:from>
    <xdr:ext cx="762000" cy="259045"/>
    <xdr:sp macro="" textlink="">
      <xdr:nvSpPr>
        <xdr:cNvPr id="159" name="テキスト ボックス 158"/>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[123,052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継続的に職員数の適正化に努め人件費の削減に取り組んできた結果、人件費としては減となったものの、その替わりとして民間委託や臨時職員の雇用の増につながっている。また、新規事業の関係で備品購入費及び委託料の増もあり結果として物件費が増えたことにより、若干の増につながったと思われ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16983</xdr:rowOff>
    </xdr:from>
    <xdr:to>
      <xdr:col>7</xdr:col>
      <xdr:colOff>152400</xdr:colOff>
      <xdr:row>87</xdr:row>
      <xdr:rowOff>161784</xdr:rowOff>
    </xdr:to>
    <xdr:cxnSp macro="">
      <xdr:nvCxnSpPr>
        <xdr:cNvPr id="187" name="直線コネクタ 186"/>
        <xdr:cNvCxnSpPr/>
      </xdr:nvCxnSpPr>
      <xdr:spPr>
        <a:xfrm flipV="1">
          <a:off x="4953000" y="13904433"/>
          <a:ext cx="0" cy="11735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133861</xdr:rowOff>
    </xdr:from>
    <xdr:ext cx="762000" cy="259045"/>
    <xdr:sp macro="" textlink="">
      <xdr:nvSpPr>
        <xdr:cNvPr id="188" name="人件費・物件費等の状況最小値テキスト"/>
        <xdr:cNvSpPr txBox="1"/>
      </xdr:nvSpPr>
      <xdr:spPr>
        <a:xfrm>
          <a:off x="5041900" y="1505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347,997</a:t>
          </a:r>
          <a:endParaRPr kumimoji="1" lang="ja-JP" altLang="en-US" sz="1000" b="1">
            <a:latin typeface="ＭＳ Ｐゴシック"/>
          </a:endParaRPr>
        </a:p>
      </xdr:txBody>
    </xdr:sp>
    <xdr:clientData/>
  </xdr:oneCellAnchor>
  <xdr:twoCellAnchor>
    <xdr:from>
      <xdr:col>7</xdr:col>
      <xdr:colOff>63500</xdr:colOff>
      <xdr:row>87</xdr:row>
      <xdr:rowOff>161784</xdr:rowOff>
    </xdr:from>
    <xdr:to>
      <xdr:col>7</xdr:col>
      <xdr:colOff>241300</xdr:colOff>
      <xdr:row>87</xdr:row>
      <xdr:rowOff>161784</xdr:rowOff>
    </xdr:to>
    <xdr:cxnSp macro="">
      <xdr:nvCxnSpPr>
        <xdr:cNvPr id="189" name="直線コネクタ 188"/>
        <xdr:cNvCxnSpPr/>
      </xdr:nvCxnSpPr>
      <xdr:spPr>
        <a:xfrm>
          <a:off x="4864100" y="1507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103360</xdr:rowOff>
    </xdr:from>
    <xdr:ext cx="762000" cy="259045"/>
    <xdr:sp macro="" textlink="">
      <xdr:nvSpPr>
        <xdr:cNvPr id="190" name="人件費・物件費等の状況最大値テキスト"/>
        <xdr:cNvSpPr txBox="1"/>
      </xdr:nvSpPr>
      <xdr:spPr>
        <a:xfrm>
          <a:off x="5041900" y="1364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104,835</a:t>
          </a:r>
          <a:endParaRPr kumimoji="1" lang="ja-JP" altLang="en-US" sz="1000" b="1">
            <a:latin typeface="ＭＳ Ｐゴシック"/>
          </a:endParaRPr>
        </a:p>
      </xdr:txBody>
    </xdr:sp>
    <xdr:clientData/>
  </xdr:oneCellAnchor>
  <xdr:twoCellAnchor>
    <xdr:from>
      <xdr:col>7</xdr:col>
      <xdr:colOff>63500</xdr:colOff>
      <xdr:row>81</xdr:row>
      <xdr:rowOff>16983</xdr:rowOff>
    </xdr:from>
    <xdr:to>
      <xdr:col>7</xdr:col>
      <xdr:colOff>241300</xdr:colOff>
      <xdr:row>81</xdr:row>
      <xdr:rowOff>16983</xdr:rowOff>
    </xdr:to>
    <xdr:cxnSp macro="">
      <xdr:nvCxnSpPr>
        <xdr:cNvPr id="191" name="直線コネクタ 190"/>
        <xdr:cNvCxnSpPr/>
      </xdr:nvCxnSpPr>
      <xdr:spPr>
        <a:xfrm>
          <a:off x="4864100" y="1390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83987</xdr:rowOff>
    </xdr:from>
    <xdr:to>
      <xdr:col>7</xdr:col>
      <xdr:colOff>152400</xdr:colOff>
      <xdr:row>81</xdr:row>
      <xdr:rowOff>104899</xdr:rowOff>
    </xdr:to>
    <xdr:cxnSp macro="">
      <xdr:nvCxnSpPr>
        <xdr:cNvPr id="192" name="直線コネクタ 191"/>
        <xdr:cNvCxnSpPr/>
      </xdr:nvCxnSpPr>
      <xdr:spPr>
        <a:xfrm>
          <a:off x="4114800" y="13971437"/>
          <a:ext cx="8382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157543</xdr:rowOff>
    </xdr:from>
    <xdr:ext cx="762000" cy="259045"/>
    <xdr:sp macro="" textlink="">
      <xdr:nvSpPr>
        <xdr:cNvPr id="193" name="人件費・物件費等の状況平均値テキスト"/>
        <xdr:cNvSpPr txBox="1"/>
      </xdr:nvSpPr>
      <xdr:spPr>
        <a:xfrm>
          <a:off x="5041900" y="14216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14016</xdr:rowOff>
    </xdr:from>
    <xdr:to>
      <xdr:col>7</xdr:col>
      <xdr:colOff>203200</xdr:colOff>
      <xdr:row>83</xdr:row>
      <xdr:rowOff>115616</xdr:rowOff>
    </xdr:to>
    <xdr:sp macro="" textlink="">
      <xdr:nvSpPr>
        <xdr:cNvPr id="194" name="フローチャート : 判断 193"/>
        <xdr:cNvSpPr/>
      </xdr:nvSpPr>
      <xdr:spPr>
        <a:xfrm>
          <a:off x="49022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83987</xdr:rowOff>
    </xdr:from>
    <xdr:to>
      <xdr:col>6</xdr:col>
      <xdr:colOff>0</xdr:colOff>
      <xdr:row>81</xdr:row>
      <xdr:rowOff>89692</xdr:rowOff>
    </xdr:to>
    <xdr:cxnSp macro="">
      <xdr:nvCxnSpPr>
        <xdr:cNvPr id="195" name="直線コネクタ 194"/>
        <xdr:cNvCxnSpPr/>
      </xdr:nvCxnSpPr>
      <xdr:spPr>
        <a:xfrm flipV="1">
          <a:off x="3225800" y="13971437"/>
          <a:ext cx="889000" cy="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1701</xdr:rowOff>
    </xdr:from>
    <xdr:to>
      <xdr:col>6</xdr:col>
      <xdr:colOff>50800</xdr:colOff>
      <xdr:row>83</xdr:row>
      <xdr:rowOff>103301</xdr:rowOff>
    </xdr:to>
    <xdr:sp macro="" textlink="">
      <xdr:nvSpPr>
        <xdr:cNvPr id="196" name="フローチャート : 判断 195"/>
        <xdr:cNvSpPr/>
      </xdr:nvSpPr>
      <xdr:spPr>
        <a:xfrm>
          <a:off x="4064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88078</xdr:rowOff>
    </xdr:from>
    <xdr:ext cx="736600" cy="259045"/>
    <xdr:sp macro="" textlink="">
      <xdr:nvSpPr>
        <xdr:cNvPr id="197" name="テキスト ボックス 196"/>
        <xdr:cNvSpPr txBox="1"/>
      </xdr:nvSpPr>
      <xdr:spPr>
        <a:xfrm>
          <a:off x="3733800" y="14318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89692</xdr:rowOff>
    </xdr:from>
    <xdr:to>
      <xdr:col>4</xdr:col>
      <xdr:colOff>482600</xdr:colOff>
      <xdr:row>81</xdr:row>
      <xdr:rowOff>96208</xdr:rowOff>
    </xdr:to>
    <xdr:cxnSp macro="">
      <xdr:nvCxnSpPr>
        <xdr:cNvPr id="198" name="直線コネクタ 197"/>
        <xdr:cNvCxnSpPr/>
      </xdr:nvCxnSpPr>
      <xdr:spPr>
        <a:xfrm flipV="1">
          <a:off x="2336800" y="13977142"/>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170954</xdr:rowOff>
    </xdr:from>
    <xdr:to>
      <xdr:col>4</xdr:col>
      <xdr:colOff>533400</xdr:colOff>
      <xdr:row>83</xdr:row>
      <xdr:rowOff>101104</xdr:rowOff>
    </xdr:to>
    <xdr:sp macro="" textlink="">
      <xdr:nvSpPr>
        <xdr:cNvPr id="199" name="フローチャート : 判断 198"/>
        <xdr:cNvSpPr/>
      </xdr:nvSpPr>
      <xdr:spPr>
        <a:xfrm>
          <a:off x="3175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85881</xdr:rowOff>
    </xdr:from>
    <xdr:ext cx="762000" cy="259045"/>
    <xdr:sp macro="" textlink="">
      <xdr:nvSpPr>
        <xdr:cNvPr id="200" name="テキスト ボックス 199"/>
        <xdr:cNvSpPr txBox="1"/>
      </xdr:nvSpPr>
      <xdr:spPr>
        <a:xfrm>
          <a:off x="2844800" y="1431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74529</xdr:rowOff>
    </xdr:from>
    <xdr:to>
      <xdr:col>3</xdr:col>
      <xdr:colOff>279400</xdr:colOff>
      <xdr:row>81</xdr:row>
      <xdr:rowOff>96208</xdr:rowOff>
    </xdr:to>
    <xdr:cxnSp macro="">
      <xdr:nvCxnSpPr>
        <xdr:cNvPr id="201" name="直線コネクタ 200"/>
        <xdr:cNvCxnSpPr/>
      </xdr:nvCxnSpPr>
      <xdr:spPr>
        <a:xfrm>
          <a:off x="1447800" y="13961979"/>
          <a:ext cx="8890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147634</xdr:rowOff>
    </xdr:from>
    <xdr:to>
      <xdr:col>3</xdr:col>
      <xdr:colOff>330200</xdr:colOff>
      <xdr:row>83</xdr:row>
      <xdr:rowOff>77784</xdr:rowOff>
    </xdr:to>
    <xdr:sp macro="" textlink="">
      <xdr:nvSpPr>
        <xdr:cNvPr id="202" name="フローチャート : 判断 201"/>
        <xdr:cNvSpPr/>
      </xdr:nvSpPr>
      <xdr:spPr>
        <a:xfrm>
          <a:off x="2286000" y="1420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62561</xdr:rowOff>
    </xdr:from>
    <xdr:ext cx="762000" cy="259045"/>
    <xdr:sp macro="" textlink="">
      <xdr:nvSpPr>
        <xdr:cNvPr id="203" name="テキスト ボックス 202"/>
        <xdr:cNvSpPr txBox="1"/>
      </xdr:nvSpPr>
      <xdr:spPr>
        <a:xfrm>
          <a:off x="1955800" y="1429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121555</xdr:rowOff>
    </xdr:from>
    <xdr:to>
      <xdr:col>2</xdr:col>
      <xdr:colOff>127000</xdr:colOff>
      <xdr:row>83</xdr:row>
      <xdr:rowOff>51705</xdr:rowOff>
    </xdr:to>
    <xdr:sp macro="" textlink="">
      <xdr:nvSpPr>
        <xdr:cNvPr id="204" name="フローチャート : 判断 203"/>
        <xdr:cNvSpPr/>
      </xdr:nvSpPr>
      <xdr:spPr>
        <a:xfrm>
          <a:off x="1397000" y="14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36482</xdr:rowOff>
    </xdr:from>
    <xdr:ext cx="762000" cy="259045"/>
    <xdr:sp macro="" textlink="">
      <xdr:nvSpPr>
        <xdr:cNvPr id="205" name="テキスト ボックス 204"/>
        <xdr:cNvSpPr txBox="1"/>
      </xdr:nvSpPr>
      <xdr:spPr>
        <a:xfrm>
          <a:off x="1066800" y="1426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54099</xdr:rowOff>
    </xdr:from>
    <xdr:to>
      <xdr:col>7</xdr:col>
      <xdr:colOff>203200</xdr:colOff>
      <xdr:row>81</xdr:row>
      <xdr:rowOff>155699</xdr:rowOff>
    </xdr:to>
    <xdr:sp macro="" textlink="">
      <xdr:nvSpPr>
        <xdr:cNvPr id="211" name="円/楕円 210"/>
        <xdr:cNvSpPr/>
      </xdr:nvSpPr>
      <xdr:spPr>
        <a:xfrm>
          <a:off x="4902200" y="1394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146826</xdr:rowOff>
    </xdr:from>
    <xdr:ext cx="762000" cy="259045"/>
    <xdr:sp macro="" textlink="">
      <xdr:nvSpPr>
        <xdr:cNvPr id="212" name="人件費・物件費等の状況該当値テキスト"/>
        <xdr:cNvSpPr txBox="1"/>
      </xdr:nvSpPr>
      <xdr:spPr>
        <a:xfrm>
          <a:off x="5041900" y="1386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123,052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33187</xdr:rowOff>
    </xdr:from>
    <xdr:to>
      <xdr:col>6</xdr:col>
      <xdr:colOff>50800</xdr:colOff>
      <xdr:row>81</xdr:row>
      <xdr:rowOff>134787</xdr:rowOff>
    </xdr:to>
    <xdr:sp macro="" textlink="">
      <xdr:nvSpPr>
        <xdr:cNvPr id="213" name="円/楕円 212"/>
        <xdr:cNvSpPr/>
      </xdr:nvSpPr>
      <xdr:spPr>
        <a:xfrm>
          <a:off x="4064000" y="139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144964</xdr:rowOff>
    </xdr:from>
    <xdr:ext cx="736600" cy="259045"/>
    <xdr:sp macro="" textlink="">
      <xdr:nvSpPr>
        <xdr:cNvPr id="214" name="テキスト ボックス 213"/>
        <xdr:cNvSpPr txBox="1"/>
      </xdr:nvSpPr>
      <xdr:spPr>
        <a:xfrm>
          <a:off x="3733800" y="13689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118,719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38892</xdr:rowOff>
    </xdr:from>
    <xdr:to>
      <xdr:col>4</xdr:col>
      <xdr:colOff>533400</xdr:colOff>
      <xdr:row>81</xdr:row>
      <xdr:rowOff>140492</xdr:rowOff>
    </xdr:to>
    <xdr:sp macro="" textlink="">
      <xdr:nvSpPr>
        <xdr:cNvPr id="215" name="円/楕円 214"/>
        <xdr:cNvSpPr/>
      </xdr:nvSpPr>
      <xdr:spPr>
        <a:xfrm>
          <a:off x="3175000" y="1392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150669</xdr:rowOff>
    </xdr:from>
    <xdr:ext cx="762000" cy="259045"/>
    <xdr:sp macro="" textlink="">
      <xdr:nvSpPr>
        <xdr:cNvPr id="216" name="テキスト ボックス 215"/>
        <xdr:cNvSpPr txBox="1"/>
      </xdr:nvSpPr>
      <xdr:spPr>
        <a:xfrm>
          <a:off x="2844800" y="1369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119,901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45408</xdr:rowOff>
    </xdr:from>
    <xdr:to>
      <xdr:col>3</xdr:col>
      <xdr:colOff>330200</xdr:colOff>
      <xdr:row>81</xdr:row>
      <xdr:rowOff>147008</xdr:rowOff>
    </xdr:to>
    <xdr:sp macro="" textlink="">
      <xdr:nvSpPr>
        <xdr:cNvPr id="217" name="円/楕円 216"/>
        <xdr:cNvSpPr/>
      </xdr:nvSpPr>
      <xdr:spPr>
        <a:xfrm>
          <a:off x="2286000" y="1393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157185</xdr:rowOff>
    </xdr:from>
    <xdr:ext cx="762000" cy="259045"/>
    <xdr:sp macro="" textlink="">
      <xdr:nvSpPr>
        <xdr:cNvPr id="218" name="テキスト ボックス 217"/>
        <xdr:cNvSpPr txBox="1"/>
      </xdr:nvSpPr>
      <xdr:spPr>
        <a:xfrm>
          <a:off x="1955800" y="1370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121,251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23729</xdr:rowOff>
    </xdr:from>
    <xdr:to>
      <xdr:col>2</xdr:col>
      <xdr:colOff>127000</xdr:colOff>
      <xdr:row>81</xdr:row>
      <xdr:rowOff>125329</xdr:rowOff>
    </xdr:to>
    <xdr:sp macro="" textlink="">
      <xdr:nvSpPr>
        <xdr:cNvPr id="219" name="円/楕円 218"/>
        <xdr:cNvSpPr/>
      </xdr:nvSpPr>
      <xdr:spPr>
        <a:xfrm>
          <a:off x="1397000" y="1391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135506</xdr:rowOff>
    </xdr:from>
    <xdr:ext cx="762000" cy="259045"/>
    <xdr:sp macro="" textlink="">
      <xdr:nvSpPr>
        <xdr:cNvPr id="220" name="テキスト ボックス 219"/>
        <xdr:cNvSpPr txBox="1"/>
      </xdr:nvSpPr>
      <xdr:spPr>
        <a:xfrm>
          <a:off x="1066800" y="1368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現在の職員の年齢構造等により旧来より類似団体平均を上回っている傾向にある。今後とも民間企業の平均給与の状況等を踏まえ適正化に努める。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123952</xdr:rowOff>
    </xdr:from>
    <xdr:to>
      <xdr:col>24</xdr:col>
      <xdr:colOff>558800</xdr:colOff>
      <xdr:row>86</xdr:row>
      <xdr:rowOff>106426</xdr:rowOff>
    </xdr:to>
    <xdr:cxnSp macro="">
      <xdr:nvCxnSpPr>
        <xdr:cNvPr id="247" name="直線コネクタ 246"/>
        <xdr:cNvCxnSpPr/>
      </xdr:nvCxnSpPr>
      <xdr:spPr>
        <a:xfrm flipV="1">
          <a:off x="17018000" y="14011402"/>
          <a:ext cx="0" cy="8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78503</xdr:rowOff>
    </xdr:from>
    <xdr:ext cx="762000" cy="259045"/>
    <xdr:sp macro="" textlink="">
      <xdr:nvSpPr>
        <xdr:cNvPr id="248" name="給与水準   （国との比較）最小値テキスト"/>
        <xdr:cNvSpPr txBox="1"/>
      </xdr:nvSpPr>
      <xdr:spPr>
        <a:xfrm>
          <a:off x="17106900" y="1482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24</xdr:col>
      <xdr:colOff>469900</xdr:colOff>
      <xdr:row>86</xdr:row>
      <xdr:rowOff>106426</xdr:rowOff>
    </xdr:from>
    <xdr:to>
      <xdr:col>24</xdr:col>
      <xdr:colOff>647700</xdr:colOff>
      <xdr:row>86</xdr:row>
      <xdr:rowOff>106426</xdr:rowOff>
    </xdr:to>
    <xdr:cxnSp macro="">
      <xdr:nvCxnSpPr>
        <xdr:cNvPr id="249" name="直線コネクタ 248"/>
        <xdr:cNvCxnSpPr/>
      </xdr:nvCxnSpPr>
      <xdr:spPr>
        <a:xfrm>
          <a:off x="16929100" y="1485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38879</xdr:rowOff>
    </xdr:from>
    <xdr:ext cx="762000" cy="259045"/>
    <xdr:sp macro="" textlink="">
      <xdr:nvSpPr>
        <xdr:cNvPr id="250" name="給与水準   （国との比較）最大値テキスト"/>
        <xdr:cNvSpPr txBox="1"/>
      </xdr:nvSpPr>
      <xdr:spPr>
        <a:xfrm>
          <a:off x="17106900" y="1375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24</xdr:col>
      <xdr:colOff>469900</xdr:colOff>
      <xdr:row>81</xdr:row>
      <xdr:rowOff>123952</xdr:rowOff>
    </xdr:from>
    <xdr:to>
      <xdr:col>24</xdr:col>
      <xdr:colOff>647700</xdr:colOff>
      <xdr:row>81</xdr:row>
      <xdr:rowOff>123952</xdr:rowOff>
    </xdr:to>
    <xdr:cxnSp macro="">
      <xdr:nvCxnSpPr>
        <xdr:cNvPr id="251" name="直線コネクタ 250"/>
        <xdr:cNvCxnSpPr/>
      </xdr:nvCxnSpPr>
      <xdr:spPr>
        <a:xfrm>
          <a:off x="16929100" y="140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88</xdr:row>
      <xdr:rowOff>4826</xdr:rowOff>
    </xdr:to>
    <xdr:cxnSp macro="">
      <xdr:nvCxnSpPr>
        <xdr:cNvPr id="252" name="直線コネクタ 251"/>
        <xdr:cNvCxnSpPr/>
      </xdr:nvCxnSpPr>
      <xdr:spPr>
        <a:xfrm flipV="1">
          <a:off x="16179800" y="14749780"/>
          <a:ext cx="8382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159275</xdr:rowOff>
    </xdr:from>
    <xdr:ext cx="762000" cy="259045"/>
    <xdr:sp macro="" textlink="">
      <xdr:nvSpPr>
        <xdr:cNvPr id="253" name="給与水準   （国との比較）平均値テキスト"/>
        <xdr:cNvSpPr txBox="1"/>
      </xdr:nvSpPr>
      <xdr:spPr>
        <a:xfrm>
          <a:off x="17106900" y="1438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142748</xdr:rowOff>
    </xdr:from>
    <xdr:to>
      <xdr:col>24</xdr:col>
      <xdr:colOff>609600</xdr:colOff>
      <xdr:row>85</xdr:row>
      <xdr:rowOff>72898</xdr:rowOff>
    </xdr:to>
    <xdr:sp macro="" textlink="">
      <xdr:nvSpPr>
        <xdr:cNvPr id="254" name="フローチャート : 判断 253"/>
        <xdr:cNvSpPr/>
      </xdr:nvSpPr>
      <xdr:spPr>
        <a:xfrm>
          <a:off x="169672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0</xdr:rowOff>
    </xdr:from>
    <xdr:to>
      <xdr:col>23</xdr:col>
      <xdr:colOff>406400</xdr:colOff>
      <xdr:row>88</xdr:row>
      <xdr:rowOff>4826</xdr:rowOff>
    </xdr:to>
    <xdr:cxnSp macro="">
      <xdr:nvCxnSpPr>
        <xdr:cNvPr id="255" name="直線コネクタ 254"/>
        <xdr:cNvCxnSpPr/>
      </xdr:nvCxnSpPr>
      <xdr:spPr>
        <a:xfrm>
          <a:off x="15290800" y="150876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161798</xdr:rowOff>
    </xdr:from>
    <xdr:to>
      <xdr:col>23</xdr:col>
      <xdr:colOff>457200</xdr:colOff>
      <xdr:row>87</xdr:row>
      <xdr:rowOff>91948</xdr:rowOff>
    </xdr:to>
    <xdr:sp macro="" textlink="">
      <xdr:nvSpPr>
        <xdr:cNvPr id="256" name="フローチャート : 判断 255"/>
        <xdr:cNvSpPr/>
      </xdr:nvSpPr>
      <xdr:spPr>
        <a:xfrm>
          <a:off x="16129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102125</xdr:rowOff>
    </xdr:from>
    <xdr:ext cx="736600" cy="259045"/>
    <xdr:sp macro="" textlink="">
      <xdr:nvSpPr>
        <xdr:cNvPr id="257" name="テキスト ボックス 256"/>
        <xdr:cNvSpPr txBox="1"/>
      </xdr:nvSpPr>
      <xdr:spPr>
        <a:xfrm>
          <a:off x="15798800" y="1467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123444</xdr:rowOff>
    </xdr:from>
    <xdr:to>
      <xdr:col>22</xdr:col>
      <xdr:colOff>203200</xdr:colOff>
      <xdr:row>88</xdr:row>
      <xdr:rowOff>0</xdr:rowOff>
    </xdr:to>
    <xdr:cxnSp macro="">
      <xdr:nvCxnSpPr>
        <xdr:cNvPr id="258" name="直線コネクタ 257"/>
        <xdr:cNvCxnSpPr/>
      </xdr:nvCxnSpPr>
      <xdr:spPr>
        <a:xfrm>
          <a:off x="14401800" y="14696694"/>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152146</xdr:rowOff>
    </xdr:from>
    <xdr:to>
      <xdr:col>22</xdr:col>
      <xdr:colOff>254000</xdr:colOff>
      <xdr:row>87</xdr:row>
      <xdr:rowOff>82296</xdr:rowOff>
    </xdr:to>
    <xdr:sp macro="" textlink="">
      <xdr:nvSpPr>
        <xdr:cNvPr id="259" name="フローチャート : 判断 258"/>
        <xdr:cNvSpPr/>
      </xdr:nvSpPr>
      <xdr:spPr>
        <a:xfrm>
          <a:off x="15240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92473</xdr:rowOff>
    </xdr:from>
    <xdr:ext cx="762000" cy="259045"/>
    <xdr:sp macro="" textlink="">
      <xdr:nvSpPr>
        <xdr:cNvPr id="260" name="テキスト ボックス 259"/>
        <xdr:cNvSpPr txBox="1"/>
      </xdr:nvSpPr>
      <xdr:spPr>
        <a:xfrm>
          <a:off x="14909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123444</xdr:rowOff>
    </xdr:from>
    <xdr:to>
      <xdr:col>21</xdr:col>
      <xdr:colOff>0</xdr:colOff>
      <xdr:row>85</xdr:row>
      <xdr:rowOff>128270</xdr:rowOff>
    </xdr:to>
    <xdr:cxnSp macro="">
      <xdr:nvCxnSpPr>
        <xdr:cNvPr id="261" name="直線コネクタ 260"/>
        <xdr:cNvCxnSpPr/>
      </xdr:nvCxnSpPr>
      <xdr:spPr>
        <a:xfrm flipV="1">
          <a:off x="13512800" y="1469669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123444</xdr:rowOff>
    </xdr:from>
    <xdr:to>
      <xdr:col>21</xdr:col>
      <xdr:colOff>50800</xdr:colOff>
      <xdr:row>85</xdr:row>
      <xdr:rowOff>53594</xdr:rowOff>
    </xdr:to>
    <xdr:sp macro="" textlink="">
      <xdr:nvSpPr>
        <xdr:cNvPr id="262" name="フローチャート : 判断 261"/>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63771</xdr:rowOff>
    </xdr:from>
    <xdr:ext cx="762000" cy="259045"/>
    <xdr:sp macro="" textlink="">
      <xdr:nvSpPr>
        <xdr:cNvPr id="263" name="テキスト ボックス 262"/>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94487</xdr:rowOff>
    </xdr:from>
    <xdr:to>
      <xdr:col>19</xdr:col>
      <xdr:colOff>533400</xdr:colOff>
      <xdr:row>85</xdr:row>
      <xdr:rowOff>24637</xdr:rowOff>
    </xdr:to>
    <xdr:sp macro="" textlink="">
      <xdr:nvSpPr>
        <xdr:cNvPr id="264" name="フローチャート : 判断 263"/>
        <xdr:cNvSpPr/>
      </xdr:nvSpPr>
      <xdr:spPr>
        <a:xfrm>
          <a:off x="13462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34814</xdr:rowOff>
    </xdr:from>
    <xdr:ext cx="762000" cy="259045"/>
    <xdr:sp macro="" textlink="">
      <xdr:nvSpPr>
        <xdr:cNvPr id="265" name="テキスト ボックス 264"/>
        <xdr:cNvSpPr txBox="1"/>
      </xdr:nvSpPr>
      <xdr:spPr>
        <a:xfrm>
          <a:off x="13131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125730</xdr:rowOff>
    </xdr:from>
    <xdr:to>
      <xdr:col>24</xdr:col>
      <xdr:colOff>609600</xdr:colOff>
      <xdr:row>86</xdr:row>
      <xdr:rowOff>55880</xdr:rowOff>
    </xdr:to>
    <xdr:sp macro="" textlink="">
      <xdr:nvSpPr>
        <xdr:cNvPr id="271" name="円/楕円 270"/>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21607</xdr:rowOff>
    </xdr:from>
    <xdr:ext cx="762000" cy="259045"/>
    <xdr:sp macro="" textlink="">
      <xdr:nvSpPr>
        <xdr:cNvPr id="272" name="給与水準   （国との比較）該当値テキスト"/>
        <xdr:cNvSpPr txBox="1"/>
      </xdr:nvSpPr>
      <xdr:spPr>
        <a:xfrm>
          <a:off x="17106900" y="1459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125476</xdr:rowOff>
    </xdr:from>
    <xdr:to>
      <xdr:col>23</xdr:col>
      <xdr:colOff>457200</xdr:colOff>
      <xdr:row>88</xdr:row>
      <xdr:rowOff>55626</xdr:rowOff>
    </xdr:to>
    <xdr:sp macro="" textlink="">
      <xdr:nvSpPr>
        <xdr:cNvPr id="273" name="円/楕円 272"/>
        <xdr:cNvSpPr/>
      </xdr:nvSpPr>
      <xdr:spPr>
        <a:xfrm>
          <a:off x="16129000" y="1504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40403</xdr:rowOff>
    </xdr:from>
    <xdr:ext cx="736600" cy="259045"/>
    <xdr:sp macro="" textlink="">
      <xdr:nvSpPr>
        <xdr:cNvPr id="274" name="テキスト ボックス 273"/>
        <xdr:cNvSpPr txBox="1"/>
      </xdr:nvSpPr>
      <xdr:spPr>
        <a:xfrm>
          <a:off x="15798800" y="15128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120650</xdr:rowOff>
    </xdr:from>
    <xdr:to>
      <xdr:col>22</xdr:col>
      <xdr:colOff>254000</xdr:colOff>
      <xdr:row>88</xdr:row>
      <xdr:rowOff>50800</xdr:rowOff>
    </xdr:to>
    <xdr:sp macro="" textlink="">
      <xdr:nvSpPr>
        <xdr:cNvPr id="275" name="円/楕円 274"/>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35577</xdr:rowOff>
    </xdr:from>
    <xdr:ext cx="762000" cy="259045"/>
    <xdr:sp macro="" textlink="">
      <xdr:nvSpPr>
        <xdr:cNvPr id="276" name="テキスト ボックス 275"/>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72644</xdr:rowOff>
    </xdr:from>
    <xdr:to>
      <xdr:col>21</xdr:col>
      <xdr:colOff>50800</xdr:colOff>
      <xdr:row>86</xdr:row>
      <xdr:rowOff>2794</xdr:rowOff>
    </xdr:to>
    <xdr:sp macro="" textlink="">
      <xdr:nvSpPr>
        <xdr:cNvPr id="277" name="円/楕円 276"/>
        <xdr:cNvSpPr/>
      </xdr:nvSpPr>
      <xdr:spPr>
        <a:xfrm>
          <a:off x="143510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159021</xdr:rowOff>
    </xdr:from>
    <xdr:ext cx="762000" cy="259045"/>
    <xdr:sp macro="" textlink="">
      <xdr:nvSpPr>
        <xdr:cNvPr id="278" name="テキスト ボックス 277"/>
        <xdr:cNvSpPr txBox="1"/>
      </xdr:nvSpPr>
      <xdr:spPr>
        <a:xfrm>
          <a:off x="14020800" y="1473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77470</xdr:rowOff>
    </xdr:from>
    <xdr:to>
      <xdr:col>19</xdr:col>
      <xdr:colOff>533400</xdr:colOff>
      <xdr:row>86</xdr:row>
      <xdr:rowOff>7620</xdr:rowOff>
    </xdr:to>
    <xdr:sp macro="" textlink="">
      <xdr:nvSpPr>
        <xdr:cNvPr id="279" name="円/楕円 278"/>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163847</xdr:rowOff>
    </xdr:from>
    <xdr:ext cx="762000" cy="259045"/>
    <xdr:sp macro="" textlink="">
      <xdr:nvSpPr>
        <xdr:cNvPr id="280" name="テキスト ボックス 279"/>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継続的に職員数の適正化に</a:t>
          </a:r>
          <a:r>
            <a:rPr kumimoji="1" lang="ja-JP" altLang="en-US" sz="1300">
              <a:solidFill>
                <a:schemeClr val="dk1"/>
              </a:solidFill>
              <a:effectLst/>
              <a:latin typeface="+mn-lt"/>
              <a:ea typeface="+mn-ea"/>
              <a:cs typeface="+mn-cs"/>
            </a:rPr>
            <a:t>努めてきたことにより、７．１７人と類似団体を大きく下回ることができている。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今後とも、定員管理計画に基づく職員数の適正化及び民間委託・臨時職員の雇用等の推進により、現在の水準を維持する。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14394</xdr:rowOff>
    </xdr:from>
    <xdr:to>
      <xdr:col>24</xdr:col>
      <xdr:colOff>558800</xdr:colOff>
      <xdr:row>66</xdr:row>
      <xdr:rowOff>110127</xdr:rowOff>
    </xdr:to>
    <xdr:cxnSp macro="">
      <xdr:nvCxnSpPr>
        <xdr:cNvPr id="312" name="直線コネクタ 311"/>
        <xdr:cNvCxnSpPr/>
      </xdr:nvCxnSpPr>
      <xdr:spPr>
        <a:xfrm flipV="1">
          <a:off x="17018000" y="9958494"/>
          <a:ext cx="0" cy="1467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82204</xdr:rowOff>
    </xdr:from>
    <xdr:ext cx="762000" cy="259045"/>
    <xdr:sp macro="" textlink="">
      <xdr:nvSpPr>
        <xdr:cNvPr id="313" name="定員管理の状況最小値テキスト"/>
        <xdr:cNvSpPr txBox="1"/>
      </xdr:nvSpPr>
      <xdr:spPr>
        <a:xfrm>
          <a:off x="17106900" y="1139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18.99</a:t>
          </a:r>
          <a:endParaRPr kumimoji="1" lang="ja-JP" altLang="en-US" sz="1000" b="1">
            <a:latin typeface="ＭＳ Ｐゴシック"/>
          </a:endParaRPr>
        </a:p>
      </xdr:txBody>
    </xdr:sp>
    <xdr:clientData/>
  </xdr:oneCellAnchor>
  <xdr:twoCellAnchor>
    <xdr:from>
      <xdr:col>24</xdr:col>
      <xdr:colOff>469900</xdr:colOff>
      <xdr:row>66</xdr:row>
      <xdr:rowOff>110127</xdr:rowOff>
    </xdr:from>
    <xdr:to>
      <xdr:col>24</xdr:col>
      <xdr:colOff>647700</xdr:colOff>
      <xdr:row>66</xdr:row>
      <xdr:rowOff>110127</xdr:rowOff>
    </xdr:to>
    <xdr:cxnSp macro="">
      <xdr:nvCxnSpPr>
        <xdr:cNvPr id="314" name="直線コネクタ 313"/>
        <xdr:cNvCxnSpPr/>
      </xdr:nvCxnSpPr>
      <xdr:spPr>
        <a:xfrm>
          <a:off x="16929100" y="1142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100771</xdr:rowOff>
    </xdr:from>
    <xdr:ext cx="762000" cy="259045"/>
    <xdr:sp macro="" textlink="">
      <xdr:nvSpPr>
        <xdr:cNvPr id="315"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24</xdr:col>
      <xdr:colOff>469900</xdr:colOff>
      <xdr:row>58</xdr:row>
      <xdr:rowOff>14394</xdr:rowOff>
    </xdr:from>
    <xdr:to>
      <xdr:col>24</xdr:col>
      <xdr:colOff>647700</xdr:colOff>
      <xdr:row>58</xdr:row>
      <xdr:rowOff>14394</xdr:rowOff>
    </xdr:to>
    <xdr:cxnSp macro="">
      <xdr:nvCxnSpPr>
        <xdr:cNvPr id="316" name="直線コネクタ 315"/>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123553</xdr:rowOff>
    </xdr:from>
    <xdr:to>
      <xdr:col>24</xdr:col>
      <xdr:colOff>558800</xdr:colOff>
      <xdr:row>58</xdr:row>
      <xdr:rowOff>163770</xdr:rowOff>
    </xdr:to>
    <xdr:cxnSp macro="">
      <xdr:nvCxnSpPr>
        <xdr:cNvPr id="317" name="直線コネクタ 316"/>
        <xdr:cNvCxnSpPr/>
      </xdr:nvCxnSpPr>
      <xdr:spPr>
        <a:xfrm flipV="1">
          <a:off x="16179800" y="1006765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1589</xdr:rowOff>
    </xdr:from>
    <xdr:ext cx="762000" cy="259045"/>
    <xdr:sp macro="" textlink="">
      <xdr:nvSpPr>
        <xdr:cNvPr id="318" name="定員管理の状況平均値テキスト"/>
        <xdr:cNvSpPr txBox="1"/>
      </xdr:nvSpPr>
      <xdr:spPr>
        <a:xfrm>
          <a:off x="17106900" y="1046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29512</xdr:rowOff>
    </xdr:from>
    <xdr:to>
      <xdr:col>24</xdr:col>
      <xdr:colOff>609600</xdr:colOff>
      <xdr:row>61</xdr:row>
      <xdr:rowOff>131112</xdr:rowOff>
    </xdr:to>
    <xdr:sp macro="" textlink="">
      <xdr:nvSpPr>
        <xdr:cNvPr id="319" name="フローチャート : 判断 318"/>
        <xdr:cNvSpPr/>
      </xdr:nvSpPr>
      <xdr:spPr>
        <a:xfrm>
          <a:off x="169672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163770</xdr:rowOff>
    </xdr:from>
    <xdr:to>
      <xdr:col>23</xdr:col>
      <xdr:colOff>406400</xdr:colOff>
      <xdr:row>58</xdr:row>
      <xdr:rowOff>169514</xdr:rowOff>
    </xdr:to>
    <xdr:cxnSp macro="">
      <xdr:nvCxnSpPr>
        <xdr:cNvPr id="320" name="直線コネクタ 319"/>
        <xdr:cNvCxnSpPr/>
      </xdr:nvCxnSpPr>
      <xdr:spPr>
        <a:xfrm flipV="1">
          <a:off x="15290800" y="10107870"/>
          <a:ext cx="8890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21469</xdr:rowOff>
    </xdr:from>
    <xdr:to>
      <xdr:col>23</xdr:col>
      <xdr:colOff>457200</xdr:colOff>
      <xdr:row>61</xdr:row>
      <xdr:rowOff>123069</xdr:rowOff>
    </xdr:to>
    <xdr:sp macro="" textlink="">
      <xdr:nvSpPr>
        <xdr:cNvPr id="321" name="フローチャート : 判断 320"/>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107846</xdr:rowOff>
    </xdr:from>
    <xdr:ext cx="736600" cy="259045"/>
    <xdr:sp macro="" textlink="">
      <xdr:nvSpPr>
        <xdr:cNvPr id="322" name="テキスト ボックス 321"/>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151130</xdr:rowOff>
    </xdr:from>
    <xdr:to>
      <xdr:col>22</xdr:col>
      <xdr:colOff>203200</xdr:colOff>
      <xdr:row>58</xdr:row>
      <xdr:rowOff>169514</xdr:rowOff>
    </xdr:to>
    <xdr:cxnSp macro="">
      <xdr:nvCxnSpPr>
        <xdr:cNvPr id="323" name="直線コネクタ 322"/>
        <xdr:cNvCxnSpPr/>
      </xdr:nvCxnSpPr>
      <xdr:spPr>
        <a:xfrm>
          <a:off x="14401800" y="10095230"/>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4" name="フローチャート : 判断 323"/>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25" name="テキスト ボックス 324"/>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118956</xdr:rowOff>
    </xdr:from>
    <xdr:to>
      <xdr:col>21</xdr:col>
      <xdr:colOff>0</xdr:colOff>
      <xdr:row>58</xdr:row>
      <xdr:rowOff>151130</xdr:rowOff>
    </xdr:to>
    <xdr:cxnSp macro="">
      <xdr:nvCxnSpPr>
        <xdr:cNvPr id="326" name="直線コネクタ 325"/>
        <xdr:cNvCxnSpPr/>
      </xdr:nvCxnSpPr>
      <xdr:spPr>
        <a:xfrm>
          <a:off x="13512800" y="100630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80070</xdr:rowOff>
    </xdr:from>
    <xdr:to>
      <xdr:col>21</xdr:col>
      <xdr:colOff>50800</xdr:colOff>
      <xdr:row>62</xdr:row>
      <xdr:rowOff>10220</xdr:rowOff>
    </xdr:to>
    <xdr:sp macro="" textlink="">
      <xdr:nvSpPr>
        <xdr:cNvPr id="327" name="フローチャート : 判断 326"/>
        <xdr:cNvSpPr/>
      </xdr:nvSpPr>
      <xdr:spPr>
        <a:xfrm>
          <a:off x="14351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166447</xdr:rowOff>
    </xdr:from>
    <xdr:ext cx="762000" cy="259045"/>
    <xdr:sp macro="" textlink="">
      <xdr:nvSpPr>
        <xdr:cNvPr id="328" name="テキスト ボックス 327"/>
        <xdr:cNvSpPr txBox="1"/>
      </xdr:nvSpPr>
      <xdr:spPr>
        <a:xfrm>
          <a:off x="14020800" y="106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60537</xdr:rowOff>
    </xdr:from>
    <xdr:to>
      <xdr:col>19</xdr:col>
      <xdr:colOff>533400</xdr:colOff>
      <xdr:row>61</xdr:row>
      <xdr:rowOff>162137</xdr:rowOff>
    </xdr:to>
    <xdr:sp macro="" textlink="">
      <xdr:nvSpPr>
        <xdr:cNvPr id="329" name="フローチャート : 判断 328"/>
        <xdr:cNvSpPr/>
      </xdr:nvSpPr>
      <xdr:spPr>
        <a:xfrm>
          <a:off x="13462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146914</xdr:rowOff>
    </xdr:from>
    <xdr:ext cx="762000" cy="259045"/>
    <xdr:sp macro="" textlink="">
      <xdr:nvSpPr>
        <xdr:cNvPr id="330" name="テキスト ボックス 329"/>
        <xdr:cNvSpPr txBox="1"/>
      </xdr:nvSpPr>
      <xdr:spPr>
        <a:xfrm>
          <a:off x="13131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72753</xdr:rowOff>
    </xdr:from>
    <xdr:to>
      <xdr:col>24</xdr:col>
      <xdr:colOff>609600</xdr:colOff>
      <xdr:row>59</xdr:row>
      <xdr:rowOff>2903</xdr:rowOff>
    </xdr:to>
    <xdr:sp macro="" textlink="">
      <xdr:nvSpPr>
        <xdr:cNvPr id="336" name="円/楕円 335"/>
        <xdr:cNvSpPr/>
      </xdr:nvSpPr>
      <xdr:spPr>
        <a:xfrm>
          <a:off x="169672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165480</xdr:rowOff>
    </xdr:from>
    <xdr:ext cx="762000" cy="259045"/>
    <xdr:sp macro="" textlink="">
      <xdr:nvSpPr>
        <xdr:cNvPr id="337" name="定員管理の状況該当値テキスト"/>
        <xdr:cNvSpPr txBox="1"/>
      </xdr:nvSpPr>
      <xdr:spPr>
        <a:xfrm>
          <a:off x="17106900" y="993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112970</xdr:rowOff>
    </xdr:from>
    <xdr:to>
      <xdr:col>23</xdr:col>
      <xdr:colOff>457200</xdr:colOff>
      <xdr:row>59</xdr:row>
      <xdr:rowOff>43120</xdr:rowOff>
    </xdr:to>
    <xdr:sp macro="" textlink="">
      <xdr:nvSpPr>
        <xdr:cNvPr id="338" name="円/楕円 337"/>
        <xdr:cNvSpPr/>
      </xdr:nvSpPr>
      <xdr:spPr>
        <a:xfrm>
          <a:off x="16129000" y="100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53297</xdr:rowOff>
    </xdr:from>
    <xdr:ext cx="736600" cy="259045"/>
    <xdr:sp macro="" textlink="">
      <xdr:nvSpPr>
        <xdr:cNvPr id="339" name="テキスト ボックス 338"/>
        <xdr:cNvSpPr txBox="1"/>
      </xdr:nvSpPr>
      <xdr:spPr>
        <a:xfrm>
          <a:off x="15798800" y="9825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118714</xdr:rowOff>
    </xdr:from>
    <xdr:to>
      <xdr:col>22</xdr:col>
      <xdr:colOff>254000</xdr:colOff>
      <xdr:row>59</xdr:row>
      <xdr:rowOff>48864</xdr:rowOff>
    </xdr:to>
    <xdr:sp macro="" textlink="">
      <xdr:nvSpPr>
        <xdr:cNvPr id="340" name="円/楕円 339"/>
        <xdr:cNvSpPr/>
      </xdr:nvSpPr>
      <xdr:spPr>
        <a:xfrm>
          <a:off x="15240000" y="1006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59041</xdr:rowOff>
    </xdr:from>
    <xdr:ext cx="762000" cy="259045"/>
    <xdr:sp macro="" textlink="">
      <xdr:nvSpPr>
        <xdr:cNvPr id="341" name="テキスト ボックス 340"/>
        <xdr:cNvSpPr txBox="1"/>
      </xdr:nvSpPr>
      <xdr:spPr>
        <a:xfrm>
          <a:off x="14909800" y="983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100330</xdr:rowOff>
    </xdr:from>
    <xdr:to>
      <xdr:col>21</xdr:col>
      <xdr:colOff>50800</xdr:colOff>
      <xdr:row>59</xdr:row>
      <xdr:rowOff>30480</xdr:rowOff>
    </xdr:to>
    <xdr:sp macro="" textlink="">
      <xdr:nvSpPr>
        <xdr:cNvPr id="342" name="円/楕円 341"/>
        <xdr:cNvSpPr/>
      </xdr:nvSpPr>
      <xdr:spPr>
        <a:xfrm>
          <a:off x="14351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40657</xdr:rowOff>
    </xdr:from>
    <xdr:ext cx="762000" cy="259045"/>
    <xdr:sp macro="" textlink="">
      <xdr:nvSpPr>
        <xdr:cNvPr id="343" name="テキスト ボックス 342"/>
        <xdr:cNvSpPr txBox="1"/>
      </xdr:nvSpPr>
      <xdr:spPr>
        <a:xfrm>
          <a:off x="14020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68156</xdr:rowOff>
    </xdr:from>
    <xdr:to>
      <xdr:col>19</xdr:col>
      <xdr:colOff>533400</xdr:colOff>
      <xdr:row>58</xdr:row>
      <xdr:rowOff>169756</xdr:rowOff>
    </xdr:to>
    <xdr:sp macro="" textlink="">
      <xdr:nvSpPr>
        <xdr:cNvPr id="344" name="円/楕円 343"/>
        <xdr:cNvSpPr/>
      </xdr:nvSpPr>
      <xdr:spPr>
        <a:xfrm>
          <a:off x="13462000" y="100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8483</xdr:rowOff>
    </xdr:from>
    <xdr:ext cx="762000" cy="259045"/>
    <xdr:sp macro="" textlink="">
      <xdr:nvSpPr>
        <xdr:cNvPr id="345" name="テキスト ボックス 344"/>
        <xdr:cNvSpPr txBox="1"/>
      </xdr:nvSpPr>
      <xdr:spPr>
        <a:xfrm>
          <a:off x="13131800" y="978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以前計画的に実施した地方債の繰上げ償還によって、利子償還金の圧縮が図られたものと思われる</a:t>
          </a:r>
          <a:r>
            <a:rPr kumimoji="1" lang="ja-JP" altLang="en-US" sz="1300">
              <a:solidFill>
                <a:schemeClr val="dk1"/>
              </a:solidFill>
              <a:effectLst/>
              <a:latin typeface="+mn-lt"/>
              <a:ea typeface="+mn-ea"/>
              <a:cs typeface="+mn-cs"/>
            </a:rPr>
            <a:t>が、類似団体平均の１２．５％を若干上回っているため、今後においても地方債繰り上げ償還が可能なものについては実施し、さらなる公債費負担の圧縮を図る。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3" name="テキスト ボックス 37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48683</xdr:rowOff>
    </xdr:from>
    <xdr:to>
      <xdr:col>24</xdr:col>
      <xdr:colOff>558800</xdr:colOff>
      <xdr:row>44</xdr:row>
      <xdr:rowOff>149013</xdr:rowOff>
    </xdr:to>
    <xdr:cxnSp macro="">
      <xdr:nvCxnSpPr>
        <xdr:cNvPr id="375" name="直線コネクタ 374"/>
        <xdr:cNvCxnSpPr/>
      </xdr:nvCxnSpPr>
      <xdr:spPr>
        <a:xfrm flipV="1">
          <a:off x="17018000" y="6220883"/>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76"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77" name="直線コネクタ 376"/>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135060</xdr:rowOff>
    </xdr:from>
    <xdr:ext cx="762000" cy="259045"/>
    <xdr:sp macro="" textlink="">
      <xdr:nvSpPr>
        <xdr:cNvPr id="378"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36</xdr:row>
      <xdr:rowOff>48683</xdr:rowOff>
    </xdr:from>
    <xdr:to>
      <xdr:col>24</xdr:col>
      <xdr:colOff>647700</xdr:colOff>
      <xdr:row>36</xdr:row>
      <xdr:rowOff>48683</xdr:rowOff>
    </xdr:to>
    <xdr:cxnSp macro="">
      <xdr:nvCxnSpPr>
        <xdr:cNvPr id="379" name="直線コネクタ 378"/>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161713</xdr:rowOff>
    </xdr:from>
    <xdr:to>
      <xdr:col>24</xdr:col>
      <xdr:colOff>558800</xdr:colOff>
      <xdr:row>40</xdr:row>
      <xdr:rowOff>94827</xdr:rowOff>
    </xdr:to>
    <xdr:cxnSp macro="">
      <xdr:nvCxnSpPr>
        <xdr:cNvPr id="380" name="直線コネクタ 379"/>
        <xdr:cNvCxnSpPr/>
      </xdr:nvCxnSpPr>
      <xdr:spPr>
        <a:xfrm flipV="1">
          <a:off x="16179800" y="6848263"/>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63094</xdr:rowOff>
    </xdr:from>
    <xdr:ext cx="762000" cy="259045"/>
    <xdr:sp macro="" textlink="">
      <xdr:nvSpPr>
        <xdr:cNvPr id="381" name="公債費負担の状況平均値テキスト"/>
        <xdr:cNvSpPr txBox="1"/>
      </xdr:nvSpPr>
      <xdr:spPr>
        <a:xfrm>
          <a:off x="17106900" y="6578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46567</xdr:rowOff>
    </xdr:from>
    <xdr:to>
      <xdr:col>24</xdr:col>
      <xdr:colOff>609600</xdr:colOff>
      <xdr:row>39</xdr:row>
      <xdr:rowOff>148167</xdr:rowOff>
    </xdr:to>
    <xdr:sp macro="" textlink="">
      <xdr:nvSpPr>
        <xdr:cNvPr id="382" name="フローチャート : 判断 381"/>
        <xdr:cNvSpPr/>
      </xdr:nvSpPr>
      <xdr:spPr>
        <a:xfrm>
          <a:off x="16967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94827</xdr:rowOff>
    </xdr:from>
    <xdr:to>
      <xdr:col>23</xdr:col>
      <xdr:colOff>406400</xdr:colOff>
      <xdr:row>41</xdr:row>
      <xdr:rowOff>11854</xdr:rowOff>
    </xdr:to>
    <xdr:cxnSp macro="">
      <xdr:nvCxnSpPr>
        <xdr:cNvPr id="383" name="直線コネクタ 382"/>
        <xdr:cNvCxnSpPr/>
      </xdr:nvCxnSpPr>
      <xdr:spPr>
        <a:xfrm flipV="1">
          <a:off x="15290800" y="695282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110913</xdr:rowOff>
    </xdr:from>
    <xdr:to>
      <xdr:col>23</xdr:col>
      <xdr:colOff>457200</xdr:colOff>
      <xdr:row>40</xdr:row>
      <xdr:rowOff>41063</xdr:rowOff>
    </xdr:to>
    <xdr:sp macro="" textlink="">
      <xdr:nvSpPr>
        <xdr:cNvPr id="384" name="フローチャート : 判断 383"/>
        <xdr:cNvSpPr/>
      </xdr:nvSpPr>
      <xdr:spPr>
        <a:xfrm>
          <a:off x="16129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51240</xdr:rowOff>
    </xdr:from>
    <xdr:ext cx="736600" cy="259045"/>
    <xdr:sp macro="" textlink="">
      <xdr:nvSpPr>
        <xdr:cNvPr id="385" name="テキスト ボックス 384"/>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11854</xdr:rowOff>
    </xdr:from>
    <xdr:to>
      <xdr:col>22</xdr:col>
      <xdr:colOff>203200</xdr:colOff>
      <xdr:row>41</xdr:row>
      <xdr:rowOff>35983</xdr:rowOff>
    </xdr:to>
    <xdr:cxnSp macro="">
      <xdr:nvCxnSpPr>
        <xdr:cNvPr id="386" name="直線コネクタ 385"/>
        <xdr:cNvCxnSpPr/>
      </xdr:nvCxnSpPr>
      <xdr:spPr>
        <a:xfrm flipV="1">
          <a:off x="14401800" y="70413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35983</xdr:rowOff>
    </xdr:from>
    <xdr:to>
      <xdr:col>22</xdr:col>
      <xdr:colOff>254000</xdr:colOff>
      <xdr:row>40</xdr:row>
      <xdr:rowOff>137583</xdr:rowOff>
    </xdr:to>
    <xdr:sp macro="" textlink="">
      <xdr:nvSpPr>
        <xdr:cNvPr id="387" name="フローチャート : 判断 386"/>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147760</xdr:rowOff>
    </xdr:from>
    <xdr:ext cx="762000" cy="259045"/>
    <xdr:sp macro="" textlink="">
      <xdr:nvSpPr>
        <xdr:cNvPr id="388" name="テキスト ボックス 387"/>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118956</xdr:rowOff>
    </xdr:from>
    <xdr:to>
      <xdr:col>21</xdr:col>
      <xdr:colOff>0</xdr:colOff>
      <xdr:row>41</xdr:row>
      <xdr:rowOff>35983</xdr:rowOff>
    </xdr:to>
    <xdr:cxnSp macro="">
      <xdr:nvCxnSpPr>
        <xdr:cNvPr id="389" name="直線コネクタ 388"/>
        <xdr:cNvCxnSpPr/>
      </xdr:nvCxnSpPr>
      <xdr:spPr>
        <a:xfrm>
          <a:off x="13512800" y="697695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90" name="フローチャート : 判断 389"/>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91" name="テキスト ボックス 390"/>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57573</xdr:rowOff>
    </xdr:from>
    <xdr:to>
      <xdr:col>19</xdr:col>
      <xdr:colOff>533400</xdr:colOff>
      <xdr:row>41</xdr:row>
      <xdr:rowOff>159173</xdr:rowOff>
    </xdr:to>
    <xdr:sp macro="" textlink="">
      <xdr:nvSpPr>
        <xdr:cNvPr id="392" name="フローチャート : 判断 391"/>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143950</xdr:rowOff>
    </xdr:from>
    <xdr:ext cx="762000" cy="259045"/>
    <xdr:sp macro="" textlink="">
      <xdr:nvSpPr>
        <xdr:cNvPr id="393" name="テキスト ボックス 392"/>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110913</xdr:rowOff>
    </xdr:from>
    <xdr:to>
      <xdr:col>24</xdr:col>
      <xdr:colOff>609600</xdr:colOff>
      <xdr:row>40</xdr:row>
      <xdr:rowOff>41063</xdr:rowOff>
    </xdr:to>
    <xdr:sp macro="" textlink="">
      <xdr:nvSpPr>
        <xdr:cNvPr id="399" name="円/楕円 398"/>
        <xdr:cNvSpPr/>
      </xdr:nvSpPr>
      <xdr:spPr>
        <a:xfrm>
          <a:off x="169672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82990</xdr:rowOff>
    </xdr:from>
    <xdr:ext cx="762000" cy="259045"/>
    <xdr:sp macro="" textlink="">
      <xdr:nvSpPr>
        <xdr:cNvPr id="400" name="公債費負担の状況該当値テキスト"/>
        <xdr:cNvSpPr txBox="1"/>
      </xdr:nvSpPr>
      <xdr:spPr>
        <a:xfrm>
          <a:off x="17106900" y="676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44027</xdr:rowOff>
    </xdr:from>
    <xdr:to>
      <xdr:col>23</xdr:col>
      <xdr:colOff>457200</xdr:colOff>
      <xdr:row>40</xdr:row>
      <xdr:rowOff>145627</xdr:rowOff>
    </xdr:to>
    <xdr:sp macro="" textlink="">
      <xdr:nvSpPr>
        <xdr:cNvPr id="401" name="円/楕円 400"/>
        <xdr:cNvSpPr/>
      </xdr:nvSpPr>
      <xdr:spPr>
        <a:xfrm>
          <a:off x="16129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130404</xdr:rowOff>
    </xdr:from>
    <xdr:ext cx="736600" cy="259045"/>
    <xdr:sp macro="" textlink="">
      <xdr:nvSpPr>
        <xdr:cNvPr id="402" name="テキスト ボックス 401"/>
        <xdr:cNvSpPr txBox="1"/>
      </xdr:nvSpPr>
      <xdr:spPr>
        <a:xfrm>
          <a:off x="15798800" y="698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132504</xdr:rowOff>
    </xdr:from>
    <xdr:to>
      <xdr:col>22</xdr:col>
      <xdr:colOff>254000</xdr:colOff>
      <xdr:row>41</xdr:row>
      <xdr:rowOff>62654</xdr:rowOff>
    </xdr:to>
    <xdr:sp macro="" textlink="">
      <xdr:nvSpPr>
        <xdr:cNvPr id="403" name="円/楕円 402"/>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47431</xdr:rowOff>
    </xdr:from>
    <xdr:ext cx="762000" cy="259045"/>
    <xdr:sp macro="" textlink="">
      <xdr:nvSpPr>
        <xdr:cNvPr id="404" name="テキスト ボックス 403"/>
        <xdr:cNvSpPr txBox="1"/>
      </xdr:nvSpPr>
      <xdr:spPr>
        <a:xfrm>
          <a:off x="14909800" y="7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156633</xdr:rowOff>
    </xdr:from>
    <xdr:to>
      <xdr:col>21</xdr:col>
      <xdr:colOff>50800</xdr:colOff>
      <xdr:row>41</xdr:row>
      <xdr:rowOff>86783</xdr:rowOff>
    </xdr:to>
    <xdr:sp macro="" textlink="">
      <xdr:nvSpPr>
        <xdr:cNvPr id="405" name="円/楕円 404"/>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71560</xdr:rowOff>
    </xdr:from>
    <xdr:ext cx="762000" cy="259045"/>
    <xdr:sp macro="" textlink="">
      <xdr:nvSpPr>
        <xdr:cNvPr id="406" name="テキスト ボックス 405"/>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68156</xdr:rowOff>
    </xdr:from>
    <xdr:to>
      <xdr:col>19</xdr:col>
      <xdr:colOff>533400</xdr:colOff>
      <xdr:row>40</xdr:row>
      <xdr:rowOff>169756</xdr:rowOff>
    </xdr:to>
    <xdr:sp macro="" textlink="">
      <xdr:nvSpPr>
        <xdr:cNvPr id="407" name="円/楕円 406"/>
        <xdr:cNvSpPr/>
      </xdr:nvSpPr>
      <xdr:spPr>
        <a:xfrm>
          <a:off x="13462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8483</xdr:rowOff>
    </xdr:from>
    <xdr:ext cx="762000" cy="259045"/>
    <xdr:sp macro="" textlink="">
      <xdr:nvSpPr>
        <xdr:cNvPr id="408" name="テキスト ボックス 407"/>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前年度に引き続き減少させることができ、本年度においては、２１．８％となった。</a:t>
          </a:r>
          <a:endParaRPr kumimoji="1" lang="en-US" altLang="ja-JP" sz="1300">
            <a:latin typeface="ＭＳ Ｐゴシック"/>
          </a:endParaRPr>
        </a:p>
        <a:p>
          <a:r>
            <a:rPr kumimoji="1" lang="ja-JP" altLang="en-US" sz="1300">
              <a:latin typeface="ＭＳ Ｐゴシック"/>
            </a:rPr>
            <a:t>そのことにより、類似団体平均の５５．２％を大幅に下回ることができた。</a:t>
          </a:r>
          <a:endParaRPr kumimoji="1" lang="en-US" altLang="ja-JP" sz="1300">
            <a:latin typeface="ＭＳ Ｐゴシック"/>
          </a:endParaRPr>
        </a:p>
        <a:p>
          <a:r>
            <a:rPr kumimoji="1" lang="ja-JP" altLang="en-US" sz="1300">
              <a:latin typeface="ＭＳ Ｐゴシック"/>
            </a:rPr>
            <a:t>これは、</a:t>
          </a:r>
          <a:r>
            <a:rPr kumimoji="1" lang="ja-JP" altLang="ja-JP" sz="1300">
              <a:solidFill>
                <a:schemeClr val="dk1"/>
              </a:solidFill>
              <a:effectLst/>
              <a:latin typeface="+mn-lt"/>
              <a:ea typeface="+mn-ea"/>
              <a:cs typeface="+mn-cs"/>
            </a:rPr>
            <a:t>以前計画的に実施した地方債の繰上げ償還によって、利子償還金の圧縮が図られたもの</a:t>
          </a:r>
          <a:r>
            <a:rPr kumimoji="1" lang="ja-JP" altLang="en-US" sz="1300">
              <a:solidFill>
                <a:schemeClr val="dk1"/>
              </a:solidFill>
              <a:effectLst/>
              <a:latin typeface="+mn-lt"/>
              <a:ea typeface="+mn-ea"/>
              <a:cs typeface="+mn-cs"/>
            </a:rPr>
            <a:t>と思われる。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62382</xdr:rowOff>
    </xdr:from>
    <xdr:to>
      <xdr:col>24</xdr:col>
      <xdr:colOff>558800</xdr:colOff>
      <xdr:row>22</xdr:row>
      <xdr:rowOff>16002</xdr:rowOff>
    </xdr:to>
    <xdr:cxnSp macro="">
      <xdr:nvCxnSpPr>
        <xdr:cNvPr id="435" name="直線コネクタ 434"/>
        <xdr:cNvCxnSpPr/>
      </xdr:nvCxnSpPr>
      <xdr:spPr>
        <a:xfrm flipV="1">
          <a:off x="17018000" y="2462682"/>
          <a:ext cx="0" cy="1325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6"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277.0</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7" name="直線コネクタ 436"/>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148759</xdr:rowOff>
    </xdr:from>
    <xdr:ext cx="762000" cy="259045"/>
    <xdr:sp macro="" textlink="">
      <xdr:nvSpPr>
        <xdr:cNvPr id="438" name="将来負担の状況最大値テキスト"/>
        <xdr:cNvSpPr txBox="1"/>
      </xdr:nvSpPr>
      <xdr:spPr>
        <a:xfrm>
          <a:off x="17106900" y="220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14</xdr:row>
      <xdr:rowOff>62382</xdr:rowOff>
    </xdr:from>
    <xdr:to>
      <xdr:col>24</xdr:col>
      <xdr:colOff>647700</xdr:colOff>
      <xdr:row>14</xdr:row>
      <xdr:rowOff>62382</xdr:rowOff>
    </xdr:to>
    <xdr:cxnSp macro="">
      <xdr:nvCxnSpPr>
        <xdr:cNvPr id="439" name="直線コネクタ 438"/>
        <xdr:cNvCxnSpPr/>
      </xdr:nvCxnSpPr>
      <xdr:spPr>
        <a:xfrm>
          <a:off x="16929100" y="246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156007</xdr:rowOff>
    </xdr:from>
    <xdr:to>
      <xdr:col>24</xdr:col>
      <xdr:colOff>558800</xdr:colOff>
      <xdr:row>15</xdr:row>
      <xdr:rowOff>112446</xdr:rowOff>
    </xdr:to>
    <xdr:cxnSp macro="">
      <xdr:nvCxnSpPr>
        <xdr:cNvPr id="440" name="直線コネクタ 439"/>
        <xdr:cNvCxnSpPr/>
      </xdr:nvCxnSpPr>
      <xdr:spPr>
        <a:xfrm flipV="1">
          <a:off x="16179800" y="2556307"/>
          <a:ext cx="8382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67022</xdr:rowOff>
    </xdr:from>
    <xdr:ext cx="762000" cy="259045"/>
    <xdr:sp macro="" textlink="">
      <xdr:nvSpPr>
        <xdr:cNvPr id="441" name="将来負担の状況平均値テキスト"/>
        <xdr:cNvSpPr txBox="1"/>
      </xdr:nvSpPr>
      <xdr:spPr>
        <a:xfrm>
          <a:off x="17106900" y="2638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94945</xdr:rowOff>
    </xdr:from>
    <xdr:to>
      <xdr:col>24</xdr:col>
      <xdr:colOff>609600</xdr:colOff>
      <xdr:row>16</xdr:row>
      <xdr:rowOff>25095</xdr:rowOff>
    </xdr:to>
    <xdr:sp macro="" textlink="">
      <xdr:nvSpPr>
        <xdr:cNvPr id="442" name="フローチャート : 判断 441"/>
        <xdr:cNvSpPr/>
      </xdr:nvSpPr>
      <xdr:spPr>
        <a:xfrm>
          <a:off x="169672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112446</xdr:rowOff>
    </xdr:from>
    <xdr:to>
      <xdr:col>23</xdr:col>
      <xdr:colOff>406400</xdr:colOff>
      <xdr:row>16</xdr:row>
      <xdr:rowOff>26416</xdr:rowOff>
    </xdr:to>
    <xdr:cxnSp macro="">
      <xdr:nvCxnSpPr>
        <xdr:cNvPr id="443" name="直線コネクタ 442"/>
        <xdr:cNvCxnSpPr/>
      </xdr:nvCxnSpPr>
      <xdr:spPr>
        <a:xfrm flipV="1">
          <a:off x="15290800" y="2684196"/>
          <a:ext cx="889000" cy="8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140792</xdr:rowOff>
    </xdr:from>
    <xdr:to>
      <xdr:col>23</xdr:col>
      <xdr:colOff>457200</xdr:colOff>
      <xdr:row>16</xdr:row>
      <xdr:rowOff>70942</xdr:rowOff>
    </xdr:to>
    <xdr:sp macro="" textlink="">
      <xdr:nvSpPr>
        <xdr:cNvPr id="444" name="フローチャート : 判断 443"/>
        <xdr:cNvSpPr/>
      </xdr:nvSpPr>
      <xdr:spPr>
        <a:xfrm>
          <a:off x="16129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55719</xdr:rowOff>
    </xdr:from>
    <xdr:ext cx="736600" cy="259045"/>
    <xdr:sp macro="" textlink="">
      <xdr:nvSpPr>
        <xdr:cNvPr id="445" name="テキスト ボックス 444"/>
        <xdr:cNvSpPr txBox="1"/>
      </xdr:nvSpPr>
      <xdr:spPr>
        <a:xfrm>
          <a:off x="15798800" y="2798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26416</xdr:rowOff>
    </xdr:from>
    <xdr:to>
      <xdr:col>22</xdr:col>
      <xdr:colOff>203200</xdr:colOff>
      <xdr:row>16</xdr:row>
      <xdr:rowOff>101219</xdr:rowOff>
    </xdr:to>
    <xdr:cxnSp macro="">
      <xdr:nvCxnSpPr>
        <xdr:cNvPr id="446" name="直線コネクタ 445"/>
        <xdr:cNvCxnSpPr/>
      </xdr:nvCxnSpPr>
      <xdr:spPr>
        <a:xfrm flipV="1">
          <a:off x="14401800" y="2769616"/>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18085</xdr:rowOff>
    </xdr:from>
    <xdr:to>
      <xdr:col>22</xdr:col>
      <xdr:colOff>254000</xdr:colOff>
      <xdr:row>16</xdr:row>
      <xdr:rowOff>119685</xdr:rowOff>
    </xdr:to>
    <xdr:sp macro="" textlink="">
      <xdr:nvSpPr>
        <xdr:cNvPr id="447" name="フローチャート : 判断 446"/>
        <xdr:cNvSpPr/>
      </xdr:nvSpPr>
      <xdr:spPr>
        <a:xfrm>
          <a:off x="15240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104462</xdr:rowOff>
    </xdr:from>
    <xdr:ext cx="762000" cy="259045"/>
    <xdr:sp macro="" textlink="">
      <xdr:nvSpPr>
        <xdr:cNvPr id="448" name="テキスト ボックス 447"/>
        <xdr:cNvSpPr txBox="1"/>
      </xdr:nvSpPr>
      <xdr:spPr>
        <a:xfrm>
          <a:off x="14909800" y="28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101219</xdr:rowOff>
    </xdr:from>
    <xdr:to>
      <xdr:col>21</xdr:col>
      <xdr:colOff>0</xdr:colOff>
      <xdr:row>17</xdr:row>
      <xdr:rowOff>25806</xdr:rowOff>
    </xdr:to>
    <xdr:cxnSp macro="">
      <xdr:nvCxnSpPr>
        <xdr:cNvPr id="449" name="直線コネクタ 448"/>
        <xdr:cNvCxnSpPr/>
      </xdr:nvCxnSpPr>
      <xdr:spPr>
        <a:xfrm flipV="1">
          <a:off x="13512800" y="2844419"/>
          <a:ext cx="889000" cy="9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24841</xdr:rowOff>
    </xdr:from>
    <xdr:to>
      <xdr:col>21</xdr:col>
      <xdr:colOff>50800</xdr:colOff>
      <xdr:row>16</xdr:row>
      <xdr:rowOff>126441</xdr:rowOff>
    </xdr:to>
    <xdr:sp macro="" textlink="">
      <xdr:nvSpPr>
        <xdr:cNvPr id="450" name="フローチャート : 判断 449"/>
        <xdr:cNvSpPr/>
      </xdr:nvSpPr>
      <xdr:spPr>
        <a:xfrm>
          <a:off x="14351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136618</xdr:rowOff>
    </xdr:from>
    <xdr:ext cx="762000" cy="259045"/>
    <xdr:sp macro="" textlink="">
      <xdr:nvSpPr>
        <xdr:cNvPr id="451" name="テキスト ボックス 450"/>
        <xdr:cNvSpPr txBox="1"/>
      </xdr:nvSpPr>
      <xdr:spPr>
        <a:xfrm>
          <a:off x="14020800" y="253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141148</xdr:rowOff>
    </xdr:from>
    <xdr:to>
      <xdr:col>19</xdr:col>
      <xdr:colOff>533400</xdr:colOff>
      <xdr:row>17</xdr:row>
      <xdr:rowOff>71298</xdr:rowOff>
    </xdr:to>
    <xdr:sp macro="" textlink="">
      <xdr:nvSpPr>
        <xdr:cNvPr id="452" name="フローチャート : 判断 451"/>
        <xdr:cNvSpPr/>
      </xdr:nvSpPr>
      <xdr:spPr>
        <a:xfrm>
          <a:off x="13462000" y="28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81475</xdr:rowOff>
    </xdr:from>
    <xdr:ext cx="762000" cy="259045"/>
    <xdr:sp macro="" textlink="">
      <xdr:nvSpPr>
        <xdr:cNvPr id="453" name="テキスト ボックス 452"/>
        <xdr:cNvSpPr txBox="1"/>
      </xdr:nvSpPr>
      <xdr:spPr>
        <a:xfrm>
          <a:off x="13131800" y="265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105207</xdr:rowOff>
    </xdr:from>
    <xdr:to>
      <xdr:col>24</xdr:col>
      <xdr:colOff>609600</xdr:colOff>
      <xdr:row>15</xdr:row>
      <xdr:rowOff>35357</xdr:rowOff>
    </xdr:to>
    <xdr:sp macro="" textlink="">
      <xdr:nvSpPr>
        <xdr:cNvPr id="459" name="円/楕円 458"/>
        <xdr:cNvSpPr/>
      </xdr:nvSpPr>
      <xdr:spPr>
        <a:xfrm>
          <a:off x="16967200" y="250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26484</xdr:rowOff>
    </xdr:from>
    <xdr:ext cx="762000" cy="259045"/>
    <xdr:sp macro="" textlink="">
      <xdr:nvSpPr>
        <xdr:cNvPr id="460" name="将来負担の状況該当値テキスト"/>
        <xdr:cNvSpPr txBox="1"/>
      </xdr:nvSpPr>
      <xdr:spPr>
        <a:xfrm>
          <a:off x="17106900" y="2426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61646</xdr:rowOff>
    </xdr:from>
    <xdr:to>
      <xdr:col>23</xdr:col>
      <xdr:colOff>457200</xdr:colOff>
      <xdr:row>15</xdr:row>
      <xdr:rowOff>163246</xdr:rowOff>
    </xdr:to>
    <xdr:sp macro="" textlink="">
      <xdr:nvSpPr>
        <xdr:cNvPr id="461" name="円/楕円 460"/>
        <xdr:cNvSpPr/>
      </xdr:nvSpPr>
      <xdr:spPr>
        <a:xfrm>
          <a:off x="16129000" y="263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1973</xdr:rowOff>
    </xdr:from>
    <xdr:ext cx="736600" cy="259045"/>
    <xdr:sp macro="" textlink="">
      <xdr:nvSpPr>
        <xdr:cNvPr id="462" name="テキスト ボックス 461"/>
        <xdr:cNvSpPr txBox="1"/>
      </xdr:nvSpPr>
      <xdr:spPr>
        <a:xfrm>
          <a:off x="15798800" y="2402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147066</xdr:rowOff>
    </xdr:from>
    <xdr:to>
      <xdr:col>22</xdr:col>
      <xdr:colOff>254000</xdr:colOff>
      <xdr:row>16</xdr:row>
      <xdr:rowOff>77216</xdr:rowOff>
    </xdr:to>
    <xdr:sp macro="" textlink="">
      <xdr:nvSpPr>
        <xdr:cNvPr id="463" name="円/楕円 462"/>
        <xdr:cNvSpPr/>
      </xdr:nvSpPr>
      <xdr:spPr>
        <a:xfrm>
          <a:off x="15240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87393</xdr:rowOff>
    </xdr:from>
    <xdr:ext cx="762000" cy="259045"/>
    <xdr:sp macro="" textlink="">
      <xdr:nvSpPr>
        <xdr:cNvPr id="464" name="テキスト ボックス 463"/>
        <xdr:cNvSpPr txBox="1"/>
      </xdr:nvSpPr>
      <xdr:spPr>
        <a:xfrm>
          <a:off x="14909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50419</xdr:rowOff>
    </xdr:from>
    <xdr:to>
      <xdr:col>21</xdr:col>
      <xdr:colOff>50800</xdr:colOff>
      <xdr:row>16</xdr:row>
      <xdr:rowOff>152019</xdr:rowOff>
    </xdr:to>
    <xdr:sp macro="" textlink="">
      <xdr:nvSpPr>
        <xdr:cNvPr id="465" name="円/楕円 464"/>
        <xdr:cNvSpPr/>
      </xdr:nvSpPr>
      <xdr:spPr>
        <a:xfrm>
          <a:off x="14351000" y="279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136796</xdr:rowOff>
    </xdr:from>
    <xdr:ext cx="762000" cy="259045"/>
    <xdr:sp macro="" textlink="">
      <xdr:nvSpPr>
        <xdr:cNvPr id="466" name="テキスト ボックス 465"/>
        <xdr:cNvSpPr txBox="1"/>
      </xdr:nvSpPr>
      <xdr:spPr>
        <a:xfrm>
          <a:off x="14020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146456</xdr:rowOff>
    </xdr:from>
    <xdr:to>
      <xdr:col>19</xdr:col>
      <xdr:colOff>533400</xdr:colOff>
      <xdr:row>17</xdr:row>
      <xdr:rowOff>76606</xdr:rowOff>
    </xdr:to>
    <xdr:sp macro="" textlink="">
      <xdr:nvSpPr>
        <xdr:cNvPr id="467" name="円/楕円 466"/>
        <xdr:cNvSpPr/>
      </xdr:nvSpPr>
      <xdr:spPr>
        <a:xfrm>
          <a:off x="13462000" y="288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61383</xdr:rowOff>
    </xdr:from>
    <xdr:ext cx="762000" cy="259045"/>
    <xdr:sp macro="" textlink="">
      <xdr:nvSpPr>
        <xdr:cNvPr id="468" name="テキスト ボックス 467"/>
        <xdr:cNvSpPr txBox="1"/>
      </xdr:nvSpPr>
      <xdr:spPr>
        <a:xfrm>
          <a:off x="13131800" y="297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青森県六戸町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10,883
10,825
84.06
5,069,100
4,806,914
256,050
3,508,982
5,182,602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21.8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１９．１％と類似団体平均を下回っている状況にある。これは、定員管理計画に基づき職員数の適正化を継続的に実施してきたことと、ごみ処理・消防業務等を一部事務組合で行ってきたことが上げられる。</a:t>
          </a:r>
          <a:endParaRPr kumimoji="1" lang="en-US" altLang="ja-JP" sz="1300">
            <a:latin typeface="ＭＳ Ｐゴシック"/>
          </a:endParaRPr>
        </a:p>
        <a:p>
          <a:r>
            <a:rPr kumimoji="1" lang="ja-JP" altLang="en-US" sz="1300">
              <a:latin typeface="ＭＳ Ｐゴシック"/>
            </a:rPr>
            <a:t>　また、業務の民間委託化及び臨時職員の雇用へシフトしてきたことによも要因として挙げられる。</a:t>
          </a:r>
          <a:endParaRPr kumimoji="1" lang="en-US" altLang="ja-JP" sz="1300">
            <a:latin typeface="ＭＳ Ｐゴシック"/>
          </a:endParaRPr>
        </a:p>
        <a:p>
          <a:r>
            <a:rPr kumimoji="1" lang="ja-JP" altLang="en-US" sz="1300">
              <a:latin typeface="ＭＳ Ｐゴシック"/>
            </a:rPr>
            <a:t>　今後とも、定員管理の厳格な運用を通して人件費関係経費の抑制を図っていく。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165100</xdr:rowOff>
    </xdr:to>
    <xdr:cxnSp macro="">
      <xdr:nvCxnSpPr>
        <xdr:cNvPr id="60" name="直線コネクタ 59"/>
        <xdr:cNvCxnSpPr/>
      </xdr:nvCxnSpPr>
      <xdr:spPr>
        <a:xfrm flipV="1">
          <a:off x="4826000" y="57962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1"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2" name="直線コネクタ 61"/>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3"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4" name="直線コネクタ 63"/>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1270</xdr:rowOff>
    </xdr:from>
    <xdr:to>
      <xdr:col>7</xdr:col>
      <xdr:colOff>15875</xdr:colOff>
      <xdr:row>37</xdr:row>
      <xdr:rowOff>62230</xdr:rowOff>
    </xdr:to>
    <xdr:cxnSp macro="">
      <xdr:nvCxnSpPr>
        <xdr:cNvPr id="65" name="直線コネクタ 64"/>
        <xdr:cNvCxnSpPr/>
      </xdr:nvCxnSpPr>
      <xdr:spPr>
        <a:xfrm flipV="1">
          <a:off x="3987800" y="63449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36847</xdr:rowOff>
    </xdr:from>
    <xdr:ext cx="762000" cy="259045"/>
    <xdr:sp macro="" textlink="">
      <xdr:nvSpPr>
        <xdr:cNvPr id="66" name="人件費平均値テキスト"/>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67" name="フローチャート : 判断 66"/>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165100</xdr:rowOff>
    </xdr:from>
    <xdr:to>
      <xdr:col>5</xdr:col>
      <xdr:colOff>549275</xdr:colOff>
      <xdr:row>37</xdr:row>
      <xdr:rowOff>62230</xdr:rowOff>
    </xdr:to>
    <xdr:cxnSp macro="">
      <xdr:nvCxnSpPr>
        <xdr:cNvPr id="68" name="直線コネクタ 67"/>
        <xdr:cNvCxnSpPr/>
      </xdr:nvCxnSpPr>
      <xdr:spPr>
        <a:xfrm>
          <a:off x="3098800" y="6337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110490</xdr:rowOff>
    </xdr:from>
    <xdr:to>
      <xdr:col>5</xdr:col>
      <xdr:colOff>600075</xdr:colOff>
      <xdr:row>38</xdr:row>
      <xdr:rowOff>40640</xdr:rowOff>
    </xdr:to>
    <xdr:sp macro="" textlink="">
      <xdr:nvSpPr>
        <xdr:cNvPr id="69" name="フローチャート : 判断 68"/>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25417</xdr:rowOff>
    </xdr:from>
    <xdr:ext cx="736600" cy="259045"/>
    <xdr:sp macro="" textlink="">
      <xdr:nvSpPr>
        <xdr:cNvPr id="70" name="テキスト ボックス 69"/>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96520</xdr:rowOff>
    </xdr:from>
    <xdr:to>
      <xdr:col>4</xdr:col>
      <xdr:colOff>346075</xdr:colOff>
      <xdr:row>36</xdr:row>
      <xdr:rowOff>165100</xdr:rowOff>
    </xdr:to>
    <xdr:cxnSp macro="">
      <xdr:nvCxnSpPr>
        <xdr:cNvPr id="71" name="直線コネクタ 70"/>
        <xdr:cNvCxnSpPr/>
      </xdr:nvCxnSpPr>
      <xdr:spPr>
        <a:xfrm>
          <a:off x="2209800" y="6268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163830</xdr:rowOff>
    </xdr:from>
    <xdr:to>
      <xdr:col>4</xdr:col>
      <xdr:colOff>396875</xdr:colOff>
      <xdr:row>38</xdr:row>
      <xdr:rowOff>93980</xdr:rowOff>
    </xdr:to>
    <xdr:sp macro="" textlink="">
      <xdr:nvSpPr>
        <xdr:cNvPr id="72" name="フローチャート : 判断 71"/>
        <xdr:cNvSpPr/>
      </xdr:nvSpPr>
      <xdr:spPr>
        <a:xfrm>
          <a:off x="3048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78757</xdr:rowOff>
    </xdr:from>
    <xdr:ext cx="762000" cy="259045"/>
    <xdr:sp macro="" textlink="">
      <xdr:nvSpPr>
        <xdr:cNvPr id="73" name="テキスト ボックス 72"/>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96520</xdr:rowOff>
    </xdr:from>
    <xdr:to>
      <xdr:col>3</xdr:col>
      <xdr:colOff>142875</xdr:colOff>
      <xdr:row>37</xdr:row>
      <xdr:rowOff>46990</xdr:rowOff>
    </xdr:to>
    <xdr:cxnSp macro="">
      <xdr:nvCxnSpPr>
        <xdr:cNvPr id="74" name="直線コネクタ 73"/>
        <xdr:cNvCxnSpPr/>
      </xdr:nvCxnSpPr>
      <xdr:spPr>
        <a:xfrm flipV="1">
          <a:off x="1320800" y="62687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148590</xdr:rowOff>
    </xdr:from>
    <xdr:to>
      <xdr:col>3</xdr:col>
      <xdr:colOff>193675</xdr:colOff>
      <xdr:row>38</xdr:row>
      <xdr:rowOff>78740</xdr:rowOff>
    </xdr:to>
    <xdr:sp macro="" textlink="">
      <xdr:nvSpPr>
        <xdr:cNvPr id="75" name="フローチャート : 判断 74"/>
        <xdr:cNvSpPr/>
      </xdr:nvSpPr>
      <xdr:spPr>
        <a:xfrm>
          <a:off x="2159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63517</xdr:rowOff>
    </xdr:from>
    <xdr:ext cx="762000" cy="259045"/>
    <xdr:sp macro="" textlink="">
      <xdr:nvSpPr>
        <xdr:cNvPr id="76" name="テキスト ボックス 75"/>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106680</xdr:rowOff>
    </xdr:from>
    <xdr:to>
      <xdr:col>1</xdr:col>
      <xdr:colOff>676275</xdr:colOff>
      <xdr:row>39</xdr:row>
      <xdr:rowOff>36830</xdr:rowOff>
    </xdr:to>
    <xdr:sp macro="" textlink="">
      <xdr:nvSpPr>
        <xdr:cNvPr id="77" name="フローチャート : 判断 76"/>
        <xdr:cNvSpPr/>
      </xdr:nvSpPr>
      <xdr:spPr>
        <a:xfrm>
          <a:off x="1270000" y="662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21607</xdr:rowOff>
    </xdr:from>
    <xdr:ext cx="762000" cy="259045"/>
    <xdr:sp macro="" textlink="">
      <xdr:nvSpPr>
        <xdr:cNvPr id="78" name="テキスト ボックス 77"/>
        <xdr:cNvSpPr txBox="1"/>
      </xdr:nvSpPr>
      <xdr:spPr>
        <a:xfrm>
          <a:off x="939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84" name="円/楕円 83"/>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138447</xdr:rowOff>
    </xdr:from>
    <xdr:ext cx="762000" cy="259045"/>
    <xdr:sp macro="" textlink="">
      <xdr:nvSpPr>
        <xdr:cNvPr id="85" name="人件費該当値テキスト"/>
        <xdr:cNvSpPr txBox="1"/>
      </xdr:nvSpPr>
      <xdr:spPr>
        <a:xfrm>
          <a:off x="4914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11430</xdr:rowOff>
    </xdr:from>
    <xdr:to>
      <xdr:col>5</xdr:col>
      <xdr:colOff>600075</xdr:colOff>
      <xdr:row>37</xdr:row>
      <xdr:rowOff>113030</xdr:rowOff>
    </xdr:to>
    <xdr:sp macro="" textlink="">
      <xdr:nvSpPr>
        <xdr:cNvPr id="86" name="円/楕円 85"/>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123207</xdr:rowOff>
    </xdr:from>
    <xdr:ext cx="736600" cy="259045"/>
    <xdr:sp macro="" textlink="">
      <xdr:nvSpPr>
        <xdr:cNvPr id="87" name="テキスト ボックス 86"/>
        <xdr:cNvSpPr txBox="1"/>
      </xdr:nvSpPr>
      <xdr:spPr>
        <a:xfrm>
          <a:off x="3606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114300</xdr:rowOff>
    </xdr:from>
    <xdr:to>
      <xdr:col>4</xdr:col>
      <xdr:colOff>396875</xdr:colOff>
      <xdr:row>37</xdr:row>
      <xdr:rowOff>44450</xdr:rowOff>
    </xdr:to>
    <xdr:sp macro="" textlink="">
      <xdr:nvSpPr>
        <xdr:cNvPr id="88" name="円/楕円 87"/>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89" name="テキスト ボックス 88"/>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45720</xdr:rowOff>
    </xdr:from>
    <xdr:to>
      <xdr:col>3</xdr:col>
      <xdr:colOff>193675</xdr:colOff>
      <xdr:row>36</xdr:row>
      <xdr:rowOff>147320</xdr:rowOff>
    </xdr:to>
    <xdr:sp macro="" textlink="">
      <xdr:nvSpPr>
        <xdr:cNvPr id="90" name="円/楕円 89"/>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91" name="テキスト ボックス 90"/>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92" name="円/楕円 91"/>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93" name="テキスト ボックス 92"/>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の経常収支比率が類似団体平均を上回っている要因としては、業務の民間委託化の推進及び臨時職員の雇用による人件費から物件費（賃金・委託料）へシフトしてきた結果である。物件費だけを見れば類似団体平均を上回る結果となっているが、人口一人当たりの人件費・物件費相対では、圧縮が図られていると考える。今後とも現在の物件費の適正化を図っていく。</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8" name="直線コネクタ 107"/>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9" name="テキスト ボックス 108"/>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0" name="直線コネクタ 109"/>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1" name="テキスト ボックス 110"/>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2" name="直線コネクタ 111"/>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3" name="テキスト ボックス 112"/>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4" name="直線コネクタ 113"/>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5" name="テキスト ボックス 114"/>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6" name="直線コネクタ 115"/>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7" name="テキスト ボックス 116"/>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8" name="直線コネクタ 117"/>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9" name="テキスト ボックス 118"/>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99786</xdr:rowOff>
    </xdr:from>
    <xdr:to>
      <xdr:col>24</xdr:col>
      <xdr:colOff>31750</xdr:colOff>
      <xdr:row>21</xdr:row>
      <xdr:rowOff>26307</xdr:rowOff>
    </xdr:to>
    <xdr:cxnSp macro="">
      <xdr:nvCxnSpPr>
        <xdr:cNvPr id="123" name="直線コネクタ 122"/>
        <xdr:cNvCxnSpPr/>
      </xdr:nvCxnSpPr>
      <xdr:spPr>
        <a:xfrm flipV="1">
          <a:off x="16510000" y="21571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169834</xdr:rowOff>
    </xdr:from>
    <xdr:ext cx="762000" cy="259045"/>
    <xdr:sp macro="" textlink="">
      <xdr:nvSpPr>
        <xdr:cNvPr id="124"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21</xdr:row>
      <xdr:rowOff>26307</xdr:rowOff>
    </xdr:from>
    <xdr:to>
      <xdr:col>24</xdr:col>
      <xdr:colOff>120650</xdr:colOff>
      <xdr:row>21</xdr:row>
      <xdr:rowOff>26307</xdr:rowOff>
    </xdr:to>
    <xdr:cxnSp macro="">
      <xdr:nvCxnSpPr>
        <xdr:cNvPr id="125" name="直線コネクタ 124"/>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14713</xdr:rowOff>
    </xdr:from>
    <xdr:ext cx="762000" cy="259045"/>
    <xdr:sp macro="" textlink="">
      <xdr:nvSpPr>
        <xdr:cNvPr id="126" name="物件費最大値テキスト"/>
        <xdr:cNvSpPr txBox="1"/>
      </xdr:nvSpPr>
      <xdr:spPr>
        <a:xfrm>
          <a:off x="16598900" y="190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12</xdr:row>
      <xdr:rowOff>99786</xdr:rowOff>
    </xdr:from>
    <xdr:to>
      <xdr:col>24</xdr:col>
      <xdr:colOff>120650</xdr:colOff>
      <xdr:row>12</xdr:row>
      <xdr:rowOff>99786</xdr:rowOff>
    </xdr:to>
    <xdr:cxnSp macro="">
      <xdr:nvCxnSpPr>
        <xdr:cNvPr id="127" name="直線コネクタ 126"/>
        <xdr:cNvCxnSpPr/>
      </xdr:nvCxnSpPr>
      <xdr:spPr>
        <a:xfrm>
          <a:off x="16421100" y="215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16</xdr:row>
      <xdr:rowOff>110671</xdr:rowOff>
    </xdr:to>
    <xdr:cxnSp macro="">
      <xdr:nvCxnSpPr>
        <xdr:cNvPr id="128" name="直線コネクタ 127"/>
        <xdr:cNvCxnSpPr/>
      </xdr:nvCxnSpPr>
      <xdr:spPr>
        <a:xfrm>
          <a:off x="15671800" y="2755900"/>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11084</xdr:rowOff>
    </xdr:from>
    <xdr:ext cx="762000" cy="259045"/>
    <xdr:sp macro="" textlink="">
      <xdr:nvSpPr>
        <xdr:cNvPr id="129" name="物件費平均値テキスト"/>
        <xdr:cNvSpPr txBox="1"/>
      </xdr:nvSpPr>
      <xdr:spPr>
        <a:xfrm>
          <a:off x="16598900" y="2582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30" name="フローチャート : 判断 129"/>
        <xdr:cNvSpPr/>
      </xdr:nvSpPr>
      <xdr:spPr>
        <a:xfrm>
          <a:off x="164592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67129</xdr:rowOff>
    </xdr:to>
    <xdr:cxnSp macro="">
      <xdr:nvCxnSpPr>
        <xdr:cNvPr id="131" name="直線コネクタ 130"/>
        <xdr:cNvCxnSpPr/>
      </xdr:nvCxnSpPr>
      <xdr:spPr>
        <a:xfrm flipV="1">
          <a:off x="14782800" y="27559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111579</xdr:rowOff>
    </xdr:from>
    <xdr:to>
      <xdr:col>22</xdr:col>
      <xdr:colOff>615950</xdr:colOff>
      <xdr:row>16</xdr:row>
      <xdr:rowOff>41729</xdr:rowOff>
    </xdr:to>
    <xdr:sp macro="" textlink="">
      <xdr:nvSpPr>
        <xdr:cNvPr id="132" name="フローチャート : 判断 131"/>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51906</xdr:rowOff>
    </xdr:from>
    <xdr:ext cx="736600" cy="259045"/>
    <xdr:sp macro="" textlink="">
      <xdr:nvSpPr>
        <xdr:cNvPr id="133" name="テキスト ボックス 132"/>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67129</xdr:rowOff>
    </xdr:to>
    <xdr:cxnSp macro="">
      <xdr:nvCxnSpPr>
        <xdr:cNvPr id="134" name="直線コネクタ 133"/>
        <xdr:cNvCxnSpPr/>
      </xdr:nvCxnSpPr>
      <xdr:spPr>
        <a:xfrm>
          <a:off x="13893800" y="27559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78921</xdr:rowOff>
    </xdr:from>
    <xdr:to>
      <xdr:col>21</xdr:col>
      <xdr:colOff>412750</xdr:colOff>
      <xdr:row>16</xdr:row>
      <xdr:rowOff>9071</xdr:rowOff>
    </xdr:to>
    <xdr:sp macro="" textlink="">
      <xdr:nvSpPr>
        <xdr:cNvPr id="135" name="フローチャート : 判断 134"/>
        <xdr:cNvSpPr/>
      </xdr:nvSpPr>
      <xdr:spPr>
        <a:xfrm>
          <a:off x="14732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19248</xdr:rowOff>
    </xdr:from>
    <xdr:ext cx="762000" cy="259045"/>
    <xdr:sp macro="" textlink="">
      <xdr:nvSpPr>
        <xdr:cNvPr id="136" name="テキスト ボックス 135"/>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78014</xdr:rowOff>
    </xdr:to>
    <xdr:cxnSp macro="">
      <xdr:nvCxnSpPr>
        <xdr:cNvPr id="137" name="直線コネクタ 136"/>
        <xdr:cNvCxnSpPr/>
      </xdr:nvCxnSpPr>
      <xdr:spPr>
        <a:xfrm flipV="1">
          <a:off x="13004800" y="27559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108857</xdr:rowOff>
    </xdr:from>
    <xdr:to>
      <xdr:col>20</xdr:col>
      <xdr:colOff>209550</xdr:colOff>
      <xdr:row>15</xdr:row>
      <xdr:rowOff>39007</xdr:rowOff>
    </xdr:to>
    <xdr:sp macro="" textlink="">
      <xdr:nvSpPr>
        <xdr:cNvPr id="138" name="フローチャート : 判断 137"/>
        <xdr:cNvSpPr/>
      </xdr:nvSpPr>
      <xdr:spPr>
        <a:xfrm>
          <a:off x="13843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49184</xdr:rowOff>
    </xdr:from>
    <xdr:ext cx="762000" cy="259045"/>
    <xdr:sp macro="" textlink="">
      <xdr:nvSpPr>
        <xdr:cNvPr id="139" name="テキスト ボックス 138"/>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40" name="フローチャート : 判断 139"/>
        <xdr:cNvSpPr/>
      </xdr:nvSpPr>
      <xdr:spPr>
        <a:xfrm>
          <a:off x="12954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103613</xdr:rowOff>
    </xdr:from>
    <xdr:ext cx="762000" cy="259045"/>
    <xdr:sp macro="" textlink="">
      <xdr:nvSpPr>
        <xdr:cNvPr id="141" name="テキスト ボックス 140"/>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47" name="円/楕円 146"/>
        <xdr:cNvSpPr/>
      </xdr:nvSpPr>
      <xdr:spPr>
        <a:xfrm>
          <a:off x="164592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31948</xdr:rowOff>
    </xdr:from>
    <xdr:ext cx="762000" cy="259045"/>
    <xdr:sp macro="" textlink="">
      <xdr:nvSpPr>
        <xdr:cNvPr id="148" name="物件費該当値テキスト"/>
        <xdr:cNvSpPr txBox="1"/>
      </xdr:nvSpPr>
      <xdr:spPr>
        <a:xfrm>
          <a:off x="16598900" y="27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49" name="円/楕円 148"/>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48277</xdr:rowOff>
    </xdr:from>
    <xdr:ext cx="736600" cy="259045"/>
    <xdr:sp macro="" textlink="">
      <xdr:nvSpPr>
        <xdr:cNvPr id="150" name="テキスト ボックス 149"/>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16329</xdr:rowOff>
    </xdr:from>
    <xdr:to>
      <xdr:col>21</xdr:col>
      <xdr:colOff>412750</xdr:colOff>
      <xdr:row>16</xdr:row>
      <xdr:rowOff>117929</xdr:rowOff>
    </xdr:to>
    <xdr:sp macro="" textlink="">
      <xdr:nvSpPr>
        <xdr:cNvPr id="151" name="円/楕円 150"/>
        <xdr:cNvSpPr/>
      </xdr:nvSpPr>
      <xdr:spPr>
        <a:xfrm>
          <a:off x="14732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102706</xdr:rowOff>
    </xdr:from>
    <xdr:ext cx="762000" cy="259045"/>
    <xdr:sp macro="" textlink="">
      <xdr:nvSpPr>
        <xdr:cNvPr id="152" name="テキスト ボックス 151"/>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3" name="円/楕円 152"/>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54" name="テキスト ボックス 153"/>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27214</xdr:rowOff>
    </xdr:from>
    <xdr:to>
      <xdr:col>19</xdr:col>
      <xdr:colOff>6350</xdr:colOff>
      <xdr:row>16</xdr:row>
      <xdr:rowOff>128814</xdr:rowOff>
    </xdr:to>
    <xdr:sp macro="" textlink="">
      <xdr:nvSpPr>
        <xdr:cNvPr id="155" name="円/楕円 154"/>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113591</xdr:rowOff>
    </xdr:from>
    <xdr:ext cx="762000" cy="259045"/>
    <xdr:sp macro="" textlink="">
      <xdr:nvSpPr>
        <xdr:cNvPr id="156" name="テキスト ボックス 155"/>
        <xdr:cNvSpPr txBox="1"/>
      </xdr:nvSpPr>
      <xdr:spPr>
        <a:xfrm>
          <a:off x="12623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扶助費に係る経常収支比率が類似団体平均を上回っている要因としては、乳幼児医療費給付事業及び私立保育所運営経費の額が膨らんでいることがあげられる。</a:t>
          </a:r>
          <a:endParaRPr kumimoji="1" lang="en-US" altLang="ja-JP" sz="1300">
            <a:latin typeface="ＭＳ Ｐゴシック"/>
          </a:endParaRPr>
        </a:p>
        <a:p>
          <a:r>
            <a:rPr kumimoji="1" lang="ja-JP" altLang="en-US" sz="1300">
              <a:latin typeface="ＭＳ Ｐゴシック"/>
            </a:rPr>
            <a:t>　今後とも政策的なバランスも勘案しながら扶助費の適正化に向けて努力していく。</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12700</xdr:rowOff>
    </xdr:to>
    <xdr:cxnSp macro="">
      <xdr:nvCxnSpPr>
        <xdr:cNvPr id="184" name="直線コネクタ 183"/>
        <xdr:cNvCxnSpPr/>
      </xdr:nvCxnSpPr>
      <xdr:spPr>
        <a:xfrm flipV="1">
          <a:off x="4826000" y="9042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156227</xdr:rowOff>
    </xdr:from>
    <xdr:ext cx="762000" cy="259045"/>
    <xdr:sp macro="" textlink="">
      <xdr:nvSpPr>
        <xdr:cNvPr id="185"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12700</xdr:rowOff>
    </xdr:from>
    <xdr:to>
      <xdr:col>7</xdr:col>
      <xdr:colOff>104775</xdr:colOff>
      <xdr:row>61</xdr:row>
      <xdr:rowOff>12700</xdr:rowOff>
    </xdr:to>
    <xdr:cxnSp macro="">
      <xdr:nvCxnSpPr>
        <xdr:cNvPr id="186" name="直線コネクタ 185"/>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7"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8" name="直線コネクタ 187"/>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146050</xdr:rowOff>
    </xdr:from>
    <xdr:to>
      <xdr:col>7</xdr:col>
      <xdr:colOff>15875</xdr:colOff>
      <xdr:row>57</xdr:row>
      <xdr:rowOff>12700</xdr:rowOff>
    </xdr:to>
    <xdr:cxnSp macro="">
      <xdr:nvCxnSpPr>
        <xdr:cNvPr id="189" name="直線コネクタ 188"/>
        <xdr:cNvCxnSpPr/>
      </xdr:nvCxnSpPr>
      <xdr:spPr>
        <a:xfrm>
          <a:off x="3987800" y="9747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130827</xdr:rowOff>
    </xdr:from>
    <xdr:ext cx="762000" cy="259045"/>
    <xdr:sp macro="" textlink="">
      <xdr:nvSpPr>
        <xdr:cNvPr id="190" name="扶助費平均値テキスト"/>
        <xdr:cNvSpPr txBox="1"/>
      </xdr:nvSpPr>
      <xdr:spPr>
        <a:xfrm>
          <a:off x="4914900" y="9389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191" name="フローチャート : 判断 190"/>
        <xdr:cNvSpPr/>
      </xdr:nvSpPr>
      <xdr:spPr>
        <a:xfrm>
          <a:off x="4775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146050</xdr:rowOff>
    </xdr:to>
    <xdr:cxnSp macro="">
      <xdr:nvCxnSpPr>
        <xdr:cNvPr id="192" name="直線コネクタ 191"/>
        <xdr:cNvCxnSpPr/>
      </xdr:nvCxnSpPr>
      <xdr:spPr>
        <a:xfrm>
          <a:off x="3098800" y="9652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3" name="フローチャート : 判断 192"/>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194" name="テキスト ボックス 193"/>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50800</xdr:rowOff>
    </xdr:to>
    <xdr:cxnSp macro="">
      <xdr:nvCxnSpPr>
        <xdr:cNvPr id="195" name="直線コネクタ 194"/>
        <xdr:cNvCxnSpPr/>
      </xdr:nvCxnSpPr>
      <xdr:spPr>
        <a:xfrm>
          <a:off x="2209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38100</xdr:rowOff>
    </xdr:from>
    <xdr:to>
      <xdr:col>4</xdr:col>
      <xdr:colOff>396875</xdr:colOff>
      <xdr:row>55</xdr:row>
      <xdr:rowOff>139700</xdr:rowOff>
    </xdr:to>
    <xdr:sp macro="" textlink="">
      <xdr:nvSpPr>
        <xdr:cNvPr id="196" name="フローチャート : 判断 195"/>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149877</xdr:rowOff>
    </xdr:from>
    <xdr:ext cx="762000" cy="259045"/>
    <xdr:sp macro="" textlink="">
      <xdr:nvSpPr>
        <xdr:cNvPr id="197" name="テキスト ボックス 196"/>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165100</xdr:rowOff>
    </xdr:from>
    <xdr:to>
      <xdr:col>3</xdr:col>
      <xdr:colOff>142875</xdr:colOff>
      <xdr:row>56</xdr:row>
      <xdr:rowOff>12700</xdr:rowOff>
    </xdr:to>
    <xdr:cxnSp macro="">
      <xdr:nvCxnSpPr>
        <xdr:cNvPr id="198" name="直線コネクタ 197"/>
        <xdr:cNvCxnSpPr/>
      </xdr:nvCxnSpPr>
      <xdr:spPr>
        <a:xfrm>
          <a:off x="1320800" y="959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9" name="フローチャート : 判断 198"/>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200" name="テキスト ボックス 199"/>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1" name="フローチャート : 判断 200"/>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02" name="テキスト ボックス 201"/>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208" name="円/楕円 207"/>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105427</xdr:rowOff>
    </xdr:from>
    <xdr:ext cx="762000" cy="259045"/>
    <xdr:sp macro="" textlink="">
      <xdr:nvSpPr>
        <xdr:cNvPr id="209" name="扶助費該当値テキスト"/>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95250</xdr:rowOff>
    </xdr:from>
    <xdr:to>
      <xdr:col>5</xdr:col>
      <xdr:colOff>600075</xdr:colOff>
      <xdr:row>57</xdr:row>
      <xdr:rowOff>25400</xdr:rowOff>
    </xdr:to>
    <xdr:sp macro="" textlink="">
      <xdr:nvSpPr>
        <xdr:cNvPr id="210" name="円/楕円 209"/>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211" name="テキスト ボックス 210"/>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12" name="円/楕円 211"/>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213" name="テキスト ボックス 212"/>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4" name="円/楕円 213"/>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5" name="テキスト ボックス 214"/>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16" name="円/楕円 215"/>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17" name="テキスト ボックス 216"/>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その他に係る経常収支比率が類似団体平均を大幅に上回っている要因としては、各保険事業特別会計への繰出し金の増加が主な要因と考える。</a:t>
          </a:r>
          <a:endParaRPr kumimoji="1" lang="en-US" altLang="ja-JP" sz="1300">
            <a:latin typeface="ＭＳ Ｐゴシック"/>
          </a:endParaRPr>
        </a:p>
        <a:p>
          <a:r>
            <a:rPr kumimoji="1" lang="ja-JP" altLang="en-US" sz="1300">
              <a:latin typeface="ＭＳ Ｐゴシック"/>
            </a:rPr>
            <a:t>　今後においても財政状況を見極めながら健全な運営に努める。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94343</xdr:rowOff>
    </xdr:to>
    <xdr:cxnSp macro="">
      <xdr:nvCxnSpPr>
        <xdr:cNvPr id="247" name="直線コネクタ 246"/>
        <xdr:cNvCxnSpPr/>
      </xdr:nvCxnSpPr>
      <xdr:spPr>
        <a:xfrm flipV="1">
          <a:off x="16510000" y="91675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66420</xdr:rowOff>
    </xdr:from>
    <xdr:ext cx="762000" cy="259045"/>
    <xdr:sp macro="" textlink="">
      <xdr:nvSpPr>
        <xdr:cNvPr id="248"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94343</xdr:rowOff>
    </xdr:from>
    <xdr:to>
      <xdr:col>24</xdr:col>
      <xdr:colOff>120650</xdr:colOff>
      <xdr:row>62</xdr:row>
      <xdr:rowOff>94343</xdr:rowOff>
    </xdr:to>
    <xdr:cxnSp macro="">
      <xdr:nvCxnSpPr>
        <xdr:cNvPr id="249" name="直線コネクタ 248"/>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50"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51" name="直線コネクタ 250"/>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62</xdr:row>
      <xdr:rowOff>61685</xdr:rowOff>
    </xdr:from>
    <xdr:to>
      <xdr:col>24</xdr:col>
      <xdr:colOff>31750</xdr:colOff>
      <xdr:row>62</xdr:row>
      <xdr:rowOff>72572</xdr:rowOff>
    </xdr:to>
    <xdr:cxnSp macro="">
      <xdr:nvCxnSpPr>
        <xdr:cNvPr id="252" name="直線コネクタ 251"/>
        <xdr:cNvCxnSpPr/>
      </xdr:nvCxnSpPr>
      <xdr:spPr>
        <a:xfrm flipV="1">
          <a:off x="15671800" y="106915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53"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4" name="フローチャート : 判断 253"/>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62</xdr:row>
      <xdr:rowOff>39915</xdr:rowOff>
    </xdr:from>
    <xdr:to>
      <xdr:col>22</xdr:col>
      <xdr:colOff>565150</xdr:colOff>
      <xdr:row>62</xdr:row>
      <xdr:rowOff>72572</xdr:rowOff>
    </xdr:to>
    <xdr:cxnSp macro="">
      <xdr:nvCxnSpPr>
        <xdr:cNvPr id="255" name="直線コネクタ 254"/>
        <xdr:cNvCxnSpPr/>
      </xdr:nvCxnSpPr>
      <xdr:spPr>
        <a:xfrm>
          <a:off x="14782800" y="10669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157843</xdr:rowOff>
    </xdr:from>
    <xdr:to>
      <xdr:col>22</xdr:col>
      <xdr:colOff>615950</xdr:colOff>
      <xdr:row>57</xdr:row>
      <xdr:rowOff>87993</xdr:rowOff>
    </xdr:to>
    <xdr:sp macro="" textlink="">
      <xdr:nvSpPr>
        <xdr:cNvPr id="256" name="フローチャート : 判断 255"/>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98170</xdr:rowOff>
    </xdr:from>
    <xdr:ext cx="736600" cy="259045"/>
    <xdr:sp macro="" textlink="">
      <xdr:nvSpPr>
        <xdr:cNvPr id="257" name="テキスト ボックス 256"/>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61</xdr:row>
      <xdr:rowOff>135165</xdr:rowOff>
    </xdr:from>
    <xdr:to>
      <xdr:col>21</xdr:col>
      <xdr:colOff>361950</xdr:colOff>
      <xdr:row>62</xdr:row>
      <xdr:rowOff>39915</xdr:rowOff>
    </xdr:to>
    <xdr:cxnSp macro="">
      <xdr:nvCxnSpPr>
        <xdr:cNvPr id="258" name="直線コネクタ 257"/>
        <xdr:cNvCxnSpPr/>
      </xdr:nvCxnSpPr>
      <xdr:spPr>
        <a:xfrm>
          <a:off x="13893800" y="105936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59" name="フローチャート : 判断 258"/>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65512</xdr:rowOff>
    </xdr:from>
    <xdr:ext cx="762000" cy="259045"/>
    <xdr:sp macro="" textlink="">
      <xdr:nvSpPr>
        <xdr:cNvPr id="260" name="テキスト ボックス 259"/>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50800</xdr:rowOff>
    </xdr:from>
    <xdr:to>
      <xdr:col>20</xdr:col>
      <xdr:colOff>158750</xdr:colOff>
      <xdr:row>61</xdr:row>
      <xdr:rowOff>135165</xdr:rowOff>
    </xdr:to>
    <xdr:cxnSp macro="">
      <xdr:nvCxnSpPr>
        <xdr:cNvPr id="261" name="直線コネクタ 260"/>
        <xdr:cNvCxnSpPr/>
      </xdr:nvCxnSpPr>
      <xdr:spPr>
        <a:xfrm>
          <a:off x="13004800" y="9994900"/>
          <a:ext cx="889000" cy="59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70757</xdr:rowOff>
    </xdr:from>
    <xdr:to>
      <xdr:col>20</xdr:col>
      <xdr:colOff>209550</xdr:colOff>
      <xdr:row>57</xdr:row>
      <xdr:rowOff>907</xdr:rowOff>
    </xdr:to>
    <xdr:sp macro="" textlink="">
      <xdr:nvSpPr>
        <xdr:cNvPr id="262" name="フローチャート : 判断 261"/>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11084</xdr:rowOff>
    </xdr:from>
    <xdr:ext cx="762000" cy="259045"/>
    <xdr:sp macro="" textlink="">
      <xdr:nvSpPr>
        <xdr:cNvPr id="263" name="テキスト ボックス 262"/>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27215</xdr:rowOff>
    </xdr:from>
    <xdr:to>
      <xdr:col>19</xdr:col>
      <xdr:colOff>6350</xdr:colOff>
      <xdr:row>56</xdr:row>
      <xdr:rowOff>128815</xdr:rowOff>
    </xdr:to>
    <xdr:sp macro="" textlink="">
      <xdr:nvSpPr>
        <xdr:cNvPr id="264" name="フローチャート : 判断 263"/>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138992</xdr:rowOff>
    </xdr:from>
    <xdr:ext cx="762000" cy="259045"/>
    <xdr:sp macro="" textlink="">
      <xdr:nvSpPr>
        <xdr:cNvPr id="265" name="テキスト ボックス 264"/>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62</xdr:row>
      <xdr:rowOff>10885</xdr:rowOff>
    </xdr:from>
    <xdr:to>
      <xdr:col>24</xdr:col>
      <xdr:colOff>82550</xdr:colOff>
      <xdr:row>62</xdr:row>
      <xdr:rowOff>112485</xdr:rowOff>
    </xdr:to>
    <xdr:sp macro="" textlink="">
      <xdr:nvSpPr>
        <xdr:cNvPr id="271" name="円/楕円 270"/>
        <xdr:cNvSpPr/>
      </xdr:nvSpPr>
      <xdr:spPr>
        <a:xfrm>
          <a:off x="164592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61</xdr:row>
      <xdr:rowOff>90912</xdr:rowOff>
    </xdr:from>
    <xdr:ext cx="762000" cy="259045"/>
    <xdr:sp macro="" textlink="">
      <xdr:nvSpPr>
        <xdr:cNvPr id="272" name="その他該当値テキスト"/>
        <xdr:cNvSpPr txBox="1"/>
      </xdr:nvSpPr>
      <xdr:spPr>
        <a:xfrm>
          <a:off x="16598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22</xdr:col>
      <xdr:colOff>514350</xdr:colOff>
      <xdr:row>62</xdr:row>
      <xdr:rowOff>21772</xdr:rowOff>
    </xdr:from>
    <xdr:to>
      <xdr:col>22</xdr:col>
      <xdr:colOff>615950</xdr:colOff>
      <xdr:row>62</xdr:row>
      <xdr:rowOff>123372</xdr:rowOff>
    </xdr:to>
    <xdr:sp macro="" textlink="">
      <xdr:nvSpPr>
        <xdr:cNvPr id="273" name="円/楕円 272"/>
        <xdr:cNvSpPr/>
      </xdr:nvSpPr>
      <xdr:spPr>
        <a:xfrm>
          <a:off x="15621000" y="1065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62</xdr:row>
      <xdr:rowOff>108149</xdr:rowOff>
    </xdr:from>
    <xdr:ext cx="736600" cy="259045"/>
    <xdr:sp macro="" textlink="">
      <xdr:nvSpPr>
        <xdr:cNvPr id="274" name="テキスト ボックス 273"/>
        <xdr:cNvSpPr txBox="1"/>
      </xdr:nvSpPr>
      <xdr:spPr>
        <a:xfrm>
          <a:off x="15290800" y="1073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160565</xdr:rowOff>
    </xdr:from>
    <xdr:to>
      <xdr:col>21</xdr:col>
      <xdr:colOff>412750</xdr:colOff>
      <xdr:row>62</xdr:row>
      <xdr:rowOff>90715</xdr:rowOff>
    </xdr:to>
    <xdr:sp macro="" textlink="">
      <xdr:nvSpPr>
        <xdr:cNvPr id="275" name="円/楕円 274"/>
        <xdr:cNvSpPr/>
      </xdr:nvSpPr>
      <xdr:spPr>
        <a:xfrm>
          <a:off x="14732000" y="1061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62</xdr:row>
      <xdr:rowOff>75492</xdr:rowOff>
    </xdr:from>
    <xdr:ext cx="762000" cy="259045"/>
    <xdr:sp macro="" textlink="">
      <xdr:nvSpPr>
        <xdr:cNvPr id="276" name="テキスト ボックス 275"/>
        <xdr:cNvSpPr txBox="1"/>
      </xdr:nvSpPr>
      <xdr:spPr>
        <a:xfrm>
          <a:off x="14401800" y="1070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20</xdr:col>
      <xdr:colOff>107950</xdr:colOff>
      <xdr:row>61</xdr:row>
      <xdr:rowOff>84365</xdr:rowOff>
    </xdr:from>
    <xdr:to>
      <xdr:col>20</xdr:col>
      <xdr:colOff>209550</xdr:colOff>
      <xdr:row>62</xdr:row>
      <xdr:rowOff>14515</xdr:rowOff>
    </xdr:to>
    <xdr:sp macro="" textlink="">
      <xdr:nvSpPr>
        <xdr:cNvPr id="277" name="円/楕円 276"/>
        <xdr:cNvSpPr/>
      </xdr:nvSpPr>
      <xdr:spPr>
        <a:xfrm>
          <a:off x="13843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170742</xdr:rowOff>
    </xdr:from>
    <xdr:ext cx="762000" cy="259045"/>
    <xdr:sp macro="" textlink="">
      <xdr:nvSpPr>
        <xdr:cNvPr id="278" name="テキスト ボックス 277"/>
        <xdr:cNvSpPr txBox="1"/>
      </xdr:nvSpPr>
      <xdr:spPr>
        <a:xfrm>
          <a:off x="13512800" y="1062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0</xdr:rowOff>
    </xdr:from>
    <xdr:to>
      <xdr:col>19</xdr:col>
      <xdr:colOff>6350</xdr:colOff>
      <xdr:row>58</xdr:row>
      <xdr:rowOff>101600</xdr:rowOff>
    </xdr:to>
    <xdr:sp macro="" textlink="">
      <xdr:nvSpPr>
        <xdr:cNvPr id="279" name="円/楕円 278"/>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86377</xdr:rowOff>
    </xdr:from>
    <xdr:ext cx="762000" cy="259045"/>
    <xdr:sp macro="" textlink="">
      <xdr:nvSpPr>
        <xdr:cNvPr id="280" name="テキスト ボックス 279"/>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補助費等に係る経常収支比率は、１２．８％と類似団体平均を下回っている状況にある。</a:t>
          </a:r>
          <a:endParaRPr kumimoji="1" lang="en-US" altLang="ja-JP" sz="1300">
            <a:latin typeface="ＭＳ Ｐゴシック"/>
          </a:endParaRPr>
        </a:p>
        <a:p>
          <a:r>
            <a:rPr kumimoji="1" lang="ja-JP" altLang="en-US" sz="1300">
              <a:latin typeface="ＭＳ Ｐゴシック"/>
            </a:rPr>
            <a:t>　今後とも政策的なバランスを勘案し、適正化を図っていく。</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5" name="直線コネクタ 294"/>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6" name="テキスト ボックス 295"/>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7" name="直線コネクタ 296"/>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8" name="テキスト ボックス 297"/>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9" name="直線コネクタ 298"/>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0" name="テキスト ボックス 299"/>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1" name="直線コネクタ 300"/>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2" name="テキスト ボックス 301"/>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3" name="直線コネクタ 302"/>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4" name="テキスト ボックス 303"/>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5" name="直線コネクタ 304"/>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6" name="テキスト ボックス 305"/>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146050</xdr:rowOff>
    </xdr:from>
    <xdr:to>
      <xdr:col>24</xdr:col>
      <xdr:colOff>31750</xdr:colOff>
      <xdr:row>42</xdr:row>
      <xdr:rowOff>72572</xdr:rowOff>
    </xdr:to>
    <xdr:cxnSp macro="">
      <xdr:nvCxnSpPr>
        <xdr:cNvPr id="310" name="直線コネクタ 309"/>
        <xdr:cNvCxnSpPr/>
      </xdr:nvCxnSpPr>
      <xdr:spPr>
        <a:xfrm flipV="1">
          <a:off x="16510000" y="5803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44649</xdr:rowOff>
    </xdr:from>
    <xdr:ext cx="762000" cy="259045"/>
    <xdr:sp macro="" textlink="">
      <xdr:nvSpPr>
        <xdr:cNvPr id="311" name="補助費等最小値テキスト"/>
        <xdr:cNvSpPr txBox="1"/>
      </xdr:nvSpPr>
      <xdr:spPr>
        <a:xfrm>
          <a:off x="16598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42</xdr:row>
      <xdr:rowOff>72572</xdr:rowOff>
    </xdr:from>
    <xdr:to>
      <xdr:col>24</xdr:col>
      <xdr:colOff>120650</xdr:colOff>
      <xdr:row>42</xdr:row>
      <xdr:rowOff>72572</xdr:rowOff>
    </xdr:to>
    <xdr:cxnSp macro="">
      <xdr:nvCxnSpPr>
        <xdr:cNvPr id="312" name="直線コネクタ 311"/>
        <xdr:cNvCxnSpPr/>
      </xdr:nvCxnSpPr>
      <xdr:spPr>
        <a:xfrm>
          <a:off x="16421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60977</xdr:rowOff>
    </xdr:from>
    <xdr:ext cx="762000" cy="259045"/>
    <xdr:sp macro="" textlink="">
      <xdr:nvSpPr>
        <xdr:cNvPr id="313"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33</xdr:row>
      <xdr:rowOff>146050</xdr:rowOff>
    </xdr:from>
    <xdr:to>
      <xdr:col>24</xdr:col>
      <xdr:colOff>120650</xdr:colOff>
      <xdr:row>33</xdr:row>
      <xdr:rowOff>146050</xdr:rowOff>
    </xdr:to>
    <xdr:cxnSp macro="">
      <xdr:nvCxnSpPr>
        <xdr:cNvPr id="314" name="直線コネクタ 313"/>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165100</xdr:rowOff>
    </xdr:from>
    <xdr:to>
      <xdr:col>24</xdr:col>
      <xdr:colOff>31750</xdr:colOff>
      <xdr:row>37</xdr:row>
      <xdr:rowOff>15422</xdr:rowOff>
    </xdr:to>
    <xdr:cxnSp macro="">
      <xdr:nvCxnSpPr>
        <xdr:cNvPr id="315" name="直線コネクタ 314"/>
        <xdr:cNvCxnSpPr/>
      </xdr:nvCxnSpPr>
      <xdr:spPr>
        <a:xfrm flipV="1">
          <a:off x="15671800" y="63373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2013</xdr:rowOff>
    </xdr:from>
    <xdr:ext cx="762000" cy="259045"/>
    <xdr:sp macro="" textlink="">
      <xdr:nvSpPr>
        <xdr:cNvPr id="316" name="補助費等平均値テキスト"/>
        <xdr:cNvSpPr txBox="1"/>
      </xdr:nvSpPr>
      <xdr:spPr>
        <a:xfrm>
          <a:off x="16598900" y="634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29936</xdr:rowOff>
    </xdr:from>
    <xdr:to>
      <xdr:col>24</xdr:col>
      <xdr:colOff>82550</xdr:colOff>
      <xdr:row>37</xdr:row>
      <xdr:rowOff>131536</xdr:rowOff>
    </xdr:to>
    <xdr:sp macro="" textlink="">
      <xdr:nvSpPr>
        <xdr:cNvPr id="317" name="フローチャート : 判断 316"/>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15422</xdr:rowOff>
    </xdr:from>
    <xdr:to>
      <xdr:col>22</xdr:col>
      <xdr:colOff>565150</xdr:colOff>
      <xdr:row>37</xdr:row>
      <xdr:rowOff>156936</xdr:rowOff>
    </xdr:to>
    <xdr:cxnSp macro="">
      <xdr:nvCxnSpPr>
        <xdr:cNvPr id="318" name="直線コネクタ 317"/>
        <xdr:cNvCxnSpPr/>
      </xdr:nvCxnSpPr>
      <xdr:spPr>
        <a:xfrm flipV="1">
          <a:off x="14782800" y="6359072"/>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9" name="フローチャート : 判断 31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20" name="テキスト ボックス 319"/>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156936</xdr:rowOff>
    </xdr:from>
    <xdr:to>
      <xdr:col>21</xdr:col>
      <xdr:colOff>361950</xdr:colOff>
      <xdr:row>38</xdr:row>
      <xdr:rowOff>7257</xdr:rowOff>
    </xdr:to>
    <xdr:cxnSp macro="">
      <xdr:nvCxnSpPr>
        <xdr:cNvPr id="321" name="直線コネクタ 320"/>
        <xdr:cNvCxnSpPr/>
      </xdr:nvCxnSpPr>
      <xdr:spPr>
        <a:xfrm flipV="1">
          <a:off x="13893800" y="6500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40822</xdr:rowOff>
    </xdr:from>
    <xdr:to>
      <xdr:col>21</xdr:col>
      <xdr:colOff>412750</xdr:colOff>
      <xdr:row>37</xdr:row>
      <xdr:rowOff>142422</xdr:rowOff>
    </xdr:to>
    <xdr:sp macro="" textlink="">
      <xdr:nvSpPr>
        <xdr:cNvPr id="322" name="フローチャート : 判断 321"/>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152599</xdr:rowOff>
    </xdr:from>
    <xdr:ext cx="762000" cy="259045"/>
    <xdr:sp macro="" textlink="">
      <xdr:nvSpPr>
        <xdr:cNvPr id="323" name="テキスト ボックス 322"/>
        <xdr:cNvSpPr txBox="1"/>
      </xdr:nvSpPr>
      <xdr:spPr>
        <a:xfrm>
          <a:off x="14401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7257</xdr:rowOff>
    </xdr:from>
    <xdr:to>
      <xdr:col>20</xdr:col>
      <xdr:colOff>158750</xdr:colOff>
      <xdr:row>38</xdr:row>
      <xdr:rowOff>29028</xdr:rowOff>
    </xdr:to>
    <xdr:cxnSp macro="">
      <xdr:nvCxnSpPr>
        <xdr:cNvPr id="324" name="直線コネクタ 323"/>
        <xdr:cNvCxnSpPr/>
      </xdr:nvCxnSpPr>
      <xdr:spPr>
        <a:xfrm flipV="1">
          <a:off x="13004800" y="6522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168728</xdr:rowOff>
    </xdr:from>
    <xdr:to>
      <xdr:col>20</xdr:col>
      <xdr:colOff>209550</xdr:colOff>
      <xdr:row>37</xdr:row>
      <xdr:rowOff>98878</xdr:rowOff>
    </xdr:to>
    <xdr:sp macro="" textlink="">
      <xdr:nvSpPr>
        <xdr:cNvPr id="325" name="フローチャート : 判断 324"/>
        <xdr:cNvSpPr/>
      </xdr:nvSpPr>
      <xdr:spPr>
        <a:xfrm>
          <a:off x="13843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109055</xdr:rowOff>
    </xdr:from>
    <xdr:ext cx="762000" cy="259045"/>
    <xdr:sp macro="" textlink="">
      <xdr:nvSpPr>
        <xdr:cNvPr id="326" name="テキスト ボックス 325"/>
        <xdr:cNvSpPr txBox="1"/>
      </xdr:nvSpPr>
      <xdr:spPr>
        <a:xfrm>
          <a:off x="13512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8164</xdr:rowOff>
    </xdr:from>
    <xdr:to>
      <xdr:col>19</xdr:col>
      <xdr:colOff>6350</xdr:colOff>
      <xdr:row>37</xdr:row>
      <xdr:rowOff>109764</xdr:rowOff>
    </xdr:to>
    <xdr:sp macro="" textlink="">
      <xdr:nvSpPr>
        <xdr:cNvPr id="327" name="フローチャート : 判断 326"/>
        <xdr:cNvSpPr/>
      </xdr:nvSpPr>
      <xdr:spPr>
        <a:xfrm>
          <a:off x="12954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119941</xdr:rowOff>
    </xdr:from>
    <xdr:ext cx="762000" cy="259045"/>
    <xdr:sp macro="" textlink="">
      <xdr:nvSpPr>
        <xdr:cNvPr id="328" name="テキスト ボックス 327"/>
        <xdr:cNvSpPr txBox="1"/>
      </xdr:nvSpPr>
      <xdr:spPr>
        <a:xfrm>
          <a:off x="12623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34" name="円/楕円 333"/>
        <xdr:cNvSpPr/>
      </xdr:nvSpPr>
      <xdr:spPr>
        <a:xfrm>
          <a:off x="16459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130827</xdr:rowOff>
    </xdr:from>
    <xdr:ext cx="762000" cy="259045"/>
    <xdr:sp macro="" textlink="">
      <xdr:nvSpPr>
        <xdr:cNvPr id="335" name="補助費等該当値テキスト"/>
        <xdr:cNvSpPr txBox="1"/>
      </xdr:nvSpPr>
      <xdr:spPr>
        <a:xfrm>
          <a:off x="16598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136072</xdr:rowOff>
    </xdr:from>
    <xdr:to>
      <xdr:col>22</xdr:col>
      <xdr:colOff>615950</xdr:colOff>
      <xdr:row>37</xdr:row>
      <xdr:rowOff>66222</xdr:rowOff>
    </xdr:to>
    <xdr:sp macro="" textlink="">
      <xdr:nvSpPr>
        <xdr:cNvPr id="336" name="円/楕円 335"/>
        <xdr:cNvSpPr/>
      </xdr:nvSpPr>
      <xdr:spPr>
        <a:xfrm>
          <a:off x="15621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76399</xdr:rowOff>
    </xdr:from>
    <xdr:ext cx="736600" cy="259045"/>
    <xdr:sp macro="" textlink="">
      <xdr:nvSpPr>
        <xdr:cNvPr id="337" name="テキスト ボックス 336"/>
        <xdr:cNvSpPr txBox="1"/>
      </xdr:nvSpPr>
      <xdr:spPr>
        <a:xfrm>
          <a:off x="15290800" y="607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106136</xdr:rowOff>
    </xdr:from>
    <xdr:to>
      <xdr:col>21</xdr:col>
      <xdr:colOff>412750</xdr:colOff>
      <xdr:row>38</xdr:row>
      <xdr:rowOff>36286</xdr:rowOff>
    </xdr:to>
    <xdr:sp macro="" textlink="">
      <xdr:nvSpPr>
        <xdr:cNvPr id="338" name="円/楕円 337"/>
        <xdr:cNvSpPr/>
      </xdr:nvSpPr>
      <xdr:spPr>
        <a:xfrm>
          <a:off x="14732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21062</xdr:rowOff>
    </xdr:from>
    <xdr:ext cx="762000" cy="259045"/>
    <xdr:sp macro="" textlink="">
      <xdr:nvSpPr>
        <xdr:cNvPr id="339" name="テキスト ボックス 338"/>
        <xdr:cNvSpPr txBox="1"/>
      </xdr:nvSpPr>
      <xdr:spPr>
        <a:xfrm>
          <a:off x="14401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127907</xdr:rowOff>
    </xdr:from>
    <xdr:to>
      <xdr:col>20</xdr:col>
      <xdr:colOff>209550</xdr:colOff>
      <xdr:row>38</xdr:row>
      <xdr:rowOff>58057</xdr:rowOff>
    </xdr:to>
    <xdr:sp macro="" textlink="">
      <xdr:nvSpPr>
        <xdr:cNvPr id="340" name="円/楕円 339"/>
        <xdr:cNvSpPr/>
      </xdr:nvSpPr>
      <xdr:spPr>
        <a:xfrm>
          <a:off x="13843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42834</xdr:rowOff>
    </xdr:from>
    <xdr:ext cx="762000" cy="259045"/>
    <xdr:sp macro="" textlink="">
      <xdr:nvSpPr>
        <xdr:cNvPr id="341" name="テキスト ボックス 340"/>
        <xdr:cNvSpPr txBox="1"/>
      </xdr:nvSpPr>
      <xdr:spPr>
        <a:xfrm>
          <a:off x="13512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149678</xdr:rowOff>
    </xdr:from>
    <xdr:to>
      <xdr:col>19</xdr:col>
      <xdr:colOff>6350</xdr:colOff>
      <xdr:row>38</xdr:row>
      <xdr:rowOff>79828</xdr:rowOff>
    </xdr:to>
    <xdr:sp macro="" textlink="">
      <xdr:nvSpPr>
        <xdr:cNvPr id="342" name="円/楕円 341"/>
        <xdr:cNvSpPr/>
      </xdr:nvSpPr>
      <xdr:spPr>
        <a:xfrm>
          <a:off x="12954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64605</xdr:rowOff>
    </xdr:from>
    <xdr:ext cx="762000" cy="259045"/>
    <xdr:sp macro="" textlink="">
      <xdr:nvSpPr>
        <xdr:cNvPr id="343" name="テキスト ボックス 342"/>
        <xdr:cNvSpPr txBox="1"/>
      </xdr:nvSpPr>
      <xdr:spPr>
        <a:xfrm>
          <a:off x="12623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１４．８％と類似団体平均を下回っている状況にある。これは、公営企業債の元利償還金に対する繰出金などの準元利償還金を含めたベースでも人口一人当たり決算額が類似団体平均を下回っており</a:t>
          </a:r>
          <a:r>
            <a:rPr kumimoji="1" lang="ja-JP" altLang="ja-JP" sz="1300">
              <a:solidFill>
                <a:schemeClr val="dk1"/>
              </a:solidFill>
              <a:effectLst/>
              <a:latin typeface="+mn-lt"/>
              <a:ea typeface="+mn-ea"/>
              <a:cs typeface="+mn-cs"/>
            </a:rPr>
            <a:t>、今後においても地方債繰り上げ償還が可能なものについては実施し、さらなる公債費の圧縮を図る。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8" name="直線コネクタ 357"/>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9" name="テキスト ボックス 358"/>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2" name="直線コネクタ 361"/>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3" name="テキスト ボックス 362"/>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29845</xdr:rowOff>
    </xdr:from>
    <xdr:to>
      <xdr:col>7</xdr:col>
      <xdr:colOff>15875</xdr:colOff>
      <xdr:row>81</xdr:row>
      <xdr:rowOff>58420</xdr:rowOff>
    </xdr:to>
    <xdr:cxnSp macro="">
      <xdr:nvCxnSpPr>
        <xdr:cNvPr id="367" name="直線コネクタ 366"/>
        <xdr:cNvCxnSpPr/>
      </xdr:nvCxnSpPr>
      <xdr:spPr>
        <a:xfrm flipV="1">
          <a:off x="4826000" y="1271714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30497</xdr:rowOff>
    </xdr:from>
    <xdr:ext cx="762000" cy="259045"/>
    <xdr:sp macro="" textlink="">
      <xdr:nvSpPr>
        <xdr:cNvPr id="368" name="公債費最小値テキスト"/>
        <xdr:cNvSpPr txBox="1"/>
      </xdr:nvSpPr>
      <xdr:spPr>
        <a:xfrm>
          <a:off x="4914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81</xdr:row>
      <xdr:rowOff>58420</xdr:rowOff>
    </xdr:from>
    <xdr:to>
      <xdr:col>7</xdr:col>
      <xdr:colOff>104775</xdr:colOff>
      <xdr:row>81</xdr:row>
      <xdr:rowOff>58420</xdr:rowOff>
    </xdr:to>
    <xdr:cxnSp macro="">
      <xdr:nvCxnSpPr>
        <xdr:cNvPr id="369" name="直線コネクタ 368"/>
        <xdr:cNvCxnSpPr/>
      </xdr:nvCxnSpPr>
      <xdr:spPr>
        <a:xfrm>
          <a:off x="4737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116222</xdr:rowOff>
    </xdr:from>
    <xdr:ext cx="762000" cy="259045"/>
    <xdr:sp macro="" textlink="">
      <xdr:nvSpPr>
        <xdr:cNvPr id="370" name="公債費最大値テキスト"/>
        <xdr:cNvSpPr txBox="1"/>
      </xdr:nvSpPr>
      <xdr:spPr>
        <a:xfrm>
          <a:off x="4914900" y="1246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74</xdr:row>
      <xdr:rowOff>29845</xdr:rowOff>
    </xdr:from>
    <xdr:to>
      <xdr:col>7</xdr:col>
      <xdr:colOff>104775</xdr:colOff>
      <xdr:row>74</xdr:row>
      <xdr:rowOff>29845</xdr:rowOff>
    </xdr:to>
    <xdr:cxnSp macro="">
      <xdr:nvCxnSpPr>
        <xdr:cNvPr id="371" name="直線コネクタ 370"/>
        <xdr:cNvCxnSpPr/>
      </xdr:nvCxnSpPr>
      <xdr:spPr>
        <a:xfrm>
          <a:off x="4737100" y="1271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115570</xdr:rowOff>
    </xdr:from>
    <xdr:to>
      <xdr:col>7</xdr:col>
      <xdr:colOff>15875</xdr:colOff>
      <xdr:row>75</xdr:row>
      <xdr:rowOff>155575</xdr:rowOff>
    </xdr:to>
    <xdr:cxnSp macro="">
      <xdr:nvCxnSpPr>
        <xdr:cNvPr id="372" name="直線コネクタ 371"/>
        <xdr:cNvCxnSpPr/>
      </xdr:nvCxnSpPr>
      <xdr:spPr>
        <a:xfrm flipV="1">
          <a:off x="3987800" y="129743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19702</xdr:rowOff>
    </xdr:from>
    <xdr:ext cx="762000" cy="259045"/>
    <xdr:sp macro="" textlink="">
      <xdr:nvSpPr>
        <xdr:cNvPr id="373" name="公債費平均値テキスト"/>
        <xdr:cNvSpPr txBox="1"/>
      </xdr:nvSpPr>
      <xdr:spPr>
        <a:xfrm>
          <a:off x="4914900" y="13221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47625</xdr:rowOff>
    </xdr:from>
    <xdr:to>
      <xdr:col>7</xdr:col>
      <xdr:colOff>66675</xdr:colOff>
      <xdr:row>77</xdr:row>
      <xdr:rowOff>149225</xdr:rowOff>
    </xdr:to>
    <xdr:sp macro="" textlink="">
      <xdr:nvSpPr>
        <xdr:cNvPr id="374" name="フローチャート : 判断 373"/>
        <xdr:cNvSpPr/>
      </xdr:nvSpPr>
      <xdr:spPr>
        <a:xfrm>
          <a:off x="47752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149861</xdr:rowOff>
    </xdr:from>
    <xdr:to>
      <xdr:col>5</xdr:col>
      <xdr:colOff>549275</xdr:colOff>
      <xdr:row>75</xdr:row>
      <xdr:rowOff>155575</xdr:rowOff>
    </xdr:to>
    <xdr:cxnSp macro="">
      <xdr:nvCxnSpPr>
        <xdr:cNvPr id="375" name="直線コネクタ 374"/>
        <xdr:cNvCxnSpPr/>
      </xdr:nvCxnSpPr>
      <xdr:spPr>
        <a:xfrm>
          <a:off x="3098800" y="130086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93345</xdr:rowOff>
    </xdr:from>
    <xdr:to>
      <xdr:col>5</xdr:col>
      <xdr:colOff>600075</xdr:colOff>
      <xdr:row>78</xdr:row>
      <xdr:rowOff>23495</xdr:rowOff>
    </xdr:to>
    <xdr:sp macro="" textlink="">
      <xdr:nvSpPr>
        <xdr:cNvPr id="376" name="フローチャート : 判断 375"/>
        <xdr:cNvSpPr/>
      </xdr:nvSpPr>
      <xdr:spPr>
        <a:xfrm>
          <a:off x="3937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8272</xdr:rowOff>
    </xdr:from>
    <xdr:ext cx="736600" cy="259045"/>
    <xdr:sp macro="" textlink="">
      <xdr:nvSpPr>
        <xdr:cNvPr id="377" name="テキスト ボックス 376"/>
        <xdr:cNvSpPr txBox="1"/>
      </xdr:nvSpPr>
      <xdr:spPr>
        <a:xfrm>
          <a:off x="3606800" y="13381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149861</xdr:rowOff>
    </xdr:from>
    <xdr:to>
      <xdr:col>4</xdr:col>
      <xdr:colOff>346075</xdr:colOff>
      <xdr:row>76</xdr:row>
      <xdr:rowOff>52705</xdr:rowOff>
    </xdr:to>
    <xdr:cxnSp macro="">
      <xdr:nvCxnSpPr>
        <xdr:cNvPr id="378" name="直線コネクタ 377"/>
        <xdr:cNvCxnSpPr/>
      </xdr:nvCxnSpPr>
      <xdr:spPr>
        <a:xfrm flipV="1">
          <a:off x="2209800" y="13008611"/>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116205</xdr:rowOff>
    </xdr:from>
    <xdr:to>
      <xdr:col>4</xdr:col>
      <xdr:colOff>396875</xdr:colOff>
      <xdr:row>78</xdr:row>
      <xdr:rowOff>46355</xdr:rowOff>
    </xdr:to>
    <xdr:sp macro="" textlink="">
      <xdr:nvSpPr>
        <xdr:cNvPr id="379" name="フローチャート : 判断 378"/>
        <xdr:cNvSpPr/>
      </xdr:nvSpPr>
      <xdr:spPr>
        <a:xfrm>
          <a:off x="3048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31132</xdr:rowOff>
    </xdr:from>
    <xdr:ext cx="762000" cy="259045"/>
    <xdr:sp macro="" textlink="">
      <xdr:nvSpPr>
        <xdr:cNvPr id="380" name="テキスト ボックス 379"/>
        <xdr:cNvSpPr txBox="1"/>
      </xdr:nvSpPr>
      <xdr:spPr>
        <a:xfrm>
          <a:off x="2717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52705</xdr:rowOff>
    </xdr:from>
    <xdr:to>
      <xdr:col>3</xdr:col>
      <xdr:colOff>142875</xdr:colOff>
      <xdr:row>76</xdr:row>
      <xdr:rowOff>121286</xdr:rowOff>
    </xdr:to>
    <xdr:cxnSp macro="">
      <xdr:nvCxnSpPr>
        <xdr:cNvPr id="381" name="直線コネクタ 380"/>
        <xdr:cNvCxnSpPr/>
      </xdr:nvCxnSpPr>
      <xdr:spPr>
        <a:xfrm flipV="1">
          <a:off x="1320800" y="1308290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127636</xdr:rowOff>
    </xdr:from>
    <xdr:to>
      <xdr:col>3</xdr:col>
      <xdr:colOff>193675</xdr:colOff>
      <xdr:row>78</xdr:row>
      <xdr:rowOff>57786</xdr:rowOff>
    </xdr:to>
    <xdr:sp macro="" textlink="">
      <xdr:nvSpPr>
        <xdr:cNvPr id="382" name="フローチャート : 判断 381"/>
        <xdr:cNvSpPr/>
      </xdr:nvSpPr>
      <xdr:spPr>
        <a:xfrm>
          <a:off x="2159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42563</xdr:rowOff>
    </xdr:from>
    <xdr:ext cx="762000" cy="259045"/>
    <xdr:sp macro="" textlink="">
      <xdr:nvSpPr>
        <xdr:cNvPr id="383" name="テキスト ボックス 382"/>
        <xdr:cNvSpPr txBox="1"/>
      </xdr:nvSpPr>
      <xdr:spPr>
        <a:xfrm>
          <a:off x="1828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87630</xdr:rowOff>
    </xdr:from>
    <xdr:to>
      <xdr:col>1</xdr:col>
      <xdr:colOff>676275</xdr:colOff>
      <xdr:row>79</xdr:row>
      <xdr:rowOff>17780</xdr:rowOff>
    </xdr:to>
    <xdr:sp macro="" textlink="">
      <xdr:nvSpPr>
        <xdr:cNvPr id="384" name="フローチャート : 判断 383"/>
        <xdr:cNvSpPr/>
      </xdr:nvSpPr>
      <xdr:spPr>
        <a:xfrm>
          <a:off x="1270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2557</xdr:rowOff>
    </xdr:from>
    <xdr:ext cx="762000" cy="259045"/>
    <xdr:sp macro="" textlink="">
      <xdr:nvSpPr>
        <xdr:cNvPr id="385" name="テキスト ボックス 384"/>
        <xdr:cNvSpPr txBox="1"/>
      </xdr:nvSpPr>
      <xdr:spPr>
        <a:xfrm>
          <a:off x="939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91" name="円/楕円 390"/>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81297</xdr:rowOff>
    </xdr:from>
    <xdr:ext cx="762000" cy="259045"/>
    <xdr:sp macro="" textlink="">
      <xdr:nvSpPr>
        <xdr:cNvPr id="392" name="公債費該当値テキスト"/>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104775</xdr:rowOff>
    </xdr:from>
    <xdr:to>
      <xdr:col>5</xdr:col>
      <xdr:colOff>600075</xdr:colOff>
      <xdr:row>76</xdr:row>
      <xdr:rowOff>34925</xdr:rowOff>
    </xdr:to>
    <xdr:sp macro="" textlink="">
      <xdr:nvSpPr>
        <xdr:cNvPr id="393" name="円/楕円 392"/>
        <xdr:cNvSpPr/>
      </xdr:nvSpPr>
      <xdr:spPr>
        <a:xfrm>
          <a:off x="39370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45102</xdr:rowOff>
    </xdr:from>
    <xdr:ext cx="736600" cy="259045"/>
    <xdr:sp macro="" textlink="">
      <xdr:nvSpPr>
        <xdr:cNvPr id="394" name="テキスト ボックス 393"/>
        <xdr:cNvSpPr txBox="1"/>
      </xdr:nvSpPr>
      <xdr:spPr>
        <a:xfrm>
          <a:off x="3606800" y="1273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99060</xdr:rowOff>
    </xdr:from>
    <xdr:to>
      <xdr:col>4</xdr:col>
      <xdr:colOff>396875</xdr:colOff>
      <xdr:row>76</xdr:row>
      <xdr:rowOff>29211</xdr:rowOff>
    </xdr:to>
    <xdr:sp macro="" textlink="">
      <xdr:nvSpPr>
        <xdr:cNvPr id="395" name="円/楕円 394"/>
        <xdr:cNvSpPr/>
      </xdr:nvSpPr>
      <xdr:spPr>
        <a:xfrm>
          <a:off x="3048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39387</xdr:rowOff>
    </xdr:from>
    <xdr:ext cx="762000" cy="259045"/>
    <xdr:sp macro="" textlink="">
      <xdr:nvSpPr>
        <xdr:cNvPr id="396" name="テキスト ボックス 395"/>
        <xdr:cNvSpPr txBox="1"/>
      </xdr:nvSpPr>
      <xdr:spPr>
        <a:xfrm>
          <a:off x="2717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1905</xdr:rowOff>
    </xdr:from>
    <xdr:to>
      <xdr:col>3</xdr:col>
      <xdr:colOff>193675</xdr:colOff>
      <xdr:row>76</xdr:row>
      <xdr:rowOff>103505</xdr:rowOff>
    </xdr:to>
    <xdr:sp macro="" textlink="">
      <xdr:nvSpPr>
        <xdr:cNvPr id="397" name="円/楕円 396"/>
        <xdr:cNvSpPr/>
      </xdr:nvSpPr>
      <xdr:spPr>
        <a:xfrm>
          <a:off x="21590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113682</xdr:rowOff>
    </xdr:from>
    <xdr:ext cx="762000" cy="259045"/>
    <xdr:sp macro="" textlink="">
      <xdr:nvSpPr>
        <xdr:cNvPr id="398" name="テキスト ボックス 397"/>
        <xdr:cNvSpPr txBox="1"/>
      </xdr:nvSpPr>
      <xdr:spPr>
        <a:xfrm>
          <a:off x="1828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70486</xdr:rowOff>
    </xdr:from>
    <xdr:to>
      <xdr:col>1</xdr:col>
      <xdr:colOff>676275</xdr:colOff>
      <xdr:row>77</xdr:row>
      <xdr:rowOff>636</xdr:rowOff>
    </xdr:to>
    <xdr:sp macro="" textlink="">
      <xdr:nvSpPr>
        <xdr:cNvPr id="399" name="円/楕円 398"/>
        <xdr:cNvSpPr/>
      </xdr:nvSpPr>
      <xdr:spPr>
        <a:xfrm>
          <a:off x="1270000" y="131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10812</xdr:rowOff>
    </xdr:from>
    <xdr:ext cx="762000" cy="259045"/>
    <xdr:sp macro="" textlink="">
      <xdr:nvSpPr>
        <xdr:cNvPr id="400" name="テキスト ボックス 399"/>
        <xdr:cNvSpPr txBox="1"/>
      </xdr:nvSpPr>
      <xdr:spPr>
        <a:xfrm>
          <a:off x="939800" y="128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が類似団体平均を上回っている要因としては、全体の経常収支比率に対して公債費に係る経常収支比率の割合が低いこと、その他の経費が経常収支比率の割合の半分以上を占めております。</a:t>
          </a:r>
          <a:endParaRPr kumimoji="1" lang="en-US" altLang="ja-JP" sz="1300">
            <a:latin typeface="ＭＳ Ｐゴシック"/>
          </a:endParaRPr>
        </a:p>
        <a:p>
          <a:r>
            <a:rPr kumimoji="1" lang="ja-JP" altLang="en-US" sz="1300">
              <a:latin typeface="ＭＳ Ｐゴシック"/>
            </a:rPr>
            <a:t>　その中でも繰出金・補助費等それぞれに係る経常収支比率の割合が全体の経常収支比率に対して相対的に高くなっていることも原因の一つと考えられる。今後においても、繰出金・補助費等に係る経常収支の中身を検討・改善することにより適正化を図っていきたい。</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46989</xdr:rowOff>
    </xdr:to>
    <xdr:cxnSp macro="">
      <xdr:nvCxnSpPr>
        <xdr:cNvPr id="426" name="直線コネクタ 425"/>
        <xdr:cNvCxnSpPr/>
      </xdr:nvCxnSpPr>
      <xdr:spPr>
        <a:xfrm flipV="1">
          <a:off x="16510000" y="12631420"/>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19066</xdr:rowOff>
    </xdr:from>
    <xdr:ext cx="762000" cy="259045"/>
    <xdr:sp macro="" textlink="">
      <xdr:nvSpPr>
        <xdr:cNvPr id="427"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628650</xdr:colOff>
      <xdr:row>81</xdr:row>
      <xdr:rowOff>46989</xdr:rowOff>
    </xdr:from>
    <xdr:to>
      <xdr:col>24</xdr:col>
      <xdr:colOff>120650</xdr:colOff>
      <xdr:row>81</xdr:row>
      <xdr:rowOff>46989</xdr:rowOff>
    </xdr:to>
    <xdr:cxnSp macro="">
      <xdr:nvCxnSpPr>
        <xdr:cNvPr id="428" name="直線コネクタ 427"/>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10413</xdr:rowOff>
    </xdr:from>
    <xdr:to>
      <xdr:col>24</xdr:col>
      <xdr:colOff>31750</xdr:colOff>
      <xdr:row>79</xdr:row>
      <xdr:rowOff>10413</xdr:rowOff>
    </xdr:to>
    <xdr:cxnSp macro="">
      <xdr:nvCxnSpPr>
        <xdr:cNvPr id="431" name="直線コネクタ 430"/>
        <xdr:cNvCxnSpPr/>
      </xdr:nvCxnSpPr>
      <xdr:spPr>
        <a:xfrm>
          <a:off x="15671800" y="135549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165879</xdr:rowOff>
    </xdr:from>
    <xdr:ext cx="762000" cy="259045"/>
    <xdr:sp macro="" textlink="">
      <xdr:nvSpPr>
        <xdr:cNvPr id="432"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149352</xdr:rowOff>
    </xdr:from>
    <xdr:to>
      <xdr:col>24</xdr:col>
      <xdr:colOff>82550</xdr:colOff>
      <xdr:row>77</xdr:row>
      <xdr:rowOff>79502</xdr:rowOff>
    </xdr:to>
    <xdr:sp macro="" textlink="">
      <xdr:nvSpPr>
        <xdr:cNvPr id="433" name="フローチャート : 判断 432"/>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10413</xdr:rowOff>
    </xdr:from>
    <xdr:to>
      <xdr:col>22</xdr:col>
      <xdr:colOff>565150</xdr:colOff>
      <xdr:row>79</xdr:row>
      <xdr:rowOff>14987</xdr:rowOff>
    </xdr:to>
    <xdr:cxnSp macro="">
      <xdr:nvCxnSpPr>
        <xdr:cNvPr id="434" name="直線コネクタ 433"/>
        <xdr:cNvCxnSpPr/>
      </xdr:nvCxnSpPr>
      <xdr:spPr>
        <a:xfrm flipV="1">
          <a:off x="14782800" y="135549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5" name="フローチャート : 判断 434"/>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66819</xdr:rowOff>
    </xdr:from>
    <xdr:ext cx="736600" cy="259045"/>
    <xdr:sp macro="" textlink="">
      <xdr:nvSpPr>
        <xdr:cNvPr id="436" name="テキスト ボックス 435"/>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90424</xdr:rowOff>
    </xdr:from>
    <xdr:to>
      <xdr:col>21</xdr:col>
      <xdr:colOff>361950</xdr:colOff>
      <xdr:row>79</xdr:row>
      <xdr:rowOff>14987</xdr:rowOff>
    </xdr:to>
    <xdr:cxnSp macro="">
      <xdr:nvCxnSpPr>
        <xdr:cNvPr id="437" name="直線コネクタ 436"/>
        <xdr:cNvCxnSpPr/>
      </xdr:nvCxnSpPr>
      <xdr:spPr>
        <a:xfrm>
          <a:off x="13893800" y="13463524"/>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38" name="フローチャート : 判断 437"/>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71391</xdr:rowOff>
    </xdr:from>
    <xdr:ext cx="762000" cy="259045"/>
    <xdr:sp macro="" textlink="">
      <xdr:nvSpPr>
        <xdr:cNvPr id="439" name="テキスト ボックス 438"/>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115570</xdr:rowOff>
    </xdr:from>
    <xdr:to>
      <xdr:col>20</xdr:col>
      <xdr:colOff>158750</xdr:colOff>
      <xdr:row>78</xdr:row>
      <xdr:rowOff>90424</xdr:rowOff>
    </xdr:to>
    <xdr:cxnSp macro="">
      <xdr:nvCxnSpPr>
        <xdr:cNvPr id="440" name="直線コネクタ 439"/>
        <xdr:cNvCxnSpPr/>
      </xdr:nvCxnSpPr>
      <xdr:spPr>
        <a:xfrm>
          <a:off x="13004800" y="1331722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165354</xdr:rowOff>
    </xdr:from>
    <xdr:to>
      <xdr:col>20</xdr:col>
      <xdr:colOff>209550</xdr:colOff>
      <xdr:row>76</xdr:row>
      <xdr:rowOff>95504</xdr:rowOff>
    </xdr:to>
    <xdr:sp macro="" textlink="">
      <xdr:nvSpPr>
        <xdr:cNvPr id="441" name="フローチャート : 判断 440"/>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105681</xdr:rowOff>
    </xdr:from>
    <xdr:ext cx="762000" cy="259045"/>
    <xdr:sp macro="" textlink="">
      <xdr:nvSpPr>
        <xdr:cNvPr id="442" name="テキスト ボックス 441"/>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89915</xdr:rowOff>
    </xdr:from>
    <xdr:to>
      <xdr:col>19</xdr:col>
      <xdr:colOff>6350</xdr:colOff>
      <xdr:row>77</xdr:row>
      <xdr:rowOff>20065</xdr:rowOff>
    </xdr:to>
    <xdr:sp macro="" textlink="">
      <xdr:nvSpPr>
        <xdr:cNvPr id="443" name="フローチャート : 判断 442"/>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30243</xdr:rowOff>
    </xdr:from>
    <xdr:ext cx="762000" cy="259045"/>
    <xdr:sp macro="" textlink="">
      <xdr:nvSpPr>
        <xdr:cNvPr id="444" name="テキスト ボックス 443"/>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131063</xdr:rowOff>
    </xdr:from>
    <xdr:to>
      <xdr:col>24</xdr:col>
      <xdr:colOff>82550</xdr:colOff>
      <xdr:row>79</xdr:row>
      <xdr:rowOff>61213</xdr:rowOff>
    </xdr:to>
    <xdr:sp macro="" textlink="">
      <xdr:nvSpPr>
        <xdr:cNvPr id="450" name="円/楕円 449"/>
        <xdr:cNvSpPr/>
      </xdr:nvSpPr>
      <xdr:spPr>
        <a:xfrm>
          <a:off x="16459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103140</xdr:rowOff>
    </xdr:from>
    <xdr:ext cx="762000" cy="259045"/>
    <xdr:sp macro="" textlink="">
      <xdr:nvSpPr>
        <xdr:cNvPr id="451" name="公債費以外該当値テキスト"/>
        <xdr:cNvSpPr txBox="1"/>
      </xdr:nvSpPr>
      <xdr:spPr>
        <a:xfrm>
          <a:off x="16598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131063</xdr:rowOff>
    </xdr:from>
    <xdr:to>
      <xdr:col>22</xdr:col>
      <xdr:colOff>615950</xdr:colOff>
      <xdr:row>79</xdr:row>
      <xdr:rowOff>61213</xdr:rowOff>
    </xdr:to>
    <xdr:sp macro="" textlink="">
      <xdr:nvSpPr>
        <xdr:cNvPr id="452" name="円/楕円 451"/>
        <xdr:cNvSpPr/>
      </xdr:nvSpPr>
      <xdr:spPr>
        <a:xfrm>
          <a:off x="15621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45990</xdr:rowOff>
    </xdr:from>
    <xdr:ext cx="736600" cy="259045"/>
    <xdr:sp macro="" textlink="">
      <xdr:nvSpPr>
        <xdr:cNvPr id="453" name="テキスト ボックス 452"/>
        <xdr:cNvSpPr txBox="1"/>
      </xdr:nvSpPr>
      <xdr:spPr>
        <a:xfrm>
          <a:off x="15290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135637</xdr:rowOff>
    </xdr:from>
    <xdr:to>
      <xdr:col>21</xdr:col>
      <xdr:colOff>412750</xdr:colOff>
      <xdr:row>79</xdr:row>
      <xdr:rowOff>65787</xdr:rowOff>
    </xdr:to>
    <xdr:sp macro="" textlink="">
      <xdr:nvSpPr>
        <xdr:cNvPr id="454" name="円/楕円 453"/>
        <xdr:cNvSpPr/>
      </xdr:nvSpPr>
      <xdr:spPr>
        <a:xfrm>
          <a:off x="14732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50564</xdr:rowOff>
    </xdr:from>
    <xdr:ext cx="762000" cy="259045"/>
    <xdr:sp macro="" textlink="">
      <xdr:nvSpPr>
        <xdr:cNvPr id="455" name="テキスト ボックス 454"/>
        <xdr:cNvSpPr txBox="1"/>
      </xdr:nvSpPr>
      <xdr:spPr>
        <a:xfrm>
          <a:off x="14401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39624</xdr:rowOff>
    </xdr:from>
    <xdr:to>
      <xdr:col>20</xdr:col>
      <xdr:colOff>209550</xdr:colOff>
      <xdr:row>78</xdr:row>
      <xdr:rowOff>141224</xdr:rowOff>
    </xdr:to>
    <xdr:sp macro="" textlink="">
      <xdr:nvSpPr>
        <xdr:cNvPr id="456" name="円/楕円 455"/>
        <xdr:cNvSpPr/>
      </xdr:nvSpPr>
      <xdr:spPr>
        <a:xfrm>
          <a:off x="13843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126001</xdr:rowOff>
    </xdr:from>
    <xdr:ext cx="762000" cy="259045"/>
    <xdr:sp macro="" textlink="">
      <xdr:nvSpPr>
        <xdr:cNvPr id="457" name="テキスト ボックス 456"/>
        <xdr:cNvSpPr txBox="1"/>
      </xdr:nvSpPr>
      <xdr:spPr>
        <a:xfrm>
          <a:off x="13512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58" name="円/楕円 457"/>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151147</xdr:rowOff>
    </xdr:from>
    <xdr:ext cx="762000" cy="259045"/>
    <xdr:sp macro="" textlink="">
      <xdr:nvSpPr>
        <xdr:cNvPr id="459" name="テキスト ボックス 458"/>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青森県六戸町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38325</xdr:rowOff>
    </xdr:from>
    <xdr:to>
      <xdr:col>4</xdr:col>
      <xdr:colOff>1117600</xdr:colOff>
      <xdr:row>19</xdr:row>
      <xdr:rowOff>154595</xdr:rowOff>
    </xdr:to>
    <xdr:cxnSp macro="">
      <xdr:nvCxnSpPr>
        <xdr:cNvPr id="47" name="直線コネクタ 46"/>
        <xdr:cNvCxnSpPr/>
      </xdr:nvCxnSpPr>
      <xdr:spPr bwMode="auto">
        <a:xfrm flipV="1">
          <a:off x="5651500" y="1971900"/>
          <a:ext cx="0" cy="1487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126672</xdr:rowOff>
    </xdr:from>
    <xdr:ext cx="762000" cy="259045"/>
    <xdr:sp macro="" textlink="">
      <xdr:nvSpPr>
        <xdr:cNvPr id="48" name="人口1人当たり決算額の推移最小値テキスト130"/>
        <xdr:cNvSpPr txBox="1"/>
      </xdr:nvSpPr>
      <xdr:spPr>
        <a:xfrm>
          <a:off x="5740400" y="343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73,840</a:t>
          </a:r>
          <a:endParaRPr kumimoji="1" lang="ja-JP" altLang="en-US" sz="1000" b="1">
            <a:latin typeface="ＭＳ Ｐゴシック"/>
          </a:endParaRPr>
        </a:p>
      </xdr:txBody>
    </xdr:sp>
    <xdr:clientData/>
  </xdr:oneCellAnchor>
  <xdr:twoCellAnchor>
    <xdr:from>
      <xdr:col>4</xdr:col>
      <xdr:colOff>1028700</xdr:colOff>
      <xdr:row>19</xdr:row>
      <xdr:rowOff>154595</xdr:rowOff>
    </xdr:from>
    <xdr:to>
      <xdr:col>5</xdr:col>
      <xdr:colOff>73025</xdr:colOff>
      <xdr:row>19</xdr:row>
      <xdr:rowOff>154595</xdr:rowOff>
    </xdr:to>
    <xdr:cxnSp macro="">
      <xdr:nvCxnSpPr>
        <xdr:cNvPr id="49" name="直線コネクタ 48"/>
        <xdr:cNvCxnSpPr/>
      </xdr:nvCxnSpPr>
      <xdr:spPr bwMode="auto">
        <a:xfrm>
          <a:off x="5562600" y="3459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124702</xdr:rowOff>
    </xdr:from>
    <xdr:ext cx="762000" cy="259045"/>
    <xdr:sp macro="" textlink="">
      <xdr:nvSpPr>
        <xdr:cNvPr id="50" name="人口1人当たり決算額の推移最大値テキスト130"/>
        <xdr:cNvSpPr txBox="1"/>
      </xdr:nvSpPr>
      <xdr:spPr>
        <a:xfrm>
          <a:off x="5740400" y="17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210,521</a:t>
          </a:r>
          <a:endParaRPr kumimoji="1" lang="ja-JP" altLang="en-US" sz="1000" b="1">
            <a:latin typeface="ＭＳ Ｐゴシック"/>
          </a:endParaRPr>
        </a:p>
      </xdr:txBody>
    </xdr:sp>
    <xdr:clientData/>
  </xdr:oneCellAnchor>
  <xdr:twoCellAnchor>
    <xdr:from>
      <xdr:col>4</xdr:col>
      <xdr:colOff>1028700</xdr:colOff>
      <xdr:row>11</xdr:row>
      <xdr:rowOff>38325</xdr:rowOff>
    </xdr:from>
    <xdr:to>
      <xdr:col>5</xdr:col>
      <xdr:colOff>73025</xdr:colOff>
      <xdr:row>11</xdr:row>
      <xdr:rowOff>38325</xdr:rowOff>
    </xdr:to>
    <xdr:cxnSp macro="">
      <xdr:nvCxnSpPr>
        <xdr:cNvPr id="51" name="直線コネクタ 50"/>
        <xdr:cNvCxnSpPr/>
      </xdr:nvCxnSpPr>
      <xdr:spPr bwMode="auto">
        <a:xfrm>
          <a:off x="5562600" y="1971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41852</xdr:rowOff>
    </xdr:from>
    <xdr:to>
      <xdr:col>4</xdr:col>
      <xdr:colOff>1117600</xdr:colOff>
      <xdr:row>19</xdr:row>
      <xdr:rowOff>89063</xdr:rowOff>
    </xdr:to>
    <xdr:cxnSp macro="">
      <xdr:nvCxnSpPr>
        <xdr:cNvPr id="52" name="直線コネクタ 51"/>
        <xdr:cNvCxnSpPr/>
      </xdr:nvCxnSpPr>
      <xdr:spPr bwMode="auto">
        <a:xfrm>
          <a:off x="5003800" y="3347027"/>
          <a:ext cx="647700" cy="47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99694</xdr:rowOff>
    </xdr:from>
    <xdr:ext cx="762000" cy="259045"/>
    <xdr:sp macro="" textlink="">
      <xdr:nvSpPr>
        <xdr:cNvPr id="53" name="人口1人当たり決算額の推移平均値テキスト130"/>
        <xdr:cNvSpPr txBox="1"/>
      </xdr:nvSpPr>
      <xdr:spPr>
        <a:xfrm>
          <a:off x="5740400" y="2719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83167</xdr:rowOff>
    </xdr:from>
    <xdr:to>
      <xdr:col>5</xdr:col>
      <xdr:colOff>34925</xdr:colOff>
      <xdr:row>17</xdr:row>
      <xdr:rowOff>13317</xdr:rowOff>
    </xdr:to>
    <xdr:sp macro="" textlink="">
      <xdr:nvSpPr>
        <xdr:cNvPr id="54" name="フローチャート : 判断 53"/>
        <xdr:cNvSpPr/>
      </xdr:nvSpPr>
      <xdr:spPr bwMode="auto">
        <a:xfrm>
          <a:off x="56007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41852</xdr:rowOff>
    </xdr:from>
    <xdr:to>
      <xdr:col>4</xdr:col>
      <xdr:colOff>469900</xdr:colOff>
      <xdr:row>19</xdr:row>
      <xdr:rowOff>48405</xdr:rowOff>
    </xdr:to>
    <xdr:cxnSp macro="">
      <xdr:nvCxnSpPr>
        <xdr:cNvPr id="55" name="直線コネクタ 54"/>
        <xdr:cNvCxnSpPr/>
      </xdr:nvCxnSpPr>
      <xdr:spPr bwMode="auto">
        <a:xfrm flipV="1">
          <a:off x="4305300" y="3347027"/>
          <a:ext cx="698500" cy="6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73566</xdr:rowOff>
    </xdr:from>
    <xdr:to>
      <xdr:col>4</xdr:col>
      <xdr:colOff>520700</xdr:colOff>
      <xdr:row>17</xdr:row>
      <xdr:rowOff>3716</xdr:rowOff>
    </xdr:to>
    <xdr:sp macro="" textlink="">
      <xdr:nvSpPr>
        <xdr:cNvPr id="56" name="フローチャート : 判断 55"/>
        <xdr:cNvSpPr/>
      </xdr:nvSpPr>
      <xdr:spPr bwMode="auto">
        <a:xfrm>
          <a:off x="4953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13893</xdr:rowOff>
    </xdr:from>
    <xdr:ext cx="736600" cy="259045"/>
    <xdr:sp macro="" textlink="">
      <xdr:nvSpPr>
        <xdr:cNvPr id="57" name="テキスト ボックス 56"/>
        <xdr:cNvSpPr txBox="1"/>
      </xdr:nvSpPr>
      <xdr:spPr>
        <a:xfrm>
          <a:off x="4622800" y="263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48405</xdr:rowOff>
    </xdr:from>
    <xdr:to>
      <xdr:col>3</xdr:col>
      <xdr:colOff>904875</xdr:colOff>
      <xdr:row>19</xdr:row>
      <xdr:rowOff>71505</xdr:rowOff>
    </xdr:to>
    <xdr:cxnSp macro="">
      <xdr:nvCxnSpPr>
        <xdr:cNvPr id="58" name="直線コネクタ 57"/>
        <xdr:cNvCxnSpPr/>
      </xdr:nvCxnSpPr>
      <xdr:spPr bwMode="auto">
        <a:xfrm flipV="1">
          <a:off x="3606800" y="3353580"/>
          <a:ext cx="698500" cy="23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64422</xdr:rowOff>
    </xdr:from>
    <xdr:to>
      <xdr:col>3</xdr:col>
      <xdr:colOff>955675</xdr:colOff>
      <xdr:row>16</xdr:row>
      <xdr:rowOff>166022</xdr:rowOff>
    </xdr:to>
    <xdr:sp macro="" textlink="">
      <xdr:nvSpPr>
        <xdr:cNvPr id="59" name="フローチャート : 判断 58"/>
        <xdr:cNvSpPr/>
      </xdr:nvSpPr>
      <xdr:spPr bwMode="auto">
        <a:xfrm>
          <a:off x="4254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4749</xdr:rowOff>
    </xdr:from>
    <xdr:ext cx="762000" cy="259045"/>
    <xdr:sp macro="" textlink="">
      <xdr:nvSpPr>
        <xdr:cNvPr id="60" name="テキスト ボックス 59"/>
        <xdr:cNvSpPr txBox="1"/>
      </xdr:nvSpPr>
      <xdr:spPr>
        <a:xfrm>
          <a:off x="3924300" y="262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55394</xdr:rowOff>
    </xdr:from>
    <xdr:to>
      <xdr:col>3</xdr:col>
      <xdr:colOff>206375</xdr:colOff>
      <xdr:row>19</xdr:row>
      <xdr:rowOff>71505</xdr:rowOff>
    </xdr:to>
    <xdr:cxnSp macro="">
      <xdr:nvCxnSpPr>
        <xdr:cNvPr id="61" name="直線コネクタ 60"/>
        <xdr:cNvCxnSpPr/>
      </xdr:nvCxnSpPr>
      <xdr:spPr bwMode="auto">
        <a:xfrm>
          <a:off x="2908300" y="3360569"/>
          <a:ext cx="698500" cy="16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30426</xdr:rowOff>
    </xdr:from>
    <xdr:to>
      <xdr:col>3</xdr:col>
      <xdr:colOff>257175</xdr:colOff>
      <xdr:row>16</xdr:row>
      <xdr:rowOff>132026</xdr:rowOff>
    </xdr:to>
    <xdr:sp macro="" textlink="">
      <xdr:nvSpPr>
        <xdr:cNvPr id="62" name="フローチャート : 判断 61"/>
        <xdr:cNvSpPr/>
      </xdr:nvSpPr>
      <xdr:spPr bwMode="auto">
        <a:xfrm>
          <a:off x="35560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142203</xdr:rowOff>
    </xdr:from>
    <xdr:ext cx="762000" cy="259045"/>
    <xdr:sp macro="" textlink="">
      <xdr:nvSpPr>
        <xdr:cNvPr id="63" name="テキスト ボックス 62"/>
        <xdr:cNvSpPr txBox="1"/>
      </xdr:nvSpPr>
      <xdr:spPr>
        <a:xfrm>
          <a:off x="3225800" y="259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60024</xdr:rowOff>
    </xdr:from>
    <xdr:to>
      <xdr:col>2</xdr:col>
      <xdr:colOff>692150</xdr:colOff>
      <xdr:row>16</xdr:row>
      <xdr:rowOff>161624</xdr:rowOff>
    </xdr:to>
    <xdr:sp macro="" textlink="">
      <xdr:nvSpPr>
        <xdr:cNvPr id="64" name="フローチャート : 判断 63"/>
        <xdr:cNvSpPr/>
      </xdr:nvSpPr>
      <xdr:spPr bwMode="auto">
        <a:xfrm>
          <a:off x="2857500" y="2850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351</xdr:rowOff>
    </xdr:from>
    <xdr:ext cx="762000" cy="259045"/>
    <xdr:sp macro="" textlink="">
      <xdr:nvSpPr>
        <xdr:cNvPr id="65" name="テキスト ボックス 64"/>
        <xdr:cNvSpPr txBox="1"/>
      </xdr:nvSpPr>
      <xdr:spPr>
        <a:xfrm>
          <a:off x="2527300" y="261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125,111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38263</xdr:rowOff>
    </xdr:from>
    <xdr:to>
      <xdr:col>5</xdr:col>
      <xdr:colOff>34925</xdr:colOff>
      <xdr:row>19</xdr:row>
      <xdr:rowOff>139863</xdr:rowOff>
    </xdr:to>
    <xdr:sp macro="" textlink="">
      <xdr:nvSpPr>
        <xdr:cNvPr id="71" name="円/楕円 70"/>
        <xdr:cNvSpPr/>
      </xdr:nvSpPr>
      <xdr:spPr bwMode="auto">
        <a:xfrm>
          <a:off x="5600700" y="3343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118290</xdr:rowOff>
    </xdr:from>
    <xdr:ext cx="762000" cy="259045"/>
    <xdr:sp macro="" textlink="">
      <xdr:nvSpPr>
        <xdr:cNvPr id="72" name="人口1人当たり決算額の推移該当値テキスト130"/>
        <xdr:cNvSpPr txBox="1"/>
      </xdr:nvSpPr>
      <xdr:spPr>
        <a:xfrm>
          <a:off x="5740400" y="32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79,860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162502</xdr:rowOff>
    </xdr:from>
    <xdr:to>
      <xdr:col>4</xdr:col>
      <xdr:colOff>520700</xdr:colOff>
      <xdr:row>19</xdr:row>
      <xdr:rowOff>92652</xdr:rowOff>
    </xdr:to>
    <xdr:sp macro="" textlink="">
      <xdr:nvSpPr>
        <xdr:cNvPr id="73" name="円/楕円 72"/>
        <xdr:cNvSpPr/>
      </xdr:nvSpPr>
      <xdr:spPr bwMode="auto">
        <a:xfrm>
          <a:off x="4953000" y="3296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77429</xdr:rowOff>
    </xdr:from>
    <xdr:ext cx="736600" cy="259045"/>
    <xdr:sp macro="" textlink="">
      <xdr:nvSpPr>
        <xdr:cNvPr id="74" name="テキスト ボックス 73"/>
        <xdr:cNvSpPr txBox="1"/>
      </xdr:nvSpPr>
      <xdr:spPr>
        <a:xfrm>
          <a:off x="4622800" y="3382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84,197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169055</xdr:rowOff>
    </xdr:from>
    <xdr:to>
      <xdr:col>3</xdr:col>
      <xdr:colOff>955675</xdr:colOff>
      <xdr:row>19</xdr:row>
      <xdr:rowOff>99205</xdr:rowOff>
    </xdr:to>
    <xdr:sp macro="" textlink="">
      <xdr:nvSpPr>
        <xdr:cNvPr id="75" name="円/楕円 74"/>
        <xdr:cNvSpPr/>
      </xdr:nvSpPr>
      <xdr:spPr bwMode="auto">
        <a:xfrm>
          <a:off x="4254500" y="3302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83982</xdr:rowOff>
    </xdr:from>
    <xdr:ext cx="762000" cy="259045"/>
    <xdr:sp macro="" textlink="">
      <xdr:nvSpPr>
        <xdr:cNvPr id="76" name="テキスト ボックス 75"/>
        <xdr:cNvSpPr txBox="1"/>
      </xdr:nvSpPr>
      <xdr:spPr>
        <a:xfrm>
          <a:off x="3924300" y="33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83,595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20705</xdr:rowOff>
    </xdr:from>
    <xdr:to>
      <xdr:col>3</xdr:col>
      <xdr:colOff>257175</xdr:colOff>
      <xdr:row>19</xdr:row>
      <xdr:rowOff>122305</xdr:rowOff>
    </xdr:to>
    <xdr:sp macro="" textlink="">
      <xdr:nvSpPr>
        <xdr:cNvPr id="77" name="円/楕円 76"/>
        <xdr:cNvSpPr/>
      </xdr:nvSpPr>
      <xdr:spPr bwMode="auto">
        <a:xfrm>
          <a:off x="3556000" y="3325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107082</xdr:rowOff>
    </xdr:from>
    <xdr:ext cx="762000" cy="259045"/>
    <xdr:sp macro="" textlink="">
      <xdr:nvSpPr>
        <xdr:cNvPr id="78" name="テキスト ボックス 77"/>
        <xdr:cNvSpPr txBox="1"/>
      </xdr:nvSpPr>
      <xdr:spPr>
        <a:xfrm>
          <a:off x="3225800" y="34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81,473</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4594</xdr:rowOff>
    </xdr:from>
    <xdr:to>
      <xdr:col>2</xdr:col>
      <xdr:colOff>692150</xdr:colOff>
      <xdr:row>19</xdr:row>
      <xdr:rowOff>106194</xdr:rowOff>
    </xdr:to>
    <xdr:sp macro="" textlink="">
      <xdr:nvSpPr>
        <xdr:cNvPr id="79" name="円/楕円 78"/>
        <xdr:cNvSpPr/>
      </xdr:nvSpPr>
      <xdr:spPr bwMode="auto">
        <a:xfrm>
          <a:off x="2857500" y="3309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90971</xdr:rowOff>
    </xdr:from>
    <xdr:ext cx="762000" cy="259045"/>
    <xdr:sp macro="" textlink="">
      <xdr:nvSpPr>
        <xdr:cNvPr id="80" name="テキスト ボックス 79"/>
        <xdr:cNvSpPr txBox="1"/>
      </xdr:nvSpPr>
      <xdr:spPr>
        <a:xfrm>
          <a:off x="2527300" y="339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6" name="テキスト ボックス 95"/>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8" name="テキスト ボックス 97"/>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0" name="テキスト ボックス 99"/>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2" name="テキスト ボックス 101"/>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4" name="テキスト ボックス 103"/>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106883</xdr:rowOff>
    </xdr:from>
    <xdr:to>
      <xdr:col>4</xdr:col>
      <xdr:colOff>1117600</xdr:colOff>
      <xdr:row>38</xdr:row>
      <xdr:rowOff>92550</xdr:rowOff>
    </xdr:to>
    <xdr:cxnSp macro="">
      <xdr:nvCxnSpPr>
        <xdr:cNvPr id="108" name="直線コネクタ 107"/>
        <xdr:cNvCxnSpPr/>
      </xdr:nvCxnSpPr>
      <xdr:spPr bwMode="auto">
        <a:xfrm flipV="1">
          <a:off x="5651500" y="6031433"/>
          <a:ext cx="0" cy="15287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64627</xdr:rowOff>
    </xdr:from>
    <xdr:ext cx="762000" cy="259045"/>
    <xdr:sp macro="" textlink="">
      <xdr:nvSpPr>
        <xdr:cNvPr id="109" name="人口1人当たり決算額の推移最小値テキスト445"/>
        <xdr:cNvSpPr txBox="1"/>
      </xdr:nvSpPr>
      <xdr:spPr>
        <a:xfrm>
          <a:off x="5740400" y="75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16,507</a:t>
          </a:r>
          <a:endParaRPr kumimoji="1" lang="ja-JP" altLang="en-US" sz="1000" b="1">
            <a:latin typeface="ＭＳ Ｐゴシック"/>
          </a:endParaRPr>
        </a:p>
      </xdr:txBody>
    </xdr:sp>
    <xdr:clientData/>
  </xdr:oneCellAnchor>
  <xdr:twoCellAnchor>
    <xdr:from>
      <xdr:col>4</xdr:col>
      <xdr:colOff>1028700</xdr:colOff>
      <xdr:row>38</xdr:row>
      <xdr:rowOff>92550</xdr:rowOff>
    </xdr:from>
    <xdr:to>
      <xdr:col>5</xdr:col>
      <xdr:colOff>73025</xdr:colOff>
      <xdr:row>38</xdr:row>
      <xdr:rowOff>92550</xdr:rowOff>
    </xdr:to>
    <xdr:cxnSp macro="">
      <xdr:nvCxnSpPr>
        <xdr:cNvPr id="110" name="直線コネクタ 109"/>
        <xdr:cNvCxnSpPr/>
      </xdr:nvCxnSpPr>
      <xdr:spPr bwMode="auto">
        <a:xfrm>
          <a:off x="5562600" y="75601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21810</xdr:rowOff>
    </xdr:from>
    <xdr:ext cx="762000" cy="259045"/>
    <xdr:sp macro="" textlink="">
      <xdr:nvSpPr>
        <xdr:cNvPr id="111" name="人口1人当たり決算額の推移最大値テキスト445"/>
        <xdr:cNvSpPr txBox="1"/>
      </xdr:nvSpPr>
      <xdr:spPr>
        <a:xfrm>
          <a:off x="5740400" y="577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83,380</a:t>
          </a:r>
          <a:endParaRPr kumimoji="1" lang="ja-JP" altLang="en-US" sz="1000" b="1">
            <a:latin typeface="ＭＳ Ｐゴシック"/>
          </a:endParaRPr>
        </a:p>
      </xdr:txBody>
    </xdr:sp>
    <xdr:clientData/>
  </xdr:oneCellAnchor>
  <xdr:twoCellAnchor>
    <xdr:from>
      <xdr:col>4</xdr:col>
      <xdr:colOff>1028700</xdr:colOff>
      <xdr:row>33</xdr:row>
      <xdr:rowOff>106883</xdr:rowOff>
    </xdr:from>
    <xdr:to>
      <xdr:col>5</xdr:col>
      <xdr:colOff>73025</xdr:colOff>
      <xdr:row>33</xdr:row>
      <xdr:rowOff>106883</xdr:rowOff>
    </xdr:to>
    <xdr:cxnSp macro="">
      <xdr:nvCxnSpPr>
        <xdr:cNvPr id="112" name="直線コネクタ 111"/>
        <xdr:cNvCxnSpPr/>
      </xdr:nvCxnSpPr>
      <xdr:spPr bwMode="auto">
        <a:xfrm>
          <a:off x="5562600" y="6031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131160</xdr:rowOff>
    </xdr:from>
    <xdr:to>
      <xdr:col>4</xdr:col>
      <xdr:colOff>1117600</xdr:colOff>
      <xdr:row>37</xdr:row>
      <xdr:rowOff>27742</xdr:rowOff>
    </xdr:to>
    <xdr:cxnSp macro="">
      <xdr:nvCxnSpPr>
        <xdr:cNvPr id="113" name="直線コネクタ 112"/>
        <xdr:cNvCxnSpPr/>
      </xdr:nvCxnSpPr>
      <xdr:spPr bwMode="auto">
        <a:xfrm>
          <a:off x="5003800" y="7084410"/>
          <a:ext cx="647700" cy="68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197426</xdr:rowOff>
    </xdr:from>
    <xdr:ext cx="762000" cy="259045"/>
    <xdr:sp macro="" textlink="">
      <xdr:nvSpPr>
        <xdr:cNvPr id="114" name="人口1人当たり決算額の推移平均値テキスト445"/>
        <xdr:cNvSpPr txBox="1"/>
      </xdr:nvSpPr>
      <xdr:spPr>
        <a:xfrm>
          <a:off x="5740400" y="6807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9449</xdr:rowOff>
    </xdr:from>
    <xdr:to>
      <xdr:col>5</xdr:col>
      <xdr:colOff>34925</xdr:colOff>
      <xdr:row>36</xdr:row>
      <xdr:rowOff>111049</xdr:rowOff>
    </xdr:to>
    <xdr:sp macro="" textlink="">
      <xdr:nvSpPr>
        <xdr:cNvPr id="115" name="フローチャート : 判断 114"/>
        <xdr:cNvSpPr/>
      </xdr:nvSpPr>
      <xdr:spPr bwMode="auto">
        <a:xfrm>
          <a:off x="5600700" y="696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76160</xdr:rowOff>
    </xdr:from>
    <xdr:to>
      <xdr:col>4</xdr:col>
      <xdr:colOff>469900</xdr:colOff>
      <xdr:row>36</xdr:row>
      <xdr:rowOff>131160</xdr:rowOff>
    </xdr:to>
    <xdr:cxnSp macro="">
      <xdr:nvCxnSpPr>
        <xdr:cNvPr id="116" name="直線コネクタ 115"/>
        <xdr:cNvCxnSpPr/>
      </xdr:nvCxnSpPr>
      <xdr:spPr bwMode="auto">
        <a:xfrm>
          <a:off x="4305300" y="7029410"/>
          <a:ext cx="698500" cy="55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294513</xdr:rowOff>
    </xdr:from>
    <xdr:to>
      <xdr:col>4</xdr:col>
      <xdr:colOff>520700</xdr:colOff>
      <xdr:row>36</xdr:row>
      <xdr:rowOff>53213</xdr:rowOff>
    </xdr:to>
    <xdr:sp macro="" textlink="">
      <xdr:nvSpPr>
        <xdr:cNvPr id="117" name="フローチャート : 判断 116"/>
        <xdr:cNvSpPr/>
      </xdr:nvSpPr>
      <xdr:spPr bwMode="auto">
        <a:xfrm>
          <a:off x="4953000" y="690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63390</xdr:rowOff>
    </xdr:from>
    <xdr:ext cx="736600" cy="259045"/>
    <xdr:sp macro="" textlink="">
      <xdr:nvSpPr>
        <xdr:cNvPr id="118" name="テキスト ボックス 117"/>
        <xdr:cNvSpPr txBox="1"/>
      </xdr:nvSpPr>
      <xdr:spPr>
        <a:xfrm>
          <a:off x="4622800" y="667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254810</xdr:rowOff>
    </xdr:from>
    <xdr:to>
      <xdr:col>3</xdr:col>
      <xdr:colOff>904875</xdr:colOff>
      <xdr:row>36</xdr:row>
      <xdr:rowOff>76160</xdr:rowOff>
    </xdr:to>
    <xdr:cxnSp macro="">
      <xdr:nvCxnSpPr>
        <xdr:cNvPr id="119" name="直線コネクタ 118"/>
        <xdr:cNvCxnSpPr/>
      </xdr:nvCxnSpPr>
      <xdr:spPr bwMode="auto">
        <a:xfrm>
          <a:off x="3606800" y="6865160"/>
          <a:ext cx="698500" cy="164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219326</xdr:rowOff>
    </xdr:from>
    <xdr:to>
      <xdr:col>3</xdr:col>
      <xdr:colOff>955675</xdr:colOff>
      <xdr:row>35</xdr:row>
      <xdr:rowOff>320926</xdr:rowOff>
    </xdr:to>
    <xdr:sp macro="" textlink="">
      <xdr:nvSpPr>
        <xdr:cNvPr id="120" name="フローチャート : 判断 119"/>
        <xdr:cNvSpPr/>
      </xdr:nvSpPr>
      <xdr:spPr bwMode="auto">
        <a:xfrm>
          <a:off x="4254500" y="6829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331103</xdr:rowOff>
    </xdr:from>
    <xdr:ext cx="762000" cy="259045"/>
    <xdr:sp macro="" textlink="">
      <xdr:nvSpPr>
        <xdr:cNvPr id="121" name="テキスト ボックス 120"/>
        <xdr:cNvSpPr txBox="1"/>
      </xdr:nvSpPr>
      <xdr:spPr>
        <a:xfrm>
          <a:off x="3924300" y="659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254810</xdr:rowOff>
    </xdr:from>
    <xdr:to>
      <xdr:col>3</xdr:col>
      <xdr:colOff>206375</xdr:colOff>
      <xdr:row>35</xdr:row>
      <xdr:rowOff>282494</xdr:rowOff>
    </xdr:to>
    <xdr:cxnSp macro="">
      <xdr:nvCxnSpPr>
        <xdr:cNvPr id="122" name="直線コネクタ 121"/>
        <xdr:cNvCxnSpPr/>
      </xdr:nvCxnSpPr>
      <xdr:spPr bwMode="auto">
        <a:xfrm flipV="1">
          <a:off x="2908300" y="6865160"/>
          <a:ext cx="698500" cy="27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142403</xdr:rowOff>
    </xdr:from>
    <xdr:to>
      <xdr:col>3</xdr:col>
      <xdr:colOff>257175</xdr:colOff>
      <xdr:row>35</xdr:row>
      <xdr:rowOff>244003</xdr:rowOff>
    </xdr:to>
    <xdr:sp macro="" textlink="">
      <xdr:nvSpPr>
        <xdr:cNvPr id="123" name="フローチャート : 判断 122"/>
        <xdr:cNvSpPr/>
      </xdr:nvSpPr>
      <xdr:spPr bwMode="auto">
        <a:xfrm>
          <a:off x="3556000" y="6752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254180</xdr:rowOff>
    </xdr:from>
    <xdr:ext cx="762000" cy="259045"/>
    <xdr:sp macro="" textlink="">
      <xdr:nvSpPr>
        <xdr:cNvPr id="124" name="テキスト ボックス 123"/>
        <xdr:cNvSpPr txBox="1"/>
      </xdr:nvSpPr>
      <xdr:spPr>
        <a:xfrm>
          <a:off x="3225800" y="652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76977</xdr:rowOff>
    </xdr:from>
    <xdr:to>
      <xdr:col>2</xdr:col>
      <xdr:colOff>692150</xdr:colOff>
      <xdr:row>35</xdr:row>
      <xdr:rowOff>178577</xdr:rowOff>
    </xdr:to>
    <xdr:sp macro="" textlink="">
      <xdr:nvSpPr>
        <xdr:cNvPr id="125" name="フローチャート : 判断 124"/>
        <xdr:cNvSpPr/>
      </xdr:nvSpPr>
      <xdr:spPr bwMode="auto">
        <a:xfrm>
          <a:off x="2857500" y="6687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188754</xdr:rowOff>
    </xdr:from>
    <xdr:ext cx="762000" cy="259045"/>
    <xdr:sp macro="" textlink="">
      <xdr:nvSpPr>
        <xdr:cNvPr id="126" name="テキスト ボックス 125"/>
        <xdr:cNvSpPr txBox="1"/>
      </xdr:nvSpPr>
      <xdr:spPr>
        <a:xfrm>
          <a:off x="2527300" y="645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52,466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148392</xdr:rowOff>
    </xdr:from>
    <xdr:to>
      <xdr:col>5</xdr:col>
      <xdr:colOff>34925</xdr:colOff>
      <xdr:row>37</xdr:row>
      <xdr:rowOff>78542</xdr:rowOff>
    </xdr:to>
    <xdr:sp macro="" textlink="">
      <xdr:nvSpPr>
        <xdr:cNvPr id="132" name="円/楕円 131"/>
        <xdr:cNvSpPr/>
      </xdr:nvSpPr>
      <xdr:spPr bwMode="auto">
        <a:xfrm>
          <a:off x="5600700" y="7101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120469</xdr:rowOff>
    </xdr:from>
    <xdr:ext cx="762000" cy="259045"/>
    <xdr:sp macro="" textlink="">
      <xdr:nvSpPr>
        <xdr:cNvPr id="133" name="人口1人当たり決算額の推移該当値テキスト445"/>
        <xdr:cNvSpPr txBox="1"/>
      </xdr:nvSpPr>
      <xdr:spPr>
        <a:xfrm>
          <a:off x="5740400" y="707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34,342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80360</xdr:rowOff>
    </xdr:from>
    <xdr:to>
      <xdr:col>4</xdr:col>
      <xdr:colOff>520700</xdr:colOff>
      <xdr:row>37</xdr:row>
      <xdr:rowOff>10510</xdr:rowOff>
    </xdr:to>
    <xdr:sp macro="" textlink="">
      <xdr:nvSpPr>
        <xdr:cNvPr id="134" name="円/楕円 133"/>
        <xdr:cNvSpPr/>
      </xdr:nvSpPr>
      <xdr:spPr bwMode="auto">
        <a:xfrm>
          <a:off x="4953000" y="7033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166737</xdr:rowOff>
    </xdr:from>
    <xdr:ext cx="736600" cy="259045"/>
    <xdr:sp macro="" textlink="">
      <xdr:nvSpPr>
        <xdr:cNvPr id="135" name="テキスト ボックス 134"/>
        <xdr:cNvSpPr txBox="1"/>
      </xdr:nvSpPr>
      <xdr:spPr>
        <a:xfrm>
          <a:off x="4622800" y="7119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37,318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25360</xdr:rowOff>
    </xdr:from>
    <xdr:to>
      <xdr:col>3</xdr:col>
      <xdr:colOff>955675</xdr:colOff>
      <xdr:row>36</xdr:row>
      <xdr:rowOff>126960</xdr:rowOff>
    </xdr:to>
    <xdr:sp macro="" textlink="">
      <xdr:nvSpPr>
        <xdr:cNvPr id="136" name="円/楕円 135"/>
        <xdr:cNvSpPr/>
      </xdr:nvSpPr>
      <xdr:spPr bwMode="auto">
        <a:xfrm>
          <a:off x="4254500" y="6978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111737</xdr:rowOff>
    </xdr:from>
    <xdr:ext cx="762000" cy="259045"/>
    <xdr:sp macro="" textlink="">
      <xdr:nvSpPr>
        <xdr:cNvPr id="137" name="テキスト ボックス 136"/>
        <xdr:cNvSpPr txBox="1"/>
      </xdr:nvSpPr>
      <xdr:spPr>
        <a:xfrm>
          <a:off x="3924300" y="706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39,724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204010</xdr:rowOff>
    </xdr:from>
    <xdr:to>
      <xdr:col>3</xdr:col>
      <xdr:colOff>257175</xdr:colOff>
      <xdr:row>35</xdr:row>
      <xdr:rowOff>305610</xdr:rowOff>
    </xdr:to>
    <xdr:sp macro="" textlink="">
      <xdr:nvSpPr>
        <xdr:cNvPr id="138" name="円/楕円 137"/>
        <xdr:cNvSpPr/>
      </xdr:nvSpPr>
      <xdr:spPr bwMode="auto">
        <a:xfrm>
          <a:off x="3556000" y="6814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290387</xdr:rowOff>
    </xdr:from>
    <xdr:ext cx="762000" cy="259045"/>
    <xdr:sp macro="" textlink="">
      <xdr:nvSpPr>
        <xdr:cNvPr id="139" name="テキスト ボックス 138"/>
        <xdr:cNvSpPr txBox="1"/>
      </xdr:nvSpPr>
      <xdr:spPr>
        <a:xfrm>
          <a:off x="3225800" y="690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46,909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231694</xdr:rowOff>
    </xdr:from>
    <xdr:to>
      <xdr:col>2</xdr:col>
      <xdr:colOff>692150</xdr:colOff>
      <xdr:row>35</xdr:row>
      <xdr:rowOff>333294</xdr:rowOff>
    </xdr:to>
    <xdr:sp macro="" textlink="">
      <xdr:nvSpPr>
        <xdr:cNvPr id="140" name="円/楕円 139"/>
        <xdr:cNvSpPr/>
      </xdr:nvSpPr>
      <xdr:spPr bwMode="auto">
        <a:xfrm>
          <a:off x="2857500" y="6842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318071</xdr:rowOff>
    </xdr:from>
    <xdr:ext cx="762000" cy="259045"/>
    <xdr:sp macro="" textlink="">
      <xdr:nvSpPr>
        <xdr:cNvPr id="141" name="テキスト ボックス 140"/>
        <xdr:cNvSpPr txBox="1"/>
      </xdr:nvSpPr>
      <xdr:spPr>
        <a:xfrm>
          <a:off x="2527300" y="6928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45,698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単年度収支の標準財政規模に対する割合は、平成２２年度をピークに減少傾向が続いていたひとつの要因としては、長引く景気の低迷や人口減少を起因としたもの、また平成２３年度末に発生した東日本大震災も少なからず影響したものと思われるが、平成２５年度では一点プラスに転じている。その要因とすると震災復興事業による法人税の増が考えら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しかしながら、それにおいても一時的なものと考え昨今の地方財政状況の厳しい将来見通しを鑑みれば、現在の状況を維持することが重要であり、今後とも各種行政経費の適正化を通して現在の財政運営の弾力性を維持するよう努力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ける連結実質赤字等比率については、全会計黒字の値を示している状況である。が、各特別会計においては微増ではあるものの、減少の傾向にあり特に国民健康保険事業特別会計や介護保険事業特別会計については、高齢化が進みむ中で介護施設の利用や高度医療が普及したことに伴う医療費の増加に伴い、逼迫し始めている状況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今後においては、一般会計及び各特別会計の適正な財政管理をとおして現在の水準の維持を図りたい。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元利償還金の額は、平成２１年度より減少傾向にあるが、公営企業債の元利償還金に係る繰入金は、平成２１年度より増加傾向となっている。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これは、下水道事業債に係る償還額の増加によるものである。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算入公債費等の額も、臨時財政対策債の増に伴い増加の傾向となっている。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将来負担額が減少した要因としては、一般会計、公営企業等及び一部事務組合の公債費残高の減少があげられる。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また、各種基金（財政調整基金（</a:t>
          </a:r>
          <a:r>
            <a:rPr kumimoji="1" lang="en-US" altLang="ja-JP" sz="1400">
              <a:latin typeface="ＭＳ ゴシック" pitchFamily="49" charset="-128"/>
              <a:ea typeface="ＭＳ ゴシック" pitchFamily="49" charset="-128"/>
            </a:rPr>
            <a:t>200,000</a:t>
          </a:r>
          <a:r>
            <a:rPr kumimoji="1" lang="ja-JP" altLang="en-US" sz="1400">
              <a:latin typeface="ＭＳ ゴシック" pitchFamily="49" charset="-128"/>
              <a:ea typeface="ＭＳ ゴシック" pitchFamily="49" charset="-128"/>
            </a:rPr>
            <a:t>千円））への積立により充当可能基金が増加したことにより、将来負担比率の分子が減少したものと考える。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今後も公債費等義務的経費の削減を中心とする行財政改革を進め、財政健全化に努める。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5069100</v>
      </c>
      <c r="BO4" s="349"/>
      <c r="BP4" s="349"/>
      <c r="BQ4" s="349"/>
      <c r="BR4" s="349"/>
      <c r="BS4" s="349"/>
      <c r="BT4" s="349"/>
      <c r="BU4" s="350"/>
      <c r="BV4" s="348">
        <v>5010752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7.3</v>
      </c>
      <c r="CU4" s="355"/>
      <c r="CV4" s="355"/>
      <c r="CW4" s="355"/>
      <c r="CX4" s="355"/>
      <c r="CY4" s="355"/>
      <c r="CZ4" s="355"/>
      <c r="DA4" s="356"/>
      <c r="DB4" s="354">
        <v>5.0999999999999996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4806914</v>
      </c>
      <c r="BO5" s="386"/>
      <c r="BP5" s="386"/>
      <c r="BQ5" s="386"/>
      <c r="BR5" s="386"/>
      <c r="BS5" s="386"/>
      <c r="BT5" s="386"/>
      <c r="BU5" s="387"/>
      <c r="BV5" s="385">
        <v>4831844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v>
      </c>
      <c r="CU5" s="383"/>
      <c r="CV5" s="383"/>
      <c r="CW5" s="383"/>
      <c r="CX5" s="383"/>
      <c r="CY5" s="383"/>
      <c r="CZ5" s="383"/>
      <c r="DA5" s="384"/>
      <c r="DB5" s="382">
        <v>86.7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262186</v>
      </c>
      <c r="BO6" s="386"/>
      <c r="BP6" s="386"/>
      <c r="BQ6" s="386"/>
      <c r="BR6" s="386"/>
      <c r="BS6" s="386"/>
      <c r="BT6" s="386"/>
      <c r="BU6" s="387"/>
      <c r="BV6" s="385">
        <v>178908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91.1</v>
      </c>
      <c r="CU6" s="423"/>
      <c r="CV6" s="423"/>
      <c r="CW6" s="423"/>
      <c r="CX6" s="423"/>
      <c r="CY6" s="423"/>
      <c r="CZ6" s="423"/>
      <c r="DA6" s="424"/>
      <c r="DB6" s="422">
        <v>92.3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6136</v>
      </c>
      <c r="BO7" s="386"/>
      <c r="BP7" s="386"/>
      <c r="BQ7" s="386"/>
      <c r="BR7" s="386"/>
      <c r="BS7" s="386"/>
      <c r="BT7" s="386"/>
      <c r="BU7" s="387"/>
      <c r="BV7" s="385">
        <v>1963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3508982</v>
      </c>
      <c r="CU7" s="386"/>
      <c r="CV7" s="386"/>
      <c r="CW7" s="386"/>
      <c r="CX7" s="386"/>
      <c r="CY7" s="386"/>
      <c r="CZ7" s="386"/>
      <c r="DA7" s="387"/>
      <c r="DB7" s="385">
        <v>3465200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256050</v>
      </c>
      <c r="BO8" s="386"/>
      <c r="BP8" s="386"/>
      <c r="BQ8" s="386"/>
      <c r="BR8" s="386"/>
      <c r="BS8" s="386"/>
      <c r="BT8" s="386"/>
      <c r="BU8" s="387"/>
      <c r="BV8" s="385">
        <v>176945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0.32</v>
      </c>
      <c r="CU8" s="426"/>
      <c r="CV8" s="426"/>
      <c r="CW8" s="426"/>
      <c r="CX8" s="426"/>
      <c r="CY8" s="426"/>
      <c r="CZ8" s="426"/>
      <c r="DA8" s="427"/>
      <c r="DB8" s="425">
        <v>0.31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10241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79105</v>
      </c>
      <c r="BO9" s="386"/>
      <c r="BP9" s="386"/>
      <c r="BQ9" s="386"/>
      <c r="BR9" s="386"/>
      <c r="BS9" s="386"/>
      <c r="BT9" s="386"/>
      <c r="BU9" s="387"/>
      <c r="BV9" s="385">
        <v>906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12.9</v>
      </c>
      <c r="CU9" s="383"/>
      <c r="CV9" s="383"/>
      <c r="CW9" s="383"/>
      <c r="CX9" s="383"/>
      <c r="CY9" s="383"/>
      <c r="CZ9" s="383"/>
      <c r="DA9" s="384"/>
      <c r="DB9" s="382">
        <v>17.600000000000001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10430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123517</v>
      </c>
      <c r="BO10" s="386"/>
      <c r="BP10" s="386"/>
      <c r="BQ10" s="386"/>
      <c r="BR10" s="386"/>
      <c r="BS10" s="386"/>
      <c r="BT10" s="386"/>
      <c r="BU10" s="387"/>
      <c r="BV10" s="385">
        <v>213</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153433</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10883</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v>77775</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10825</v>
      </c>
      <c r="S13" s="467"/>
      <c r="T13" s="467"/>
      <c r="U13" s="467"/>
      <c r="V13" s="468"/>
      <c r="W13" s="401" t="s">
        <v>123</v>
      </c>
      <c r="X13" s="402"/>
      <c r="Y13" s="402"/>
      <c r="Z13" s="402"/>
      <c r="AA13" s="402"/>
      <c r="AB13" s="392"/>
      <c r="AC13" s="436">
        <v>1150</v>
      </c>
      <c r="AD13" s="437"/>
      <c r="AE13" s="437"/>
      <c r="AF13" s="437"/>
      <c r="AG13" s="476"/>
      <c r="AH13" s="436">
        <v>1414</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202622</v>
      </c>
      <c r="BO13" s="386"/>
      <c r="BP13" s="386"/>
      <c r="BQ13" s="386"/>
      <c r="BR13" s="386"/>
      <c r="BS13" s="386"/>
      <c r="BT13" s="386"/>
      <c r="BU13" s="387"/>
      <c r="BV13" s="385">
        <v>76777</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13.3</v>
      </c>
      <c r="CU13" s="383"/>
      <c r="CV13" s="383"/>
      <c r="CW13" s="383"/>
      <c r="CX13" s="383"/>
      <c r="CY13" s="383"/>
      <c r="CZ13" s="383"/>
      <c r="DA13" s="384"/>
      <c r="DB13" s="382">
        <v>14.6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10765</v>
      </c>
      <c r="S14" s="467"/>
      <c r="T14" s="467"/>
      <c r="U14" s="467"/>
      <c r="V14" s="468"/>
      <c r="W14" s="375"/>
      <c r="X14" s="376"/>
      <c r="Y14" s="376"/>
      <c r="Z14" s="376"/>
      <c r="AA14" s="376"/>
      <c r="AB14" s="365"/>
      <c r="AC14" s="469">
        <v>22.4</v>
      </c>
      <c r="AD14" s="470"/>
      <c r="AE14" s="470"/>
      <c r="AF14" s="470"/>
      <c r="AG14" s="471"/>
      <c r="AH14" s="469">
        <v>25.6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21.8</v>
      </c>
      <c r="CU14" s="481"/>
      <c r="CV14" s="481"/>
      <c r="CW14" s="481"/>
      <c r="CX14" s="481"/>
      <c r="CY14" s="481"/>
      <c r="CZ14" s="481"/>
      <c r="DA14" s="482"/>
      <c r="DB14" s="480">
        <v>48.3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10718</v>
      </c>
      <c r="S15" s="467"/>
      <c r="T15" s="467"/>
      <c r="U15" s="467"/>
      <c r="V15" s="468"/>
      <c r="W15" s="401" t="s">
        <v>130</v>
      </c>
      <c r="X15" s="402"/>
      <c r="Y15" s="402"/>
      <c r="Z15" s="402"/>
      <c r="AA15" s="402"/>
      <c r="AB15" s="392"/>
      <c r="AC15" s="436">
        <v>1348</v>
      </c>
      <c r="AD15" s="437"/>
      <c r="AE15" s="437"/>
      <c r="AF15" s="437"/>
      <c r="AG15" s="476"/>
      <c r="AH15" s="436">
        <v>1479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994262</v>
      </c>
      <c r="BO15" s="349"/>
      <c r="BP15" s="349"/>
      <c r="BQ15" s="349"/>
      <c r="BR15" s="349"/>
      <c r="BS15" s="349"/>
      <c r="BT15" s="349"/>
      <c r="BU15" s="350"/>
      <c r="BV15" s="348">
        <v>943325</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26.2</v>
      </c>
      <c r="AD16" s="470"/>
      <c r="AE16" s="470"/>
      <c r="AF16" s="470"/>
      <c r="AG16" s="471"/>
      <c r="AH16" s="469">
        <v>26.7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3024256</v>
      </c>
      <c r="BO16" s="386"/>
      <c r="BP16" s="386"/>
      <c r="BQ16" s="386"/>
      <c r="BR16" s="386"/>
      <c r="BS16" s="386"/>
      <c r="BT16" s="386"/>
      <c r="BU16" s="387"/>
      <c r="BV16" s="385">
        <v>2991096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2647</v>
      </c>
      <c r="AD17" s="437"/>
      <c r="AE17" s="437"/>
      <c r="AF17" s="437"/>
      <c r="AG17" s="476"/>
      <c r="AH17" s="436">
        <v>2635</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1274318</v>
      </c>
      <c r="BO17" s="386"/>
      <c r="BP17" s="386"/>
      <c r="BQ17" s="386"/>
      <c r="BR17" s="386"/>
      <c r="BS17" s="386"/>
      <c r="BT17" s="386"/>
      <c r="BU17" s="387"/>
      <c r="BV17" s="385">
        <v>1206505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84.06</v>
      </c>
      <c r="M18" s="498"/>
      <c r="N18" s="498"/>
      <c r="O18" s="498"/>
      <c r="P18" s="498"/>
      <c r="Q18" s="498"/>
      <c r="R18" s="499"/>
      <c r="S18" s="499"/>
      <c r="T18" s="499"/>
      <c r="U18" s="499"/>
      <c r="V18" s="500"/>
      <c r="W18" s="403"/>
      <c r="X18" s="404"/>
      <c r="Y18" s="404"/>
      <c r="Z18" s="404"/>
      <c r="AA18" s="404"/>
      <c r="AB18" s="395"/>
      <c r="AC18" s="501">
        <v>51.4</v>
      </c>
      <c r="AD18" s="502"/>
      <c r="AE18" s="502"/>
      <c r="AF18" s="502"/>
      <c r="AG18" s="503"/>
      <c r="AH18" s="501">
        <v>47.6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3050517</v>
      </c>
      <c r="BO18" s="386"/>
      <c r="BP18" s="386"/>
      <c r="BQ18" s="386"/>
      <c r="BR18" s="386"/>
      <c r="BS18" s="386"/>
      <c r="BT18" s="386"/>
      <c r="BU18" s="387"/>
      <c r="BV18" s="385">
        <v>3023939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122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4048481</v>
      </c>
      <c r="BO19" s="386"/>
      <c r="BP19" s="386"/>
      <c r="BQ19" s="386"/>
      <c r="BR19" s="386"/>
      <c r="BS19" s="386"/>
      <c r="BT19" s="386"/>
      <c r="BU19" s="387"/>
      <c r="BV19" s="385">
        <v>3945484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3307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5182602</v>
      </c>
      <c r="BO23" s="386"/>
      <c r="BP23" s="386"/>
      <c r="BQ23" s="386"/>
      <c r="BR23" s="386"/>
      <c r="BS23" s="386"/>
      <c r="BT23" s="386"/>
      <c r="BU23" s="387"/>
      <c r="BV23" s="385">
        <v>5358254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6990</v>
      </c>
      <c r="R24" s="437"/>
      <c r="S24" s="437"/>
      <c r="T24" s="437"/>
      <c r="U24" s="437"/>
      <c r="V24" s="476"/>
      <c r="W24" s="531"/>
      <c r="X24" s="519"/>
      <c r="Y24" s="520"/>
      <c r="Z24" s="435" t="s">
        <v>154</v>
      </c>
      <c r="AA24" s="415"/>
      <c r="AB24" s="415"/>
      <c r="AC24" s="415"/>
      <c r="AD24" s="415"/>
      <c r="AE24" s="415"/>
      <c r="AF24" s="415"/>
      <c r="AG24" s="416"/>
      <c r="AH24" s="436">
        <v>77</v>
      </c>
      <c r="AI24" s="437"/>
      <c r="AJ24" s="437"/>
      <c r="AK24" s="437"/>
      <c r="AL24" s="476"/>
      <c r="AM24" s="436">
        <v>233849</v>
      </c>
      <c r="AN24" s="437"/>
      <c r="AO24" s="437"/>
      <c r="AP24" s="437"/>
      <c r="AQ24" s="437"/>
      <c r="AR24" s="476"/>
      <c r="AS24" s="436">
        <v>3037</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3107700</v>
      </c>
      <c r="BO24" s="386"/>
      <c r="BP24" s="386"/>
      <c r="BQ24" s="386"/>
      <c r="BR24" s="386"/>
      <c r="BS24" s="386"/>
      <c r="BT24" s="386"/>
      <c r="BU24" s="387"/>
      <c r="BV24" s="385">
        <v>3381281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5460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9966</v>
      </c>
      <c r="BO25" s="349"/>
      <c r="BP25" s="349"/>
      <c r="BQ25" s="349"/>
      <c r="BR25" s="349"/>
      <c r="BS25" s="349"/>
      <c r="BT25" s="349"/>
      <c r="BU25" s="350"/>
      <c r="BV25" s="348">
        <v>9759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4910</v>
      </c>
      <c r="R26" s="437"/>
      <c r="S26" s="437"/>
      <c r="T26" s="437"/>
      <c r="U26" s="437"/>
      <c r="V26" s="476"/>
      <c r="W26" s="531"/>
      <c r="X26" s="519"/>
      <c r="Y26" s="520"/>
      <c r="Z26" s="435" t="s">
        <v>160</v>
      </c>
      <c r="AA26" s="539"/>
      <c r="AB26" s="539"/>
      <c r="AC26" s="539"/>
      <c r="AD26" s="539"/>
      <c r="AE26" s="539"/>
      <c r="AF26" s="539"/>
      <c r="AG26" s="540"/>
      <c r="AH26" s="436">
        <v>1</v>
      </c>
      <c r="AI26" s="437"/>
      <c r="AJ26" s="437"/>
      <c r="AK26" s="437"/>
      <c r="AL26" s="476"/>
      <c r="AM26" s="436">
        <v>3263</v>
      </c>
      <c r="AN26" s="437"/>
      <c r="AO26" s="437"/>
      <c r="AP26" s="437"/>
      <c r="AQ26" s="437"/>
      <c r="AR26" s="476"/>
      <c r="AS26" s="436">
        <v>3263</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2870</v>
      </c>
      <c r="R27" s="437"/>
      <c r="S27" s="437"/>
      <c r="T27" s="437"/>
      <c r="U27" s="437"/>
      <c r="V27" s="476"/>
      <c r="W27" s="531"/>
      <c r="X27" s="519"/>
      <c r="Y27" s="520"/>
      <c r="Z27" s="435" t="s">
        <v>163</v>
      </c>
      <c r="AA27" s="415"/>
      <c r="AB27" s="415"/>
      <c r="AC27" s="415"/>
      <c r="AD27" s="415"/>
      <c r="AE27" s="415"/>
      <c r="AF27" s="415"/>
      <c r="AG27" s="416"/>
      <c r="AH27" s="436">
        <v>1</v>
      </c>
      <c r="AI27" s="437"/>
      <c r="AJ27" s="437"/>
      <c r="AK27" s="437"/>
      <c r="AL27" s="476"/>
      <c r="AM27" s="436">
        <v>4253</v>
      </c>
      <c r="AN27" s="437"/>
      <c r="AO27" s="437"/>
      <c r="AP27" s="437"/>
      <c r="AQ27" s="437"/>
      <c r="AR27" s="476"/>
      <c r="AS27" s="436">
        <v>4253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164353</v>
      </c>
      <c r="BO27" s="553"/>
      <c r="BP27" s="553"/>
      <c r="BQ27" s="553"/>
      <c r="BR27" s="553"/>
      <c r="BS27" s="553"/>
      <c r="BT27" s="553"/>
      <c r="BU27" s="554"/>
      <c r="BV27" s="552">
        <v>164279</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2330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648191</v>
      </c>
      <c r="BO28" s="349"/>
      <c r="BP28" s="349"/>
      <c r="BQ28" s="349"/>
      <c r="BR28" s="349"/>
      <c r="BS28" s="349"/>
      <c r="BT28" s="349"/>
      <c r="BU28" s="350"/>
      <c r="BV28" s="348">
        <v>434674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10</v>
      </c>
      <c r="M29" s="437"/>
      <c r="N29" s="437"/>
      <c r="O29" s="437"/>
      <c r="P29" s="476"/>
      <c r="Q29" s="436">
        <v>2250</v>
      </c>
      <c r="R29" s="437"/>
      <c r="S29" s="437"/>
      <c r="T29" s="437"/>
      <c r="U29" s="437"/>
      <c r="V29" s="476"/>
      <c r="W29" s="531"/>
      <c r="X29" s="519"/>
      <c r="Y29" s="520"/>
      <c r="Z29" s="435" t="s">
        <v>170</v>
      </c>
      <c r="AA29" s="415"/>
      <c r="AB29" s="415"/>
      <c r="AC29" s="415"/>
      <c r="AD29" s="415"/>
      <c r="AE29" s="415"/>
      <c r="AF29" s="415"/>
      <c r="AG29" s="416"/>
      <c r="AH29" s="436">
        <v>78</v>
      </c>
      <c r="AI29" s="437"/>
      <c r="AJ29" s="437"/>
      <c r="AK29" s="437"/>
      <c r="AL29" s="476"/>
      <c r="AM29" s="436">
        <v>238102</v>
      </c>
      <c r="AN29" s="437"/>
      <c r="AO29" s="437"/>
      <c r="AP29" s="437"/>
      <c r="AQ29" s="437"/>
      <c r="AR29" s="476"/>
      <c r="AS29" s="436">
        <v>3053</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1425391</v>
      </c>
      <c r="BO29" s="386"/>
      <c r="BP29" s="386"/>
      <c r="BQ29" s="386"/>
      <c r="BR29" s="386"/>
      <c r="BS29" s="386"/>
      <c r="BT29" s="386"/>
      <c r="BU29" s="387"/>
      <c r="BV29" s="385">
        <v>1424691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473214</v>
      </c>
      <c r="BO30" s="553"/>
      <c r="BP30" s="553"/>
      <c r="BQ30" s="553"/>
      <c r="BR30" s="553"/>
      <c r="BS30" s="553"/>
      <c r="BT30" s="553"/>
      <c r="BU30" s="554"/>
      <c r="BV30" s="552">
        <v>456530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国民健康保険病院事業特別会計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上北地方教育・福祉事務組合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霊園事業特別会計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IF('各会計、関係団体の財政状況及び健全化判断比率'!B33="","",'各会計、関係団体の財政状況及び健全化判断比率'!B33)</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十和田地域広域事務組合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八戸圏域水道企業団</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青森県後期高齢者医療広域連合　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青森県後期高齢者医療広域連合　後期高齢者医療特別会計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十和田地区環境整備事務組合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青森県市町村総合事務組合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青森県交通災害共済組合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17</v>
      </c>
      <c r="BX42" s="564"/>
      <c r="BY42" s="565" t="str">
        <f>IF('各会計、関係団体の財政状況及び健全化判断比率'!B76="","",'各会計、関係団体の財政状況及び健全化判断比率'!B76)</f>
        <v>青森県市町村職員退職手当組合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7" t="s">
        <v>24</v>
      </c>
      <c r="C41" s="1168"/>
      <c r="D41" s="81"/>
      <c r="E41" s="1173" t="s">
        <v>25</v>
      </c>
      <c r="F41" s="1173"/>
      <c r="G41" s="1173"/>
      <c r="H41" s="1174"/>
      <c r="I41" s="82">
        <v>6040</v>
      </c>
      <c r="J41" s="83">
        <v>5770</v>
      </c>
      <c r="K41" s="83">
        <v>5632</v>
      </c>
      <c r="L41" s="83">
        <v>5358</v>
      </c>
      <c r="M41" s="84">
        <v>5183</v>
      </c>
    </row>
    <row r="42" spans="2:13" ht="27.75" customHeight="1">
      <c r="B42" s="1169"/>
      <c r="C42" s="1170"/>
      <c r="D42" s="85"/>
      <c r="E42" s="1175" t="s">
        <v>26</v>
      </c>
      <c r="F42" s="1175"/>
      <c r="G42" s="1175"/>
      <c r="H42" s="1176"/>
      <c r="I42" s="86" t="s">
        <v>475</v>
      </c>
      <c r="J42" s="87" t="s">
        <v>475</v>
      </c>
      <c r="K42" s="87" t="s">
        <v>475</v>
      </c>
      <c r="L42" s="87" t="s">
        <v>475</v>
      </c>
      <c r="M42" s="88" t="s">
        <v>475</v>
      </c>
    </row>
    <row r="43" spans="2:13" ht="27.75" customHeight="1">
      <c r="B43" s="1169"/>
      <c r="C43" s="1170"/>
      <c r="D43" s="85"/>
      <c r="E43" s="1175" t="s">
        <v>27</v>
      </c>
      <c r="F43" s="1175"/>
      <c r="G43" s="1175"/>
      <c r="H43" s="1176"/>
      <c r="I43" s="86">
        <v>4485</v>
      </c>
      <c r="J43" s="87">
        <v>4476</v>
      </c>
      <c r="K43" s="87">
        <v>4370</v>
      </c>
      <c r="L43" s="87">
        <v>4226</v>
      </c>
      <c r="M43" s="88">
        <v>3806</v>
      </c>
    </row>
    <row r="44" spans="2:13" ht="27.75" customHeight="1">
      <c r="B44" s="1169"/>
      <c r="C44" s="1170"/>
      <c r="D44" s="85"/>
      <c r="E44" s="1175" t="s">
        <v>28</v>
      </c>
      <c r="F44" s="1175"/>
      <c r="G44" s="1175"/>
      <c r="H44" s="1176"/>
      <c r="I44" s="86">
        <v>289</v>
      </c>
      <c r="J44" s="87">
        <v>244</v>
      </c>
      <c r="K44" s="87">
        <v>203</v>
      </c>
      <c r="L44" s="87">
        <v>185</v>
      </c>
      <c r="M44" s="88">
        <v>170</v>
      </c>
    </row>
    <row r="45" spans="2:13" ht="27.75" customHeight="1">
      <c r="B45" s="1169"/>
      <c r="C45" s="1170"/>
      <c r="D45" s="85"/>
      <c r="E45" s="1175" t="s">
        <v>29</v>
      </c>
      <c r="F45" s="1175"/>
      <c r="G45" s="1175"/>
      <c r="H45" s="1176"/>
      <c r="I45" s="86">
        <v>927</v>
      </c>
      <c r="J45" s="87">
        <v>835</v>
      </c>
      <c r="K45" s="87">
        <v>772</v>
      </c>
      <c r="L45" s="87">
        <v>720</v>
      </c>
      <c r="M45" s="88">
        <v>625</v>
      </c>
    </row>
    <row r="46" spans="2:13" ht="27.75" customHeight="1">
      <c r="B46" s="1169"/>
      <c r="C46" s="1170"/>
      <c r="D46" s="85"/>
      <c r="E46" s="1175" t="s">
        <v>30</v>
      </c>
      <c r="F46" s="1175"/>
      <c r="G46" s="1175"/>
      <c r="H46" s="1176"/>
      <c r="I46" s="86" t="s">
        <v>475</v>
      </c>
      <c r="J46" s="87" t="s">
        <v>475</v>
      </c>
      <c r="K46" s="87" t="s">
        <v>475</v>
      </c>
      <c r="L46" s="87" t="s">
        <v>475</v>
      </c>
      <c r="M46" s="88" t="s">
        <v>475</v>
      </c>
    </row>
    <row r="47" spans="2:13" ht="27.75" customHeight="1">
      <c r="B47" s="1169"/>
      <c r="C47" s="1170"/>
      <c r="D47" s="85"/>
      <c r="E47" s="1175" t="s">
        <v>31</v>
      </c>
      <c r="F47" s="1175"/>
      <c r="G47" s="1175"/>
      <c r="H47" s="1176"/>
      <c r="I47" s="86" t="s">
        <v>475</v>
      </c>
      <c r="J47" s="87" t="s">
        <v>475</v>
      </c>
      <c r="K47" s="87" t="s">
        <v>475</v>
      </c>
      <c r="L47" s="87" t="s">
        <v>475</v>
      </c>
      <c r="M47" s="88" t="s">
        <v>475</v>
      </c>
    </row>
    <row r="48" spans="2:13" ht="27.75" customHeight="1">
      <c r="B48" s="1171"/>
      <c r="C48" s="1172"/>
      <c r="D48" s="85"/>
      <c r="E48" s="1175" t="s">
        <v>32</v>
      </c>
      <c r="F48" s="1175"/>
      <c r="G48" s="1175"/>
      <c r="H48" s="1176"/>
      <c r="I48" s="86" t="s">
        <v>475</v>
      </c>
      <c r="J48" s="87" t="s">
        <v>475</v>
      </c>
      <c r="K48" s="87" t="s">
        <v>475</v>
      </c>
      <c r="L48" s="87" t="s">
        <v>475</v>
      </c>
      <c r="M48" s="88" t="s">
        <v>475</v>
      </c>
    </row>
    <row r="49" spans="2:13" ht="27.75" customHeight="1">
      <c r="B49" s="1177" t="s">
        <v>33</v>
      </c>
      <c r="C49" s="1178"/>
      <c r="D49" s="89"/>
      <c r="E49" s="1175" t="s">
        <v>34</v>
      </c>
      <c r="F49" s="1175"/>
      <c r="G49" s="1175"/>
      <c r="H49" s="1176"/>
      <c r="I49" s="86">
        <v>2246</v>
      </c>
      <c r="J49" s="87">
        <v>2276</v>
      </c>
      <c r="K49" s="87">
        <v>2433</v>
      </c>
      <c r="L49" s="87">
        <v>2506</v>
      </c>
      <c r="M49" s="88">
        <v>2732</v>
      </c>
    </row>
    <row r="50" spans="2:13" ht="27.75" customHeight="1">
      <c r="B50" s="1169"/>
      <c r="C50" s="1170"/>
      <c r="D50" s="85"/>
      <c r="E50" s="1175" t="s">
        <v>35</v>
      </c>
      <c r="F50" s="1175"/>
      <c r="G50" s="1175"/>
      <c r="H50" s="1176"/>
      <c r="I50" s="86">
        <v>277</v>
      </c>
      <c r="J50" s="87">
        <v>325</v>
      </c>
      <c r="K50" s="87">
        <v>410</v>
      </c>
      <c r="L50" s="87">
        <v>504</v>
      </c>
      <c r="M50" s="88">
        <v>499</v>
      </c>
    </row>
    <row r="51" spans="2:13" ht="27.75" customHeight="1">
      <c r="B51" s="1171"/>
      <c r="C51" s="1172"/>
      <c r="D51" s="85"/>
      <c r="E51" s="1175" t="s">
        <v>36</v>
      </c>
      <c r="F51" s="1175"/>
      <c r="G51" s="1175"/>
      <c r="H51" s="1176"/>
      <c r="I51" s="86">
        <v>6289</v>
      </c>
      <c r="J51" s="87">
        <v>6253</v>
      </c>
      <c r="K51" s="87">
        <v>6161</v>
      </c>
      <c r="L51" s="87">
        <v>6052</v>
      </c>
      <c r="M51" s="88">
        <v>5898</v>
      </c>
    </row>
    <row r="52" spans="2:13" ht="27.75" customHeight="1" thickBot="1">
      <c r="B52" s="1179" t="s">
        <v>37</v>
      </c>
      <c r="C52" s="1180"/>
      <c r="D52" s="90"/>
      <c r="E52" s="1181" t="s">
        <v>38</v>
      </c>
      <c r="F52" s="1181"/>
      <c r="G52" s="1181"/>
      <c r="H52" s="1182"/>
      <c r="I52" s="91">
        <v>2930</v>
      </c>
      <c r="J52" s="92">
        <v>2471</v>
      </c>
      <c r="K52" s="92">
        <v>1973</v>
      </c>
      <c r="L52" s="92">
        <v>1426</v>
      </c>
      <c r="M52" s="93">
        <v>655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116437</v>
      </c>
      <c r="E3" s="116"/>
      <c r="F3" s="117">
        <v>127151</v>
      </c>
      <c r="G3" s="118"/>
      <c r="H3" s="119"/>
    </row>
    <row r="4" spans="1:8">
      <c r="A4" s="120"/>
      <c r="B4" s="121"/>
      <c r="C4" s="122"/>
      <c r="D4" s="123">
        <v>69456</v>
      </c>
      <c r="E4" s="124"/>
      <c r="F4" s="125">
        <v>72559</v>
      </c>
      <c r="G4" s="126"/>
      <c r="H4" s="127"/>
    </row>
    <row r="5" spans="1:8">
      <c r="A5" s="108" t="s">
        <v>509</v>
      </c>
      <c r="B5" s="113"/>
      <c r="C5" s="114"/>
      <c r="D5" s="115">
        <v>108373</v>
      </c>
      <c r="E5" s="116"/>
      <c r="F5" s="117">
        <v>147869</v>
      </c>
      <c r="G5" s="118"/>
      <c r="H5" s="119"/>
    </row>
    <row r="6" spans="1:8">
      <c r="A6" s="120"/>
      <c r="B6" s="121"/>
      <c r="C6" s="122"/>
      <c r="D6" s="123">
        <v>39443</v>
      </c>
      <c r="E6" s="124"/>
      <c r="F6" s="125">
        <v>63271</v>
      </c>
      <c r="G6" s="126"/>
      <c r="H6" s="127"/>
    </row>
    <row r="7" spans="1:8">
      <c r="A7" s="108" t="s">
        <v>510</v>
      </c>
      <c r="B7" s="113"/>
      <c r="C7" s="114"/>
      <c r="D7" s="115">
        <v>72719</v>
      </c>
      <c r="E7" s="116"/>
      <c r="F7" s="117">
        <v>117242</v>
      </c>
      <c r="G7" s="118"/>
      <c r="H7" s="119"/>
    </row>
    <row r="8" spans="1:8">
      <c r="A8" s="120"/>
      <c r="B8" s="121"/>
      <c r="C8" s="122"/>
      <c r="D8" s="123">
        <v>29074</v>
      </c>
      <c r="E8" s="124"/>
      <c r="F8" s="125">
        <v>59388</v>
      </c>
      <c r="G8" s="126"/>
      <c r="H8" s="127"/>
    </row>
    <row r="9" spans="1:8">
      <c r="A9" s="108" t="s">
        <v>511</v>
      </c>
      <c r="B9" s="113"/>
      <c r="C9" s="114"/>
      <c r="D9" s="115">
        <v>43431</v>
      </c>
      <c r="E9" s="116"/>
      <c r="F9" s="117">
        <v>114097</v>
      </c>
      <c r="G9" s="118"/>
      <c r="H9" s="119"/>
    </row>
    <row r="10" spans="1:8">
      <c r="A10" s="120"/>
      <c r="B10" s="121"/>
      <c r="C10" s="122"/>
      <c r="D10" s="123">
        <v>23021</v>
      </c>
      <c r="E10" s="124"/>
      <c r="F10" s="125">
        <v>61630</v>
      </c>
      <c r="G10" s="126"/>
      <c r="H10" s="127"/>
    </row>
    <row r="11" spans="1:8">
      <c r="A11" s="108" t="s">
        <v>512</v>
      </c>
      <c r="B11" s="113"/>
      <c r="C11" s="114"/>
      <c r="D11" s="115">
        <v>47736</v>
      </c>
      <c r="E11" s="116"/>
      <c r="F11" s="117">
        <v>136577</v>
      </c>
      <c r="G11" s="118"/>
      <c r="H11" s="119"/>
    </row>
    <row r="12" spans="1:8">
      <c r="A12" s="120"/>
      <c r="B12" s="121"/>
      <c r="C12" s="128"/>
      <c r="D12" s="123">
        <v>24676</v>
      </c>
      <c r="E12" s="124"/>
      <c r="F12" s="125">
        <v>59645</v>
      </c>
      <c r="G12" s="126"/>
      <c r="H12" s="127"/>
    </row>
    <row r="13" spans="1:8">
      <c r="A13" s="108"/>
      <c r="B13" s="113"/>
      <c r="C13" s="129"/>
      <c r="D13" s="130">
        <v>77739</v>
      </c>
      <c r="E13" s="131"/>
      <c r="F13" s="132">
        <v>128587</v>
      </c>
      <c r="G13" s="133"/>
      <c r="H13" s="119"/>
    </row>
    <row r="14" spans="1:8">
      <c r="A14" s="120"/>
      <c r="B14" s="121"/>
      <c r="C14" s="122"/>
      <c r="D14" s="123">
        <v>37134</v>
      </c>
      <c r="E14" s="124"/>
      <c r="F14" s="125">
        <v>63299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4.18</v>
      </c>
      <c r="C19" s="134">
        <f>ROUND(VALUE(SUBSTITUTE(実質収支比率等に係る経年分析!G$48,"▲","-")),2)</f>
        <v>3.72</v>
      </c>
      <c r="D19" s="134">
        <f>ROUND(VALUE(SUBSTITUTE(実質収支比率等に係る経年分析!H$48,"▲","-")),2)</f>
        <v>5.0599999999999996</v>
      </c>
      <c r="E19" s="134">
        <f>ROUND(VALUE(SUBSTITUTE(実質収支比率等に係る経年分析!I$48,"▲","-")),2)</f>
        <v>5.1100000000000003</v>
      </c>
      <c r="F19" s="134">
        <f>ROUND(VALUE(SUBSTITUTE(実質収支比率等に係る経年分析!J$48,"▲","-")),2)</f>
        <v>7.3</v>
      </c>
    </row>
    <row r="20" spans="1:11">
      <c r="A20" s="134" t="s">
        <v>43</v>
      </c>
      <c r="B20" s="134">
        <f>ROUND(VALUE(SUBSTITUTE(実質収支比率等に係る経年分析!F$47,"▲","-")),2)</f>
        <v>7.76</v>
      </c>
      <c r="C20" s="134">
        <f>ROUND(VALUE(SUBSTITUTE(実質収支比率等に係る経年分析!G$47,"▲","-")),2)</f>
        <v>11.82</v>
      </c>
      <c r="D20" s="134">
        <f>ROUND(VALUE(SUBSTITUTE(実質収支比率等に係る経年分析!H$47,"▲","-")),2)</f>
        <v>14.71</v>
      </c>
      <c r="E20" s="134">
        <f>ROUND(VALUE(SUBSTITUTE(実質収支比率等に係る経年分析!I$47,"▲","-")),2)</f>
        <v>12.54</v>
      </c>
      <c r="F20" s="134">
        <f>ROUND(VALUE(SUBSTITUTE(実質収支比率等に係る経年分析!J$47,"▲","-")),2)</f>
        <v>18.47</v>
      </c>
    </row>
    <row r="21" spans="1:11">
      <c r="A21" s="134" t="s">
        <v>44</v>
      </c>
      <c r="B21" s="134">
        <f>IF(ISNUMBER(VALUE(SUBSTITUTE(実質収支比率等に係る経年分析!F$49,"▲","-"))),ROUND(VALUE(SUBSTITUTE(実質収支比率等に係る経年分析!F$49,"▲","-")),2),NA())</f>
        <v>7.31</v>
      </c>
      <c r="C21" s="134">
        <f>IF(ISNUMBER(VALUE(SUBSTITUTE(実質収支比率等に係る経年分析!G$49,"▲","-"))),ROUND(VALUE(SUBSTITUTE(実質収支比率等に係る経年分析!G$49,"▲","-")),2),NA())</f>
        <v>12.43</v>
      </c>
      <c r="D21" s="134">
        <f>IF(ISNUMBER(VALUE(SUBSTITUTE(実質収支比率等に係る経年分析!H$49,"▲","-"))),ROUND(VALUE(SUBSTITUTE(実質収支比率等に係る経年分析!H$49,"▲","-")),2),NA())</f>
        <v>5.49</v>
      </c>
      <c r="E21" s="134">
        <f>IF(ISNUMBER(VALUE(SUBSTITUTE(実質収支比率等に係る経年分析!I$49,"▲","-"))),ROUND(VALUE(SUBSTITUTE(実質収支比率等に係る経年分析!I$49,"▲","-")),2),NA())</f>
        <v>2.2200000000000002</v>
      </c>
      <c r="F21" s="134">
        <f>IF(ISNUMBER(VALUE(SUBSTITUTE(実質収支比率等に係る経年分析!J$49,"▲","-"))),ROUND(VALUE(SUBSTITUTE(実質収支比率等に係る経年分析!J$49,"▲","-")),2),NA())</f>
        <v>5.77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霊園事業特別会計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国民健康保険病院事業特別会計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0.71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0.38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0.18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0.78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0.84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4.18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3.72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5.0599999999999996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5.1100000000000003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498</v>
      </c>
      <c r="E42" s="136"/>
      <c r="F42" s="136"/>
      <c r="G42" s="136">
        <f>'実質公債費比率（分子）の構造'!L$52</f>
        <v>493</v>
      </c>
      <c r="H42" s="136"/>
      <c r="I42" s="136"/>
      <c r="J42" s="136">
        <f>'実質公債費比率（分子）の構造'!M$52</f>
        <v>508</v>
      </c>
      <c r="K42" s="136"/>
      <c r="L42" s="136"/>
      <c r="M42" s="136">
        <f>'実質公債費比率（分子）の構造'!N$52</f>
        <v>529</v>
      </c>
      <c r="N42" s="136"/>
      <c r="O42" s="136"/>
      <c r="P42" s="136">
        <f>'実質公債費比率（分子）の構造'!O$52</f>
        <v>534</v>
      </c>
    </row>
    <row r="43" spans="1:16">
      <c r="A43" s="136" t="s">
        <v>52</v>
      </c>
      <c r="B43" s="136">
        <f>'実質公債費比率（分子）の構造'!K$51</f>
        <v>1</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48</v>
      </c>
      <c r="C45" s="136"/>
      <c r="D45" s="136"/>
      <c r="E45" s="136">
        <f>'実質公債費比率（分子）の構造'!L$49</f>
        <v>48</v>
      </c>
      <c r="F45" s="136"/>
      <c r="G45" s="136"/>
      <c r="H45" s="136">
        <f>'実質公債費比率（分子）の構造'!M$49</f>
        <v>27</v>
      </c>
      <c r="I45" s="136"/>
      <c r="J45" s="136"/>
      <c r="K45" s="136">
        <f>'実質公債費比率（分子）の構造'!N$49</f>
        <v>28</v>
      </c>
      <c r="L45" s="136"/>
      <c r="M45" s="136"/>
      <c r="N45" s="136">
        <f>'実質公債費比率（分子）の構造'!O$49</f>
        <v>28</v>
      </c>
      <c r="O45" s="136"/>
      <c r="P45" s="136"/>
    </row>
    <row r="46" spans="1:16">
      <c r="A46" s="136" t="s">
        <v>55</v>
      </c>
      <c r="B46" s="136">
        <f>'実質公債費比率（分子）の構造'!K$48</f>
        <v>314</v>
      </c>
      <c r="C46" s="136"/>
      <c r="D46" s="136"/>
      <c r="E46" s="136">
        <f>'実質公債費比率（分子）の構造'!L$48</f>
        <v>333</v>
      </c>
      <c r="F46" s="136"/>
      <c r="G46" s="136"/>
      <c r="H46" s="136">
        <f>'実質公債費比率（分子）の構造'!M$48</f>
        <v>341</v>
      </c>
      <c r="I46" s="136"/>
      <c r="J46" s="136"/>
      <c r="K46" s="136">
        <f>'実質公債費比率（分子）の構造'!N$48</f>
        <v>346</v>
      </c>
      <c r="L46" s="136"/>
      <c r="M46" s="136"/>
      <c r="N46" s="136">
        <f>'実質公債費比率（分子）の構造'!O$48</f>
        <v>339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623</v>
      </c>
      <c r="C49" s="136"/>
      <c r="D49" s="136"/>
      <c r="E49" s="136">
        <f>'実質公債費比率（分子）の構造'!L$45</f>
        <v>604</v>
      </c>
      <c r="F49" s="136"/>
      <c r="G49" s="136"/>
      <c r="H49" s="136">
        <f>'実質公債費比率（分子）の構造'!M$45</f>
        <v>558</v>
      </c>
      <c r="I49" s="136"/>
      <c r="J49" s="136"/>
      <c r="K49" s="136">
        <f>'実質公債費比率（分子）の構造'!N$45</f>
        <v>555</v>
      </c>
      <c r="L49" s="136"/>
      <c r="M49" s="136"/>
      <c r="N49" s="136">
        <f>'実質公債費比率（分子）の構造'!O$45</f>
        <v>541</v>
      </c>
      <c r="O49" s="136"/>
      <c r="P49" s="136"/>
    </row>
    <row r="50" spans="1:16">
      <c r="A50" s="136" t="s">
        <v>59</v>
      </c>
      <c r="B50" s="136" t="e">
        <f>NA()</f>
        <v>#N/A</v>
      </c>
      <c r="C50" s="136">
        <f>IF(ISNUMBER('実質公債費比率（分子）の構造'!K$53),'実質公債費比率（分子）の構造'!K$53,NA())</f>
        <v>488</v>
      </c>
      <c r="D50" s="136" t="e">
        <f>NA()</f>
        <v>#N/A</v>
      </c>
      <c r="E50" s="136" t="e">
        <f>NA()</f>
        <v>#N/A</v>
      </c>
      <c r="F50" s="136">
        <f>IF(ISNUMBER('実質公債費比率（分子）の構造'!L$53),'実質公債費比率（分子）の構造'!L$53,NA())</f>
        <v>493</v>
      </c>
      <c r="G50" s="136" t="e">
        <f>NA()</f>
        <v>#N/A</v>
      </c>
      <c r="H50" s="136" t="e">
        <f>NA()</f>
        <v>#N/A</v>
      </c>
      <c r="I50" s="136">
        <f>IF(ISNUMBER('実質公債費比率（分子）の構造'!M$53),'実質公債費比率（分子）の構造'!M$53,NA())</f>
        <v>418</v>
      </c>
      <c r="J50" s="136" t="e">
        <f>NA()</f>
        <v>#N/A</v>
      </c>
      <c r="K50" s="136" t="e">
        <f>NA()</f>
        <v>#N/A</v>
      </c>
      <c r="L50" s="136">
        <f>IF(ISNUMBER('実質公債費比率（分子）の構造'!N$53),'実質公債費比率（分子）の構造'!N$53,NA())</f>
        <v>400</v>
      </c>
      <c r="M50" s="136" t="e">
        <f>NA()</f>
        <v>#N/A</v>
      </c>
      <c r="N50" s="136" t="e">
        <f>NA()</f>
        <v>#N/A</v>
      </c>
      <c r="O50" s="136">
        <f>IF(ISNUMBER('実質公債費比率（分子）の構造'!O$53),'実質公債費比率（分子）の構造'!O$53,NA())</f>
        <v>374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6289</v>
      </c>
      <c r="E56" s="135"/>
      <c r="F56" s="135"/>
      <c r="G56" s="135">
        <f>'将来負担比率（分子）の構造'!J$51</f>
        <v>6253</v>
      </c>
      <c r="H56" s="135"/>
      <c r="I56" s="135"/>
      <c r="J56" s="135">
        <f>'将来負担比率（分子）の構造'!K$51</f>
        <v>6161</v>
      </c>
      <c r="K56" s="135"/>
      <c r="L56" s="135"/>
      <c r="M56" s="135">
        <f>'将来負担比率（分子）の構造'!L$51</f>
        <v>6052</v>
      </c>
      <c r="N56" s="135"/>
      <c r="O56" s="135"/>
      <c r="P56" s="135">
        <f>'将来負担比率（分子）の構造'!M$51</f>
        <v>5898</v>
      </c>
    </row>
    <row r="57" spans="1:16">
      <c r="A57" s="135" t="s">
        <v>35</v>
      </c>
      <c r="B57" s="135"/>
      <c r="C57" s="135"/>
      <c r="D57" s="135">
        <f>'将来負担比率（分子）の構造'!I$50</f>
        <v>277</v>
      </c>
      <c r="E57" s="135"/>
      <c r="F57" s="135"/>
      <c r="G57" s="135">
        <f>'将来負担比率（分子）の構造'!J$50</f>
        <v>325</v>
      </c>
      <c r="H57" s="135"/>
      <c r="I57" s="135"/>
      <c r="J57" s="135">
        <f>'将来負担比率（分子）の構造'!K$50</f>
        <v>410</v>
      </c>
      <c r="K57" s="135"/>
      <c r="L57" s="135"/>
      <c r="M57" s="135">
        <f>'将来負担比率（分子）の構造'!L$50</f>
        <v>504</v>
      </c>
      <c r="N57" s="135"/>
      <c r="O57" s="135"/>
      <c r="P57" s="135">
        <f>'将来負担比率（分子）の構造'!M$50</f>
        <v>499</v>
      </c>
    </row>
    <row r="58" spans="1:16">
      <c r="A58" s="135" t="s">
        <v>34</v>
      </c>
      <c r="B58" s="135"/>
      <c r="C58" s="135"/>
      <c r="D58" s="135">
        <f>'将来負担比率（分子）の構造'!I$49</f>
        <v>2246</v>
      </c>
      <c r="E58" s="135"/>
      <c r="F58" s="135"/>
      <c r="G58" s="135">
        <f>'将来負担比率（分子）の構造'!J$49</f>
        <v>2276</v>
      </c>
      <c r="H58" s="135"/>
      <c r="I58" s="135"/>
      <c r="J58" s="135">
        <f>'将来負担比率（分子）の構造'!K$49</f>
        <v>2433</v>
      </c>
      <c r="K58" s="135"/>
      <c r="L58" s="135"/>
      <c r="M58" s="135">
        <f>'将来負担比率（分子）の構造'!L$49</f>
        <v>2506</v>
      </c>
      <c r="N58" s="135"/>
      <c r="O58" s="135"/>
      <c r="P58" s="135">
        <f>'将来負担比率（分子）の構造'!M$49</f>
        <v>2732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927</v>
      </c>
      <c r="C62" s="135"/>
      <c r="D62" s="135"/>
      <c r="E62" s="135">
        <f>'将来負担比率（分子）の構造'!J$45</f>
        <v>835</v>
      </c>
      <c r="F62" s="135"/>
      <c r="G62" s="135"/>
      <c r="H62" s="135">
        <f>'将来負担比率（分子）の構造'!K$45</f>
        <v>772</v>
      </c>
      <c r="I62" s="135"/>
      <c r="J62" s="135"/>
      <c r="K62" s="135">
        <f>'将来負担比率（分子）の構造'!L$45</f>
        <v>720</v>
      </c>
      <c r="L62" s="135"/>
      <c r="M62" s="135"/>
      <c r="N62" s="135">
        <f>'将来負担比率（分子）の構造'!M$45</f>
        <v>625</v>
      </c>
      <c r="O62" s="135"/>
      <c r="P62" s="135"/>
    </row>
    <row r="63" spans="1:16">
      <c r="A63" s="135" t="s">
        <v>28</v>
      </c>
      <c r="B63" s="135">
        <f>'将来負担比率（分子）の構造'!I$44</f>
        <v>289</v>
      </c>
      <c r="C63" s="135"/>
      <c r="D63" s="135"/>
      <c r="E63" s="135">
        <f>'将来負担比率（分子）の構造'!J$44</f>
        <v>244</v>
      </c>
      <c r="F63" s="135"/>
      <c r="G63" s="135"/>
      <c r="H63" s="135">
        <f>'将来負担比率（分子）の構造'!K$44</f>
        <v>203</v>
      </c>
      <c r="I63" s="135"/>
      <c r="J63" s="135"/>
      <c r="K63" s="135">
        <f>'将来負担比率（分子）の構造'!L$44</f>
        <v>185</v>
      </c>
      <c r="L63" s="135"/>
      <c r="M63" s="135"/>
      <c r="N63" s="135">
        <f>'将来負担比率（分子）の構造'!M$44</f>
        <v>170</v>
      </c>
      <c r="O63" s="135"/>
      <c r="P63" s="135"/>
    </row>
    <row r="64" spans="1:16">
      <c r="A64" s="135" t="s">
        <v>27</v>
      </c>
      <c r="B64" s="135">
        <f>'将来負担比率（分子）の構造'!I$43</f>
        <v>4485</v>
      </c>
      <c r="C64" s="135"/>
      <c r="D64" s="135"/>
      <c r="E64" s="135">
        <f>'将来負担比率（分子）の構造'!J$43</f>
        <v>4476</v>
      </c>
      <c r="F64" s="135"/>
      <c r="G64" s="135"/>
      <c r="H64" s="135">
        <f>'将来負担比率（分子）の構造'!K$43</f>
        <v>4370</v>
      </c>
      <c r="I64" s="135"/>
      <c r="J64" s="135"/>
      <c r="K64" s="135">
        <f>'将来負担比率（分子）の構造'!L$43</f>
        <v>4226</v>
      </c>
      <c r="L64" s="135"/>
      <c r="M64" s="135"/>
      <c r="N64" s="135">
        <f>'将来負担比率（分子）の構造'!M$43</f>
        <v>3806</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6040</v>
      </c>
      <c r="C66" s="135"/>
      <c r="D66" s="135"/>
      <c r="E66" s="135">
        <f>'将来負担比率（分子）の構造'!J$41</f>
        <v>5770</v>
      </c>
      <c r="F66" s="135"/>
      <c r="G66" s="135"/>
      <c r="H66" s="135">
        <f>'将来負担比率（分子）の構造'!K$41</f>
        <v>5632</v>
      </c>
      <c r="I66" s="135"/>
      <c r="J66" s="135"/>
      <c r="K66" s="135">
        <f>'将来負担比率（分子）の構造'!L$41</f>
        <v>5358</v>
      </c>
      <c r="L66" s="135"/>
      <c r="M66" s="135"/>
      <c r="N66" s="135">
        <f>'将来負担比率（分子）の構造'!M$41</f>
        <v>5183</v>
      </c>
      <c r="O66" s="135"/>
      <c r="P66" s="135"/>
    </row>
    <row r="67" spans="1:16">
      <c r="A67" s="135" t="s">
        <v>63</v>
      </c>
      <c r="B67" s="135" t="e">
        <f>NA()</f>
        <v>#N/A</v>
      </c>
      <c r="C67" s="135">
        <f>IF(ISNUMBER('将来負担比率（分子）の構造'!I$52), IF('将来負担比率（分子）の構造'!I$52 &lt; 0, 0, '将来負担比率（分子）の構造'!I$52), NA())</f>
        <v>2930</v>
      </c>
      <c r="D67" s="135" t="e">
        <f>NA()</f>
        <v>#N/A</v>
      </c>
      <c r="E67" s="135" t="e">
        <f>NA()</f>
        <v>#N/A</v>
      </c>
      <c r="F67" s="135">
        <f>IF(ISNUMBER('将来負担比率（分子）の構造'!J$52), IF('将来負担比率（分子）の構造'!J$52 &lt; 0, 0, '将来負担比率（分子）の構造'!J$52), NA())</f>
        <v>2471</v>
      </c>
      <c r="G67" s="135" t="e">
        <f>NA()</f>
        <v>#N/A</v>
      </c>
      <c r="H67" s="135" t="e">
        <f>NA()</f>
        <v>#N/A</v>
      </c>
      <c r="I67" s="135">
        <f>IF(ISNUMBER('将来負担比率（分子）の構造'!K$52), IF('将来負担比率（分子）の構造'!K$52 &lt; 0, 0, '将来負担比率（分子）の構造'!K$52), NA())</f>
        <v>1973</v>
      </c>
      <c r="J67" s="135" t="e">
        <f>NA()</f>
        <v>#N/A</v>
      </c>
      <c r="K67" s="135" t="e">
        <f>NA()</f>
        <v>#N/A</v>
      </c>
      <c r="L67" s="135">
        <f>IF(ISNUMBER('将来負担比率（分子）の構造'!L$52), IF('将来負担比率（分子）の構造'!L$52 &lt; 0, 0, '将来負担比率（分子）の構造'!L$52), NA())</f>
        <v>1426</v>
      </c>
      <c r="M67" s="135" t="e">
        <f>NA()</f>
        <v>#N/A</v>
      </c>
      <c r="N67" s="135" t="e">
        <f>NA()</f>
        <v>#N/A</v>
      </c>
      <c r="O67" s="135">
        <f>IF(ISNUMBER('将来負担比率（分子）の構造'!M$52), IF('将来負担比率（分子）の構造'!M$52 &lt; 0, 0, '将来負担比率（分子）の構造'!M$52), NA())</f>
        <v>655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1106512</v>
      </c>
      <c r="S5" s="581"/>
      <c r="T5" s="581"/>
      <c r="U5" s="581"/>
      <c r="V5" s="581"/>
      <c r="W5" s="581"/>
      <c r="X5" s="581"/>
      <c r="Y5" s="582"/>
      <c r="Z5" s="583">
        <v>21.8</v>
      </c>
      <c r="AA5" s="583"/>
      <c r="AB5" s="583"/>
      <c r="AC5" s="583"/>
      <c r="AD5" s="584">
        <v>1106512</v>
      </c>
      <c r="AE5" s="584"/>
      <c r="AF5" s="584"/>
      <c r="AG5" s="584"/>
      <c r="AH5" s="584"/>
      <c r="AI5" s="584"/>
      <c r="AJ5" s="584"/>
      <c r="AK5" s="584"/>
      <c r="AL5" s="585">
        <v>33.1</v>
      </c>
      <c r="AM5" s="586"/>
      <c r="AN5" s="586"/>
      <c r="AO5" s="587"/>
      <c r="AP5" s="577" t="s">
        <v>208</v>
      </c>
      <c r="AQ5" s="578"/>
      <c r="AR5" s="578"/>
      <c r="AS5" s="578"/>
      <c r="AT5" s="578"/>
      <c r="AU5" s="578"/>
      <c r="AV5" s="578"/>
      <c r="AW5" s="578"/>
      <c r="AX5" s="578"/>
      <c r="AY5" s="578"/>
      <c r="AZ5" s="578"/>
      <c r="BA5" s="578"/>
      <c r="BB5" s="578"/>
      <c r="BC5" s="578"/>
      <c r="BD5" s="578"/>
      <c r="BE5" s="578"/>
      <c r="BF5" s="579"/>
      <c r="BG5" s="591">
        <v>1089912</v>
      </c>
      <c r="BH5" s="592"/>
      <c r="BI5" s="592"/>
      <c r="BJ5" s="592"/>
      <c r="BK5" s="592"/>
      <c r="BL5" s="592"/>
      <c r="BM5" s="592"/>
      <c r="BN5" s="593"/>
      <c r="BO5" s="594">
        <v>98.5</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75257</v>
      </c>
      <c r="S6" s="592"/>
      <c r="T6" s="592"/>
      <c r="U6" s="592"/>
      <c r="V6" s="592"/>
      <c r="W6" s="592"/>
      <c r="X6" s="592"/>
      <c r="Y6" s="593"/>
      <c r="Z6" s="594">
        <v>1.5</v>
      </c>
      <c r="AA6" s="594"/>
      <c r="AB6" s="594"/>
      <c r="AC6" s="594"/>
      <c r="AD6" s="595">
        <v>75257</v>
      </c>
      <c r="AE6" s="595"/>
      <c r="AF6" s="595"/>
      <c r="AG6" s="595"/>
      <c r="AH6" s="595"/>
      <c r="AI6" s="595"/>
      <c r="AJ6" s="595"/>
      <c r="AK6" s="595"/>
      <c r="AL6" s="596">
        <v>2.2000000000000002</v>
      </c>
      <c r="AM6" s="597"/>
      <c r="AN6" s="597"/>
      <c r="AO6" s="598"/>
      <c r="AP6" s="588" t="s">
        <v>214</v>
      </c>
      <c r="AQ6" s="589"/>
      <c r="AR6" s="589"/>
      <c r="AS6" s="589"/>
      <c r="AT6" s="589"/>
      <c r="AU6" s="589"/>
      <c r="AV6" s="589"/>
      <c r="AW6" s="589"/>
      <c r="AX6" s="589"/>
      <c r="AY6" s="589"/>
      <c r="AZ6" s="589"/>
      <c r="BA6" s="589"/>
      <c r="BB6" s="589"/>
      <c r="BC6" s="589"/>
      <c r="BD6" s="589"/>
      <c r="BE6" s="589"/>
      <c r="BF6" s="590"/>
      <c r="BG6" s="591">
        <v>1089912</v>
      </c>
      <c r="BH6" s="592"/>
      <c r="BI6" s="592"/>
      <c r="BJ6" s="592"/>
      <c r="BK6" s="592"/>
      <c r="BL6" s="592"/>
      <c r="BM6" s="592"/>
      <c r="BN6" s="593"/>
      <c r="BO6" s="594">
        <v>98.5</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87068</v>
      </c>
      <c r="CS6" s="592"/>
      <c r="CT6" s="592"/>
      <c r="CU6" s="592"/>
      <c r="CV6" s="592"/>
      <c r="CW6" s="592"/>
      <c r="CX6" s="592"/>
      <c r="CY6" s="593"/>
      <c r="CZ6" s="594">
        <v>1.8</v>
      </c>
      <c r="DA6" s="594"/>
      <c r="DB6" s="594"/>
      <c r="DC6" s="594"/>
      <c r="DD6" s="600" t="s">
        <v>209</v>
      </c>
      <c r="DE6" s="592"/>
      <c r="DF6" s="592"/>
      <c r="DG6" s="592"/>
      <c r="DH6" s="592"/>
      <c r="DI6" s="592"/>
      <c r="DJ6" s="592"/>
      <c r="DK6" s="592"/>
      <c r="DL6" s="592"/>
      <c r="DM6" s="592"/>
      <c r="DN6" s="592"/>
      <c r="DO6" s="592"/>
      <c r="DP6" s="593"/>
      <c r="DQ6" s="600">
        <v>87068</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1774</v>
      </c>
      <c r="S7" s="592"/>
      <c r="T7" s="592"/>
      <c r="U7" s="592"/>
      <c r="V7" s="592"/>
      <c r="W7" s="592"/>
      <c r="X7" s="592"/>
      <c r="Y7" s="593"/>
      <c r="Z7" s="594">
        <v>0</v>
      </c>
      <c r="AA7" s="594"/>
      <c r="AB7" s="594"/>
      <c r="AC7" s="594"/>
      <c r="AD7" s="595">
        <v>1774</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369043</v>
      </c>
      <c r="BH7" s="592"/>
      <c r="BI7" s="592"/>
      <c r="BJ7" s="592"/>
      <c r="BK7" s="592"/>
      <c r="BL7" s="592"/>
      <c r="BM7" s="592"/>
      <c r="BN7" s="593"/>
      <c r="BO7" s="594">
        <v>33.4</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856325</v>
      </c>
      <c r="CS7" s="592"/>
      <c r="CT7" s="592"/>
      <c r="CU7" s="592"/>
      <c r="CV7" s="592"/>
      <c r="CW7" s="592"/>
      <c r="CX7" s="592"/>
      <c r="CY7" s="593"/>
      <c r="CZ7" s="594">
        <v>17.8</v>
      </c>
      <c r="DA7" s="594"/>
      <c r="DB7" s="594"/>
      <c r="DC7" s="594"/>
      <c r="DD7" s="600">
        <v>13231</v>
      </c>
      <c r="DE7" s="592"/>
      <c r="DF7" s="592"/>
      <c r="DG7" s="592"/>
      <c r="DH7" s="592"/>
      <c r="DI7" s="592"/>
      <c r="DJ7" s="592"/>
      <c r="DK7" s="592"/>
      <c r="DL7" s="592"/>
      <c r="DM7" s="592"/>
      <c r="DN7" s="592"/>
      <c r="DO7" s="592"/>
      <c r="DP7" s="593"/>
      <c r="DQ7" s="600">
        <v>789107</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1838</v>
      </c>
      <c r="S8" s="592"/>
      <c r="T8" s="592"/>
      <c r="U8" s="592"/>
      <c r="V8" s="592"/>
      <c r="W8" s="592"/>
      <c r="X8" s="592"/>
      <c r="Y8" s="593"/>
      <c r="Z8" s="594">
        <v>0</v>
      </c>
      <c r="AA8" s="594"/>
      <c r="AB8" s="594"/>
      <c r="AC8" s="594"/>
      <c r="AD8" s="595">
        <v>1838</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13669</v>
      </c>
      <c r="BH8" s="592"/>
      <c r="BI8" s="592"/>
      <c r="BJ8" s="592"/>
      <c r="BK8" s="592"/>
      <c r="BL8" s="592"/>
      <c r="BM8" s="592"/>
      <c r="BN8" s="593"/>
      <c r="BO8" s="594">
        <v>1.2</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1421043</v>
      </c>
      <c r="CS8" s="592"/>
      <c r="CT8" s="592"/>
      <c r="CU8" s="592"/>
      <c r="CV8" s="592"/>
      <c r="CW8" s="592"/>
      <c r="CX8" s="592"/>
      <c r="CY8" s="593"/>
      <c r="CZ8" s="594">
        <v>29.6</v>
      </c>
      <c r="DA8" s="594"/>
      <c r="DB8" s="594"/>
      <c r="DC8" s="594"/>
      <c r="DD8" s="600">
        <v>74677</v>
      </c>
      <c r="DE8" s="592"/>
      <c r="DF8" s="592"/>
      <c r="DG8" s="592"/>
      <c r="DH8" s="592"/>
      <c r="DI8" s="592"/>
      <c r="DJ8" s="592"/>
      <c r="DK8" s="592"/>
      <c r="DL8" s="592"/>
      <c r="DM8" s="592"/>
      <c r="DN8" s="592"/>
      <c r="DO8" s="592"/>
      <c r="DP8" s="593"/>
      <c r="DQ8" s="600">
        <v>779375</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1993</v>
      </c>
      <c r="S9" s="592"/>
      <c r="T9" s="592"/>
      <c r="U9" s="592"/>
      <c r="V9" s="592"/>
      <c r="W9" s="592"/>
      <c r="X9" s="592"/>
      <c r="Y9" s="593"/>
      <c r="Z9" s="594">
        <v>0</v>
      </c>
      <c r="AA9" s="594"/>
      <c r="AB9" s="594"/>
      <c r="AC9" s="594"/>
      <c r="AD9" s="595">
        <v>1993</v>
      </c>
      <c r="AE9" s="595"/>
      <c r="AF9" s="595"/>
      <c r="AG9" s="595"/>
      <c r="AH9" s="595"/>
      <c r="AI9" s="595"/>
      <c r="AJ9" s="595"/>
      <c r="AK9" s="595"/>
      <c r="AL9" s="596">
        <v>0.1</v>
      </c>
      <c r="AM9" s="597"/>
      <c r="AN9" s="597"/>
      <c r="AO9" s="598"/>
      <c r="AP9" s="588" t="s">
        <v>223</v>
      </c>
      <c r="AQ9" s="589"/>
      <c r="AR9" s="589"/>
      <c r="AS9" s="589"/>
      <c r="AT9" s="589"/>
      <c r="AU9" s="589"/>
      <c r="AV9" s="589"/>
      <c r="AW9" s="589"/>
      <c r="AX9" s="589"/>
      <c r="AY9" s="589"/>
      <c r="AZ9" s="589"/>
      <c r="BA9" s="589"/>
      <c r="BB9" s="589"/>
      <c r="BC9" s="589"/>
      <c r="BD9" s="589"/>
      <c r="BE9" s="589"/>
      <c r="BF9" s="590"/>
      <c r="BG9" s="591">
        <v>306839</v>
      </c>
      <c r="BH9" s="592"/>
      <c r="BI9" s="592"/>
      <c r="BJ9" s="592"/>
      <c r="BK9" s="592"/>
      <c r="BL9" s="592"/>
      <c r="BM9" s="592"/>
      <c r="BN9" s="593"/>
      <c r="BO9" s="594">
        <v>27.7</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310698</v>
      </c>
      <c r="CS9" s="592"/>
      <c r="CT9" s="592"/>
      <c r="CU9" s="592"/>
      <c r="CV9" s="592"/>
      <c r="CW9" s="592"/>
      <c r="CX9" s="592"/>
      <c r="CY9" s="593"/>
      <c r="CZ9" s="594">
        <v>6.5</v>
      </c>
      <c r="DA9" s="594"/>
      <c r="DB9" s="594"/>
      <c r="DC9" s="594"/>
      <c r="DD9" s="600">
        <v>44566</v>
      </c>
      <c r="DE9" s="592"/>
      <c r="DF9" s="592"/>
      <c r="DG9" s="592"/>
      <c r="DH9" s="592"/>
      <c r="DI9" s="592"/>
      <c r="DJ9" s="592"/>
      <c r="DK9" s="592"/>
      <c r="DL9" s="592"/>
      <c r="DM9" s="592"/>
      <c r="DN9" s="592"/>
      <c r="DO9" s="592"/>
      <c r="DP9" s="593"/>
      <c r="DQ9" s="600">
        <v>275662</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86148</v>
      </c>
      <c r="S10" s="592"/>
      <c r="T10" s="592"/>
      <c r="U10" s="592"/>
      <c r="V10" s="592"/>
      <c r="W10" s="592"/>
      <c r="X10" s="592"/>
      <c r="Y10" s="593"/>
      <c r="Z10" s="594">
        <v>1.7</v>
      </c>
      <c r="AA10" s="594"/>
      <c r="AB10" s="594"/>
      <c r="AC10" s="594"/>
      <c r="AD10" s="595">
        <v>86148</v>
      </c>
      <c r="AE10" s="595"/>
      <c r="AF10" s="595"/>
      <c r="AG10" s="595"/>
      <c r="AH10" s="595"/>
      <c r="AI10" s="595"/>
      <c r="AJ10" s="595"/>
      <c r="AK10" s="595"/>
      <c r="AL10" s="596">
        <v>2.6</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18434</v>
      </c>
      <c r="BH10" s="592"/>
      <c r="BI10" s="592"/>
      <c r="BJ10" s="592"/>
      <c r="BK10" s="592"/>
      <c r="BL10" s="592"/>
      <c r="BM10" s="592"/>
      <c r="BN10" s="593"/>
      <c r="BO10" s="594">
        <v>1.7</v>
      </c>
      <c r="BP10" s="594"/>
      <c r="BQ10" s="594"/>
      <c r="BR10" s="594"/>
      <c r="BS10" s="600" t="s">
        <v>111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7091</v>
      </c>
      <c r="CS10" s="592"/>
      <c r="CT10" s="592"/>
      <c r="CU10" s="592"/>
      <c r="CV10" s="592"/>
      <c r="CW10" s="592"/>
      <c r="CX10" s="592"/>
      <c r="CY10" s="593"/>
      <c r="CZ10" s="594">
        <v>0.1</v>
      </c>
      <c r="DA10" s="594"/>
      <c r="DB10" s="594"/>
      <c r="DC10" s="594"/>
      <c r="DD10" s="600" t="s">
        <v>111</v>
      </c>
      <c r="DE10" s="592"/>
      <c r="DF10" s="592"/>
      <c r="DG10" s="592"/>
      <c r="DH10" s="592"/>
      <c r="DI10" s="592"/>
      <c r="DJ10" s="592"/>
      <c r="DK10" s="592"/>
      <c r="DL10" s="592"/>
      <c r="DM10" s="592"/>
      <c r="DN10" s="592"/>
      <c r="DO10" s="592"/>
      <c r="DP10" s="593"/>
      <c r="DQ10" s="600">
        <v>79</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4930</v>
      </c>
      <c r="S11" s="592"/>
      <c r="T11" s="592"/>
      <c r="U11" s="592"/>
      <c r="V11" s="592"/>
      <c r="W11" s="592"/>
      <c r="X11" s="592"/>
      <c r="Y11" s="593"/>
      <c r="Z11" s="594">
        <v>0.1</v>
      </c>
      <c r="AA11" s="594"/>
      <c r="AB11" s="594"/>
      <c r="AC11" s="594"/>
      <c r="AD11" s="595">
        <v>4930</v>
      </c>
      <c r="AE11" s="595"/>
      <c r="AF11" s="595"/>
      <c r="AG11" s="595"/>
      <c r="AH11" s="595"/>
      <c r="AI11" s="595"/>
      <c r="AJ11" s="595"/>
      <c r="AK11" s="595"/>
      <c r="AL11" s="596">
        <v>0.1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30101</v>
      </c>
      <c r="BH11" s="592"/>
      <c r="BI11" s="592"/>
      <c r="BJ11" s="592"/>
      <c r="BK11" s="592"/>
      <c r="BL11" s="592"/>
      <c r="BM11" s="592"/>
      <c r="BN11" s="593"/>
      <c r="BO11" s="594">
        <v>2.7</v>
      </c>
      <c r="BP11" s="594"/>
      <c r="BQ11" s="594"/>
      <c r="BR11" s="594"/>
      <c r="BS11" s="600" t="s">
        <v>111</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267881</v>
      </c>
      <c r="CS11" s="592"/>
      <c r="CT11" s="592"/>
      <c r="CU11" s="592"/>
      <c r="CV11" s="592"/>
      <c r="CW11" s="592"/>
      <c r="CX11" s="592"/>
      <c r="CY11" s="593"/>
      <c r="CZ11" s="594">
        <v>5.6</v>
      </c>
      <c r="DA11" s="594"/>
      <c r="DB11" s="594"/>
      <c r="DC11" s="594"/>
      <c r="DD11" s="600">
        <v>68300</v>
      </c>
      <c r="DE11" s="592"/>
      <c r="DF11" s="592"/>
      <c r="DG11" s="592"/>
      <c r="DH11" s="592"/>
      <c r="DI11" s="592"/>
      <c r="DJ11" s="592"/>
      <c r="DK11" s="592"/>
      <c r="DL11" s="592"/>
      <c r="DM11" s="592"/>
      <c r="DN11" s="592"/>
      <c r="DO11" s="592"/>
      <c r="DP11" s="593"/>
      <c r="DQ11" s="600">
        <v>194132</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604209</v>
      </c>
      <c r="BH12" s="592"/>
      <c r="BI12" s="592"/>
      <c r="BJ12" s="592"/>
      <c r="BK12" s="592"/>
      <c r="BL12" s="592"/>
      <c r="BM12" s="592"/>
      <c r="BN12" s="593"/>
      <c r="BO12" s="594">
        <v>54.6</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52270</v>
      </c>
      <c r="CS12" s="592"/>
      <c r="CT12" s="592"/>
      <c r="CU12" s="592"/>
      <c r="CV12" s="592"/>
      <c r="CW12" s="592"/>
      <c r="CX12" s="592"/>
      <c r="CY12" s="593"/>
      <c r="CZ12" s="594">
        <v>1.1000000000000001</v>
      </c>
      <c r="DA12" s="594"/>
      <c r="DB12" s="594"/>
      <c r="DC12" s="594"/>
      <c r="DD12" s="600">
        <v>9919</v>
      </c>
      <c r="DE12" s="592"/>
      <c r="DF12" s="592"/>
      <c r="DG12" s="592"/>
      <c r="DH12" s="592"/>
      <c r="DI12" s="592"/>
      <c r="DJ12" s="592"/>
      <c r="DK12" s="592"/>
      <c r="DL12" s="592"/>
      <c r="DM12" s="592"/>
      <c r="DN12" s="592"/>
      <c r="DO12" s="592"/>
      <c r="DP12" s="593"/>
      <c r="DQ12" s="600">
        <v>47869</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22465</v>
      </c>
      <c r="S13" s="592"/>
      <c r="T13" s="592"/>
      <c r="U13" s="592"/>
      <c r="V13" s="592"/>
      <c r="W13" s="592"/>
      <c r="X13" s="592"/>
      <c r="Y13" s="593"/>
      <c r="Z13" s="594">
        <v>0.4</v>
      </c>
      <c r="AA13" s="594"/>
      <c r="AB13" s="594"/>
      <c r="AC13" s="594"/>
      <c r="AD13" s="595">
        <v>22465</v>
      </c>
      <c r="AE13" s="595"/>
      <c r="AF13" s="595"/>
      <c r="AG13" s="595"/>
      <c r="AH13" s="595"/>
      <c r="AI13" s="595"/>
      <c r="AJ13" s="595"/>
      <c r="AK13" s="595"/>
      <c r="AL13" s="596">
        <v>0.7</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604199</v>
      </c>
      <c r="BH13" s="592"/>
      <c r="BI13" s="592"/>
      <c r="BJ13" s="592"/>
      <c r="BK13" s="592"/>
      <c r="BL13" s="592"/>
      <c r="BM13" s="592"/>
      <c r="BN13" s="593"/>
      <c r="BO13" s="594">
        <v>54.6</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637651</v>
      </c>
      <c r="CS13" s="592"/>
      <c r="CT13" s="592"/>
      <c r="CU13" s="592"/>
      <c r="CV13" s="592"/>
      <c r="CW13" s="592"/>
      <c r="CX13" s="592"/>
      <c r="CY13" s="593"/>
      <c r="CZ13" s="594">
        <v>13.3</v>
      </c>
      <c r="DA13" s="594"/>
      <c r="DB13" s="594"/>
      <c r="DC13" s="594"/>
      <c r="DD13" s="600">
        <v>281166</v>
      </c>
      <c r="DE13" s="592"/>
      <c r="DF13" s="592"/>
      <c r="DG13" s="592"/>
      <c r="DH13" s="592"/>
      <c r="DI13" s="592"/>
      <c r="DJ13" s="592"/>
      <c r="DK13" s="592"/>
      <c r="DL13" s="592"/>
      <c r="DM13" s="592"/>
      <c r="DN13" s="592"/>
      <c r="DO13" s="592"/>
      <c r="DP13" s="593"/>
      <c r="DQ13" s="600">
        <v>486108</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27282</v>
      </c>
      <c r="BH14" s="592"/>
      <c r="BI14" s="592"/>
      <c r="BJ14" s="592"/>
      <c r="BK14" s="592"/>
      <c r="BL14" s="592"/>
      <c r="BM14" s="592"/>
      <c r="BN14" s="593"/>
      <c r="BO14" s="594">
        <v>2.5</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226886</v>
      </c>
      <c r="CS14" s="592"/>
      <c r="CT14" s="592"/>
      <c r="CU14" s="592"/>
      <c r="CV14" s="592"/>
      <c r="CW14" s="592"/>
      <c r="CX14" s="592"/>
      <c r="CY14" s="593"/>
      <c r="CZ14" s="594">
        <v>4.7</v>
      </c>
      <c r="DA14" s="594"/>
      <c r="DB14" s="594"/>
      <c r="DC14" s="594"/>
      <c r="DD14" s="600" t="s">
        <v>111</v>
      </c>
      <c r="DE14" s="592"/>
      <c r="DF14" s="592"/>
      <c r="DG14" s="592"/>
      <c r="DH14" s="592"/>
      <c r="DI14" s="592"/>
      <c r="DJ14" s="592"/>
      <c r="DK14" s="592"/>
      <c r="DL14" s="592"/>
      <c r="DM14" s="592"/>
      <c r="DN14" s="592"/>
      <c r="DO14" s="592"/>
      <c r="DP14" s="593"/>
      <c r="DQ14" s="600">
        <v>224923</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4959</v>
      </c>
      <c r="S15" s="592"/>
      <c r="T15" s="592"/>
      <c r="U15" s="592"/>
      <c r="V15" s="592"/>
      <c r="W15" s="592"/>
      <c r="X15" s="592"/>
      <c r="Y15" s="593"/>
      <c r="Z15" s="594">
        <v>0.1</v>
      </c>
      <c r="AA15" s="594"/>
      <c r="AB15" s="594"/>
      <c r="AC15" s="594"/>
      <c r="AD15" s="595">
        <v>4959</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89378</v>
      </c>
      <c r="BH15" s="592"/>
      <c r="BI15" s="592"/>
      <c r="BJ15" s="592"/>
      <c r="BK15" s="592"/>
      <c r="BL15" s="592"/>
      <c r="BM15" s="592"/>
      <c r="BN15" s="593"/>
      <c r="BO15" s="594">
        <v>8.1</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380185</v>
      </c>
      <c r="CS15" s="592"/>
      <c r="CT15" s="592"/>
      <c r="CU15" s="592"/>
      <c r="CV15" s="592"/>
      <c r="CW15" s="592"/>
      <c r="CX15" s="592"/>
      <c r="CY15" s="593"/>
      <c r="CZ15" s="594">
        <v>7.9</v>
      </c>
      <c r="DA15" s="594"/>
      <c r="DB15" s="594"/>
      <c r="DC15" s="594"/>
      <c r="DD15" s="600">
        <v>27653</v>
      </c>
      <c r="DE15" s="592"/>
      <c r="DF15" s="592"/>
      <c r="DG15" s="592"/>
      <c r="DH15" s="592"/>
      <c r="DI15" s="592"/>
      <c r="DJ15" s="592"/>
      <c r="DK15" s="592"/>
      <c r="DL15" s="592"/>
      <c r="DM15" s="592"/>
      <c r="DN15" s="592"/>
      <c r="DO15" s="592"/>
      <c r="DP15" s="593"/>
      <c r="DQ15" s="600">
        <v>372473</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2249303</v>
      </c>
      <c r="S16" s="592"/>
      <c r="T16" s="592"/>
      <c r="U16" s="592"/>
      <c r="V16" s="592"/>
      <c r="W16" s="592"/>
      <c r="X16" s="592"/>
      <c r="Y16" s="593"/>
      <c r="Z16" s="594">
        <v>44.4</v>
      </c>
      <c r="AA16" s="594"/>
      <c r="AB16" s="594"/>
      <c r="AC16" s="594"/>
      <c r="AD16" s="595">
        <v>2031815</v>
      </c>
      <c r="AE16" s="595"/>
      <c r="AF16" s="595"/>
      <c r="AG16" s="595"/>
      <c r="AH16" s="595"/>
      <c r="AI16" s="595"/>
      <c r="AJ16" s="595"/>
      <c r="AK16" s="595"/>
      <c r="AL16" s="596">
        <v>60.7</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18180</v>
      </c>
      <c r="CS16" s="592"/>
      <c r="CT16" s="592"/>
      <c r="CU16" s="592"/>
      <c r="CV16" s="592"/>
      <c r="CW16" s="592"/>
      <c r="CX16" s="592"/>
      <c r="CY16" s="593"/>
      <c r="CZ16" s="594">
        <v>0.4</v>
      </c>
      <c r="DA16" s="594"/>
      <c r="DB16" s="594"/>
      <c r="DC16" s="594"/>
      <c r="DD16" s="600" t="s">
        <v>111</v>
      </c>
      <c r="DE16" s="592"/>
      <c r="DF16" s="592"/>
      <c r="DG16" s="592"/>
      <c r="DH16" s="592"/>
      <c r="DI16" s="592"/>
      <c r="DJ16" s="592"/>
      <c r="DK16" s="592"/>
      <c r="DL16" s="592"/>
      <c r="DM16" s="592"/>
      <c r="DN16" s="592"/>
      <c r="DO16" s="592"/>
      <c r="DP16" s="593"/>
      <c r="DQ16" s="600">
        <v>5330</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2031815</v>
      </c>
      <c r="S17" s="592"/>
      <c r="T17" s="592"/>
      <c r="U17" s="592"/>
      <c r="V17" s="592"/>
      <c r="W17" s="592"/>
      <c r="X17" s="592"/>
      <c r="Y17" s="593"/>
      <c r="Z17" s="594">
        <v>40.1</v>
      </c>
      <c r="AA17" s="594"/>
      <c r="AB17" s="594"/>
      <c r="AC17" s="594"/>
      <c r="AD17" s="595">
        <v>2031815</v>
      </c>
      <c r="AE17" s="595"/>
      <c r="AF17" s="595"/>
      <c r="AG17" s="595"/>
      <c r="AH17" s="595"/>
      <c r="AI17" s="595"/>
      <c r="AJ17" s="595"/>
      <c r="AK17" s="595"/>
      <c r="AL17" s="596">
        <v>60.7</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541636</v>
      </c>
      <c r="CS17" s="592"/>
      <c r="CT17" s="592"/>
      <c r="CU17" s="592"/>
      <c r="CV17" s="592"/>
      <c r="CW17" s="592"/>
      <c r="CX17" s="592"/>
      <c r="CY17" s="593"/>
      <c r="CZ17" s="594">
        <v>11.3</v>
      </c>
      <c r="DA17" s="594"/>
      <c r="DB17" s="594"/>
      <c r="DC17" s="594"/>
      <c r="DD17" s="600" t="s">
        <v>111</v>
      </c>
      <c r="DE17" s="592"/>
      <c r="DF17" s="592"/>
      <c r="DG17" s="592"/>
      <c r="DH17" s="592"/>
      <c r="DI17" s="592"/>
      <c r="DJ17" s="592"/>
      <c r="DK17" s="592"/>
      <c r="DL17" s="592"/>
      <c r="DM17" s="592"/>
      <c r="DN17" s="592"/>
      <c r="DO17" s="592"/>
      <c r="DP17" s="593"/>
      <c r="DQ17" s="600">
        <v>524169</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217025</v>
      </c>
      <c r="S18" s="592"/>
      <c r="T18" s="592"/>
      <c r="U18" s="592"/>
      <c r="V18" s="592"/>
      <c r="W18" s="592"/>
      <c r="X18" s="592"/>
      <c r="Y18" s="593"/>
      <c r="Z18" s="594">
        <v>4.3</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463</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16600</v>
      </c>
      <c r="BH19" s="592"/>
      <c r="BI19" s="592"/>
      <c r="BJ19" s="592"/>
      <c r="BK19" s="592"/>
      <c r="BL19" s="592"/>
      <c r="BM19" s="592"/>
      <c r="BN19" s="593"/>
      <c r="BO19" s="594">
        <v>1.5</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3555179</v>
      </c>
      <c r="S20" s="592"/>
      <c r="T20" s="592"/>
      <c r="U20" s="592"/>
      <c r="V20" s="592"/>
      <c r="W20" s="592"/>
      <c r="X20" s="592"/>
      <c r="Y20" s="593"/>
      <c r="Z20" s="594">
        <v>70.099999999999994</v>
      </c>
      <c r="AA20" s="594"/>
      <c r="AB20" s="594"/>
      <c r="AC20" s="594"/>
      <c r="AD20" s="595">
        <v>3337691</v>
      </c>
      <c r="AE20" s="595"/>
      <c r="AF20" s="595"/>
      <c r="AG20" s="595"/>
      <c r="AH20" s="595"/>
      <c r="AI20" s="595"/>
      <c r="AJ20" s="595"/>
      <c r="AK20" s="595"/>
      <c r="AL20" s="596">
        <v>99.7</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16600</v>
      </c>
      <c r="BH20" s="592"/>
      <c r="BI20" s="592"/>
      <c r="BJ20" s="592"/>
      <c r="BK20" s="592"/>
      <c r="BL20" s="592"/>
      <c r="BM20" s="592"/>
      <c r="BN20" s="593"/>
      <c r="BO20" s="594">
        <v>1.5</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4806914</v>
      </c>
      <c r="CS20" s="592"/>
      <c r="CT20" s="592"/>
      <c r="CU20" s="592"/>
      <c r="CV20" s="592"/>
      <c r="CW20" s="592"/>
      <c r="CX20" s="592"/>
      <c r="CY20" s="593"/>
      <c r="CZ20" s="594">
        <v>100</v>
      </c>
      <c r="DA20" s="594"/>
      <c r="DB20" s="594"/>
      <c r="DC20" s="594"/>
      <c r="DD20" s="600">
        <v>519512</v>
      </c>
      <c r="DE20" s="592"/>
      <c r="DF20" s="592"/>
      <c r="DG20" s="592"/>
      <c r="DH20" s="592"/>
      <c r="DI20" s="592"/>
      <c r="DJ20" s="592"/>
      <c r="DK20" s="592"/>
      <c r="DL20" s="592"/>
      <c r="DM20" s="592"/>
      <c r="DN20" s="592"/>
      <c r="DO20" s="592"/>
      <c r="DP20" s="593"/>
      <c r="DQ20" s="600">
        <v>3786295</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1910</v>
      </c>
      <c r="S21" s="592"/>
      <c r="T21" s="592"/>
      <c r="U21" s="592"/>
      <c r="V21" s="592"/>
      <c r="W21" s="592"/>
      <c r="X21" s="592"/>
      <c r="Y21" s="593"/>
      <c r="Z21" s="594">
        <v>0</v>
      </c>
      <c r="AA21" s="594"/>
      <c r="AB21" s="594"/>
      <c r="AC21" s="594"/>
      <c r="AD21" s="595">
        <v>1910</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16600</v>
      </c>
      <c r="BH21" s="592"/>
      <c r="BI21" s="592"/>
      <c r="BJ21" s="592"/>
      <c r="BK21" s="592"/>
      <c r="BL21" s="592"/>
      <c r="BM21" s="592"/>
      <c r="BN21" s="593"/>
      <c r="BO21" s="594">
        <v>1.5</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86988</v>
      </c>
      <c r="S22" s="592"/>
      <c r="T22" s="592"/>
      <c r="U22" s="592"/>
      <c r="V22" s="592"/>
      <c r="W22" s="592"/>
      <c r="X22" s="592"/>
      <c r="Y22" s="593"/>
      <c r="Z22" s="594">
        <v>1.7</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42975</v>
      </c>
      <c r="S23" s="592"/>
      <c r="T23" s="592"/>
      <c r="U23" s="592"/>
      <c r="V23" s="592"/>
      <c r="W23" s="592"/>
      <c r="X23" s="592"/>
      <c r="Y23" s="593"/>
      <c r="Z23" s="594">
        <v>0.8</v>
      </c>
      <c r="AA23" s="594"/>
      <c r="AB23" s="594"/>
      <c r="AC23" s="594"/>
      <c r="AD23" s="595" t="s">
        <v>111</v>
      </c>
      <c r="AE23" s="595"/>
      <c r="AF23" s="595"/>
      <c r="AG23" s="595"/>
      <c r="AH23" s="595"/>
      <c r="AI23" s="595"/>
      <c r="AJ23" s="595"/>
      <c r="AK23" s="595"/>
      <c r="AL23" s="596" t="s">
        <v>111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7603</v>
      </c>
      <c r="S24" s="592"/>
      <c r="T24" s="592"/>
      <c r="U24" s="592"/>
      <c r="V24" s="592"/>
      <c r="W24" s="592"/>
      <c r="X24" s="592"/>
      <c r="Y24" s="593"/>
      <c r="Z24" s="594">
        <v>0.1</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1989622</v>
      </c>
      <c r="CS24" s="581"/>
      <c r="CT24" s="581"/>
      <c r="CU24" s="581"/>
      <c r="CV24" s="581"/>
      <c r="CW24" s="581"/>
      <c r="CX24" s="581"/>
      <c r="CY24" s="582"/>
      <c r="CZ24" s="620">
        <v>41.4</v>
      </c>
      <c r="DA24" s="621"/>
      <c r="DB24" s="621"/>
      <c r="DC24" s="622"/>
      <c r="DD24" s="619">
        <v>1426168</v>
      </c>
      <c r="DE24" s="581"/>
      <c r="DF24" s="581"/>
      <c r="DG24" s="581"/>
      <c r="DH24" s="581"/>
      <c r="DI24" s="581"/>
      <c r="DJ24" s="581"/>
      <c r="DK24" s="582"/>
      <c r="DL24" s="619">
        <v>1403995</v>
      </c>
      <c r="DM24" s="581"/>
      <c r="DN24" s="581"/>
      <c r="DO24" s="581"/>
      <c r="DP24" s="581"/>
      <c r="DQ24" s="581"/>
      <c r="DR24" s="581"/>
      <c r="DS24" s="581"/>
      <c r="DT24" s="581"/>
      <c r="DU24" s="581"/>
      <c r="DV24" s="582"/>
      <c r="DW24" s="585">
        <v>39.6</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513901</v>
      </c>
      <c r="S25" s="592"/>
      <c r="T25" s="592"/>
      <c r="U25" s="592"/>
      <c r="V25" s="592"/>
      <c r="W25" s="592"/>
      <c r="X25" s="592"/>
      <c r="Y25" s="593"/>
      <c r="Z25" s="594">
        <v>10.1</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694315</v>
      </c>
      <c r="CS25" s="623"/>
      <c r="CT25" s="623"/>
      <c r="CU25" s="623"/>
      <c r="CV25" s="623"/>
      <c r="CW25" s="623"/>
      <c r="CX25" s="623"/>
      <c r="CY25" s="624"/>
      <c r="CZ25" s="625">
        <v>14.4</v>
      </c>
      <c r="DA25" s="626"/>
      <c r="DB25" s="626"/>
      <c r="DC25" s="627"/>
      <c r="DD25" s="600">
        <v>680655</v>
      </c>
      <c r="DE25" s="623"/>
      <c r="DF25" s="623"/>
      <c r="DG25" s="623"/>
      <c r="DH25" s="623"/>
      <c r="DI25" s="623"/>
      <c r="DJ25" s="623"/>
      <c r="DK25" s="624"/>
      <c r="DL25" s="600">
        <v>677249</v>
      </c>
      <c r="DM25" s="623"/>
      <c r="DN25" s="623"/>
      <c r="DO25" s="623"/>
      <c r="DP25" s="623"/>
      <c r="DQ25" s="623"/>
      <c r="DR25" s="623"/>
      <c r="DS25" s="623"/>
      <c r="DT25" s="623"/>
      <c r="DU25" s="623"/>
      <c r="DV25" s="624"/>
      <c r="DW25" s="596">
        <v>19.100000000000001</v>
      </c>
      <c r="DX25" s="617"/>
      <c r="DY25" s="617"/>
      <c r="DZ25" s="617"/>
      <c r="EA25" s="617"/>
      <c r="EB25" s="617"/>
      <c r="EC25" s="618"/>
    </row>
    <row r="26" spans="2:133" ht="11.25" customHeight="1">
      <c r="B26" s="628" t="s">
        <v>276</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387247</v>
      </c>
      <c r="CS26" s="592"/>
      <c r="CT26" s="592"/>
      <c r="CU26" s="592"/>
      <c r="CV26" s="592"/>
      <c r="CW26" s="592"/>
      <c r="CX26" s="592"/>
      <c r="CY26" s="593"/>
      <c r="CZ26" s="625">
        <v>8.1</v>
      </c>
      <c r="DA26" s="626"/>
      <c r="DB26" s="626"/>
      <c r="DC26" s="627"/>
      <c r="DD26" s="600">
        <v>374653</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17"/>
      <c r="DY26" s="617"/>
      <c r="DZ26" s="617"/>
      <c r="EA26" s="617"/>
      <c r="EB26" s="617"/>
      <c r="EC26" s="618"/>
    </row>
    <row r="27" spans="2:133" ht="11.25" customHeight="1">
      <c r="B27" s="588" t="s">
        <v>279</v>
      </c>
      <c r="C27" s="589"/>
      <c r="D27" s="589"/>
      <c r="E27" s="589"/>
      <c r="F27" s="589"/>
      <c r="G27" s="589"/>
      <c r="H27" s="589"/>
      <c r="I27" s="589"/>
      <c r="J27" s="589"/>
      <c r="K27" s="589"/>
      <c r="L27" s="589"/>
      <c r="M27" s="589"/>
      <c r="N27" s="589"/>
      <c r="O27" s="589"/>
      <c r="P27" s="589"/>
      <c r="Q27" s="590"/>
      <c r="R27" s="591">
        <v>416725</v>
      </c>
      <c r="S27" s="592"/>
      <c r="T27" s="592"/>
      <c r="U27" s="592"/>
      <c r="V27" s="592"/>
      <c r="W27" s="592"/>
      <c r="X27" s="592"/>
      <c r="Y27" s="593"/>
      <c r="Z27" s="594">
        <v>8.1999999999999993</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1106512</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753671</v>
      </c>
      <c r="CS27" s="623"/>
      <c r="CT27" s="623"/>
      <c r="CU27" s="623"/>
      <c r="CV27" s="623"/>
      <c r="CW27" s="623"/>
      <c r="CX27" s="623"/>
      <c r="CY27" s="624"/>
      <c r="CZ27" s="625">
        <v>15.7</v>
      </c>
      <c r="DA27" s="626"/>
      <c r="DB27" s="626"/>
      <c r="DC27" s="627"/>
      <c r="DD27" s="600">
        <v>221344</v>
      </c>
      <c r="DE27" s="623"/>
      <c r="DF27" s="623"/>
      <c r="DG27" s="623"/>
      <c r="DH27" s="623"/>
      <c r="DI27" s="623"/>
      <c r="DJ27" s="623"/>
      <c r="DK27" s="624"/>
      <c r="DL27" s="600">
        <v>202577</v>
      </c>
      <c r="DM27" s="623"/>
      <c r="DN27" s="623"/>
      <c r="DO27" s="623"/>
      <c r="DP27" s="623"/>
      <c r="DQ27" s="623"/>
      <c r="DR27" s="623"/>
      <c r="DS27" s="623"/>
      <c r="DT27" s="623"/>
      <c r="DU27" s="623"/>
      <c r="DV27" s="624"/>
      <c r="DW27" s="596">
        <v>5.7</v>
      </c>
      <c r="DX27" s="617"/>
      <c r="DY27" s="617"/>
      <c r="DZ27" s="617"/>
      <c r="EA27" s="617"/>
      <c r="EB27" s="617"/>
      <c r="EC27" s="618"/>
    </row>
    <row r="28" spans="2:133" ht="11.25" customHeight="1">
      <c r="B28" s="588" t="s">
        <v>282</v>
      </c>
      <c r="C28" s="589"/>
      <c r="D28" s="589"/>
      <c r="E28" s="589"/>
      <c r="F28" s="589"/>
      <c r="G28" s="589"/>
      <c r="H28" s="589"/>
      <c r="I28" s="589"/>
      <c r="J28" s="589"/>
      <c r="K28" s="589"/>
      <c r="L28" s="589"/>
      <c r="M28" s="589"/>
      <c r="N28" s="589"/>
      <c r="O28" s="589"/>
      <c r="P28" s="589"/>
      <c r="Q28" s="590"/>
      <c r="R28" s="591">
        <v>12512</v>
      </c>
      <c r="S28" s="592"/>
      <c r="T28" s="592"/>
      <c r="U28" s="592"/>
      <c r="V28" s="592"/>
      <c r="W28" s="592"/>
      <c r="X28" s="592"/>
      <c r="Y28" s="593"/>
      <c r="Z28" s="594">
        <v>0.2</v>
      </c>
      <c r="AA28" s="594"/>
      <c r="AB28" s="594"/>
      <c r="AC28" s="594"/>
      <c r="AD28" s="595">
        <v>2861</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541636</v>
      </c>
      <c r="CS28" s="592"/>
      <c r="CT28" s="592"/>
      <c r="CU28" s="592"/>
      <c r="CV28" s="592"/>
      <c r="CW28" s="592"/>
      <c r="CX28" s="592"/>
      <c r="CY28" s="593"/>
      <c r="CZ28" s="625">
        <v>11.3</v>
      </c>
      <c r="DA28" s="626"/>
      <c r="DB28" s="626"/>
      <c r="DC28" s="627"/>
      <c r="DD28" s="600">
        <v>524169</v>
      </c>
      <c r="DE28" s="592"/>
      <c r="DF28" s="592"/>
      <c r="DG28" s="592"/>
      <c r="DH28" s="592"/>
      <c r="DI28" s="592"/>
      <c r="DJ28" s="592"/>
      <c r="DK28" s="593"/>
      <c r="DL28" s="600">
        <v>524169</v>
      </c>
      <c r="DM28" s="592"/>
      <c r="DN28" s="592"/>
      <c r="DO28" s="592"/>
      <c r="DP28" s="592"/>
      <c r="DQ28" s="592"/>
      <c r="DR28" s="592"/>
      <c r="DS28" s="592"/>
      <c r="DT28" s="592"/>
      <c r="DU28" s="592"/>
      <c r="DV28" s="593"/>
      <c r="DW28" s="596">
        <v>14.8</v>
      </c>
      <c r="DX28" s="617"/>
      <c r="DY28" s="617"/>
      <c r="DZ28" s="617"/>
      <c r="EA28" s="617"/>
      <c r="EB28" s="617"/>
      <c r="EC28" s="618"/>
    </row>
    <row r="29" spans="2:133" ht="11.25" customHeight="1">
      <c r="B29" s="588" t="s">
        <v>284</v>
      </c>
      <c r="C29" s="589"/>
      <c r="D29" s="589"/>
      <c r="E29" s="589"/>
      <c r="F29" s="589"/>
      <c r="G29" s="589"/>
      <c r="H29" s="589"/>
      <c r="I29" s="589"/>
      <c r="J29" s="589"/>
      <c r="K29" s="589"/>
      <c r="L29" s="589"/>
      <c r="M29" s="589"/>
      <c r="N29" s="589"/>
      <c r="O29" s="589"/>
      <c r="P29" s="589"/>
      <c r="Q29" s="590"/>
      <c r="R29" s="591">
        <v>10239</v>
      </c>
      <c r="S29" s="592"/>
      <c r="T29" s="592"/>
      <c r="U29" s="592"/>
      <c r="V29" s="592"/>
      <c r="W29" s="592"/>
      <c r="X29" s="592"/>
      <c r="Y29" s="593"/>
      <c r="Z29" s="594">
        <v>0.2</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541380</v>
      </c>
      <c r="CS29" s="623"/>
      <c r="CT29" s="623"/>
      <c r="CU29" s="623"/>
      <c r="CV29" s="623"/>
      <c r="CW29" s="623"/>
      <c r="CX29" s="623"/>
      <c r="CY29" s="624"/>
      <c r="CZ29" s="625">
        <v>11.3</v>
      </c>
      <c r="DA29" s="626"/>
      <c r="DB29" s="626"/>
      <c r="DC29" s="627"/>
      <c r="DD29" s="600">
        <v>523913</v>
      </c>
      <c r="DE29" s="623"/>
      <c r="DF29" s="623"/>
      <c r="DG29" s="623"/>
      <c r="DH29" s="623"/>
      <c r="DI29" s="623"/>
      <c r="DJ29" s="623"/>
      <c r="DK29" s="624"/>
      <c r="DL29" s="600">
        <v>523913</v>
      </c>
      <c r="DM29" s="623"/>
      <c r="DN29" s="623"/>
      <c r="DO29" s="623"/>
      <c r="DP29" s="623"/>
      <c r="DQ29" s="623"/>
      <c r="DR29" s="623"/>
      <c r="DS29" s="623"/>
      <c r="DT29" s="623"/>
      <c r="DU29" s="623"/>
      <c r="DV29" s="624"/>
      <c r="DW29" s="596">
        <v>14.8</v>
      </c>
      <c r="DX29" s="617"/>
      <c r="DY29" s="617"/>
      <c r="DZ29" s="617"/>
      <c r="EA29" s="617"/>
      <c r="EB29" s="617"/>
      <c r="EC29" s="618"/>
    </row>
    <row r="30" spans="2:133" ht="11.25" customHeight="1">
      <c r="B30" s="588" t="s">
        <v>289</v>
      </c>
      <c r="C30" s="589"/>
      <c r="D30" s="589"/>
      <c r="E30" s="589"/>
      <c r="F30" s="589"/>
      <c r="G30" s="589"/>
      <c r="H30" s="589"/>
      <c r="I30" s="589"/>
      <c r="J30" s="589"/>
      <c r="K30" s="589"/>
      <c r="L30" s="589"/>
      <c r="M30" s="589"/>
      <c r="N30" s="589"/>
      <c r="O30" s="589"/>
      <c r="P30" s="589"/>
      <c r="Q30" s="590"/>
      <c r="R30" s="591">
        <v>13503</v>
      </c>
      <c r="S30" s="592"/>
      <c r="T30" s="592"/>
      <c r="U30" s="592"/>
      <c r="V30" s="592"/>
      <c r="W30" s="592"/>
      <c r="X30" s="592"/>
      <c r="Y30" s="593"/>
      <c r="Z30" s="594">
        <v>0.3</v>
      </c>
      <c r="AA30" s="594"/>
      <c r="AB30" s="594"/>
      <c r="AC30" s="594"/>
      <c r="AD30" s="595" t="s">
        <v>111</v>
      </c>
      <c r="AE30" s="595"/>
      <c r="AF30" s="595"/>
      <c r="AG30" s="595"/>
      <c r="AH30" s="595"/>
      <c r="AI30" s="595"/>
      <c r="AJ30" s="595"/>
      <c r="AK30" s="595"/>
      <c r="AL30" s="596" t="s">
        <v>111</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v>
      </c>
      <c r="BH30" s="650"/>
      <c r="BI30" s="650"/>
      <c r="BJ30" s="650"/>
      <c r="BK30" s="650"/>
      <c r="BL30" s="650"/>
      <c r="BM30" s="586">
        <v>93.9</v>
      </c>
      <c r="BN30" s="650"/>
      <c r="BO30" s="650"/>
      <c r="BP30" s="650"/>
      <c r="BQ30" s="651"/>
      <c r="BR30" s="649">
        <v>97.7</v>
      </c>
      <c r="BS30" s="650"/>
      <c r="BT30" s="650"/>
      <c r="BU30" s="650"/>
      <c r="BV30" s="650"/>
      <c r="BW30" s="650"/>
      <c r="BX30" s="586">
        <v>93.8</v>
      </c>
      <c r="BY30" s="650"/>
      <c r="BZ30" s="650"/>
      <c r="CA30" s="650"/>
      <c r="CB30" s="651"/>
      <c r="CD30" s="654"/>
      <c r="CE30" s="655"/>
      <c r="CF30" s="605" t="s">
        <v>292</v>
      </c>
      <c r="CG30" s="606"/>
      <c r="CH30" s="606"/>
      <c r="CI30" s="606"/>
      <c r="CJ30" s="606"/>
      <c r="CK30" s="606"/>
      <c r="CL30" s="606"/>
      <c r="CM30" s="606"/>
      <c r="CN30" s="606"/>
      <c r="CO30" s="606"/>
      <c r="CP30" s="606"/>
      <c r="CQ30" s="607"/>
      <c r="CR30" s="591">
        <v>463552</v>
      </c>
      <c r="CS30" s="592"/>
      <c r="CT30" s="592"/>
      <c r="CU30" s="592"/>
      <c r="CV30" s="592"/>
      <c r="CW30" s="592"/>
      <c r="CX30" s="592"/>
      <c r="CY30" s="593"/>
      <c r="CZ30" s="625">
        <v>9.6</v>
      </c>
      <c r="DA30" s="626"/>
      <c r="DB30" s="626"/>
      <c r="DC30" s="627"/>
      <c r="DD30" s="600">
        <v>446085</v>
      </c>
      <c r="DE30" s="592"/>
      <c r="DF30" s="592"/>
      <c r="DG30" s="592"/>
      <c r="DH30" s="592"/>
      <c r="DI30" s="592"/>
      <c r="DJ30" s="592"/>
      <c r="DK30" s="593"/>
      <c r="DL30" s="600">
        <v>446085</v>
      </c>
      <c r="DM30" s="592"/>
      <c r="DN30" s="592"/>
      <c r="DO30" s="592"/>
      <c r="DP30" s="592"/>
      <c r="DQ30" s="592"/>
      <c r="DR30" s="592"/>
      <c r="DS30" s="592"/>
      <c r="DT30" s="592"/>
      <c r="DU30" s="592"/>
      <c r="DV30" s="593"/>
      <c r="DW30" s="596">
        <v>12.6</v>
      </c>
      <c r="DX30" s="617"/>
      <c r="DY30" s="617"/>
      <c r="DZ30" s="617"/>
      <c r="EA30" s="617"/>
      <c r="EB30" s="617"/>
      <c r="EC30" s="618"/>
    </row>
    <row r="31" spans="2:133" ht="11.25" customHeight="1">
      <c r="B31" s="588" t="s">
        <v>293</v>
      </c>
      <c r="C31" s="589"/>
      <c r="D31" s="589"/>
      <c r="E31" s="589"/>
      <c r="F31" s="589"/>
      <c r="G31" s="589"/>
      <c r="H31" s="589"/>
      <c r="I31" s="589"/>
      <c r="J31" s="589"/>
      <c r="K31" s="589"/>
      <c r="L31" s="589"/>
      <c r="M31" s="589"/>
      <c r="N31" s="589"/>
      <c r="O31" s="589"/>
      <c r="P31" s="589"/>
      <c r="Q31" s="590"/>
      <c r="R31" s="591">
        <v>88908</v>
      </c>
      <c r="S31" s="592"/>
      <c r="T31" s="592"/>
      <c r="U31" s="592"/>
      <c r="V31" s="592"/>
      <c r="W31" s="592"/>
      <c r="X31" s="592"/>
      <c r="Y31" s="593"/>
      <c r="Z31" s="594">
        <v>1.8</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98.2</v>
      </c>
      <c r="BH31" s="623"/>
      <c r="BI31" s="623"/>
      <c r="BJ31" s="623"/>
      <c r="BK31" s="623"/>
      <c r="BL31" s="623"/>
      <c r="BM31" s="597">
        <v>95.2</v>
      </c>
      <c r="BN31" s="647"/>
      <c r="BO31" s="647"/>
      <c r="BP31" s="647"/>
      <c r="BQ31" s="648"/>
      <c r="BR31" s="646">
        <v>98.2</v>
      </c>
      <c r="BS31" s="623"/>
      <c r="BT31" s="623"/>
      <c r="BU31" s="623"/>
      <c r="BV31" s="623"/>
      <c r="BW31" s="623"/>
      <c r="BX31" s="597">
        <v>95.1</v>
      </c>
      <c r="BY31" s="647"/>
      <c r="BZ31" s="647"/>
      <c r="CA31" s="647"/>
      <c r="CB31" s="648"/>
      <c r="CD31" s="654"/>
      <c r="CE31" s="655"/>
      <c r="CF31" s="605" t="s">
        <v>296</v>
      </c>
      <c r="CG31" s="606"/>
      <c r="CH31" s="606"/>
      <c r="CI31" s="606"/>
      <c r="CJ31" s="606"/>
      <c r="CK31" s="606"/>
      <c r="CL31" s="606"/>
      <c r="CM31" s="606"/>
      <c r="CN31" s="606"/>
      <c r="CO31" s="606"/>
      <c r="CP31" s="606"/>
      <c r="CQ31" s="607"/>
      <c r="CR31" s="591">
        <v>77828</v>
      </c>
      <c r="CS31" s="623"/>
      <c r="CT31" s="623"/>
      <c r="CU31" s="623"/>
      <c r="CV31" s="623"/>
      <c r="CW31" s="623"/>
      <c r="CX31" s="623"/>
      <c r="CY31" s="624"/>
      <c r="CZ31" s="625">
        <v>1.6</v>
      </c>
      <c r="DA31" s="626"/>
      <c r="DB31" s="626"/>
      <c r="DC31" s="627"/>
      <c r="DD31" s="600">
        <v>77828</v>
      </c>
      <c r="DE31" s="623"/>
      <c r="DF31" s="623"/>
      <c r="DG31" s="623"/>
      <c r="DH31" s="623"/>
      <c r="DI31" s="623"/>
      <c r="DJ31" s="623"/>
      <c r="DK31" s="624"/>
      <c r="DL31" s="600">
        <v>77828</v>
      </c>
      <c r="DM31" s="623"/>
      <c r="DN31" s="623"/>
      <c r="DO31" s="623"/>
      <c r="DP31" s="623"/>
      <c r="DQ31" s="623"/>
      <c r="DR31" s="623"/>
      <c r="DS31" s="623"/>
      <c r="DT31" s="623"/>
      <c r="DU31" s="623"/>
      <c r="DV31" s="624"/>
      <c r="DW31" s="596">
        <v>2.2000000000000002</v>
      </c>
      <c r="DX31" s="617"/>
      <c r="DY31" s="617"/>
      <c r="DZ31" s="617"/>
      <c r="EA31" s="617"/>
      <c r="EB31" s="617"/>
      <c r="EC31" s="618"/>
    </row>
    <row r="32" spans="2:133" ht="11.25" customHeight="1">
      <c r="B32" s="588" t="s">
        <v>297</v>
      </c>
      <c r="C32" s="589"/>
      <c r="D32" s="589"/>
      <c r="E32" s="589"/>
      <c r="F32" s="589"/>
      <c r="G32" s="589"/>
      <c r="H32" s="589"/>
      <c r="I32" s="589"/>
      <c r="J32" s="589"/>
      <c r="K32" s="589"/>
      <c r="L32" s="589"/>
      <c r="M32" s="589"/>
      <c r="N32" s="589"/>
      <c r="O32" s="589"/>
      <c r="P32" s="589"/>
      <c r="Q32" s="590"/>
      <c r="R32" s="591">
        <v>30757</v>
      </c>
      <c r="S32" s="592"/>
      <c r="T32" s="592"/>
      <c r="U32" s="592"/>
      <c r="V32" s="592"/>
      <c r="W32" s="592"/>
      <c r="X32" s="592"/>
      <c r="Y32" s="593"/>
      <c r="Z32" s="594">
        <v>0.6</v>
      </c>
      <c r="AA32" s="594"/>
      <c r="AB32" s="594"/>
      <c r="AC32" s="594"/>
      <c r="AD32" s="595">
        <v>5375</v>
      </c>
      <c r="AE32" s="595"/>
      <c r="AF32" s="595"/>
      <c r="AG32" s="595"/>
      <c r="AH32" s="595"/>
      <c r="AI32" s="595"/>
      <c r="AJ32" s="595"/>
      <c r="AK32" s="595"/>
      <c r="AL32" s="596">
        <v>0.2</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97.5</v>
      </c>
      <c r="BH32" s="659"/>
      <c r="BI32" s="659"/>
      <c r="BJ32" s="659"/>
      <c r="BK32" s="659"/>
      <c r="BL32" s="659"/>
      <c r="BM32" s="660">
        <v>91.9</v>
      </c>
      <c r="BN32" s="659"/>
      <c r="BO32" s="659"/>
      <c r="BP32" s="659"/>
      <c r="BQ32" s="661"/>
      <c r="BR32" s="658">
        <v>96.9</v>
      </c>
      <c r="BS32" s="659"/>
      <c r="BT32" s="659"/>
      <c r="BU32" s="659"/>
      <c r="BV32" s="659"/>
      <c r="BW32" s="659"/>
      <c r="BX32" s="660">
        <v>91.9</v>
      </c>
      <c r="BY32" s="659"/>
      <c r="BZ32" s="659"/>
      <c r="CA32" s="659"/>
      <c r="CB32" s="661"/>
      <c r="CD32" s="656"/>
      <c r="CE32" s="657"/>
      <c r="CF32" s="605" t="s">
        <v>299</v>
      </c>
      <c r="CG32" s="606"/>
      <c r="CH32" s="606"/>
      <c r="CI32" s="606"/>
      <c r="CJ32" s="606"/>
      <c r="CK32" s="606"/>
      <c r="CL32" s="606"/>
      <c r="CM32" s="606"/>
      <c r="CN32" s="606"/>
      <c r="CO32" s="606"/>
      <c r="CP32" s="606"/>
      <c r="CQ32" s="607"/>
      <c r="CR32" s="591">
        <v>256</v>
      </c>
      <c r="CS32" s="592"/>
      <c r="CT32" s="592"/>
      <c r="CU32" s="592"/>
      <c r="CV32" s="592"/>
      <c r="CW32" s="592"/>
      <c r="CX32" s="592"/>
      <c r="CY32" s="593"/>
      <c r="CZ32" s="625">
        <v>0</v>
      </c>
      <c r="DA32" s="626"/>
      <c r="DB32" s="626"/>
      <c r="DC32" s="627"/>
      <c r="DD32" s="600">
        <v>256</v>
      </c>
      <c r="DE32" s="592"/>
      <c r="DF32" s="592"/>
      <c r="DG32" s="592"/>
      <c r="DH32" s="592"/>
      <c r="DI32" s="592"/>
      <c r="DJ32" s="592"/>
      <c r="DK32" s="593"/>
      <c r="DL32" s="600">
        <v>256</v>
      </c>
      <c r="DM32" s="592"/>
      <c r="DN32" s="592"/>
      <c r="DO32" s="592"/>
      <c r="DP32" s="592"/>
      <c r="DQ32" s="592"/>
      <c r="DR32" s="592"/>
      <c r="DS32" s="592"/>
      <c r="DT32" s="592"/>
      <c r="DU32" s="592"/>
      <c r="DV32" s="593"/>
      <c r="DW32" s="596">
        <v>0</v>
      </c>
      <c r="DX32" s="617"/>
      <c r="DY32" s="617"/>
      <c r="DZ32" s="617"/>
      <c r="EA32" s="617"/>
      <c r="EB32" s="617"/>
      <c r="EC32" s="618"/>
    </row>
    <row r="33" spans="2:133" ht="11.25" customHeight="1">
      <c r="B33" s="588" t="s">
        <v>300</v>
      </c>
      <c r="C33" s="589"/>
      <c r="D33" s="589"/>
      <c r="E33" s="589"/>
      <c r="F33" s="589"/>
      <c r="G33" s="589"/>
      <c r="H33" s="589"/>
      <c r="I33" s="589"/>
      <c r="J33" s="589"/>
      <c r="K33" s="589"/>
      <c r="L33" s="589"/>
      <c r="M33" s="589"/>
      <c r="N33" s="589"/>
      <c r="O33" s="589"/>
      <c r="P33" s="589"/>
      <c r="Q33" s="590"/>
      <c r="R33" s="591">
        <v>287900</v>
      </c>
      <c r="S33" s="592"/>
      <c r="T33" s="592"/>
      <c r="U33" s="592"/>
      <c r="V33" s="592"/>
      <c r="W33" s="592"/>
      <c r="X33" s="592"/>
      <c r="Y33" s="593"/>
      <c r="Z33" s="594">
        <v>5.7</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2279600</v>
      </c>
      <c r="CS33" s="623"/>
      <c r="CT33" s="623"/>
      <c r="CU33" s="623"/>
      <c r="CV33" s="623"/>
      <c r="CW33" s="623"/>
      <c r="CX33" s="623"/>
      <c r="CY33" s="624"/>
      <c r="CZ33" s="625">
        <v>47.4</v>
      </c>
      <c r="DA33" s="626"/>
      <c r="DB33" s="626"/>
      <c r="DC33" s="627"/>
      <c r="DD33" s="600">
        <v>2051232</v>
      </c>
      <c r="DE33" s="623"/>
      <c r="DF33" s="623"/>
      <c r="DG33" s="623"/>
      <c r="DH33" s="623"/>
      <c r="DI33" s="623"/>
      <c r="DJ33" s="623"/>
      <c r="DK33" s="624"/>
      <c r="DL33" s="600">
        <v>1646522</v>
      </c>
      <c r="DM33" s="623"/>
      <c r="DN33" s="623"/>
      <c r="DO33" s="623"/>
      <c r="DP33" s="623"/>
      <c r="DQ33" s="623"/>
      <c r="DR33" s="623"/>
      <c r="DS33" s="623"/>
      <c r="DT33" s="623"/>
      <c r="DU33" s="623"/>
      <c r="DV33" s="624"/>
      <c r="DW33" s="596">
        <v>46.4</v>
      </c>
      <c r="DX33" s="617"/>
      <c r="DY33" s="617"/>
      <c r="DZ33" s="617"/>
      <c r="EA33" s="617"/>
      <c r="EB33" s="617"/>
      <c r="EC33" s="618"/>
    </row>
    <row r="34" spans="2:133" ht="11.25" customHeight="1">
      <c r="B34" s="588" t="s">
        <v>302</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687152</v>
      </c>
      <c r="CS34" s="592"/>
      <c r="CT34" s="592"/>
      <c r="CU34" s="592"/>
      <c r="CV34" s="592"/>
      <c r="CW34" s="592"/>
      <c r="CX34" s="592"/>
      <c r="CY34" s="593"/>
      <c r="CZ34" s="625">
        <v>14.3</v>
      </c>
      <c r="DA34" s="626"/>
      <c r="DB34" s="626"/>
      <c r="DC34" s="627"/>
      <c r="DD34" s="600">
        <v>572964</v>
      </c>
      <c r="DE34" s="592"/>
      <c r="DF34" s="592"/>
      <c r="DG34" s="592"/>
      <c r="DH34" s="592"/>
      <c r="DI34" s="592"/>
      <c r="DJ34" s="592"/>
      <c r="DK34" s="593"/>
      <c r="DL34" s="600">
        <v>434910</v>
      </c>
      <c r="DM34" s="592"/>
      <c r="DN34" s="592"/>
      <c r="DO34" s="592"/>
      <c r="DP34" s="592"/>
      <c r="DQ34" s="592"/>
      <c r="DR34" s="592"/>
      <c r="DS34" s="592"/>
      <c r="DT34" s="592"/>
      <c r="DU34" s="592"/>
      <c r="DV34" s="593"/>
      <c r="DW34" s="596">
        <v>12.3</v>
      </c>
      <c r="DX34" s="617"/>
      <c r="DY34" s="617"/>
      <c r="DZ34" s="617"/>
      <c r="EA34" s="617"/>
      <c r="EB34" s="617"/>
      <c r="EC34" s="618"/>
    </row>
    <row r="35" spans="2:133" ht="11.25" customHeight="1">
      <c r="B35" s="588" t="s">
        <v>306</v>
      </c>
      <c r="C35" s="589"/>
      <c r="D35" s="589"/>
      <c r="E35" s="589"/>
      <c r="F35" s="589"/>
      <c r="G35" s="589"/>
      <c r="H35" s="589"/>
      <c r="I35" s="589"/>
      <c r="J35" s="589"/>
      <c r="K35" s="589"/>
      <c r="L35" s="589"/>
      <c r="M35" s="589"/>
      <c r="N35" s="589"/>
      <c r="O35" s="589"/>
      <c r="P35" s="589"/>
      <c r="Q35" s="590"/>
      <c r="R35" s="591">
        <v>200000</v>
      </c>
      <c r="S35" s="592"/>
      <c r="T35" s="592"/>
      <c r="U35" s="592"/>
      <c r="V35" s="592"/>
      <c r="W35" s="592"/>
      <c r="X35" s="592"/>
      <c r="Y35" s="593"/>
      <c r="Z35" s="594">
        <v>3.9</v>
      </c>
      <c r="AA35" s="594"/>
      <c r="AB35" s="594"/>
      <c r="AC35" s="594"/>
      <c r="AD35" s="595" t="s">
        <v>111</v>
      </c>
      <c r="AE35" s="595"/>
      <c r="AF35" s="595"/>
      <c r="AG35" s="595"/>
      <c r="AH35" s="595"/>
      <c r="AI35" s="595"/>
      <c r="AJ35" s="595"/>
      <c r="AK35" s="595"/>
      <c r="AL35" s="596" t="s">
        <v>111</v>
      </c>
      <c r="AM35" s="597"/>
      <c r="AN35" s="597"/>
      <c r="AO35" s="598"/>
      <c r="AP35" s="186"/>
      <c r="AQ35" s="602" t="s">
        <v>307</v>
      </c>
      <c r="AR35" s="603"/>
      <c r="AS35" s="603"/>
      <c r="AT35" s="603"/>
      <c r="AU35" s="603"/>
      <c r="AV35" s="603"/>
      <c r="AW35" s="603"/>
      <c r="AX35" s="603"/>
      <c r="AY35" s="604"/>
      <c r="AZ35" s="580">
        <v>878149</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29408</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52496</v>
      </c>
      <c r="CS35" s="623"/>
      <c r="CT35" s="623"/>
      <c r="CU35" s="623"/>
      <c r="CV35" s="623"/>
      <c r="CW35" s="623"/>
      <c r="CX35" s="623"/>
      <c r="CY35" s="624"/>
      <c r="CZ35" s="625">
        <v>1.1000000000000001</v>
      </c>
      <c r="DA35" s="626"/>
      <c r="DB35" s="626"/>
      <c r="DC35" s="627"/>
      <c r="DD35" s="600">
        <v>47348</v>
      </c>
      <c r="DE35" s="623"/>
      <c r="DF35" s="623"/>
      <c r="DG35" s="623"/>
      <c r="DH35" s="623"/>
      <c r="DI35" s="623"/>
      <c r="DJ35" s="623"/>
      <c r="DK35" s="624"/>
      <c r="DL35" s="600">
        <v>47348</v>
      </c>
      <c r="DM35" s="623"/>
      <c r="DN35" s="623"/>
      <c r="DO35" s="623"/>
      <c r="DP35" s="623"/>
      <c r="DQ35" s="623"/>
      <c r="DR35" s="623"/>
      <c r="DS35" s="623"/>
      <c r="DT35" s="623"/>
      <c r="DU35" s="623"/>
      <c r="DV35" s="624"/>
      <c r="DW35" s="596">
        <v>1.3</v>
      </c>
      <c r="DX35" s="617"/>
      <c r="DY35" s="617"/>
      <c r="DZ35" s="617"/>
      <c r="EA35" s="617"/>
      <c r="EB35" s="617"/>
      <c r="EC35" s="618"/>
    </row>
    <row r="36" spans="2:133" ht="11.25" customHeight="1">
      <c r="B36" s="634" t="s">
        <v>310</v>
      </c>
      <c r="C36" s="635"/>
      <c r="D36" s="635"/>
      <c r="E36" s="635"/>
      <c r="F36" s="635"/>
      <c r="G36" s="635"/>
      <c r="H36" s="635"/>
      <c r="I36" s="635"/>
      <c r="J36" s="635"/>
      <c r="K36" s="635"/>
      <c r="L36" s="635"/>
      <c r="M36" s="635"/>
      <c r="N36" s="635"/>
      <c r="O36" s="635"/>
      <c r="P36" s="635"/>
      <c r="Q36" s="636"/>
      <c r="R36" s="663">
        <v>5069100</v>
      </c>
      <c r="S36" s="664"/>
      <c r="T36" s="664"/>
      <c r="U36" s="664"/>
      <c r="V36" s="664"/>
      <c r="W36" s="664"/>
      <c r="X36" s="664"/>
      <c r="Y36" s="665"/>
      <c r="Z36" s="666">
        <v>100</v>
      </c>
      <c r="AA36" s="666"/>
      <c r="AB36" s="666"/>
      <c r="AC36" s="666"/>
      <c r="AD36" s="667">
        <v>3347837</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348303</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-10356</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577709</v>
      </c>
      <c r="CS36" s="592"/>
      <c r="CT36" s="592"/>
      <c r="CU36" s="592"/>
      <c r="CV36" s="592"/>
      <c r="CW36" s="592"/>
      <c r="CX36" s="592"/>
      <c r="CY36" s="593"/>
      <c r="CZ36" s="625">
        <v>12</v>
      </c>
      <c r="DA36" s="626"/>
      <c r="DB36" s="626"/>
      <c r="DC36" s="627"/>
      <c r="DD36" s="600">
        <v>535312</v>
      </c>
      <c r="DE36" s="592"/>
      <c r="DF36" s="592"/>
      <c r="DG36" s="592"/>
      <c r="DH36" s="592"/>
      <c r="DI36" s="592"/>
      <c r="DJ36" s="592"/>
      <c r="DK36" s="593"/>
      <c r="DL36" s="600">
        <v>453903</v>
      </c>
      <c r="DM36" s="592"/>
      <c r="DN36" s="592"/>
      <c r="DO36" s="592"/>
      <c r="DP36" s="592"/>
      <c r="DQ36" s="592"/>
      <c r="DR36" s="592"/>
      <c r="DS36" s="592"/>
      <c r="DT36" s="592"/>
      <c r="DU36" s="592"/>
      <c r="DV36" s="593"/>
      <c r="DW36" s="596">
        <v>12.8</v>
      </c>
      <c r="DX36" s="617"/>
      <c r="DY36" s="617"/>
      <c r="DZ36" s="617"/>
      <c r="EA36" s="617"/>
      <c r="EB36" s="617"/>
      <c r="EC36" s="618"/>
    </row>
    <row r="37" spans="2:133" ht="11.25" customHeight="1">
      <c r="AQ37" s="670" t="s">
        <v>314</v>
      </c>
      <c r="AR37" s="671"/>
      <c r="AS37" s="671"/>
      <c r="AT37" s="671"/>
      <c r="AU37" s="671"/>
      <c r="AV37" s="671"/>
      <c r="AW37" s="671"/>
      <c r="AX37" s="671"/>
      <c r="AY37" s="672"/>
      <c r="AZ37" s="591">
        <v>90326</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2004</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329010</v>
      </c>
      <c r="CS37" s="623"/>
      <c r="CT37" s="623"/>
      <c r="CU37" s="623"/>
      <c r="CV37" s="623"/>
      <c r="CW37" s="623"/>
      <c r="CX37" s="623"/>
      <c r="CY37" s="624"/>
      <c r="CZ37" s="625">
        <v>6.8</v>
      </c>
      <c r="DA37" s="626"/>
      <c r="DB37" s="626"/>
      <c r="DC37" s="627"/>
      <c r="DD37" s="600">
        <v>329010</v>
      </c>
      <c r="DE37" s="623"/>
      <c r="DF37" s="623"/>
      <c r="DG37" s="623"/>
      <c r="DH37" s="623"/>
      <c r="DI37" s="623"/>
      <c r="DJ37" s="623"/>
      <c r="DK37" s="624"/>
      <c r="DL37" s="600">
        <v>322623</v>
      </c>
      <c r="DM37" s="623"/>
      <c r="DN37" s="623"/>
      <c r="DO37" s="623"/>
      <c r="DP37" s="623"/>
      <c r="DQ37" s="623"/>
      <c r="DR37" s="623"/>
      <c r="DS37" s="623"/>
      <c r="DT37" s="623"/>
      <c r="DU37" s="623"/>
      <c r="DV37" s="624"/>
      <c r="DW37" s="596">
        <v>9.1</v>
      </c>
      <c r="DX37" s="617"/>
      <c r="DY37" s="617"/>
      <c r="DZ37" s="617"/>
      <c r="EA37" s="617"/>
      <c r="EB37" s="617"/>
      <c r="EC37" s="618"/>
    </row>
    <row r="38" spans="2:133" ht="11.25" customHeight="1">
      <c r="AQ38" s="670" t="s">
        <v>317</v>
      </c>
      <c r="AR38" s="671"/>
      <c r="AS38" s="671"/>
      <c r="AT38" s="671"/>
      <c r="AU38" s="671"/>
      <c r="AV38" s="671"/>
      <c r="AW38" s="671"/>
      <c r="AX38" s="671"/>
      <c r="AY38" s="672"/>
      <c r="AZ38" s="591">
        <v>7026</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3691</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780797</v>
      </c>
      <c r="CS38" s="592"/>
      <c r="CT38" s="592"/>
      <c r="CU38" s="592"/>
      <c r="CV38" s="592"/>
      <c r="CW38" s="592"/>
      <c r="CX38" s="592"/>
      <c r="CY38" s="593"/>
      <c r="CZ38" s="625">
        <v>16.2</v>
      </c>
      <c r="DA38" s="626"/>
      <c r="DB38" s="626"/>
      <c r="DC38" s="627"/>
      <c r="DD38" s="600">
        <v>721247</v>
      </c>
      <c r="DE38" s="592"/>
      <c r="DF38" s="592"/>
      <c r="DG38" s="592"/>
      <c r="DH38" s="592"/>
      <c r="DI38" s="592"/>
      <c r="DJ38" s="592"/>
      <c r="DK38" s="593"/>
      <c r="DL38" s="600">
        <v>678045</v>
      </c>
      <c r="DM38" s="592"/>
      <c r="DN38" s="592"/>
      <c r="DO38" s="592"/>
      <c r="DP38" s="592"/>
      <c r="DQ38" s="592"/>
      <c r="DR38" s="592"/>
      <c r="DS38" s="592"/>
      <c r="DT38" s="592"/>
      <c r="DU38" s="592"/>
      <c r="DV38" s="593"/>
      <c r="DW38" s="596">
        <v>19.100000000000001</v>
      </c>
      <c r="DX38" s="617"/>
      <c r="DY38" s="617"/>
      <c r="DZ38" s="617"/>
      <c r="EA38" s="617"/>
      <c r="EB38" s="617"/>
      <c r="EC38" s="618"/>
    </row>
    <row r="39" spans="2:133" ht="11.25" customHeight="1">
      <c r="AQ39" s="670" t="s">
        <v>320</v>
      </c>
      <c r="AR39" s="671"/>
      <c r="AS39" s="671"/>
      <c r="AT39" s="671"/>
      <c r="AU39" s="671"/>
      <c r="AV39" s="671"/>
      <c r="AW39" s="671"/>
      <c r="AX39" s="671"/>
      <c r="AY39" s="672"/>
      <c r="AZ39" s="591" t="s">
        <v>111</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99</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147500</v>
      </c>
      <c r="CS39" s="623"/>
      <c r="CT39" s="623"/>
      <c r="CU39" s="623"/>
      <c r="CV39" s="623"/>
      <c r="CW39" s="623"/>
      <c r="CX39" s="623"/>
      <c r="CY39" s="624"/>
      <c r="CZ39" s="625">
        <v>3.1</v>
      </c>
      <c r="DA39" s="626"/>
      <c r="DB39" s="626"/>
      <c r="DC39" s="627"/>
      <c r="DD39" s="600">
        <v>142015</v>
      </c>
      <c r="DE39" s="623"/>
      <c r="DF39" s="623"/>
      <c r="DG39" s="623"/>
      <c r="DH39" s="623"/>
      <c r="DI39" s="623"/>
      <c r="DJ39" s="623"/>
      <c r="DK39" s="624"/>
      <c r="DL39" s="600" t="s">
        <v>111</v>
      </c>
      <c r="DM39" s="623"/>
      <c r="DN39" s="623"/>
      <c r="DO39" s="623"/>
      <c r="DP39" s="623"/>
      <c r="DQ39" s="623"/>
      <c r="DR39" s="623"/>
      <c r="DS39" s="623"/>
      <c r="DT39" s="623"/>
      <c r="DU39" s="623"/>
      <c r="DV39" s="624"/>
      <c r="DW39" s="596" t="s">
        <v>111</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106812</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85</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33946</v>
      </c>
      <c r="CS40" s="592"/>
      <c r="CT40" s="592"/>
      <c r="CU40" s="592"/>
      <c r="CV40" s="592"/>
      <c r="CW40" s="592"/>
      <c r="CX40" s="592"/>
      <c r="CY40" s="593"/>
      <c r="CZ40" s="625">
        <v>0.7</v>
      </c>
      <c r="DA40" s="626"/>
      <c r="DB40" s="626"/>
      <c r="DC40" s="627"/>
      <c r="DD40" s="600">
        <v>32346</v>
      </c>
      <c r="DE40" s="592"/>
      <c r="DF40" s="592"/>
      <c r="DG40" s="592"/>
      <c r="DH40" s="592"/>
      <c r="DI40" s="592"/>
      <c r="DJ40" s="592"/>
      <c r="DK40" s="593"/>
      <c r="DL40" s="600">
        <v>32316</v>
      </c>
      <c r="DM40" s="592"/>
      <c r="DN40" s="592"/>
      <c r="DO40" s="592"/>
      <c r="DP40" s="592"/>
      <c r="DQ40" s="592"/>
      <c r="DR40" s="592"/>
      <c r="DS40" s="592"/>
      <c r="DT40" s="592"/>
      <c r="DU40" s="592"/>
      <c r="DV40" s="593"/>
      <c r="DW40" s="596">
        <v>0.9</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325682</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224</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209</v>
      </c>
      <c r="CS41" s="623"/>
      <c r="CT41" s="623"/>
      <c r="CU41" s="623"/>
      <c r="CV41" s="623"/>
      <c r="CW41" s="623"/>
      <c r="CX41" s="623"/>
      <c r="CY41" s="624"/>
      <c r="CZ41" s="625" t="s">
        <v>209</v>
      </c>
      <c r="DA41" s="626"/>
      <c r="DB41" s="626"/>
      <c r="DC41" s="627"/>
      <c r="DD41" s="600" t="s">
        <v>209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537692</v>
      </c>
      <c r="CS42" s="592"/>
      <c r="CT42" s="592"/>
      <c r="CU42" s="592"/>
      <c r="CV42" s="592"/>
      <c r="CW42" s="592"/>
      <c r="CX42" s="592"/>
      <c r="CY42" s="593"/>
      <c r="CZ42" s="625">
        <v>11.2</v>
      </c>
      <c r="DA42" s="674"/>
      <c r="DB42" s="674"/>
      <c r="DC42" s="675"/>
      <c r="DD42" s="600">
        <v>308895</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17756</v>
      </c>
      <c r="CS43" s="623"/>
      <c r="CT43" s="623"/>
      <c r="CU43" s="623"/>
      <c r="CV43" s="623"/>
      <c r="CW43" s="623"/>
      <c r="CX43" s="623"/>
      <c r="CY43" s="624"/>
      <c r="CZ43" s="625">
        <v>0.4</v>
      </c>
      <c r="DA43" s="626"/>
      <c r="DB43" s="626"/>
      <c r="DC43" s="627"/>
      <c r="DD43" s="600">
        <v>11673</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287</v>
      </c>
      <c r="CE44" s="698"/>
      <c r="CF44" s="588" t="s">
        <v>335</v>
      </c>
      <c r="CG44" s="589"/>
      <c r="CH44" s="589"/>
      <c r="CI44" s="589"/>
      <c r="CJ44" s="589"/>
      <c r="CK44" s="589"/>
      <c r="CL44" s="589"/>
      <c r="CM44" s="589"/>
      <c r="CN44" s="589"/>
      <c r="CO44" s="589"/>
      <c r="CP44" s="589"/>
      <c r="CQ44" s="590"/>
      <c r="CR44" s="591">
        <v>519512</v>
      </c>
      <c r="CS44" s="592"/>
      <c r="CT44" s="592"/>
      <c r="CU44" s="592"/>
      <c r="CV44" s="592"/>
      <c r="CW44" s="592"/>
      <c r="CX44" s="592"/>
      <c r="CY44" s="593"/>
      <c r="CZ44" s="625">
        <v>10.8</v>
      </c>
      <c r="DA44" s="674"/>
      <c r="DB44" s="674"/>
      <c r="DC44" s="675"/>
      <c r="DD44" s="600">
        <v>303565</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189716</v>
      </c>
      <c r="CS45" s="623"/>
      <c r="CT45" s="623"/>
      <c r="CU45" s="623"/>
      <c r="CV45" s="623"/>
      <c r="CW45" s="623"/>
      <c r="CX45" s="623"/>
      <c r="CY45" s="624"/>
      <c r="CZ45" s="625">
        <v>3.9</v>
      </c>
      <c r="DA45" s="626"/>
      <c r="DB45" s="626"/>
      <c r="DC45" s="627"/>
      <c r="DD45" s="600">
        <v>53012</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268546</v>
      </c>
      <c r="CS46" s="592"/>
      <c r="CT46" s="592"/>
      <c r="CU46" s="592"/>
      <c r="CV46" s="592"/>
      <c r="CW46" s="592"/>
      <c r="CX46" s="592"/>
      <c r="CY46" s="593"/>
      <c r="CZ46" s="625">
        <v>5.6</v>
      </c>
      <c r="DA46" s="674"/>
      <c r="DB46" s="674"/>
      <c r="DC46" s="675"/>
      <c r="DD46" s="600">
        <v>244403</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v>18180</v>
      </c>
      <c r="CS47" s="623"/>
      <c r="CT47" s="623"/>
      <c r="CU47" s="623"/>
      <c r="CV47" s="623"/>
      <c r="CW47" s="623"/>
      <c r="CX47" s="623"/>
      <c r="CY47" s="624"/>
      <c r="CZ47" s="625">
        <v>0.4</v>
      </c>
      <c r="DA47" s="626"/>
      <c r="DB47" s="626"/>
      <c r="DC47" s="627"/>
      <c r="DD47" s="600">
        <v>5330</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340</v>
      </c>
      <c r="CS48" s="592"/>
      <c r="CT48" s="592"/>
      <c r="CU48" s="592"/>
      <c r="CV48" s="592"/>
      <c r="CW48" s="592"/>
      <c r="CX48" s="592"/>
      <c r="CY48" s="593"/>
      <c r="CZ48" s="625" t="s">
        <v>340</v>
      </c>
      <c r="DA48" s="674"/>
      <c r="DB48" s="674"/>
      <c r="DC48" s="675"/>
      <c r="DD48" s="600" t="s">
        <v>340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4806914</v>
      </c>
      <c r="CS49" s="659"/>
      <c r="CT49" s="659"/>
      <c r="CU49" s="659"/>
      <c r="CV49" s="659"/>
      <c r="CW49" s="659"/>
      <c r="CX49" s="659"/>
      <c r="CY49" s="686"/>
      <c r="CZ49" s="687">
        <v>100</v>
      </c>
      <c r="DA49" s="688"/>
      <c r="DB49" s="688"/>
      <c r="DC49" s="689"/>
      <c r="DD49" s="690">
        <v>3786295</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5068</v>
      </c>
      <c r="R7" s="721"/>
      <c r="S7" s="721"/>
      <c r="T7" s="721"/>
      <c r="U7" s="721"/>
      <c r="V7" s="721">
        <v>4806</v>
      </c>
      <c r="W7" s="721"/>
      <c r="X7" s="721"/>
      <c r="Y7" s="721"/>
      <c r="Z7" s="721"/>
      <c r="AA7" s="721">
        <v>262</v>
      </c>
      <c r="AB7" s="721"/>
      <c r="AC7" s="721"/>
      <c r="AD7" s="721"/>
      <c r="AE7" s="722"/>
      <c r="AF7" s="723">
        <v>256</v>
      </c>
      <c r="AG7" s="724"/>
      <c r="AH7" s="724"/>
      <c r="AI7" s="724"/>
      <c r="AJ7" s="725"/>
      <c r="AK7" s="760">
        <v>7</v>
      </c>
      <c r="AL7" s="761"/>
      <c r="AM7" s="761"/>
      <c r="AN7" s="761"/>
      <c r="AO7" s="761"/>
      <c r="AP7" s="761">
        <v>5142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9</v>
      </c>
      <c r="R8" s="745"/>
      <c r="S8" s="745"/>
      <c r="T8" s="745"/>
      <c r="U8" s="745"/>
      <c r="V8" s="745">
        <v>9</v>
      </c>
      <c r="W8" s="745"/>
      <c r="X8" s="745"/>
      <c r="Y8" s="745"/>
      <c r="Z8" s="745"/>
      <c r="AA8" s="745">
        <v>0</v>
      </c>
      <c r="AB8" s="745"/>
      <c r="AC8" s="745"/>
      <c r="AD8" s="745"/>
      <c r="AE8" s="746"/>
      <c r="AF8" s="747" t="s">
        <v>111</v>
      </c>
      <c r="AG8" s="748"/>
      <c r="AH8" s="748"/>
      <c r="AI8" s="748"/>
      <c r="AJ8" s="749"/>
      <c r="AK8" s="750">
        <v>8</v>
      </c>
      <c r="AL8" s="751"/>
      <c r="AM8" s="751"/>
      <c r="AN8" s="751"/>
      <c r="AO8" s="751"/>
      <c r="AP8" s="751">
        <v>41</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5077</v>
      </c>
      <c r="R23" s="780"/>
      <c r="S23" s="780"/>
      <c r="T23" s="780"/>
      <c r="U23" s="780"/>
      <c r="V23" s="780">
        <v>4815</v>
      </c>
      <c r="W23" s="780"/>
      <c r="X23" s="780"/>
      <c r="Y23" s="780"/>
      <c r="Z23" s="780"/>
      <c r="AA23" s="780">
        <v>262</v>
      </c>
      <c r="AB23" s="780"/>
      <c r="AC23" s="780"/>
      <c r="AD23" s="780"/>
      <c r="AE23" s="781"/>
      <c r="AF23" s="782">
        <v>256</v>
      </c>
      <c r="AG23" s="780"/>
      <c r="AH23" s="780"/>
      <c r="AI23" s="780"/>
      <c r="AJ23" s="783"/>
      <c r="AK23" s="784"/>
      <c r="AL23" s="785"/>
      <c r="AM23" s="785"/>
      <c r="AN23" s="785"/>
      <c r="AO23" s="785"/>
      <c r="AP23" s="780">
        <v>5183</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1335</v>
      </c>
      <c r="R28" s="809"/>
      <c r="S28" s="809"/>
      <c r="T28" s="809"/>
      <c r="U28" s="809"/>
      <c r="V28" s="809">
        <v>1306</v>
      </c>
      <c r="W28" s="809"/>
      <c r="X28" s="809"/>
      <c r="Y28" s="809"/>
      <c r="Z28" s="809"/>
      <c r="AA28" s="809">
        <v>29</v>
      </c>
      <c r="AB28" s="809"/>
      <c r="AC28" s="809"/>
      <c r="AD28" s="809"/>
      <c r="AE28" s="810"/>
      <c r="AF28" s="811">
        <v>29</v>
      </c>
      <c r="AG28" s="809"/>
      <c r="AH28" s="809"/>
      <c r="AI28" s="809"/>
      <c r="AJ28" s="812"/>
      <c r="AK28" s="813">
        <v>116</v>
      </c>
      <c r="AL28" s="804"/>
      <c r="AM28" s="804"/>
      <c r="AN28" s="804"/>
      <c r="AO28" s="804"/>
      <c r="AP28" s="804" t="s">
        <v>530</v>
      </c>
      <c r="AQ28" s="804"/>
      <c r="AR28" s="804"/>
      <c r="AS28" s="804"/>
      <c r="AT28" s="804"/>
      <c r="AU28" s="804" t="s">
        <v>530</v>
      </c>
      <c r="AV28" s="804"/>
      <c r="AW28" s="804"/>
      <c r="AX28" s="804"/>
      <c r="AY28" s="804"/>
      <c r="AZ28" s="805" t="s">
        <v>530</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1274</v>
      </c>
      <c r="R29" s="745"/>
      <c r="S29" s="745"/>
      <c r="T29" s="745"/>
      <c r="U29" s="745"/>
      <c r="V29" s="745">
        <v>1256</v>
      </c>
      <c r="W29" s="745"/>
      <c r="X29" s="745"/>
      <c r="Y29" s="745"/>
      <c r="Z29" s="745"/>
      <c r="AA29" s="745">
        <v>18</v>
      </c>
      <c r="AB29" s="745"/>
      <c r="AC29" s="745"/>
      <c r="AD29" s="745"/>
      <c r="AE29" s="746"/>
      <c r="AF29" s="747">
        <v>18</v>
      </c>
      <c r="AG29" s="748"/>
      <c r="AH29" s="748"/>
      <c r="AI29" s="748"/>
      <c r="AJ29" s="749"/>
      <c r="AK29" s="816">
        <v>235</v>
      </c>
      <c r="AL29" s="817"/>
      <c r="AM29" s="817"/>
      <c r="AN29" s="817"/>
      <c r="AO29" s="817"/>
      <c r="AP29" s="817" t="s">
        <v>530</v>
      </c>
      <c r="AQ29" s="817"/>
      <c r="AR29" s="817"/>
      <c r="AS29" s="817"/>
      <c r="AT29" s="817"/>
      <c r="AU29" s="817" t="s">
        <v>530</v>
      </c>
      <c r="AV29" s="817"/>
      <c r="AW29" s="817"/>
      <c r="AX29" s="817"/>
      <c r="AY29" s="817"/>
      <c r="AZ29" s="818" t="s">
        <v>530</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100</v>
      </c>
      <c r="R30" s="745"/>
      <c r="S30" s="745"/>
      <c r="T30" s="745"/>
      <c r="U30" s="745"/>
      <c r="V30" s="745">
        <v>100</v>
      </c>
      <c r="W30" s="745"/>
      <c r="X30" s="745"/>
      <c r="Y30" s="745"/>
      <c r="Z30" s="745"/>
      <c r="AA30" s="745">
        <v>0</v>
      </c>
      <c r="AB30" s="745"/>
      <c r="AC30" s="745"/>
      <c r="AD30" s="745"/>
      <c r="AE30" s="746"/>
      <c r="AF30" s="747">
        <v>0</v>
      </c>
      <c r="AG30" s="748"/>
      <c r="AH30" s="748"/>
      <c r="AI30" s="748"/>
      <c r="AJ30" s="749"/>
      <c r="AK30" s="816">
        <v>45</v>
      </c>
      <c r="AL30" s="817"/>
      <c r="AM30" s="817"/>
      <c r="AN30" s="817"/>
      <c r="AO30" s="817"/>
      <c r="AP30" s="817" t="s">
        <v>530</v>
      </c>
      <c r="AQ30" s="817"/>
      <c r="AR30" s="817"/>
      <c r="AS30" s="817"/>
      <c r="AT30" s="817"/>
      <c r="AU30" s="817" t="s">
        <v>531</v>
      </c>
      <c r="AV30" s="817"/>
      <c r="AW30" s="817"/>
      <c r="AX30" s="817"/>
      <c r="AY30" s="817"/>
      <c r="AZ30" s="818" t="s">
        <v>531</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496</v>
      </c>
      <c r="R31" s="745"/>
      <c r="S31" s="745"/>
      <c r="T31" s="745"/>
      <c r="U31" s="745"/>
      <c r="V31" s="745">
        <v>510</v>
      </c>
      <c r="W31" s="745"/>
      <c r="X31" s="745"/>
      <c r="Y31" s="745"/>
      <c r="Z31" s="745"/>
      <c r="AA31" s="745">
        <v>-14</v>
      </c>
      <c r="AB31" s="745"/>
      <c r="AC31" s="745"/>
      <c r="AD31" s="745"/>
      <c r="AE31" s="746"/>
      <c r="AF31" s="747">
        <v>0</v>
      </c>
      <c r="AG31" s="748"/>
      <c r="AH31" s="748"/>
      <c r="AI31" s="748"/>
      <c r="AJ31" s="749"/>
      <c r="AK31" s="816">
        <v>90</v>
      </c>
      <c r="AL31" s="817"/>
      <c r="AM31" s="817"/>
      <c r="AN31" s="817"/>
      <c r="AO31" s="817"/>
      <c r="AP31" s="817">
        <v>113</v>
      </c>
      <c r="AQ31" s="817"/>
      <c r="AR31" s="817"/>
      <c r="AS31" s="817"/>
      <c r="AT31" s="817"/>
      <c r="AU31" s="817">
        <v>73</v>
      </c>
      <c r="AV31" s="817"/>
      <c r="AW31" s="817"/>
      <c r="AX31" s="817"/>
      <c r="AY31" s="817"/>
      <c r="AZ31" s="818" t="s">
        <v>532</v>
      </c>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281</v>
      </c>
      <c r="R32" s="745"/>
      <c r="S32" s="745"/>
      <c r="T32" s="745"/>
      <c r="U32" s="745"/>
      <c r="V32" s="745">
        <v>281</v>
      </c>
      <c r="W32" s="745"/>
      <c r="X32" s="745"/>
      <c r="Y32" s="745"/>
      <c r="Z32" s="745"/>
      <c r="AA32" s="745">
        <v>0</v>
      </c>
      <c r="AB32" s="745"/>
      <c r="AC32" s="745"/>
      <c r="AD32" s="745"/>
      <c r="AE32" s="746"/>
      <c r="AF32" s="747" t="s">
        <v>111</v>
      </c>
      <c r="AG32" s="748"/>
      <c r="AH32" s="748"/>
      <c r="AI32" s="748"/>
      <c r="AJ32" s="749"/>
      <c r="AK32" s="816">
        <v>244</v>
      </c>
      <c r="AL32" s="817"/>
      <c r="AM32" s="817"/>
      <c r="AN32" s="817"/>
      <c r="AO32" s="817"/>
      <c r="AP32" s="817">
        <v>2554</v>
      </c>
      <c r="AQ32" s="817"/>
      <c r="AR32" s="817"/>
      <c r="AS32" s="817"/>
      <c r="AT32" s="817"/>
      <c r="AU32" s="817">
        <v>2554</v>
      </c>
      <c r="AV32" s="817"/>
      <c r="AW32" s="817"/>
      <c r="AX32" s="817"/>
      <c r="AY32" s="817"/>
      <c r="AZ32" s="818" t="s">
        <v>530</v>
      </c>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126</v>
      </c>
      <c r="R33" s="745"/>
      <c r="S33" s="745"/>
      <c r="T33" s="745"/>
      <c r="U33" s="745"/>
      <c r="V33" s="745">
        <v>126</v>
      </c>
      <c r="W33" s="745"/>
      <c r="X33" s="745"/>
      <c r="Y33" s="745"/>
      <c r="Z33" s="745"/>
      <c r="AA33" s="745">
        <v>0</v>
      </c>
      <c r="AB33" s="745"/>
      <c r="AC33" s="745"/>
      <c r="AD33" s="745"/>
      <c r="AE33" s="746"/>
      <c r="AF33" s="747" t="s">
        <v>111</v>
      </c>
      <c r="AG33" s="748"/>
      <c r="AH33" s="748"/>
      <c r="AI33" s="748"/>
      <c r="AJ33" s="749"/>
      <c r="AK33" s="816">
        <v>113</v>
      </c>
      <c r="AL33" s="817"/>
      <c r="AM33" s="817"/>
      <c r="AN33" s="817"/>
      <c r="AO33" s="817"/>
      <c r="AP33" s="817">
        <v>1179</v>
      </c>
      <c r="AQ33" s="817"/>
      <c r="AR33" s="817"/>
      <c r="AS33" s="817"/>
      <c r="AT33" s="817"/>
      <c r="AU33" s="817">
        <v>1179</v>
      </c>
      <c r="AV33" s="817"/>
      <c r="AW33" s="817"/>
      <c r="AX33" s="817"/>
      <c r="AY33" s="817"/>
      <c r="AZ33" s="818" t="s">
        <v>531</v>
      </c>
      <c r="BA33" s="818"/>
      <c r="BB33" s="818"/>
      <c r="BC33" s="818"/>
      <c r="BD33" s="818"/>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47</v>
      </c>
      <c r="AG63" s="828"/>
      <c r="AH63" s="828"/>
      <c r="AI63" s="828"/>
      <c r="AJ63" s="829"/>
      <c r="AK63" s="830"/>
      <c r="AL63" s="825"/>
      <c r="AM63" s="825"/>
      <c r="AN63" s="825"/>
      <c r="AO63" s="825"/>
      <c r="AP63" s="828">
        <v>3847</v>
      </c>
      <c r="AQ63" s="828"/>
      <c r="AR63" s="828"/>
      <c r="AS63" s="828"/>
      <c r="AT63" s="828"/>
      <c r="AU63" s="828">
        <v>3806</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391</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533</v>
      </c>
      <c r="C68" s="856"/>
      <c r="D68" s="856"/>
      <c r="E68" s="856"/>
      <c r="F68" s="856"/>
      <c r="G68" s="856"/>
      <c r="H68" s="856"/>
      <c r="I68" s="856"/>
      <c r="J68" s="856"/>
      <c r="K68" s="856"/>
      <c r="L68" s="856"/>
      <c r="M68" s="856"/>
      <c r="N68" s="856"/>
      <c r="O68" s="856"/>
      <c r="P68" s="857"/>
      <c r="Q68" s="858">
        <v>1026</v>
      </c>
      <c r="R68" s="852"/>
      <c r="S68" s="852"/>
      <c r="T68" s="852"/>
      <c r="U68" s="852"/>
      <c r="V68" s="852">
        <v>1002</v>
      </c>
      <c r="W68" s="852"/>
      <c r="X68" s="852"/>
      <c r="Y68" s="852"/>
      <c r="Z68" s="852"/>
      <c r="AA68" s="852">
        <v>24</v>
      </c>
      <c r="AB68" s="852"/>
      <c r="AC68" s="852"/>
      <c r="AD68" s="852"/>
      <c r="AE68" s="852"/>
      <c r="AF68" s="852">
        <v>24</v>
      </c>
      <c r="AG68" s="852"/>
      <c r="AH68" s="852"/>
      <c r="AI68" s="852"/>
      <c r="AJ68" s="852"/>
      <c r="AK68" s="852">
        <v>114</v>
      </c>
      <c r="AL68" s="852"/>
      <c r="AM68" s="852"/>
      <c r="AN68" s="852"/>
      <c r="AO68" s="852"/>
      <c r="AP68" s="852">
        <v>5</v>
      </c>
      <c r="AQ68" s="852"/>
      <c r="AR68" s="852"/>
      <c r="AS68" s="852"/>
      <c r="AT68" s="852"/>
      <c r="AU68" s="852" t="s">
        <v>530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534</v>
      </c>
      <c r="C69" s="860"/>
      <c r="D69" s="860"/>
      <c r="E69" s="860"/>
      <c r="F69" s="860"/>
      <c r="G69" s="860"/>
      <c r="H69" s="860"/>
      <c r="I69" s="860"/>
      <c r="J69" s="860"/>
      <c r="K69" s="860"/>
      <c r="L69" s="860"/>
      <c r="M69" s="860"/>
      <c r="N69" s="860"/>
      <c r="O69" s="860"/>
      <c r="P69" s="861"/>
      <c r="Q69" s="862">
        <v>3169</v>
      </c>
      <c r="R69" s="817"/>
      <c r="S69" s="817"/>
      <c r="T69" s="817"/>
      <c r="U69" s="817"/>
      <c r="V69" s="817">
        <v>3077</v>
      </c>
      <c r="W69" s="817"/>
      <c r="X69" s="817"/>
      <c r="Y69" s="817"/>
      <c r="Z69" s="817"/>
      <c r="AA69" s="817">
        <v>93</v>
      </c>
      <c r="AB69" s="817"/>
      <c r="AC69" s="817"/>
      <c r="AD69" s="817"/>
      <c r="AE69" s="817"/>
      <c r="AF69" s="817">
        <v>93</v>
      </c>
      <c r="AG69" s="817"/>
      <c r="AH69" s="817"/>
      <c r="AI69" s="817"/>
      <c r="AJ69" s="817"/>
      <c r="AK69" s="817">
        <v>10</v>
      </c>
      <c r="AL69" s="817"/>
      <c r="AM69" s="817"/>
      <c r="AN69" s="817"/>
      <c r="AO69" s="817"/>
      <c r="AP69" s="817">
        <v>714</v>
      </c>
      <c r="AQ69" s="817"/>
      <c r="AR69" s="817"/>
      <c r="AS69" s="817"/>
      <c r="AT69" s="817"/>
      <c r="AU69" s="817">
        <v>157</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535</v>
      </c>
      <c r="C70" s="860"/>
      <c r="D70" s="860"/>
      <c r="E70" s="860"/>
      <c r="F70" s="860"/>
      <c r="G70" s="860"/>
      <c r="H70" s="860"/>
      <c r="I70" s="860"/>
      <c r="J70" s="860"/>
      <c r="K70" s="860"/>
      <c r="L70" s="860"/>
      <c r="M70" s="860"/>
      <c r="N70" s="860"/>
      <c r="O70" s="860"/>
      <c r="P70" s="861"/>
      <c r="Q70" s="862">
        <v>7850</v>
      </c>
      <c r="R70" s="817"/>
      <c r="S70" s="817"/>
      <c r="T70" s="817"/>
      <c r="U70" s="817"/>
      <c r="V70" s="817">
        <v>7067</v>
      </c>
      <c r="W70" s="817"/>
      <c r="X70" s="817"/>
      <c r="Y70" s="817"/>
      <c r="Z70" s="817"/>
      <c r="AA70" s="817">
        <v>783</v>
      </c>
      <c r="AB70" s="817"/>
      <c r="AC70" s="817"/>
      <c r="AD70" s="817"/>
      <c r="AE70" s="817"/>
      <c r="AF70" s="817">
        <v>6584</v>
      </c>
      <c r="AG70" s="817"/>
      <c r="AH70" s="817"/>
      <c r="AI70" s="817"/>
      <c r="AJ70" s="817"/>
      <c r="AK70" s="817">
        <v>246</v>
      </c>
      <c r="AL70" s="817"/>
      <c r="AM70" s="817"/>
      <c r="AN70" s="817"/>
      <c r="AO70" s="817"/>
      <c r="AP70" s="817">
        <v>14800</v>
      </c>
      <c r="AQ70" s="817"/>
      <c r="AR70" s="817"/>
      <c r="AS70" s="817"/>
      <c r="AT70" s="817"/>
      <c r="AU70" s="817">
        <v>13</v>
      </c>
      <c r="AV70" s="817"/>
      <c r="AW70" s="817"/>
      <c r="AX70" s="817"/>
      <c r="AY70" s="817"/>
      <c r="AZ70" s="863" t="s">
        <v>542</v>
      </c>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536</v>
      </c>
      <c r="C71" s="860"/>
      <c r="D71" s="860"/>
      <c r="E71" s="860"/>
      <c r="F71" s="860"/>
      <c r="G71" s="860"/>
      <c r="H71" s="860"/>
      <c r="I71" s="860"/>
      <c r="J71" s="860"/>
      <c r="K71" s="860"/>
      <c r="L71" s="860"/>
      <c r="M71" s="860"/>
      <c r="N71" s="860"/>
      <c r="O71" s="860"/>
      <c r="P71" s="861"/>
      <c r="Q71" s="862">
        <v>483</v>
      </c>
      <c r="R71" s="817"/>
      <c r="S71" s="817"/>
      <c r="T71" s="817"/>
      <c r="U71" s="817"/>
      <c r="V71" s="817">
        <v>453</v>
      </c>
      <c r="W71" s="817"/>
      <c r="X71" s="817"/>
      <c r="Y71" s="817"/>
      <c r="Z71" s="817"/>
      <c r="AA71" s="817">
        <v>30</v>
      </c>
      <c r="AB71" s="817"/>
      <c r="AC71" s="817"/>
      <c r="AD71" s="817"/>
      <c r="AE71" s="817"/>
      <c r="AF71" s="817">
        <v>30</v>
      </c>
      <c r="AG71" s="817"/>
      <c r="AH71" s="817"/>
      <c r="AI71" s="817"/>
      <c r="AJ71" s="817"/>
      <c r="AK71" s="817">
        <v>11</v>
      </c>
      <c r="AL71" s="817"/>
      <c r="AM71" s="817"/>
      <c r="AN71" s="817"/>
      <c r="AO71" s="817"/>
      <c r="AP71" s="817" t="s">
        <v>530</v>
      </c>
      <c r="AQ71" s="817"/>
      <c r="AR71" s="817"/>
      <c r="AS71" s="817"/>
      <c r="AT71" s="817"/>
      <c r="AU71" s="817" t="s">
        <v>531</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537</v>
      </c>
      <c r="C72" s="860"/>
      <c r="D72" s="860"/>
      <c r="E72" s="860"/>
      <c r="F72" s="860"/>
      <c r="G72" s="860"/>
      <c r="H72" s="860"/>
      <c r="I72" s="860"/>
      <c r="J72" s="860"/>
      <c r="K72" s="860"/>
      <c r="L72" s="860"/>
      <c r="M72" s="860"/>
      <c r="N72" s="860"/>
      <c r="O72" s="860"/>
      <c r="P72" s="861"/>
      <c r="Q72" s="862">
        <v>154969</v>
      </c>
      <c r="R72" s="817"/>
      <c r="S72" s="817"/>
      <c r="T72" s="817"/>
      <c r="U72" s="817"/>
      <c r="V72" s="817">
        <v>149805</v>
      </c>
      <c r="W72" s="817"/>
      <c r="X72" s="817"/>
      <c r="Y72" s="817"/>
      <c r="Z72" s="817"/>
      <c r="AA72" s="817">
        <v>5164</v>
      </c>
      <c r="AB72" s="817"/>
      <c r="AC72" s="817"/>
      <c r="AD72" s="817"/>
      <c r="AE72" s="817"/>
      <c r="AF72" s="817">
        <v>5163</v>
      </c>
      <c r="AG72" s="817"/>
      <c r="AH72" s="817"/>
      <c r="AI72" s="817"/>
      <c r="AJ72" s="817"/>
      <c r="AK72" s="817">
        <v>2726</v>
      </c>
      <c r="AL72" s="817"/>
      <c r="AM72" s="817"/>
      <c r="AN72" s="817"/>
      <c r="AO72" s="817"/>
      <c r="AP72" s="817" t="s">
        <v>531</v>
      </c>
      <c r="AQ72" s="817"/>
      <c r="AR72" s="817"/>
      <c r="AS72" s="817"/>
      <c r="AT72" s="817"/>
      <c r="AU72" s="817" t="s">
        <v>531</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538</v>
      </c>
      <c r="C73" s="860"/>
      <c r="D73" s="860"/>
      <c r="E73" s="860"/>
      <c r="F73" s="860"/>
      <c r="G73" s="860"/>
      <c r="H73" s="860"/>
      <c r="I73" s="860"/>
      <c r="J73" s="860"/>
      <c r="K73" s="860"/>
      <c r="L73" s="860"/>
      <c r="M73" s="860"/>
      <c r="N73" s="860"/>
      <c r="O73" s="860"/>
      <c r="P73" s="861"/>
      <c r="Q73" s="862">
        <v>365</v>
      </c>
      <c r="R73" s="817"/>
      <c r="S73" s="817"/>
      <c r="T73" s="817"/>
      <c r="U73" s="817"/>
      <c r="V73" s="817">
        <v>351</v>
      </c>
      <c r="W73" s="817"/>
      <c r="X73" s="817"/>
      <c r="Y73" s="817"/>
      <c r="Z73" s="817"/>
      <c r="AA73" s="817">
        <v>14</v>
      </c>
      <c r="AB73" s="817"/>
      <c r="AC73" s="817"/>
      <c r="AD73" s="817"/>
      <c r="AE73" s="817"/>
      <c r="AF73" s="817">
        <v>14</v>
      </c>
      <c r="AG73" s="817"/>
      <c r="AH73" s="817"/>
      <c r="AI73" s="817"/>
      <c r="AJ73" s="817"/>
      <c r="AK73" s="817">
        <v>24</v>
      </c>
      <c r="AL73" s="817"/>
      <c r="AM73" s="817"/>
      <c r="AN73" s="817"/>
      <c r="AO73" s="817"/>
      <c r="AP73" s="817" t="s">
        <v>530</v>
      </c>
      <c r="AQ73" s="817"/>
      <c r="AR73" s="817"/>
      <c r="AS73" s="817"/>
      <c r="AT73" s="817"/>
      <c r="AU73" s="817" t="s">
        <v>532</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541</v>
      </c>
      <c r="C74" s="860"/>
      <c r="D74" s="860"/>
      <c r="E74" s="860"/>
      <c r="F74" s="860"/>
      <c r="G74" s="860"/>
      <c r="H74" s="860"/>
      <c r="I74" s="860"/>
      <c r="J74" s="860"/>
      <c r="K74" s="860"/>
      <c r="L74" s="860"/>
      <c r="M74" s="860"/>
      <c r="N74" s="860"/>
      <c r="O74" s="860"/>
      <c r="P74" s="861"/>
      <c r="Q74" s="862">
        <v>784</v>
      </c>
      <c r="R74" s="817"/>
      <c r="S74" s="817"/>
      <c r="T74" s="817"/>
      <c r="U74" s="817"/>
      <c r="V74" s="817">
        <v>766</v>
      </c>
      <c r="W74" s="817"/>
      <c r="X74" s="817"/>
      <c r="Y74" s="817"/>
      <c r="Z74" s="817"/>
      <c r="AA74" s="817">
        <v>18</v>
      </c>
      <c r="AB74" s="817"/>
      <c r="AC74" s="817"/>
      <c r="AD74" s="817"/>
      <c r="AE74" s="817"/>
      <c r="AF74" s="817">
        <v>18</v>
      </c>
      <c r="AG74" s="817"/>
      <c r="AH74" s="817"/>
      <c r="AI74" s="817"/>
      <c r="AJ74" s="817"/>
      <c r="AK74" s="817">
        <v>8</v>
      </c>
      <c r="AL74" s="817"/>
      <c r="AM74" s="817"/>
      <c r="AN74" s="817"/>
      <c r="AO74" s="817"/>
      <c r="AP74" s="817" t="s">
        <v>531</v>
      </c>
      <c r="AQ74" s="817"/>
      <c r="AR74" s="817"/>
      <c r="AS74" s="817"/>
      <c r="AT74" s="817"/>
      <c r="AU74" s="817" t="s">
        <v>531</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539</v>
      </c>
      <c r="C75" s="860"/>
      <c r="D75" s="860"/>
      <c r="E75" s="860"/>
      <c r="F75" s="860"/>
      <c r="G75" s="860"/>
      <c r="H75" s="860"/>
      <c r="I75" s="860"/>
      <c r="J75" s="860"/>
      <c r="K75" s="860"/>
      <c r="L75" s="860"/>
      <c r="M75" s="860"/>
      <c r="N75" s="860"/>
      <c r="O75" s="860"/>
      <c r="P75" s="861"/>
      <c r="Q75" s="865">
        <v>202</v>
      </c>
      <c r="R75" s="866"/>
      <c r="S75" s="866"/>
      <c r="T75" s="866"/>
      <c r="U75" s="816"/>
      <c r="V75" s="867">
        <v>193</v>
      </c>
      <c r="W75" s="866"/>
      <c r="X75" s="866"/>
      <c r="Y75" s="866"/>
      <c r="Z75" s="816"/>
      <c r="AA75" s="867">
        <v>9</v>
      </c>
      <c r="AB75" s="866"/>
      <c r="AC75" s="866"/>
      <c r="AD75" s="866"/>
      <c r="AE75" s="816"/>
      <c r="AF75" s="867">
        <v>9</v>
      </c>
      <c r="AG75" s="866"/>
      <c r="AH75" s="866"/>
      <c r="AI75" s="866"/>
      <c r="AJ75" s="816"/>
      <c r="AK75" s="867" t="s">
        <v>530</v>
      </c>
      <c r="AL75" s="866"/>
      <c r="AM75" s="866"/>
      <c r="AN75" s="866"/>
      <c r="AO75" s="816"/>
      <c r="AP75" s="867" t="s">
        <v>530</v>
      </c>
      <c r="AQ75" s="866"/>
      <c r="AR75" s="866"/>
      <c r="AS75" s="866"/>
      <c r="AT75" s="816"/>
      <c r="AU75" s="867" t="s">
        <v>530</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540</v>
      </c>
      <c r="C76" s="860"/>
      <c r="D76" s="860"/>
      <c r="E76" s="860"/>
      <c r="F76" s="860"/>
      <c r="G76" s="860"/>
      <c r="H76" s="860"/>
      <c r="I76" s="860"/>
      <c r="J76" s="860"/>
      <c r="K76" s="860"/>
      <c r="L76" s="860"/>
      <c r="M76" s="860"/>
      <c r="N76" s="860"/>
      <c r="O76" s="860"/>
      <c r="P76" s="861"/>
      <c r="Q76" s="865">
        <v>13392</v>
      </c>
      <c r="R76" s="866"/>
      <c r="S76" s="866"/>
      <c r="T76" s="866"/>
      <c r="U76" s="816"/>
      <c r="V76" s="867">
        <v>13374</v>
      </c>
      <c r="W76" s="866"/>
      <c r="X76" s="866"/>
      <c r="Y76" s="866"/>
      <c r="Z76" s="816"/>
      <c r="AA76" s="867">
        <v>18</v>
      </c>
      <c r="AB76" s="866"/>
      <c r="AC76" s="866"/>
      <c r="AD76" s="866"/>
      <c r="AE76" s="816"/>
      <c r="AF76" s="867">
        <v>18</v>
      </c>
      <c r="AG76" s="866"/>
      <c r="AH76" s="866"/>
      <c r="AI76" s="866"/>
      <c r="AJ76" s="816"/>
      <c r="AK76" s="867">
        <v>520</v>
      </c>
      <c r="AL76" s="866"/>
      <c r="AM76" s="866"/>
      <c r="AN76" s="866"/>
      <c r="AO76" s="816"/>
      <c r="AP76" s="867" t="s">
        <v>531</v>
      </c>
      <c r="AQ76" s="866"/>
      <c r="AR76" s="866"/>
      <c r="AS76" s="866"/>
      <c r="AT76" s="816"/>
      <c r="AU76" s="867" t="s">
        <v>531</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11952</v>
      </c>
      <c r="AG88" s="828"/>
      <c r="AH88" s="828"/>
      <c r="AI88" s="828"/>
      <c r="AJ88" s="828"/>
      <c r="AK88" s="825"/>
      <c r="AL88" s="825"/>
      <c r="AM88" s="825"/>
      <c r="AN88" s="825"/>
      <c r="AO88" s="825"/>
      <c r="AP88" s="828">
        <v>15519</v>
      </c>
      <c r="AQ88" s="828"/>
      <c r="AR88" s="828"/>
      <c r="AS88" s="828"/>
      <c r="AT88" s="828"/>
      <c r="AU88" s="828">
        <v>170</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286</v>
      </c>
      <c r="AG109" s="881"/>
      <c r="AH109" s="881"/>
      <c r="AI109" s="881"/>
      <c r="AJ109" s="882"/>
      <c r="AK109" s="880" t="s">
        <v>285</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286</v>
      </c>
      <c r="BW109" s="881"/>
      <c r="BX109" s="881"/>
      <c r="BY109" s="881"/>
      <c r="BZ109" s="882"/>
      <c r="CA109" s="880" t="s">
        <v>285</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286</v>
      </c>
      <c r="DM109" s="881"/>
      <c r="DN109" s="881"/>
      <c r="DO109" s="881"/>
      <c r="DP109" s="882"/>
      <c r="DQ109" s="880" t="s">
        <v>285</v>
      </c>
      <c r="DR109" s="881"/>
      <c r="DS109" s="881"/>
      <c r="DT109" s="881"/>
      <c r="DU109" s="882"/>
      <c r="DV109" s="880" t="s">
        <v>402</v>
      </c>
      <c r="DW109" s="881"/>
      <c r="DX109" s="881"/>
      <c r="DY109" s="881"/>
      <c r="DZ109" s="883"/>
    </row>
    <row r="110" spans="1:131" s="197" customFormat="1" ht="26.25" customHeight="1">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557777</v>
      </c>
      <c r="AB110" s="888"/>
      <c r="AC110" s="888"/>
      <c r="AD110" s="888"/>
      <c r="AE110" s="889"/>
      <c r="AF110" s="890">
        <v>554892</v>
      </c>
      <c r="AG110" s="888"/>
      <c r="AH110" s="888"/>
      <c r="AI110" s="888"/>
      <c r="AJ110" s="889"/>
      <c r="AK110" s="890">
        <v>541380</v>
      </c>
      <c r="AL110" s="888"/>
      <c r="AM110" s="888"/>
      <c r="AN110" s="888"/>
      <c r="AO110" s="889"/>
      <c r="AP110" s="891">
        <v>18.100000000000001</v>
      </c>
      <c r="AQ110" s="892"/>
      <c r="AR110" s="892"/>
      <c r="AS110" s="892"/>
      <c r="AT110" s="893"/>
      <c r="AU110" s="894" t="s">
        <v>61</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5631937</v>
      </c>
      <c r="BR110" s="925"/>
      <c r="BS110" s="925"/>
      <c r="BT110" s="925"/>
      <c r="BU110" s="925"/>
      <c r="BV110" s="925">
        <v>5358255</v>
      </c>
      <c r="BW110" s="925"/>
      <c r="BX110" s="925"/>
      <c r="BY110" s="925"/>
      <c r="BZ110" s="925"/>
      <c r="CA110" s="925">
        <v>5182603</v>
      </c>
      <c r="CB110" s="925"/>
      <c r="CC110" s="925"/>
      <c r="CD110" s="925"/>
      <c r="CE110" s="925"/>
      <c r="CF110" s="939">
        <v>173.2</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t="s">
        <v>111</v>
      </c>
      <c r="BR111" s="918"/>
      <c r="BS111" s="918"/>
      <c r="BT111" s="918"/>
      <c r="BU111" s="918"/>
      <c r="BV111" s="918" t="s">
        <v>111</v>
      </c>
      <c r="BW111" s="918"/>
      <c r="BX111" s="918"/>
      <c r="BY111" s="918"/>
      <c r="BZ111" s="918"/>
      <c r="CA111" s="918" t="s">
        <v>111</v>
      </c>
      <c r="CB111" s="918"/>
      <c r="CC111" s="918"/>
      <c r="CD111" s="918"/>
      <c r="CE111" s="918"/>
      <c r="CF111" s="912" t="s">
        <v>111</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4369804</v>
      </c>
      <c r="BR112" s="918"/>
      <c r="BS112" s="918"/>
      <c r="BT112" s="918"/>
      <c r="BU112" s="918"/>
      <c r="BV112" s="918">
        <v>4225643</v>
      </c>
      <c r="BW112" s="918"/>
      <c r="BX112" s="918"/>
      <c r="BY112" s="918"/>
      <c r="BZ112" s="918"/>
      <c r="CA112" s="918">
        <v>3806169</v>
      </c>
      <c r="CB112" s="918"/>
      <c r="CC112" s="918"/>
      <c r="CD112" s="918"/>
      <c r="CE112" s="918"/>
      <c r="CF112" s="912">
        <v>127.2</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341347</v>
      </c>
      <c r="AB113" s="932"/>
      <c r="AC113" s="932"/>
      <c r="AD113" s="932"/>
      <c r="AE113" s="933"/>
      <c r="AF113" s="934">
        <v>346026</v>
      </c>
      <c r="AG113" s="932"/>
      <c r="AH113" s="932"/>
      <c r="AI113" s="932"/>
      <c r="AJ113" s="933"/>
      <c r="AK113" s="934">
        <v>338846</v>
      </c>
      <c r="AL113" s="932"/>
      <c r="AM113" s="932"/>
      <c r="AN113" s="932"/>
      <c r="AO113" s="933"/>
      <c r="AP113" s="935">
        <v>11.3</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v>203357</v>
      </c>
      <c r="BR113" s="918"/>
      <c r="BS113" s="918"/>
      <c r="BT113" s="918"/>
      <c r="BU113" s="918"/>
      <c r="BV113" s="918">
        <v>185125</v>
      </c>
      <c r="BW113" s="918"/>
      <c r="BX113" s="918"/>
      <c r="BY113" s="918"/>
      <c r="BZ113" s="918"/>
      <c r="CA113" s="918">
        <v>170124</v>
      </c>
      <c r="CB113" s="918"/>
      <c r="CC113" s="918"/>
      <c r="CD113" s="918"/>
      <c r="CE113" s="918"/>
      <c r="CF113" s="912">
        <v>5.7</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26963</v>
      </c>
      <c r="AB114" s="957"/>
      <c r="AC114" s="957"/>
      <c r="AD114" s="957"/>
      <c r="AE114" s="958"/>
      <c r="AF114" s="959">
        <v>27859</v>
      </c>
      <c r="AG114" s="957"/>
      <c r="AH114" s="957"/>
      <c r="AI114" s="957"/>
      <c r="AJ114" s="958"/>
      <c r="AK114" s="959">
        <v>28222</v>
      </c>
      <c r="AL114" s="957"/>
      <c r="AM114" s="957"/>
      <c r="AN114" s="957"/>
      <c r="AO114" s="958"/>
      <c r="AP114" s="960">
        <v>0.9</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772132</v>
      </c>
      <c r="BR114" s="918"/>
      <c r="BS114" s="918"/>
      <c r="BT114" s="918"/>
      <c r="BU114" s="918"/>
      <c r="BV114" s="918">
        <v>720386</v>
      </c>
      <c r="BW114" s="918"/>
      <c r="BX114" s="918"/>
      <c r="BY114" s="918"/>
      <c r="BZ114" s="918"/>
      <c r="CA114" s="918">
        <v>625070</v>
      </c>
      <c r="CB114" s="918"/>
      <c r="CC114" s="918"/>
      <c r="CD114" s="918"/>
      <c r="CE114" s="918"/>
      <c r="CF114" s="912">
        <v>20.9</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72</v>
      </c>
      <c r="AB115" s="932"/>
      <c r="AC115" s="932"/>
      <c r="AD115" s="932"/>
      <c r="AE115" s="933"/>
      <c r="AF115" s="934">
        <v>62</v>
      </c>
      <c r="AG115" s="932"/>
      <c r="AH115" s="932"/>
      <c r="AI115" s="932"/>
      <c r="AJ115" s="933"/>
      <c r="AK115" s="934">
        <v>51</v>
      </c>
      <c r="AL115" s="932"/>
      <c r="AM115" s="932"/>
      <c r="AN115" s="932"/>
      <c r="AO115" s="933"/>
      <c r="AP115" s="935">
        <v>0</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255</v>
      </c>
      <c r="AB116" s="957"/>
      <c r="AC116" s="957"/>
      <c r="AD116" s="957"/>
      <c r="AE116" s="958"/>
      <c r="AF116" s="959">
        <v>357</v>
      </c>
      <c r="AG116" s="957"/>
      <c r="AH116" s="957"/>
      <c r="AI116" s="957"/>
      <c r="AJ116" s="958"/>
      <c r="AK116" s="959">
        <v>256</v>
      </c>
      <c r="AL116" s="957"/>
      <c r="AM116" s="957"/>
      <c r="AN116" s="957"/>
      <c r="AO116" s="958"/>
      <c r="AP116" s="960">
        <v>0</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926414</v>
      </c>
      <c r="AB117" s="964"/>
      <c r="AC117" s="964"/>
      <c r="AD117" s="964"/>
      <c r="AE117" s="965"/>
      <c r="AF117" s="963">
        <v>929196</v>
      </c>
      <c r="AG117" s="964"/>
      <c r="AH117" s="964"/>
      <c r="AI117" s="964"/>
      <c r="AJ117" s="965"/>
      <c r="AK117" s="963">
        <v>908755</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286</v>
      </c>
      <c r="AG118" s="881"/>
      <c r="AH118" s="881"/>
      <c r="AI118" s="881"/>
      <c r="AJ118" s="882"/>
      <c r="AK118" s="880" t="s">
        <v>285</v>
      </c>
      <c r="AL118" s="881"/>
      <c r="AM118" s="881"/>
      <c r="AN118" s="881"/>
      <c r="AO118" s="882"/>
      <c r="AP118" s="988" t="s">
        <v>402</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430</v>
      </c>
      <c r="BP118" s="992"/>
      <c r="BQ118" s="983">
        <v>10977230</v>
      </c>
      <c r="BR118" s="984"/>
      <c r="BS118" s="984"/>
      <c r="BT118" s="984"/>
      <c r="BU118" s="984"/>
      <c r="BV118" s="984">
        <v>10489409</v>
      </c>
      <c r="BW118" s="984"/>
      <c r="BX118" s="984"/>
      <c r="BY118" s="984"/>
      <c r="BZ118" s="984"/>
      <c r="CA118" s="984">
        <v>9783966</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2433225</v>
      </c>
      <c r="BR119" s="925"/>
      <c r="BS119" s="925"/>
      <c r="BT119" s="925"/>
      <c r="BU119" s="925"/>
      <c r="BV119" s="925">
        <v>2506145</v>
      </c>
      <c r="BW119" s="925"/>
      <c r="BX119" s="925"/>
      <c r="BY119" s="925"/>
      <c r="BZ119" s="925"/>
      <c r="CA119" s="925">
        <v>2732259</v>
      </c>
      <c r="CB119" s="925"/>
      <c r="CC119" s="925"/>
      <c r="CD119" s="925"/>
      <c r="CE119" s="925"/>
      <c r="CF119" s="939">
        <v>91.3</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v>409608</v>
      </c>
      <c r="BR120" s="918"/>
      <c r="BS120" s="918"/>
      <c r="BT120" s="918"/>
      <c r="BU120" s="918"/>
      <c r="BV120" s="918">
        <v>504494</v>
      </c>
      <c r="BW120" s="918"/>
      <c r="BX120" s="918"/>
      <c r="BY120" s="918"/>
      <c r="BZ120" s="918"/>
      <c r="CA120" s="918">
        <v>498612</v>
      </c>
      <c r="CB120" s="918"/>
      <c r="CC120" s="918"/>
      <c r="CD120" s="918"/>
      <c r="CE120" s="918"/>
      <c r="CF120" s="912">
        <v>16.7</v>
      </c>
      <c r="CG120" s="913"/>
      <c r="CH120" s="913"/>
      <c r="CI120" s="913"/>
      <c r="CJ120" s="913"/>
      <c r="CK120" s="1011" t="s">
        <v>436</v>
      </c>
      <c r="CL120" s="1012"/>
      <c r="CM120" s="1012"/>
      <c r="CN120" s="1012"/>
      <c r="CO120" s="1013"/>
      <c r="CP120" s="1019" t="s">
        <v>384</v>
      </c>
      <c r="CQ120" s="1020"/>
      <c r="CR120" s="1020"/>
      <c r="CS120" s="1020"/>
      <c r="CT120" s="1020"/>
      <c r="CU120" s="1020"/>
      <c r="CV120" s="1020"/>
      <c r="CW120" s="1020"/>
      <c r="CX120" s="1020"/>
      <c r="CY120" s="1020"/>
      <c r="CZ120" s="1020"/>
      <c r="DA120" s="1020"/>
      <c r="DB120" s="1020"/>
      <c r="DC120" s="1020"/>
      <c r="DD120" s="1020"/>
      <c r="DE120" s="1020"/>
      <c r="DF120" s="1021"/>
      <c r="DG120" s="924">
        <v>2988477</v>
      </c>
      <c r="DH120" s="925"/>
      <c r="DI120" s="925"/>
      <c r="DJ120" s="925"/>
      <c r="DK120" s="925"/>
      <c r="DL120" s="925">
        <v>2888501</v>
      </c>
      <c r="DM120" s="925"/>
      <c r="DN120" s="925"/>
      <c r="DO120" s="925"/>
      <c r="DP120" s="925"/>
      <c r="DQ120" s="925">
        <v>2554285</v>
      </c>
      <c r="DR120" s="925"/>
      <c r="DS120" s="925"/>
      <c r="DT120" s="925"/>
      <c r="DU120" s="925"/>
      <c r="DV120" s="926">
        <v>85.4</v>
      </c>
      <c r="DW120" s="926"/>
      <c r="DX120" s="926"/>
      <c r="DY120" s="926"/>
      <c r="DZ120" s="927"/>
    </row>
    <row r="121" spans="1:130" s="197" customFormat="1" ht="26.25" customHeight="1">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6161244</v>
      </c>
      <c r="BR121" s="984"/>
      <c r="BS121" s="984"/>
      <c r="BT121" s="984"/>
      <c r="BU121" s="984"/>
      <c r="BV121" s="984">
        <v>6052327</v>
      </c>
      <c r="BW121" s="984"/>
      <c r="BX121" s="984"/>
      <c r="BY121" s="984"/>
      <c r="BZ121" s="984"/>
      <c r="CA121" s="984">
        <v>5898040</v>
      </c>
      <c r="CB121" s="984"/>
      <c r="CC121" s="984"/>
      <c r="CD121" s="984"/>
      <c r="CE121" s="984"/>
      <c r="CF121" s="1022">
        <v>197.2</v>
      </c>
      <c r="CG121" s="1023"/>
      <c r="CH121" s="1023"/>
      <c r="CI121" s="1023"/>
      <c r="CJ121" s="1023"/>
      <c r="CK121" s="1014"/>
      <c r="CL121" s="1015"/>
      <c r="CM121" s="1015"/>
      <c r="CN121" s="1015"/>
      <c r="CO121" s="1016"/>
      <c r="CP121" s="1005" t="s">
        <v>386</v>
      </c>
      <c r="CQ121" s="1006"/>
      <c r="CR121" s="1006"/>
      <c r="CS121" s="1006"/>
      <c r="CT121" s="1006"/>
      <c r="CU121" s="1006"/>
      <c r="CV121" s="1006"/>
      <c r="CW121" s="1006"/>
      <c r="CX121" s="1006"/>
      <c r="CY121" s="1006"/>
      <c r="CZ121" s="1006"/>
      <c r="DA121" s="1006"/>
      <c r="DB121" s="1006"/>
      <c r="DC121" s="1006"/>
      <c r="DD121" s="1006"/>
      <c r="DE121" s="1006"/>
      <c r="DF121" s="1007"/>
      <c r="DG121" s="917">
        <v>1283947</v>
      </c>
      <c r="DH121" s="918"/>
      <c r="DI121" s="918"/>
      <c r="DJ121" s="918"/>
      <c r="DK121" s="918"/>
      <c r="DL121" s="918">
        <v>1253679</v>
      </c>
      <c r="DM121" s="918"/>
      <c r="DN121" s="918"/>
      <c r="DO121" s="918"/>
      <c r="DP121" s="918"/>
      <c r="DQ121" s="918">
        <v>1179162</v>
      </c>
      <c r="DR121" s="918"/>
      <c r="DS121" s="918"/>
      <c r="DT121" s="918"/>
      <c r="DU121" s="918"/>
      <c r="DV121" s="919">
        <v>39.4</v>
      </c>
      <c r="DW121" s="919"/>
      <c r="DX121" s="919"/>
      <c r="DY121" s="919"/>
      <c r="DZ121" s="920"/>
    </row>
    <row r="122" spans="1:130" s="197" customFormat="1" ht="26.25" customHeight="1">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439</v>
      </c>
      <c r="BP122" s="992"/>
      <c r="BQ122" s="1032">
        <v>9004077</v>
      </c>
      <c r="BR122" s="1033"/>
      <c r="BS122" s="1033"/>
      <c r="BT122" s="1033"/>
      <c r="BU122" s="1033"/>
      <c r="BV122" s="1033">
        <v>9062966</v>
      </c>
      <c r="BW122" s="1033"/>
      <c r="BX122" s="1033"/>
      <c r="BY122" s="1033"/>
      <c r="BZ122" s="1033"/>
      <c r="CA122" s="1033">
        <v>9128911</v>
      </c>
      <c r="CB122" s="1033"/>
      <c r="CC122" s="1033"/>
      <c r="CD122" s="1033"/>
      <c r="CE122" s="1033"/>
      <c r="CF122" s="985"/>
      <c r="CG122" s="986"/>
      <c r="CH122" s="986"/>
      <c r="CI122" s="986"/>
      <c r="CJ122" s="987"/>
      <c r="CK122" s="1014"/>
      <c r="CL122" s="1015"/>
      <c r="CM122" s="1015"/>
      <c r="CN122" s="1015"/>
      <c r="CO122" s="1016"/>
      <c r="CP122" s="1005" t="s">
        <v>382</v>
      </c>
      <c r="CQ122" s="1006"/>
      <c r="CR122" s="1006"/>
      <c r="CS122" s="1006"/>
      <c r="CT122" s="1006"/>
      <c r="CU122" s="1006"/>
      <c r="CV122" s="1006"/>
      <c r="CW122" s="1006"/>
      <c r="CX122" s="1006"/>
      <c r="CY122" s="1006"/>
      <c r="CZ122" s="1006"/>
      <c r="DA122" s="1006"/>
      <c r="DB122" s="1006"/>
      <c r="DC122" s="1006"/>
      <c r="DD122" s="1006"/>
      <c r="DE122" s="1006"/>
      <c r="DF122" s="1007"/>
      <c r="DG122" s="917">
        <v>97380</v>
      </c>
      <c r="DH122" s="918"/>
      <c r="DI122" s="918"/>
      <c r="DJ122" s="918"/>
      <c r="DK122" s="918"/>
      <c r="DL122" s="918">
        <v>83463</v>
      </c>
      <c r="DM122" s="918"/>
      <c r="DN122" s="918"/>
      <c r="DO122" s="918"/>
      <c r="DP122" s="918"/>
      <c r="DQ122" s="918">
        <v>72722</v>
      </c>
      <c r="DR122" s="918"/>
      <c r="DS122" s="918"/>
      <c r="DT122" s="918"/>
      <c r="DU122" s="918"/>
      <c r="DV122" s="919">
        <v>2.4</v>
      </c>
      <c r="DW122" s="919"/>
      <c r="DX122" s="919"/>
      <c r="DY122" s="919"/>
      <c r="DZ122" s="920"/>
    </row>
    <row r="123" spans="1:130" s="197" customFormat="1" ht="26.25" customHeight="1" thickBot="1">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66</v>
      </c>
      <c r="BR123" s="1025"/>
      <c r="BS123" s="1025"/>
      <c r="BT123" s="1025"/>
      <c r="BU123" s="1025"/>
      <c r="BV123" s="1025">
        <v>48.3</v>
      </c>
      <c r="BW123" s="1025"/>
      <c r="BX123" s="1025"/>
      <c r="BY123" s="1025"/>
      <c r="BZ123" s="1025"/>
      <c r="CA123" s="1025">
        <v>21.8</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72</v>
      </c>
      <c r="AB127" s="957"/>
      <c r="AC127" s="957"/>
      <c r="AD127" s="957"/>
      <c r="AE127" s="958"/>
      <c r="AF127" s="959">
        <v>62</v>
      </c>
      <c r="AG127" s="957"/>
      <c r="AH127" s="957"/>
      <c r="AI127" s="957"/>
      <c r="AJ127" s="958"/>
      <c r="AK127" s="959">
        <v>51</v>
      </c>
      <c r="AL127" s="957"/>
      <c r="AM127" s="957"/>
      <c r="AN127" s="957"/>
      <c r="AO127" s="958"/>
      <c r="AP127" s="960">
        <v>0</v>
      </c>
      <c r="AQ127" s="961"/>
      <c r="AR127" s="961"/>
      <c r="AS127" s="961"/>
      <c r="AT127" s="962"/>
      <c r="AU127" s="233"/>
      <c r="AV127" s="233"/>
      <c r="AW127" s="233"/>
      <c r="AX127" s="884" t="s">
        <v>450</v>
      </c>
      <c r="AY127" s="885"/>
      <c r="AZ127" s="885"/>
      <c r="BA127" s="885"/>
      <c r="BB127" s="885"/>
      <c r="BC127" s="885"/>
      <c r="BD127" s="885"/>
      <c r="BE127" s="886"/>
      <c r="BF127" s="1039" t="s">
        <v>111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v>13523</v>
      </c>
      <c r="AB128" s="1088"/>
      <c r="AC128" s="1088"/>
      <c r="AD128" s="1088"/>
      <c r="AE128" s="1089"/>
      <c r="AF128" s="1090">
        <v>14755</v>
      </c>
      <c r="AG128" s="1088"/>
      <c r="AH128" s="1088"/>
      <c r="AI128" s="1088"/>
      <c r="AJ128" s="1089"/>
      <c r="AK128" s="1090">
        <v>17467</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111</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3482087</v>
      </c>
      <c r="AB129" s="957"/>
      <c r="AC129" s="957"/>
      <c r="AD129" s="957"/>
      <c r="AE129" s="958"/>
      <c r="AF129" s="959">
        <v>3465200</v>
      </c>
      <c r="AG129" s="957"/>
      <c r="AH129" s="957"/>
      <c r="AI129" s="957"/>
      <c r="AJ129" s="958"/>
      <c r="AK129" s="959">
        <v>3508982</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13.3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492931</v>
      </c>
      <c r="AB130" s="957"/>
      <c r="AC130" s="957"/>
      <c r="AD130" s="957"/>
      <c r="AE130" s="958"/>
      <c r="AF130" s="959">
        <v>512717</v>
      </c>
      <c r="AG130" s="957"/>
      <c r="AH130" s="957"/>
      <c r="AI130" s="957"/>
      <c r="AJ130" s="958"/>
      <c r="AK130" s="959">
        <v>517543</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v>21.8</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2989156</v>
      </c>
      <c r="AB131" s="996"/>
      <c r="AC131" s="996"/>
      <c r="AD131" s="996"/>
      <c r="AE131" s="997"/>
      <c r="AF131" s="998">
        <v>2952483</v>
      </c>
      <c r="AG131" s="996"/>
      <c r="AH131" s="996"/>
      <c r="AI131" s="996"/>
      <c r="AJ131" s="997"/>
      <c r="AK131" s="998">
        <v>2991439</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14.04945075</v>
      </c>
      <c r="AB132" s="1102"/>
      <c r="AC132" s="1102"/>
      <c r="AD132" s="1102"/>
      <c r="AE132" s="1103"/>
      <c r="AF132" s="1104">
        <v>13.606310349999999</v>
      </c>
      <c r="AG132" s="1102"/>
      <c r="AH132" s="1102"/>
      <c r="AI132" s="1102"/>
      <c r="AJ132" s="1103"/>
      <c r="AK132" s="1104">
        <v>12.49381986</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15.7</v>
      </c>
      <c r="AB133" s="1109"/>
      <c r="AC133" s="1109"/>
      <c r="AD133" s="1109"/>
      <c r="AE133" s="1110"/>
      <c r="AF133" s="1108">
        <v>14.6</v>
      </c>
      <c r="AG133" s="1109"/>
      <c r="AH133" s="1109"/>
      <c r="AI133" s="1109"/>
      <c r="AJ133" s="1110"/>
      <c r="AK133" s="1108">
        <v>13.3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5" t="s">
        <v>466</v>
      </c>
      <c r="L7" s="254"/>
      <c r="M7" s="255" t="s">
        <v>467</v>
      </c>
      <c r="N7" s="256"/>
    </row>
    <row r="8" spans="1:16">
      <c r="A8" s="248"/>
      <c r="B8" s="244"/>
      <c r="C8" s="244"/>
      <c r="D8" s="244"/>
      <c r="E8" s="244"/>
      <c r="F8" s="244"/>
      <c r="G8" s="257"/>
      <c r="H8" s="258"/>
      <c r="I8" s="258"/>
      <c r="J8" s="259"/>
      <c r="K8" s="1116"/>
      <c r="L8" s="260" t="s">
        <v>468</v>
      </c>
      <c r="M8" s="261" t="s">
        <v>469</v>
      </c>
      <c r="N8" s="262" t="s">
        <v>470</v>
      </c>
    </row>
    <row r="9" spans="1:16">
      <c r="A9" s="248"/>
      <c r="B9" s="244"/>
      <c r="C9" s="244"/>
      <c r="D9" s="244"/>
      <c r="E9" s="244"/>
      <c r="F9" s="244"/>
      <c r="G9" s="1117" t="s">
        <v>471</v>
      </c>
      <c r="H9" s="1118"/>
      <c r="I9" s="1118"/>
      <c r="J9" s="1119"/>
      <c r="K9" s="263">
        <v>694315</v>
      </c>
      <c r="L9" s="264">
        <v>63798</v>
      </c>
      <c r="M9" s="265">
        <v>97117</v>
      </c>
      <c r="N9" s="266">
        <v>-34.299999999999997</v>
      </c>
    </row>
    <row r="10" spans="1:16">
      <c r="A10" s="248"/>
      <c r="B10" s="244"/>
      <c r="C10" s="244"/>
      <c r="D10" s="244"/>
      <c r="E10" s="244"/>
      <c r="F10" s="244"/>
      <c r="G10" s="1117" t="s">
        <v>472</v>
      </c>
      <c r="H10" s="1118"/>
      <c r="I10" s="1118"/>
      <c r="J10" s="1119"/>
      <c r="K10" s="267">
        <v>20783</v>
      </c>
      <c r="L10" s="268">
        <v>1910</v>
      </c>
      <c r="M10" s="269">
        <v>9839</v>
      </c>
      <c r="N10" s="270">
        <v>-80.599999999999994</v>
      </c>
    </row>
    <row r="11" spans="1:16" ht="13.5" customHeight="1">
      <c r="A11" s="248"/>
      <c r="B11" s="244"/>
      <c r="C11" s="244"/>
      <c r="D11" s="244"/>
      <c r="E11" s="244"/>
      <c r="F11" s="244"/>
      <c r="G11" s="1117" t="s">
        <v>473</v>
      </c>
      <c r="H11" s="1118"/>
      <c r="I11" s="1118"/>
      <c r="J11" s="1119"/>
      <c r="K11" s="267">
        <v>198281</v>
      </c>
      <c r="L11" s="268">
        <v>18219</v>
      </c>
      <c r="M11" s="269">
        <v>18048</v>
      </c>
      <c r="N11" s="270">
        <v>0.9</v>
      </c>
    </row>
    <row r="12" spans="1:16" ht="13.5" customHeight="1">
      <c r="A12" s="248"/>
      <c r="B12" s="244"/>
      <c r="C12" s="244"/>
      <c r="D12" s="244"/>
      <c r="E12" s="244"/>
      <c r="F12" s="244"/>
      <c r="G12" s="1117" t="s">
        <v>474</v>
      </c>
      <c r="H12" s="1118"/>
      <c r="I12" s="1118"/>
      <c r="J12" s="1119"/>
      <c r="K12" s="267" t="s">
        <v>475</v>
      </c>
      <c r="L12" s="268" t="s">
        <v>475</v>
      </c>
      <c r="M12" s="269">
        <v>2186</v>
      </c>
      <c r="N12" s="270" t="s">
        <v>475</v>
      </c>
    </row>
    <row r="13" spans="1:16" ht="13.5" customHeight="1">
      <c r="A13" s="248"/>
      <c r="B13" s="244"/>
      <c r="C13" s="244"/>
      <c r="D13" s="244"/>
      <c r="E13" s="244"/>
      <c r="F13" s="244"/>
      <c r="G13" s="1117" t="s">
        <v>476</v>
      </c>
      <c r="H13" s="1118"/>
      <c r="I13" s="1118"/>
      <c r="J13" s="1119"/>
      <c r="K13" s="267" t="s">
        <v>475</v>
      </c>
      <c r="L13" s="268" t="s">
        <v>475</v>
      </c>
      <c r="M13" s="269" t="s">
        <v>475</v>
      </c>
      <c r="N13" s="270" t="s">
        <v>475</v>
      </c>
    </row>
    <row r="14" spans="1:16" ht="13.5" customHeight="1">
      <c r="A14" s="248"/>
      <c r="B14" s="244"/>
      <c r="C14" s="244"/>
      <c r="D14" s="244"/>
      <c r="E14" s="244"/>
      <c r="F14" s="244"/>
      <c r="G14" s="1117" t="s">
        <v>477</v>
      </c>
      <c r="H14" s="1118"/>
      <c r="I14" s="1118"/>
      <c r="J14" s="1119"/>
      <c r="K14" s="267">
        <v>50517</v>
      </c>
      <c r="L14" s="268">
        <v>4642</v>
      </c>
      <c r="M14" s="269">
        <v>5044</v>
      </c>
      <c r="N14" s="270">
        <v>-8</v>
      </c>
    </row>
    <row r="15" spans="1:16" ht="13.5" customHeight="1">
      <c r="A15" s="248"/>
      <c r="B15" s="244"/>
      <c r="C15" s="244"/>
      <c r="D15" s="244"/>
      <c r="E15" s="244"/>
      <c r="F15" s="244"/>
      <c r="G15" s="1117" t="s">
        <v>478</v>
      </c>
      <c r="H15" s="1118"/>
      <c r="I15" s="1118"/>
      <c r="J15" s="1119"/>
      <c r="K15" s="267">
        <v>17756</v>
      </c>
      <c r="L15" s="268">
        <v>1632</v>
      </c>
      <c r="M15" s="269">
        <v>2764</v>
      </c>
      <c r="N15" s="270">
        <v>-41</v>
      </c>
    </row>
    <row r="16" spans="1:16">
      <c r="A16" s="248"/>
      <c r="B16" s="244"/>
      <c r="C16" s="244"/>
      <c r="D16" s="244"/>
      <c r="E16" s="244"/>
      <c r="F16" s="244"/>
      <c r="G16" s="1120" t="s">
        <v>479</v>
      </c>
      <c r="H16" s="1121"/>
      <c r="I16" s="1121"/>
      <c r="J16" s="1122"/>
      <c r="K16" s="268">
        <v>-112541</v>
      </c>
      <c r="L16" s="268">
        <v>-10341</v>
      </c>
      <c r="M16" s="269">
        <v>-12014</v>
      </c>
      <c r="N16" s="270">
        <v>-13.9</v>
      </c>
    </row>
    <row r="17" spans="1:16">
      <c r="A17" s="248"/>
      <c r="B17" s="244"/>
      <c r="C17" s="244"/>
      <c r="D17" s="244"/>
      <c r="E17" s="244"/>
      <c r="F17" s="244"/>
      <c r="G17" s="1120" t="s">
        <v>170</v>
      </c>
      <c r="H17" s="1121"/>
      <c r="I17" s="1121"/>
      <c r="J17" s="1122"/>
      <c r="K17" s="268">
        <v>869111</v>
      </c>
      <c r="L17" s="268">
        <v>79860</v>
      </c>
      <c r="M17" s="269">
        <v>122985</v>
      </c>
      <c r="N17" s="270">
        <v>-35.1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2" t="s">
        <v>484</v>
      </c>
      <c r="H21" s="1113"/>
      <c r="I21" s="1113"/>
      <c r="J21" s="1114"/>
      <c r="K21" s="280">
        <v>7.17</v>
      </c>
      <c r="L21" s="281">
        <v>11.27</v>
      </c>
      <c r="M21" s="282">
        <v>-4.0999999999999996</v>
      </c>
      <c r="N21" s="249"/>
      <c r="O21" s="283"/>
      <c r="P21" s="279"/>
    </row>
    <row r="22" spans="1:16" s="284" customFormat="1">
      <c r="A22" s="279"/>
      <c r="B22" s="249"/>
      <c r="C22" s="249"/>
      <c r="D22" s="249"/>
      <c r="E22" s="249"/>
      <c r="F22" s="249"/>
      <c r="G22" s="1112" t="s">
        <v>485</v>
      </c>
      <c r="H22" s="1113"/>
      <c r="I22" s="1113"/>
      <c r="J22" s="1114"/>
      <c r="K22" s="285">
        <v>98</v>
      </c>
      <c r="L22" s="286">
        <v>94.8</v>
      </c>
      <c r="M22" s="287">
        <v>3.2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5" t="s">
        <v>466</v>
      </c>
      <c r="L30" s="254"/>
      <c r="M30" s="255" t="s">
        <v>467</v>
      </c>
      <c r="N30" s="256"/>
    </row>
    <row r="31" spans="1:16">
      <c r="A31" s="248"/>
      <c r="B31" s="244"/>
      <c r="C31" s="244"/>
      <c r="D31" s="244"/>
      <c r="E31" s="244"/>
      <c r="F31" s="244"/>
      <c r="G31" s="257"/>
      <c r="H31" s="258"/>
      <c r="I31" s="258"/>
      <c r="J31" s="259"/>
      <c r="K31" s="1116"/>
      <c r="L31" s="260" t="s">
        <v>468</v>
      </c>
      <c r="M31" s="261" t="s">
        <v>469</v>
      </c>
      <c r="N31" s="262" t="s">
        <v>470</v>
      </c>
    </row>
    <row r="32" spans="1:16" ht="27" customHeight="1">
      <c r="A32" s="248"/>
      <c r="B32" s="244"/>
      <c r="C32" s="244"/>
      <c r="D32" s="244"/>
      <c r="E32" s="244"/>
      <c r="F32" s="244"/>
      <c r="G32" s="1128" t="s">
        <v>489</v>
      </c>
      <c r="H32" s="1129"/>
      <c r="I32" s="1129"/>
      <c r="J32" s="1130"/>
      <c r="K32" s="294">
        <v>541380</v>
      </c>
      <c r="L32" s="294">
        <v>49745</v>
      </c>
      <c r="M32" s="295">
        <v>91831</v>
      </c>
      <c r="N32" s="296">
        <v>-45.8</v>
      </c>
    </row>
    <row r="33" spans="1:16" ht="13.5" customHeight="1">
      <c r="A33" s="248"/>
      <c r="B33" s="244"/>
      <c r="C33" s="244"/>
      <c r="D33" s="244"/>
      <c r="E33" s="244"/>
      <c r="F33" s="244"/>
      <c r="G33" s="1128" t="s">
        <v>490</v>
      </c>
      <c r="H33" s="1129"/>
      <c r="I33" s="1129"/>
      <c r="J33" s="1130"/>
      <c r="K33" s="294" t="s">
        <v>475</v>
      </c>
      <c r="L33" s="294" t="s">
        <v>475</v>
      </c>
      <c r="M33" s="295" t="s">
        <v>475</v>
      </c>
      <c r="N33" s="296" t="s">
        <v>475</v>
      </c>
    </row>
    <row r="34" spans="1:16" ht="27" customHeight="1">
      <c r="A34" s="248"/>
      <c r="B34" s="244"/>
      <c r="C34" s="244"/>
      <c r="D34" s="244"/>
      <c r="E34" s="244"/>
      <c r="F34" s="244"/>
      <c r="G34" s="1128" t="s">
        <v>491</v>
      </c>
      <c r="H34" s="1129"/>
      <c r="I34" s="1129"/>
      <c r="J34" s="1130"/>
      <c r="K34" s="294" t="s">
        <v>475</v>
      </c>
      <c r="L34" s="294" t="s">
        <v>475</v>
      </c>
      <c r="M34" s="295" t="s">
        <v>475</v>
      </c>
      <c r="N34" s="296" t="s">
        <v>475</v>
      </c>
    </row>
    <row r="35" spans="1:16" ht="27" customHeight="1">
      <c r="A35" s="248"/>
      <c r="B35" s="244"/>
      <c r="C35" s="244"/>
      <c r="D35" s="244"/>
      <c r="E35" s="244"/>
      <c r="F35" s="244"/>
      <c r="G35" s="1128" t="s">
        <v>492</v>
      </c>
      <c r="H35" s="1129"/>
      <c r="I35" s="1129"/>
      <c r="J35" s="1130"/>
      <c r="K35" s="294">
        <v>338846</v>
      </c>
      <c r="L35" s="294">
        <v>31135</v>
      </c>
      <c r="M35" s="295">
        <v>23665</v>
      </c>
      <c r="N35" s="296">
        <v>31.6</v>
      </c>
    </row>
    <row r="36" spans="1:16" ht="27" customHeight="1">
      <c r="A36" s="248"/>
      <c r="B36" s="244"/>
      <c r="C36" s="244"/>
      <c r="D36" s="244"/>
      <c r="E36" s="244"/>
      <c r="F36" s="244"/>
      <c r="G36" s="1128" t="s">
        <v>493</v>
      </c>
      <c r="H36" s="1129"/>
      <c r="I36" s="1129"/>
      <c r="J36" s="1130"/>
      <c r="K36" s="294">
        <v>28222</v>
      </c>
      <c r="L36" s="294">
        <v>2593</v>
      </c>
      <c r="M36" s="295">
        <v>4185</v>
      </c>
      <c r="N36" s="296">
        <v>-38</v>
      </c>
    </row>
    <row r="37" spans="1:16" ht="13.5" customHeight="1">
      <c r="A37" s="248"/>
      <c r="B37" s="244"/>
      <c r="C37" s="244"/>
      <c r="D37" s="244"/>
      <c r="E37" s="244"/>
      <c r="F37" s="244"/>
      <c r="G37" s="1128" t="s">
        <v>494</v>
      </c>
      <c r="H37" s="1129"/>
      <c r="I37" s="1129"/>
      <c r="J37" s="1130"/>
      <c r="K37" s="294">
        <v>51</v>
      </c>
      <c r="L37" s="294">
        <v>5</v>
      </c>
      <c r="M37" s="295">
        <v>1887</v>
      </c>
      <c r="N37" s="296">
        <v>-99.7</v>
      </c>
    </row>
    <row r="38" spans="1:16" ht="27" customHeight="1">
      <c r="A38" s="248"/>
      <c r="B38" s="244"/>
      <c r="C38" s="244"/>
      <c r="D38" s="244"/>
      <c r="E38" s="244"/>
      <c r="F38" s="244"/>
      <c r="G38" s="1131" t="s">
        <v>495</v>
      </c>
      <c r="H38" s="1132"/>
      <c r="I38" s="1132"/>
      <c r="J38" s="1133"/>
      <c r="K38" s="297">
        <v>256</v>
      </c>
      <c r="L38" s="297">
        <v>24</v>
      </c>
      <c r="M38" s="298">
        <v>24</v>
      </c>
      <c r="N38" s="299">
        <v>0</v>
      </c>
      <c r="O38" s="293"/>
    </row>
    <row r="39" spans="1:16">
      <c r="A39" s="248"/>
      <c r="B39" s="244"/>
      <c r="C39" s="244"/>
      <c r="D39" s="244"/>
      <c r="E39" s="244"/>
      <c r="F39" s="244"/>
      <c r="G39" s="1131" t="s">
        <v>496</v>
      </c>
      <c r="H39" s="1132"/>
      <c r="I39" s="1132"/>
      <c r="J39" s="1133"/>
      <c r="K39" s="300">
        <v>-17467</v>
      </c>
      <c r="L39" s="300">
        <v>-1605</v>
      </c>
      <c r="M39" s="301">
        <v>-3963</v>
      </c>
      <c r="N39" s="302">
        <v>-59.5</v>
      </c>
      <c r="O39" s="293"/>
    </row>
    <row r="40" spans="1:16" ht="27" customHeight="1">
      <c r="A40" s="248"/>
      <c r="B40" s="244"/>
      <c r="C40" s="244"/>
      <c r="D40" s="244"/>
      <c r="E40" s="244"/>
      <c r="F40" s="244"/>
      <c r="G40" s="1128" t="s">
        <v>497</v>
      </c>
      <c r="H40" s="1129"/>
      <c r="I40" s="1129"/>
      <c r="J40" s="1130"/>
      <c r="K40" s="300">
        <v>-517543</v>
      </c>
      <c r="L40" s="300">
        <v>-47555</v>
      </c>
      <c r="M40" s="301">
        <v>-77210</v>
      </c>
      <c r="N40" s="302">
        <v>-38.4</v>
      </c>
      <c r="O40" s="293"/>
    </row>
    <row r="41" spans="1:16">
      <c r="A41" s="248"/>
      <c r="B41" s="244"/>
      <c r="C41" s="244"/>
      <c r="D41" s="244"/>
      <c r="E41" s="244"/>
      <c r="F41" s="244"/>
      <c r="G41" s="1134" t="s">
        <v>280</v>
      </c>
      <c r="H41" s="1135"/>
      <c r="I41" s="1135"/>
      <c r="J41" s="1136"/>
      <c r="K41" s="294">
        <v>373745</v>
      </c>
      <c r="L41" s="300">
        <v>34342</v>
      </c>
      <c r="M41" s="301">
        <v>40420</v>
      </c>
      <c r="N41" s="302">
        <v>-15</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3" t="s">
        <v>466</v>
      </c>
      <c r="J49" s="1125" t="s">
        <v>501</v>
      </c>
      <c r="K49" s="1126"/>
      <c r="L49" s="1126"/>
      <c r="M49" s="1126"/>
      <c r="N49" s="1127"/>
    </row>
    <row r="50" spans="1:14">
      <c r="A50" s="248"/>
      <c r="B50" s="244"/>
      <c r="C50" s="244"/>
      <c r="D50" s="244"/>
      <c r="E50" s="244"/>
      <c r="F50" s="244"/>
      <c r="G50" s="312"/>
      <c r="H50" s="313"/>
      <c r="I50" s="1124"/>
      <c r="J50" s="314" t="s">
        <v>502</v>
      </c>
      <c r="K50" s="315" t="s">
        <v>503</v>
      </c>
      <c r="L50" s="316" t="s">
        <v>504</v>
      </c>
      <c r="M50" s="317" t="s">
        <v>505</v>
      </c>
      <c r="N50" s="318" t="s">
        <v>506</v>
      </c>
    </row>
    <row r="51" spans="1:14">
      <c r="A51" s="248"/>
      <c r="B51" s="244"/>
      <c r="C51" s="244"/>
      <c r="D51" s="244"/>
      <c r="E51" s="244"/>
      <c r="F51" s="244"/>
      <c r="G51" s="310" t="s">
        <v>507</v>
      </c>
      <c r="H51" s="311"/>
      <c r="I51" s="319">
        <v>1241686</v>
      </c>
      <c r="J51" s="320">
        <v>116437</v>
      </c>
      <c r="K51" s="321">
        <v>21.5</v>
      </c>
      <c r="L51" s="322">
        <v>127151</v>
      </c>
      <c r="M51" s="323">
        <v>51.8</v>
      </c>
      <c r="N51" s="324">
        <v>-30.3</v>
      </c>
    </row>
    <row r="52" spans="1:14">
      <c r="A52" s="248"/>
      <c r="B52" s="244"/>
      <c r="C52" s="244"/>
      <c r="D52" s="244"/>
      <c r="E52" s="244"/>
      <c r="F52" s="244"/>
      <c r="G52" s="325"/>
      <c r="H52" s="326" t="s">
        <v>508</v>
      </c>
      <c r="I52" s="327">
        <v>740681</v>
      </c>
      <c r="J52" s="328">
        <v>69456</v>
      </c>
      <c r="K52" s="329">
        <v>59.7</v>
      </c>
      <c r="L52" s="330">
        <v>72559</v>
      </c>
      <c r="M52" s="331">
        <v>74.900000000000006</v>
      </c>
      <c r="N52" s="332">
        <v>-15.2</v>
      </c>
    </row>
    <row r="53" spans="1:14">
      <c r="A53" s="248"/>
      <c r="B53" s="244"/>
      <c r="C53" s="244"/>
      <c r="D53" s="244"/>
      <c r="E53" s="244"/>
      <c r="F53" s="244"/>
      <c r="G53" s="310" t="s">
        <v>509</v>
      </c>
      <c r="H53" s="311"/>
      <c r="I53" s="319">
        <v>1140515</v>
      </c>
      <c r="J53" s="320">
        <v>108373</v>
      </c>
      <c r="K53" s="321">
        <v>-6.9</v>
      </c>
      <c r="L53" s="322">
        <v>147869</v>
      </c>
      <c r="M53" s="323">
        <v>16.3</v>
      </c>
      <c r="N53" s="324">
        <v>-23.2</v>
      </c>
    </row>
    <row r="54" spans="1:14">
      <c r="A54" s="248"/>
      <c r="B54" s="244"/>
      <c r="C54" s="244"/>
      <c r="D54" s="244"/>
      <c r="E54" s="244"/>
      <c r="F54" s="244"/>
      <c r="G54" s="325"/>
      <c r="H54" s="326" t="s">
        <v>508</v>
      </c>
      <c r="I54" s="327">
        <v>415101</v>
      </c>
      <c r="J54" s="328">
        <v>39443</v>
      </c>
      <c r="K54" s="329">
        <v>-43.2</v>
      </c>
      <c r="L54" s="330">
        <v>63271</v>
      </c>
      <c r="M54" s="331">
        <v>-12.8</v>
      </c>
      <c r="N54" s="332">
        <v>-30.4</v>
      </c>
    </row>
    <row r="55" spans="1:14">
      <c r="A55" s="248"/>
      <c r="B55" s="244"/>
      <c r="C55" s="244"/>
      <c r="D55" s="244"/>
      <c r="E55" s="244"/>
      <c r="F55" s="244"/>
      <c r="G55" s="310" t="s">
        <v>510</v>
      </c>
      <c r="H55" s="311"/>
      <c r="I55" s="319">
        <v>768784</v>
      </c>
      <c r="J55" s="320">
        <v>72719</v>
      </c>
      <c r="K55" s="321">
        <v>-32.9</v>
      </c>
      <c r="L55" s="322">
        <v>117242</v>
      </c>
      <c r="M55" s="323">
        <v>-20.7</v>
      </c>
      <c r="N55" s="324">
        <v>-12.2</v>
      </c>
    </row>
    <row r="56" spans="1:14">
      <c r="A56" s="248"/>
      <c r="B56" s="244"/>
      <c r="C56" s="244"/>
      <c r="D56" s="244"/>
      <c r="E56" s="244"/>
      <c r="F56" s="244"/>
      <c r="G56" s="325"/>
      <c r="H56" s="326" t="s">
        <v>508</v>
      </c>
      <c r="I56" s="327">
        <v>307372</v>
      </c>
      <c r="J56" s="328">
        <v>29074</v>
      </c>
      <c r="K56" s="329">
        <v>-26.3</v>
      </c>
      <c r="L56" s="330">
        <v>59388</v>
      </c>
      <c r="M56" s="331">
        <v>-6.1</v>
      </c>
      <c r="N56" s="332">
        <v>-20.2</v>
      </c>
    </row>
    <row r="57" spans="1:14">
      <c r="A57" s="248"/>
      <c r="B57" s="244"/>
      <c r="C57" s="244"/>
      <c r="D57" s="244"/>
      <c r="E57" s="244"/>
      <c r="F57" s="244"/>
      <c r="G57" s="310" t="s">
        <v>511</v>
      </c>
      <c r="H57" s="311"/>
      <c r="I57" s="319">
        <v>467534</v>
      </c>
      <c r="J57" s="320">
        <v>43431</v>
      </c>
      <c r="K57" s="321">
        <v>-40.299999999999997</v>
      </c>
      <c r="L57" s="322">
        <v>114097</v>
      </c>
      <c r="M57" s="323">
        <v>-2.7</v>
      </c>
      <c r="N57" s="324">
        <v>-37.6</v>
      </c>
    </row>
    <row r="58" spans="1:14">
      <c r="A58" s="248"/>
      <c r="B58" s="244"/>
      <c r="C58" s="244"/>
      <c r="D58" s="244"/>
      <c r="E58" s="244"/>
      <c r="F58" s="244"/>
      <c r="G58" s="325"/>
      <c r="H58" s="326" t="s">
        <v>508</v>
      </c>
      <c r="I58" s="327">
        <v>247818</v>
      </c>
      <c r="J58" s="328">
        <v>23021</v>
      </c>
      <c r="K58" s="329">
        <v>-20.8</v>
      </c>
      <c r="L58" s="330">
        <v>61630</v>
      </c>
      <c r="M58" s="331">
        <v>3.8</v>
      </c>
      <c r="N58" s="332">
        <v>-24.6</v>
      </c>
    </row>
    <row r="59" spans="1:14">
      <c r="A59" s="248"/>
      <c r="B59" s="244"/>
      <c r="C59" s="244"/>
      <c r="D59" s="244"/>
      <c r="E59" s="244"/>
      <c r="F59" s="244"/>
      <c r="G59" s="310" t="s">
        <v>512</v>
      </c>
      <c r="H59" s="311"/>
      <c r="I59" s="319">
        <v>519512</v>
      </c>
      <c r="J59" s="320">
        <v>47736</v>
      </c>
      <c r="K59" s="321">
        <v>9.9</v>
      </c>
      <c r="L59" s="322">
        <v>136577</v>
      </c>
      <c r="M59" s="323">
        <v>19.7</v>
      </c>
      <c r="N59" s="324">
        <v>-9.8000000000000007</v>
      </c>
    </row>
    <row r="60" spans="1:14">
      <c r="A60" s="248"/>
      <c r="B60" s="244"/>
      <c r="C60" s="244"/>
      <c r="D60" s="244"/>
      <c r="E60" s="244"/>
      <c r="F60" s="244"/>
      <c r="G60" s="325"/>
      <c r="H60" s="326" t="s">
        <v>508</v>
      </c>
      <c r="I60" s="333">
        <v>268546</v>
      </c>
      <c r="J60" s="328">
        <v>24676</v>
      </c>
      <c r="K60" s="329">
        <v>7.2</v>
      </c>
      <c r="L60" s="330">
        <v>59645</v>
      </c>
      <c r="M60" s="331">
        <v>-3.2</v>
      </c>
      <c r="N60" s="332">
        <v>10.4</v>
      </c>
    </row>
    <row r="61" spans="1:14">
      <c r="A61" s="248"/>
      <c r="B61" s="244"/>
      <c r="C61" s="244"/>
      <c r="D61" s="244"/>
      <c r="E61" s="244"/>
      <c r="F61" s="244"/>
      <c r="G61" s="310" t="s">
        <v>513</v>
      </c>
      <c r="H61" s="334"/>
      <c r="I61" s="335">
        <v>827606</v>
      </c>
      <c r="J61" s="336">
        <v>77739</v>
      </c>
      <c r="K61" s="337">
        <v>-9.6999999999999993</v>
      </c>
      <c r="L61" s="338">
        <v>128587</v>
      </c>
      <c r="M61" s="339">
        <v>12.9</v>
      </c>
      <c r="N61" s="324">
        <v>-22.6</v>
      </c>
    </row>
    <row r="62" spans="1:14">
      <c r="A62" s="248"/>
      <c r="B62" s="244"/>
      <c r="C62" s="244"/>
      <c r="D62" s="244"/>
      <c r="E62" s="244"/>
      <c r="F62" s="244"/>
      <c r="G62" s="325"/>
      <c r="H62" s="326" t="s">
        <v>508</v>
      </c>
      <c r="I62" s="327">
        <v>395904</v>
      </c>
      <c r="J62" s="328">
        <v>37134</v>
      </c>
      <c r="K62" s="329">
        <v>-4.7</v>
      </c>
      <c r="L62" s="330">
        <v>63299</v>
      </c>
      <c r="M62" s="331">
        <v>11.3</v>
      </c>
      <c r="N62" s="332">
        <v>-16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7.76</v>
      </c>
      <c r="G47" s="12">
        <v>11.82</v>
      </c>
      <c r="H47" s="12">
        <v>14.71</v>
      </c>
      <c r="I47" s="12">
        <v>12.54</v>
      </c>
      <c r="J47" s="13">
        <v>18.47</v>
      </c>
    </row>
    <row r="48" spans="2:10" ht="57.75" customHeight="1">
      <c r="B48" s="14"/>
      <c r="C48" s="1139" t="s">
        <v>4</v>
      </c>
      <c r="D48" s="1139"/>
      <c r="E48" s="1140"/>
      <c r="F48" s="15">
        <v>4.18</v>
      </c>
      <c r="G48" s="16">
        <v>3.72</v>
      </c>
      <c r="H48" s="16">
        <v>5.0599999999999996</v>
      </c>
      <c r="I48" s="16">
        <v>5.1100000000000003</v>
      </c>
      <c r="J48" s="17">
        <v>7.3</v>
      </c>
    </row>
    <row r="49" spans="2:10" ht="57.75" customHeight="1" thickBot="1">
      <c r="B49" s="18"/>
      <c r="C49" s="1141" t="s">
        <v>5</v>
      </c>
      <c r="D49" s="1141"/>
      <c r="E49" s="1142"/>
      <c r="F49" s="19">
        <v>7.31</v>
      </c>
      <c r="G49" s="20">
        <v>12.43</v>
      </c>
      <c r="H49" s="20">
        <v>5.49</v>
      </c>
      <c r="I49" s="20">
        <v>2.2200000000000002</v>
      </c>
      <c r="J49" s="21">
        <v>5.77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520</v>
      </c>
      <c r="D34" s="1149"/>
      <c r="E34" s="1150"/>
      <c r="F34" s="32">
        <v>4.18</v>
      </c>
      <c r="G34" s="33">
        <v>3.72</v>
      </c>
      <c r="H34" s="33">
        <v>5.0599999999999996</v>
      </c>
      <c r="I34" s="33">
        <v>5.1100000000000003</v>
      </c>
      <c r="J34" s="34">
        <v>7.3</v>
      </c>
      <c r="K34" s="22"/>
      <c r="L34" s="22"/>
      <c r="M34" s="22"/>
      <c r="N34" s="22"/>
      <c r="O34" s="22"/>
      <c r="P34" s="22"/>
    </row>
    <row r="35" spans="1:16" ht="39" customHeight="1">
      <c r="A35" s="22"/>
      <c r="B35" s="35"/>
      <c r="C35" s="1143" t="s">
        <v>521</v>
      </c>
      <c r="D35" s="1144"/>
      <c r="E35" s="1145"/>
      <c r="F35" s="36">
        <v>0.71</v>
      </c>
      <c r="G35" s="37">
        <v>0.38</v>
      </c>
      <c r="H35" s="37">
        <v>0.18</v>
      </c>
      <c r="I35" s="37">
        <v>0.78</v>
      </c>
      <c r="J35" s="38">
        <v>0.84</v>
      </c>
      <c r="K35" s="22"/>
      <c r="L35" s="22"/>
      <c r="M35" s="22"/>
      <c r="N35" s="22"/>
      <c r="O35" s="22"/>
      <c r="P35" s="22"/>
    </row>
    <row r="36" spans="1:16" ht="39" customHeight="1">
      <c r="A36" s="22"/>
      <c r="B36" s="35"/>
      <c r="C36" s="1143" t="s">
        <v>522</v>
      </c>
      <c r="D36" s="1144"/>
      <c r="E36" s="1145"/>
      <c r="F36" s="36">
        <v>0.51</v>
      </c>
      <c r="G36" s="37">
        <v>0.46</v>
      </c>
      <c r="H36" s="37">
        <v>0.39</v>
      </c>
      <c r="I36" s="37">
        <v>0.51</v>
      </c>
      <c r="J36" s="38">
        <v>0.5</v>
      </c>
      <c r="K36" s="22"/>
      <c r="L36" s="22"/>
      <c r="M36" s="22"/>
      <c r="N36" s="22"/>
      <c r="O36" s="22"/>
      <c r="P36" s="22"/>
    </row>
    <row r="37" spans="1:16" ht="39" customHeight="1">
      <c r="A37" s="22"/>
      <c r="B37" s="35"/>
      <c r="C37" s="1143" t="s">
        <v>523</v>
      </c>
      <c r="D37" s="1144"/>
      <c r="E37" s="1145"/>
      <c r="F37" s="36">
        <v>0.02</v>
      </c>
      <c r="G37" s="37">
        <v>0.01</v>
      </c>
      <c r="H37" s="37">
        <v>0.04</v>
      </c>
      <c r="I37" s="37">
        <v>0</v>
      </c>
      <c r="J37" s="38">
        <v>0.01</v>
      </c>
      <c r="K37" s="22"/>
      <c r="L37" s="22"/>
      <c r="M37" s="22"/>
      <c r="N37" s="22"/>
      <c r="O37" s="22"/>
      <c r="P37" s="22"/>
    </row>
    <row r="38" spans="1:16" ht="39" customHeight="1">
      <c r="A38" s="22"/>
      <c r="B38" s="35"/>
      <c r="C38" s="1143" t="s">
        <v>524</v>
      </c>
      <c r="D38" s="1144"/>
      <c r="E38" s="1145"/>
      <c r="F38" s="36">
        <v>0.18</v>
      </c>
      <c r="G38" s="37">
        <v>0.21</v>
      </c>
      <c r="H38" s="37">
        <v>0.09</v>
      </c>
      <c r="I38" s="37">
        <v>0</v>
      </c>
      <c r="J38" s="38">
        <v>0</v>
      </c>
      <c r="K38" s="22"/>
      <c r="L38" s="22"/>
      <c r="M38" s="22"/>
      <c r="N38" s="22"/>
      <c r="O38" s="22"/>
      <c r="P38" s="22"/>
    </row>
    <row r="39" spans="1:16" ht="39" customHeight="1">
      <c r="A39" s="22"/>
      <c r="B39" s="35"/>
      <c r="C39" s="1143" t="s">
        <v>525</v>
      </c>
      <c r="D39" s="1144"/>
      <c r="E39" s="1145"/>
      <c r="F39" s="36">
        <v>0</v>
      </c>
      <c r="G39" s="37">
        <v>0</v>
      </c>
      <c r="H39" s="37">
        <v>0</v>
      </c>
      <c r="I39" s="37">
        <v>0</v>
      </c>
      <c r="J39" s="38">
        <v>0</v>
      </c>
      <c r="K39" s="22"/>
      <c r="L39" s="22"/>
      <c r="M39" s="22"/>
      <c r="N39" s="22"/>
      <c r="O39" s="22"/>
      <c r="P39" s="22"/>
    </row>
    <row r="40" spans="1:16" ht="39" customHeight="1">
      <c r="A40" s="22"/>
      <c r="B40" s="35"/>
      <c r="C40" s="1143" t="s">
        <v>526</v>
      </c>
      <c r="D40" s="1144"/>
      <c r="E40" s="1145"/>
      <c r="F40" s="36">
        <v>0</v>
      </c>
      <c r="G40" s="37">
        <v>0</v>
      </c>
      <c r="H40" s="37">
        <v>0</v>
      </c>
      <c r="I40" s="37">
        <v>0</v>
      </c>
      <c r="J40" s="38">
        <v>0</v>
      </c>
      <c r="K40" s="22"/>
      <c r="L40" s="22"/>
      <c r="M40" s="22"/>
      <c r="N40" s="22"/>
      <c r="O40" s="22"/>
      <c r="P40" s="22"/>
    </row>
    <row r="41" spans="1:16" ht="39" customHeight="1">
      <c r="A41" s="22"/>
      <c r="B41" s="35"/>
      <c r="C41" s="1143" t="s">
        <v>527</v>
      </c>
      <c r="D41" s="1144"/>
      <c r="E41" s="1145"/>
      <c r="F41" s="36">
        <v>0</v>
      </c>
      <c r="G41" s="37">
        <v>0</v>
      </c>
      <c r="H41" s="37">
        <v>0</v>
      </c>
      <c r="I41" s="37">
        <v>0</v>
      </c>
      <c r="J41" s="38">
        <v>0</v>
      </c>
      <c r="K41" s="22"/>
      <c r="L41" s="22"/>
      <c r="M41" s="22"/>
      <c r="N41" s="22"/>
      <c r="O41" s="22"/>
      <c r="P41" s="22"/>
    </row>
    <row r="42" spans="1:16" ht="39" customHeight="1">
      <c r="A42" s="22"/>
      <c r="B42" s="39"/>
      <c r="C42" s="1143" t="s">
        <v>528</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529</v>
      </c>
      <c r="D43" s="1147"/>
      <c r="E43" s="1148"/>
      <c r="F43" s="41">
        <v>0</v>
      </c>
      <c r="G43" s="42">
        <v>0</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623</v>
      </c>
      <c r="L45" s="60">
        <v>604</v>
      </c>
      <c r="M45" s="60">
        <v>558</v>
      </c>
      <c r="N45" s="60">
        <v>555</v>
      </c>
      <c r="O45" s="61">
        <v>541</v>
      </c>
      <c r="P45" s="48"/>
      <c r="Q45" s="48"/>
      <c r="R45" s="48"/>
      <c r="S45" s="48"/>
      <c r="T45" s="48"/>
      <c r="U45" s="48"/>
    </row>
    <row r="46" spans="1:21" ht="30.75" customHeight="1">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14</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15</v>
      </c>
      <c r="F48" s="1153"/>
      <c r="G48" s="1153"/>
      <c r="H48" s="1153"/>
      <c r="I48" s="1153"/>
      <c r="J48" s="1154"/>
      <c r="K48" s="63">
        <v>314</v>
      </c>
      <c r="L48" s="64">
        <v>333</v>
      </c>
      <c r="M48" s="64">
        <v>341</v>
      </c>
      <c r="N48" s="64">
        <v>346</v>
      </c>
      <c r="O48" s="65">
        <v>339</v>
      </c>
      <c r="P48" s="48"/>
      <c r="Q48" s="48"/>
      <c r="R48" s="48"/>
      <c r="S48" s="48"/>
      <c r="T48" s="48"/>
      <c r="U48" s="48"/>
    </row>
    <row r="49" spans="1:21" ht="30.75" customHeight="1">
      <c r="A49" s="48"/>
      <c r="B49" s="1161"/>
      <c r="C49" s="1162"/>
      <c r="D49" s="62"/>
      <c r="E49" s="1153" t="s">
        <v>16</v>
      </c>
      <c r="F49" s="1153"/>
      <c r="G49" s="1153"/>
      <c r="H49" s="1153"/>
      <c r="I49" s="1153"/>
      <c r="J49" s="1154"/>
      <c r="K49" s="63">
        <v>48</v>
      </c>
      <c r="L49" s="64">
        <v>48</v>
      </c>
      <c r="M49" s="64">
        <v>27</v>
      </c>
      <c r="N49" s="64">
        <v>28</v>
      </c>
      <c r="O49" s="65">
        <v>28</v>
      </c>
      <c r="P49" s="48"/>
      <c r="Q49" s="48"/>
      <c r="R49" s="48"/>
      <c r="S49" s="48"/>
      <c r="T49" s="48"/>
      <c r="U49" s="48"/>
    </row>
    <row r="50" spans="1:21" ht="30.75" customHeight="1">
      <c r="A50" s="48"/>
      <c r="B50" s="1161"/>
      <c r="C50" s="1162"/>
      <c r="D50" s="62"/>
      <c r="E50" s="1153" t="s">
        <v>17</v>
      </c>
      <c r="F50" s="1153"/>
      <c r="G50" s="1153"/>
      <c r="H50" s="1153"/>
      <c r="I50" s="1153"/>
      <c r="J50" s="1154"/>
      <c r="K50" s="63">
        <v>0</v>
      </c>
      <c r="L50" s="64">
        <v>0</v>
      </c>
      <c r="M50" s="64">
        <v>0</v>
      </c>
      <c r="N50" s="64">
        <v>0</v>
      </c>
      <c r="O50" s="65">
        <v>0</v>
      </c>
      <c r="P50" s="48"/>
      <c r="Q50" s="48"/>
      <c r="R50" s="48"/>
      <c r="S50" s="48"/>
      <c r="T50" s="48"/>
      <c r="U50" s="48"/>
    </row>
    <row r="51" spans="1:21" ht="30.75" customHeight="1">
      <c r="A51" s="48"/>
      <c r="B51" s="1163"/>
      <c r="C51" s="1164"/>
      <c r="D51" s="66"/>
      <c r="E51" s="1153" t="s">
        <v>18</v>
      </c>
      <c r="F51" s="1153"/>
      <c r="G51" s="1153"/>
      <c r="H51" s="1153"/>
      <c r="I51" s="1153"/>
      <c r="J51" s="1154"/>
      <c r="K51" s="63">
        <v>1</v>
      </c>
      <c r="L51" s="64">
        <v>1</v>
      </c>
      <c r="M51" s="64">
        <v>0</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498</v>
      </c>
      <c r="L52" s="64">
        <v>493</v>
      </c>
      <c r="M52" s="64">
        <v>508</v>
      </c>
      <c r="N52" s="64">
        <v>529</v>
      </c>
      <c r="O52" s="65">
        <v>534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488</v>
      </c>
      <c r="L53" s="69">
        <v>493</v>
      </c>
      <c r="M53" s="69">
        <v>418</v>
      </c>
      <c r="N53" s="69">
        <v>400</v>
      </c>
      <c r="O53" s="70">
        <v>374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201op</cp:lastModifiedBy>
  <cp:lastPrinted>2015-04-22T00:09:44Z</cp:lastPrinted>
  <dcterms:created xsi:type="dcterms:W3CDTF">2015-02-17T05:57:42Z</dcterms:created>
  <dcterms:modified xsi:type="dcterms:W3CDTF">2015-05-08T02:14:07Z</dcterms:modified>
  <cp:category/>
</cp:coreProperties>
</file>